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comments4.xml" ContentType="application/vnd.openxmlformats-officedocument.spreadsheetml.comments+xml"/>
  <Override PartName="/xl/drawings/drawing5.xml" ContentType="application/vnd.openxmlformats-officedocument.drawing+xml"/>
  <Override PartName="/xl/ctrlProps/ctrlProp5.xml" ContentType="application/vnd.ms-excel.controlproperties+xml"/>
  <Override PartName="/xl/ctrlProps/ctrlProp6.xml" ContentType="application/vnd.ms-excel.controlproperties+xml"/>
  <Override PartName="/xl/comments5.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24226"/>
  <mc:AlternateContent xmlns:mc="http://schemas.openxmlformats.org/markup-compatibility/2006">
    <mc:Choice Requires="x15">
      <x15ac:absPath xmlns:x15ac="http://schemas.microsoft.com/office/spreadsheetml/2010/11/ac" url="\\172.17.51.6\介護保険推進班\◎R7国の経済対策補正\06_県要綱案の作成＜村田主事担当＞\06_交付要綱制定・施行(0305)\"/>
    </mc:Choice>
  </mc:AlternateContent>
  <xr:revisionPtr revIDLastSave="0" documentId="13_ncr:1_{032C639D-3029-4E91-ACCB-F4B6D5BB6754}" xr6:coauthVersionLast="47" xr6:coauthVersionMax="47" xr10:uidLastSave="{00000000-0000-0000-0000-000000000000}"/>
  <bookViews>
    <workbookView xWindow="-120" yWindow="-120" windowWidth="20730" windowHeight="11040" xr2:uid="{00000000-000D-0000-FFFF-FFFF00000000}"/>
  </bookViews>
  <sheets>
    <sheet name="(はじめにお読み下さい)申請書の使い方" sheetId="33" r:id="rId1"/>
    <sheet name="変更承認申請書" sheetId="20" r:id="rId2"/>
    <sheet name="申請額一覧" sheetId="29" r:id="rId3"/>
    <sheet name="個票1" sheetId="34" r:id="rId4"/>
    <sheet name="個票2" sheetId="37" r:id="rId5"/>
    <sheet name="個票3" sheetId="38" r:id="rId6"/>
    <sheet name="単価表" sheetId="28" state="hidden" r:id="rId7"/>
    <sheet name="リスト" sheetId="31" state="hidden" r:id="rId8"/>
  </sheets>
  <externalReferences>
    <externalReference r:id="rId9"/>
  </externalReferences>
  <definedNames>
    <definedName name="_xlnm.Print_Area" localSheetId="3">個票1!$A$1:$AM$54</definedName>
    <definedName name="_xlnm.Print_Area" localSheetId="4">個票2!$A$1:$AM$55</definedName>
    <definedName name="_xlnm.Print_Area" localSheetId="5">個票3!$A$1:$AM$55</definedName>
    <definedName name="_xlnm.Print_Area" localSheetId="2">申請額一覧!$B$1:$K$19</definedName>
    <definedName name="_xlnm.Print_Area" localSheetId="6">単価表!$A$1:$K$103</definedName>
    <definedName name="_xlnm.Print_Area" localSheetId="1">変更承認申請書!$A$1:$AM$44</definedName>
    <definedName name="_xlnm.Print_Titles" localSheetId="2">申請額一覧!$1:$4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3" i="38" l="1"/>
  <c r="AD45" i="38"/>
  <c r="AI45" i="38" s="1"/>
  <c r="H42" i="38"/>
  <c r="H33" i="38"/>
  <c r="AD25" i="38"/>
  <c r="H53" i="37"/>
  <c r="AD45" i="37"/>
  <c r="AI45" i="37" s="1"/>
  <c r="H42" i="37"/>
  <c r="H33" i="37"/>
  <c r="AD25" i="37"/>
  <c r="AI25" i="37" s="1"/>
  <c r="I48" i="29"/>
  <c r="I42" i="29"/>
  <c r="I33" i="29"/>
  <c r="J53" i="29"/>
  <c r="I40" i="29"/>
  <c r="J25" i="29"/>
  <c r="I17" i="29"/>
  <c r="I51" i="29"/>
  <c r="J13" i="29"/>
  <c r="I36" i="29"/>
  <c r="I15" i="29"/>
  <c r="J47" i="29"/>
  <c r="I16" i="29"/>
  <c r="I49" i="29"/>
  <c r="I11" i="29"/>
  <c r="I39" i="29"/>
  <c r="I43" i="29"/>
  <c r="I30" i="29"/>
  <c r="J44" i="29"/>
  <c r="J41" i="29"/>
  <c r="J45" i="29"/>
  <c r="I37" i="29"/>
  <c r="J52" i="29"/>
  <c r="I21" i="29"/>
  <c r="I19" i="29"/>
  <c r="J7" i="29"/>
  <c r="I52" i="29"/>
  <c r="J31" i="29"/>
  <c r="I24" i="29"/>
  <c r="J20" i="29"/>
  <c r="J35" i="29"/>
  <c r="J21" i="29"/>
  <c r="I31" i="29"/>
  <c r="J34" i="29"/>
  <c r="I9" i="29"/>
  <c r="I13" i="29"/>
  <c r="I18" i="29"/>
  <c r="I44" i="29"/>
  <c r="J29" i="29"/>
  <c r="I45" i="29"/>
  <c r="J48" i="29"/>
  <c r="J28" i="29"/>
  <c r="J38" i="29"/>
  <c r="J36" i="29"/>
  <c r="I12" i="29"/>
  <c r="I32" i="29"/>
  <c r="J23" i="29"/>
  <c r="I27" i="29"/>
  <c r="J24" i="29"/>
  <c r="J16" i="29"/>
  <c r="J26" i="29"/>
  <c r="J30" i="29"/>
  <c r="J14" i="29"/>
  <c r="J12" i="29"/>
  <c r="I34" i="29"/>
  <c r="J43" i="29"/>
  <c r="J11" i="29"/>
  <c r="J32" i="29"/>
  <c r="I47" i="29"/>
  <c r="I50" i="29"/>
  <c r="I10" i="29"/>
  <c r="J46" i="29"/>
  <c r="J8" i="29"/>
  <c r="I22" i="29"/>
  <c r="I26" i="29"/>
  <c r="J54" i="29"/>
  <c r="I25" i="29"/>
  <c r="J40" i="29"/>
  <c r="I38" i="29"/>
  <c r="J51" i="29"/>
  <c r="I20" i="29"/>
  <c r="I6" i="29"/>
  <c r="J27" i="29"/>
  <c r="J42" i="29"/>
  <c r="I8" i="29"/>
  <c r="I29" i="29"/>
  <c r="J49" i="29"/>
  <c r="J9" i="29"/>
  <c r="J37" i="29"/>
  <c r="J15" i="29"/>
  <c r="J5" i="29"/>
  <c r="J10" i="29"/>
  <c r="I14" i="29"/>
  <c r="J17" i="29"/>
  <c r="J50" i="29"/>
  <c r="I53" i="29"/>
  <c r="I46" i="29"/>
  <c r="I28" i="29"/>
  <c r="J19" i="29"/>
  <c r="I41" i="29"/>
  <c r="J6" i="29"/>
  <c r="J39" i="29"/>
  <c r="I35" i="29"/>
  <c r="I54" i="29"/>
  <c r="J22" i="29"/>
  <c r="J33" i="29"/>
  <c r="J18" i="29"/>
  <c r="I23" i="29"/>
  <c r="I5" i="29"/>
  <c r="AI25" i="38" l="1"/>
  <c r="B54" i="29"/>
  <c r="B53" i="29"/>
  <c r="B52" i="29"/>
  <c r="B51" i="29"/>
  <c r="B50" i="29"/>
  <c r="B49" i="29"/>
  <c r="B48" i="29"/>
  <c r="B47" i="29"/>
  <c r="B46" i="29"/>
  <c r="B45" i="29"/>
  <c r="B44" i="29"/>
  <c r="B43" i="29"/>
  <c r="B42" i="29"/>
  <c r="B41" i="29"/>
  <c r="B40" i="29"/>
  <c r="B39" i="29"/>
  <c r="B38" i="29"/>
  <c r="B37" i="29"/>
  <c r="B36" i="29"/>
  <c r="B35" i="29"/>
  <c r="B34" i="29"/>
  <c r="B33" i="29"/>
  <c r="B32" i="29"/>
  <c r="B31" i="29"/>
  <c r="B30" i="29"/>
  <c r="B29" i="29"/>
  <c r="B28" i="29"/>
  <c r="B27" i="29"/>
  <c r="B26" i="29"/>
  <c r="B25" i="29"/>
  <c r="B24" i="29"/>
  <c r="B23" i="29"/>
  <c r="B22" i="29"/>
  <c r="B21" i="29"/>
  <c r="B20" i="29"/>
  <c r="H52" i="34"/>
  <c r="AD44" i="34"/>
  <c r="H41" i="34"/>
  <c r="H32" i="34"/>
  <c r="AD24" i="34"/>
  <c r="I7" i="29"/>
  <c r="D44" i="29"/>
  <c r="E37" i="29"/>
  <c r="D43" i="29"/>
  <c r="G52" i="29"/>
  <c r="F38" i="29"/>
  <c r="G20" i="29"/>
  <c r="F43" i="29"/>
  <c r="G31" i="29"/>
  <c r="C25" i="29"/>
  <c r="F44" i="29"/>
  <c r="E20" i="29"/>
  <c r="G53" i="29"/>
  <c r="F20" i="29"/>
  <c r="F52" i="29"/>
  <c r="F31" i="29"/>
  <c r="G43" i="29"/>
  <c r="G42" i="29"/>
  <c r="C52" i="29"/>
  <c r="E43" i="29"/>
  <c r="G37" i="29"/>
  <c r="F37" i="29"/>
  <c r="E25" i="29"/>
  <c r="E44" i="29"/>
  <c r="E53" i="29"/>
  <c r="E32" i="29"/>
  <c r="G26" i="29"/>
  <c r="E52" i="29"/>
  <c r="C31" i="29"/>
  <c r="E26" i="29"/>
  <c r="D38" i="29"/>
  <c r="G54" i="29"/>
  <c r="G30" i="29"/>
  <c r="D52" i="29"/>
  <c r="F53" i="29"/>
  <c r="G32" i="29"/>
  <c r="G44" i="29"/>
  <c r="D20" i="29"/>
  <c r="G25" i="29"/>
  <c r="G48" i="29"/>
  <c r="F25" i="29"/>
  <c r="D31" i="29"/>
  <c r="D32" i="29"/>
  <c r="E31" i="29"/>
  <c r="D25" i="29"/>
  <c r="D37" i="29"/>
  <c r="G38" i="29"/>
  <c r="C37" i="29"/>
  <c r="D26" i="29"/>
  <c r="E38" i="29"/>
  <c r="F26" i="29"/>
  <c r="F32" i="29"/>
  <c r="C43" i="29"/>
  <c r="AI44" i="34" l="1"/>
  <c r="K49" i="29"/>
  <c r="H49" i="29" s="1"/>
  <c r="K53" i="29"/>
  <c r="H53" i="29" s="1"/>
  <c r="K48" i="29"/>
  <c r="H48" i="29" s="1"/>
  <c r="K54" i="29"/>
  <c r="H54" i="29" s="1"/>
  <c r="K52" i="29"/>
  <c r="H52" i="29" s="1"/>
  <c r="K20" i="29"/>
  <c r="H20" i="29" s="1"/>
  <c r="K25" i="29"/>
  <c r="H25" i="29" s="1"/>
  <c r="K37" i="29"/>
  <c r="H37" i="29" s="1"/>
  <c r="K32" i="29"/>
  <c r="H32" i="29" s="1"/>
  <c r="K44" i="29"/>
  <c r="H44" i="29" s="1"/>
  <c r="K31" i="29"/>
  <c r="H31" i="29" s="1"/>
  <c r="K43" i="29"/>
  <c r="H43" i="29" s="1"/>
  <c r="K26" i="29"/>
  <c r="H26" i="29" s="1"/>
  <c r="K38" i="29"/>
  <c r="H38" i="29" s="1"/>
  <c r="AI24" i="34"/>
  <c r="A7" i="33" l="1"/>
  <c r="A8" i="33"/>
  <c r="A9" i="33" s="1"/>
  <c r="A10" i="33" s="1"/>
  <c r="A11" i="33" s="1"/>
  <c r="F50" i="29"/>
  <c r="C50" i="29"/>
  <c r="G51" i="29"/>
  <c r="C30" i="29"/>
  <c r="G23" i="29"/>
  <c r="C48" i="29"/>
  <c r="G35" i="29"/>
  <c r="C22" i="29"/>
  <c r="G46" i="29"/>
  <c r="G27" i="29"/>
  <c r="C46" i="29"/>
  <c r="F41" i="29"/>
  <c r="E35" i="29"/>
  <c r="D40" i="29"/>
  <c r="D35" i="29"/>
  <c r="F45" i="29"/>
  <c r="C38" i="29"/>
  <c r="E28" i="29"/>
  <c r="F39" i="29"/>
  <c r="E49" i="29"/>
  <c r="E45" i="29"/>
  <c r="C32" i="29"/>
  <c r="D53" i="29"/>
  <c r="C21" i="29"/>
  <c r="C44" i="29"/>
  <c r="C20" i="29"/>
  <c r="F23" i="29"/>
  <c r="G22" i="29"/>
  <c r="D23" i="29"/>
  <c r="F21" i="29"/>
  <c r="F40" i="29"/>
  <c r="D33" i="29"/>
  <c r="F27" i="29"/>
  <c r="E27" i="29"/>
  <c r="D54" i="29"/>
  <c r="E48" i="29"/>
  <c r="F24" i="29"/>
  <c r="F35" i="29"/>
  <c r="D48" i="29"/>
  <c r="C27" i="29"/>
  <c r="G33" i="29"/>
  <c r="F33" i="29"/>
  <c r="D50" i="29"/>
  <c r="C33" i="29"/>
  <c r="G34" i="29"/>
  <c r="G41" i="29"/>
  <c r="C41" i="29"/>
  <c r="E51" i="29"/>
  <c r="C40" i="29"/>
  <c r="G49" i="29"/>
  <c r="G24" i="29"/>
  <c r="E24" i="29"/>
  <c r="C53" i="29"/>
  <c r="C28" i="29"/>
  <c r="D34" i="29"/>
  <c r="E46" i="29"/>
  <c r="C49" i="29"/>
  <c r="F30" i="29"/>
  <c r="G29" i="29"/>
  <c r="D24" i="29"/>
  <c r="E36" i="29"/>
  <c r="F42" i="29"/>
  <c r="E40" i="29"/>
  <c r="E54" i="29"/>
  <c r="D45" i="29"/>
  <c r="D21" i="29"/>
  <c r="F29" i="29"/>
  <c r="C54" i="29"/>
  <c r="G36" i="29"/>
  <c r="D27" i="29"/>
  <c r="D30" i="29"/>
  <c r="D41" i="29"/>
  <c r="F47" i="29"/>
  <c r="D49" i="29"/>
  <c r="D39" i="29"/>
  <c r="F22" i="29"/>
  <c r="D51" i="29"/>
  <c r="D29" i="29"/>
  <c r="C29" i="29"/>
  <c r="F34" i="29"/>
  <c r="E39" i="29"/>
  <c r="F49" i="29"/>
  <c r="G47" i="29"/>
  <c r="E41" i="29"/>
  <c r="G45" i="29"/>
  <c r="C24" i="29"/>
  <c r="D46" i="29"/>
  <c r="F46" i="29"/>
  <c r="E33" i="29"/>
  <c r="E21" i="29"/>
  <c r="F54" i="29"/>
  <c r="C23" i="29"/>
  <c r="C35" i="29"/>
  <c r="G28" i="29"/>
  <c r="C39" i="29"/>
  <c r="G40" i="29"/>
  <c r="E30" i="29"/>
  <c r="C36" i="29"/>
  <c r="C42" i="29"/>
  <c r="G50" i="29"/>
  <c r="D28" i="29"/>
  <c r="D22" i="29"/>
  <c r="E34" i="29"/>
  <c r="E22" i="29"/>
  <c r="F28" i="29"/>
  <c r="G39" i="29"/>
  <c r="E42" i="29"/>
  <c r="C51" i="29"/>
  <c r="E23" i="29"/>
  <c r="C34" i="29"/>
  <c r="F36" i="29"/>
  <c r="E47" i="29"/>
  <c r="E29" i="29"/>
  <c r="D42" i="29"/>
  <c r="E50" i="29"/>
  <c r="C26" i="29"/>
  <c r="C45" i="29"/>
  <c r="D36" i="29"/>
  <c r="C47" i="29"/>
  <c r="D47" i="29"/>
  <c r="F48" i="29"/>
  <c r="G21" i="29"/>
  <c r="F51" i="29"/>
  <c r="K47" i="29" l="1"/>
  <c r="H47" i="29" s="1"/>
  <c r="K45" i="29"/>
  <c r="H45" i="29" s="1"/>
  <c r="K30" i="29"/>
  <c r="H30" i="29" s="1"/>
  <c r="K29" i="29"/>
  <c r="H29" i="29" s="1"/>
  <c r="K27" i="29"/>
  <c r="H27" i="29" s="1"/>
  <c r="K28" i="29"/>
  <c r="H28" i="29" s="1"/>
  <c r="K36" i="29"/>
  <c r="H36" i="29" s="1"/>
  <c r="K34" i="29"/>
  <c r="H34" i="29" s="1"/>
  <c r="K24" i="29"/>
  <c r="H24" i="29" s="1"/>
  <c r="K23" i="29"/>
  <c r="H23" i="29" s="1"/>
  <c r="K21" i="29"/>
  <c r="H21" i="29" s="1"/>
  <c r="K50" i="29"/>
  <c r="H50" i="29" s="1"/>
  <c r="K42" i="29"/>
  <c r="H42" i="29" s="1"/>
  <c r="K33" i="29"/>
  <c r="H33" i="29" s="1"/>
  <c r="K22" i="29"/>
  <c r="H22" i="29" s="1"/>
  <c r="K51" i="29"/>
  <c r="H51" i="29" s="1"/>
  <c r="K41" i="29"/>
  <c r="H41" i="29" s="1"/>
  <c r="K39" i="29"/>
  <c r="H39" i="29" s="1"/>
  <c r="K40" i="29"/>
  <c r="H40" i="29" s="1"/>
  <c r="K35" i="29"/>
  <c r="H35" i="29" s="1"/>
  <c r="K46" i="29"/>
  <c r="H46" i="29" s="1"/>
  <c r="B19" i="29"/>
  <c r="B18" i="29"/>
  <c r="B17" i="29"/>
  <c r="B16" i="29"/>
  <c r="B15" i="29"/>
  <c r="B14" i="29"/>
  <c r="B13" i="29"/>
  <c r="B12" i="29"/>
  <c r="B11" i="29"/>
  <c r="B10" i="29"/>
  <c r="B9" i="29"/>
  <c r="B8" i="29"/>
  <c r="B7" i="29"/>
  <c r="B6" i="29"/>
  <c r="B5" i="29"/>
  <c r="G13" i="29"/>
  <c r="E12" i="29"/>
  <c r="E9" i="29"/>
  <c r="G5" i="29"/>
  <c r="G15" i="29"/>
  <c r="G7" i="29"/>
  <c r="G18" i="29"/>
  <c r="E13" i="29"/>
  <c r="G12" i="29"/>
  <c r="G11" i="29"/>
  <c r="G10" i="29"/>
  <c r="G9" i="29"/>
  <c r="E14" i="29"/>
  <c r="G14" i="29"/>
  <c r="E17" i="29"/>
  <c r="G6" i="29"/>
  <c r="E19" i="29"/>
  <c r="E8" i="29"/>
  <c r="G16" i="29"/>
  <c r="E10" i="29"/>
  <c r="E18" i="29"/>
  <c r="G17" i="29"/>
  <c r="E6" i="29"/>
  <c r="E15" i="29"/>
  <c r="G19" i="29"/>
  <c r="E7" i="29"/>
  <c r="E16" i="29"/>
  <c r="G8" i="29"/>
  <c r="E11" i="29"/>
  <c r="X29" i="20" l="1"/>
  <c r="X27" i="20"/>
  <c r="K6" i="29"/>
  <c r="H6" i="29" s="1"/>
  <c r="K19" i="29"/>
  <c r="H19" i="29" s="1"/>
  <c r="K11" i="29"/>
  <c r="H11" i="29" s="1"/>
  <c r="K12" i="29"/>
  <c r="H12" i="29" s="1"/>
  <c r="K13" i="29"/>
  <c r="H13" i="29" s="1"/>
  <c r="K9" i="29"/>
  <c r="H9" i="29" s="1"/>
  <c r="K7" i="29"/>
  <c r="H7" i="29" s="1"/>
  <c r="K8" i="29"/>
  <c r="H8" i="29" s="1"/>
  <c r="K16" i="29"/>
  <c r="H16" i="29" s="1"/>
  <c r="K18" i="29"/>
  <c r="H18" i="29" s="1"/>
  <c r="K14" i="29"/>
  <c r="H14" i="29" s="1"/>
  <c r="K17" i="29"/>
  <c r="H17" i="29" s="1"/>
  <c r="K10" i="29"/>
  <c r="H10" i="29" s="1"/>
  <c r="K15" i="29"/>
  <c r="H15" i="29" s="1"/>
  <c r="E5" i="29"/>
  <c r="F17" i="29"/>
  <c r="D8" i="29"/>
  <c r="F14" i="29"/>
  <c r="D18" i="29"/>
  <c r="D11" i="29"/>
  <c r="F18" i="29"/>
  <c r="D7" i="29"/>
  <c r="C11" i="29"/>
  <c r="F15" i="29"/>
  <c r="D10" i="29"/>
  <c r="D12" i="29"/>
  <c r="C7" i="29"/>
  <c r="C9" i="29"/>
  <c r="F8" i="29"/>
  <c r="D19" i="29"/>
  <c r="C8" i="29"/>
  <c r="C13" i="29"/>
  <c r="C6" i="29"/>
  <c r="F7" i="29"/>
  <c r="C12" i="29"/>
  <c r="F12" i="29"/>
  <c r="D5" i="29"/>
  <c r="D15" i="29"/>
  <c r="C10" i="29"/>
  <c r="F5" i="29"/>
  <c r="C17" i="29"/>
  <c r="D9" i="29"/>
  <c r="C18" i="29"/>
  <c r="D6" i="29"/>
  <c r="C16" i="29"/>
  <c r="D14" i="29"/>
  <c r="C15" i="29"/>
  <c r="D17" i="29"/>
  <c r="D16" i="29"/>
  <c r="F16" i="29"/>
  <c r="F9" i="29"/>
  <c r="C19" i="29"/>
  <c r="F11" i="29"/>
  <c r="D13" i="29"/>
  <c r="F19" i="29"/>
  <c r="F6" i="29"/>
  <c r="F13" i="29"/>
  <c r="C5" i="29"/>
  <c r="F10" i="29"/>
  <c r="C14" i="29"/>
  <c r="K24" i="20" l="1"/>
  <c r="K5" i="29"/>
  <c r="O5" i="29" s="1"/>
  <c r="H5" i="29" l="1"/>
  <c r="K31"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ユーザー</author>
  </authors>
  <commentList>
    <comment ref="AD3" authorId="0" shapeId="0" xr:uid="{54A33939-6B0C-4453-93A2-3B5E875EF09F}">
      <text>
        <r>
          <rPr>
            <sz val="9"/>
            <color indexed="81"/>
            <rFont val="MS P ゴシック"/>
            <family val="3"/>
            <charset val="128"/>
          </rPr>
          <t xml:space="preserve">2026/●/●と入力してください。
令和８年●月●日と変換されて表示されます。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L3" authorId="0" shapeId="0" xr:uid="{00000000-0006-0000-0200-000001000000}">
      <text>
        <r>
          <rPr>
            <b/>
            <sz val="9"/>
            <color indexed="81"/>
            <rFont val="MS P ゴシック"/>
            <family val="3"/>
            <charset val="128"/>
          </rPr>
          <t xml:space="preserve">「県使用欄」：
</t>
        </r>
        <r>
          <rPr>
            <sz val="9"/>
            <color indexed="81"/>
            <rFont val="MS P ゴシック"/>
            <family val="3"/>
            <charset val="128"/>
          </rPr>
          <t>各事業所における記入は不要です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Windows ユーザー</author>
  </authors>
  <commentList>
    <comment ref="AV9" authorId="0" shapeId="0" xr:uid="{E09BA42C-3B2A-4188-AE23-D13CB17701CA}">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また、事業区分「介護施設等に対するサービス継続支援事業」の項目に✓を入れてください。</t>
        </r>
      </text>
    </comment>
    <comment ref="AV14" authorId="1" shapeId="0" xr:uid="{42A58D46-B05E-437C-BC32-3CF5DBA62461}">
      <text>
        <r>
          <rPr>
            <b/>
            <sz val="9"/>
            <color indexed="81"/>
            <rFont val="MS P ゴシック"/>
            <family val="3"/>
            <charset val="128"/>
          </rPr>
          <t>「提供サービス（プルダウンから選択）」：
訪問介護事業所</t>
        </r>
        <r>
          <rPr>
            <sz val="9"/>
            <color indexed="81"/>
            <rFont val="MS P ゴシック"/>
            <family val="3"/>
            <charset val="128"/>
          </rPr>
          <t>及び</t>
        </r>
        <r>
          <rPr>
            <b/>
            <sz val="9"/>
            <color indexed="81"/>
            <rFont val="MS P ゴシック"/>
            <family val="3"/>
            <charset val="128"/>
          </rPr>
          <t>通所介護事業所</t>
        </r>
        <r>
          <rPr>
            <sz val="9"/>
            <color indexed="81"/>
            <rFont val="MS P ゴシック"/>
            <family val="3"/>
            <charset val="128"/>
          </rPr>
          <t>については、提供サービスの区分が延べ訪問回数等による算定する事業所規模で異なっているため、自事業所がどの区分に該当するかを『岡山県サービス継続支援事業_訪問介護事業所・通所介護事業所の事業所規模一覧』から確認してください。
※本資料は厚生労働省から提供されたデータであり、補助対象となる各訪問介護事業所及び通所介護事業所の該当区分を整理したものです。</t>
        </r>
      </text>
    </comment>
    <comment ref="AV23" authorId="0" shapeId="0" xr:uid="{FCC35678-F356-44C7-A11B-7106553736CF}">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30" authorId="0" shapeId="0" xr:uid="{08444E22-A5F3-4076-B912-FBE4F1BA81D1}">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なお、支出内容を証明する資料（領収書、レシート、支払記録等）は、県から求めがあった場合に速やかに提出できるよう、各事業所に適切に保管して下さい。</t>
        </r>
      </text>
    </comment>
    <comment ref="AV39" authorId="0" shapeId="0" xr:uid="{FE251CEC-9498-4868-BD19-0B5403C16465}">
      <text>
        <r>
          <rPr>
            <b/>
            <sz val="9"/>
            <color indexed="81"/>
            <rFont val="MS P ゴシック"/>
            <family val="3"/>
            <charset val="128"/>
          </rPr>
          <t xml:space="preserve">「科目」：
</t>
        </r>
        <r>
          <rPr>
            <sz val="9"/>
            <color indexed="81"/>
            <rFont val="MS P ゴシック"/>
            <family val="3"/>
            <charset val="128"/>
          </rPr>
          <t>支出内容に沿った科目を記載して下さい。
「需用費」･･･ 光熱水費、燃料代、事務用品、消耗器材、原則として10万円未満の物品の購入に要する経費
＜電気代、ガソリン代、食材料費、スポットクーラーなどを想定＞
「備品購入費」･･･ 長期間の使用に耐えるもので、原則として一品の購入価格が１０万円以上の物品、設備、器具の購入に要する経費
＜ポータブル発電機、エアコンなどを想定＞
「役務費」･･･　サービスの取得に要する経費
＜本事業では具体な内容を想定していない。＞
「委託料」･･･  外部への業務委託に要する経費
＜食事の提供に係る外部委託経費を想定＞</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Windows ユーザー</author>
  </authors>
  <commentList>
    <comment ref="AV9" authorId="0" shapeId="0" xr:uid="{0E227C55-3166-4A56-B51B-8C8E78182A5F}">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また、事業区分「介護施設等に対するサービス継続支援事業」の項目に✓を入れてください。</t>
        </r>
      </text>
    </comment>
    <comment ref="AV14" authorId="1" shapeId="0" xr:uid="{78FEC35F-3E49-4029-9E97-9A38E9EEF502}">
      <text>
        <r>
          <rPr>
            <b/>
            <sz val="9"/>
            <color indexed="81"/>
            <rFont val="MS P ゴシック"/>
            <family val="3"/>
            <charset val="128"/>
          </rPr>
          <t>「提供サービス（プルダウンから選択）」：
訪問介護事業所</t>
        </r>
        <r>
          <rPr>
            <sz val="9"/>
            <color indexed="81"/>
            <rFont val="MS P ゴシック"/>
            <family val="3"/>
            <charset val="128"/>
          </rPr>
          <t>及び</t>
        </r>
        <r>
          <rPr>
            <b/>
            <sz val="9"/>
            <color indexed="81"/>
            <rFont val="MS P ゴシック"/>
            <family val="3"/>
            <charset val="128"/>
          </rPr>
          <t>通所介護事業所</t>
        </r>
        <r>
          <rPr>
            <sz val="9"/>
            <color indexed="81"/>
            <rFont val="MS P ゴシック"/>
            <family val="3"/>
            <charset val="128"/>
          </rPr>
          <t>については、提供サービスの区分が延べ訪問回数等による算定する事業所規模で異なっているため、自事業所がどの区分に該当するかを</t>
        </r>
        <r>
          <rPr>
            <u/>
            <sz val="9"/>
            <color indexed="81"/>
            <rFont val="MS P ゴシック"/>
            <family val="3"/>
            <charset val="128"/>
          </rPr>
          <t>『岡山県サービス継続支援事業_訪問介護事業所・通所介護事業所の事業所規模一覧』</t>
        </r>
        <r>
          <rPr>
            <sz val="9"/>
            <color indexed="81"/>
            <rFont val="MS P ゴシック"/>
            <family val="3"/>
            <charset val="128"/>
          </rPr>
          <t>から確認してください。
※本資料は厚生労働省から提供されたデータであり、補助対象となる各訪問介護事業所及び通所介護事業所の該当区分を整理したものです。</t>
        </r>
      </text>
    </comment>
    <comment ref="AV24" authorId="0" shapeId="0" xr:uid="{D16EF7CE-E402-42C8-9D25-19B93FB29BB8}">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31" authorId="0" shapeId="0" xr:uid="{D8BE6781-A8A3-4707-9C0E-2085B256FA3F}">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なお、支出内容を証明する資料（領収書、レシート、支払記録等）は、県から求めがあった場合に速やかに提出できるよう、各事業所に適切に保管して下さい。</t>
        </r>
      </text>
    </comment>
    <comment ref="AV40" authorId="0" shapeId="0" xr:uid="{0CE91864-EE65-4ABD-8F9E-DDC33F2E6FE7}">
      <text>
        <r>
          <rPr>
            <b/>
            <sz val="9"/>
            <color indexed="81"/>
            <rFont val="MS P ゴシック"/>
            <family val="3"/>
            <charset val="128"/>
          </rPr>
          <t xml:space="preserve">「科目」：
</t>
        </r>
        <r>
          <rPr>
            <sz val="9"/>
            <color indexed="81"/>
            <rFont val="MS P ゴシック"/>
            <family val="3"/>
            <charset val="128"/>
          </rPr>
          <t>支出内容に沿った科目を記載して下さい。
「需用費」･･･ 光熱水費、燃料代、事務用品、消耗器材、原則として10万円未満の物品の購入に要する経費
＜電気代、ガソリン代、食材料費、スポットクーラーなどを想定＞
「備品購入費」･･･ 長期間の使用に耐えるもので、原則として一品の購入価格が１０万円以上の物品、設備、器具の購入に要する経費
＜ポータブル発電機、エアコンなどを想定＞
「役務費」･･･　サービスの取得に要する経費
＜本事業では具体な内容を想定していない。＞
「委託料」･･･  外部への業務委託に要する経費
＜食事の提供に係る外部委託経費を想定＞</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Windows ユーザー</author>
  </authors>
  <commentList>
    <comment ref="AV9" authorId="0" shapeId="0" xr:uid="{2E358187-05CB-446B-97FD-E743CA764069}">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また、事業区分「介護施設等に対するサービス継続支援事業」の項目に✓を入れてください。</t>
        </r>
      </text>
    </comment>
    <comment ref="AV14" authorId="1" shapeId="0" xr:uid="{B937FA96-F16B-4561-9AF6-5A234B64775D}">
      <text>
        <r>
          <rPr>
            <b/>
            <sz val="9"/>
            <color indexed="81"/>
            <rFont val="MS P ゴシック"/>
            <family val="3"/>
            <charset val="128"/>
          </rPr>
          <t>「提供サービス（プルダウンから選択）」：
訪問介護事業所</t>
        </r>
        <r>
          <rPr>
            <sz val="9"/>
            <color indexed="81"/>
            <rFont val="MS P ゴシック"/>
            <family val="3"/>
            <charset val="128"/>
          </rPr>
          <t>及び</t>
        </r>
        <r>
          <rPr>
            <b/>
            <sz val="9"/>
            <color indexed="81"/>
            <rFont val="MS P ゴシック"/>
            <family val="3"/>
            <charset val="128"/>
          </rPr>
          <t>通所介護事業所</t>
        </r>
        <r>
          <rPr>
            <sz val="9"/>
            <color indexed="81"/>
            <rFont val="MS P ゴシック"/>
            <family val="3"/>
            <charset val="128"/>
          </rPr>
          <t>については、提供サービスの区分が延べ訪問回数等による算定する事業所規模で異なっているため、自事業所がどの区分に該当するかを</t>
        </r>
        <r>
          <rPr>
            <u/>
            <sz val="9"/>
            <color indexed="81"/>
            <rFont val="MS P ゴシック"/>
            <family val="3"/>
            <charset val="128"/>
          </rPr>
          <t>『岡山県サービス継続支援事業_訪問介護事業所・通所介護事業所の事業所規模一覧』</t>
        </r>
        <r>
          <rPr>
            <sz val="9"/>
            <color indexed="81"/>
            <rFont val="MS P ゴシック"/>
            <family val="3"/>
            <charset val="128"/>
          </rPr>
          <t>から確認してください。
※本資料は厚生労働省から提供されたデータであり、補助対象となる各訪問介護事業所及び通所介護事業所の該当区分を整理したものです。</t>
        </r>
      </text>
    </comment>
    <comment ref="AV24" authorId="0" shapeId="0" xr:uid="{60725436-2C95-4ABC-A047-A213A7E0F4ED}">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31" authorId="0" shapeId="0" xr:uid="{B61A1447-B6E4-41E7-BC90-93FF44AB3BD4}">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なお、支出内容を証明する資料（領収書、レシート、支払記録等）は、県から求めがあった場合に速やかに提出できるよう、各事業所に適切に保管して下さい。</t>
        </r>
      </text>
    </comment>
    <comment ref="AV40" authorId="0" shapeId="0" xr:uid="{EE5B13B7-2CE5-4BAF-89A0-CAC3D4FD36D1}">
      <text>
        <r>
          <rPr>
            <b/>
            <sz val="9"/>
            <color indexed="81"/>
            <rFont val="MS P ゴシック"/>
            <family val="3"/>
            <charset val="128"/>
          </rPr>
          <t xml:space="preserve">「科目」：
</t>
        </r>
        <r>
          <rPr>
            <sz val="9"/>
            <color indexed="81"/>
            <rFont val="MS P ゴシック"/>
            <family val="3"/>
            <charset val="128"/>
          </rPr>
          <t>支出内容に沿った科目を記載して下さい。
「需用費」･･･ 光熱水費、燃料代、事務用品、消耗器材、原則として10万円未満の物品の購入に要する経費
＜電気代、ガソリン代、食材料費、スポットクーラーなどを想定＞
「備品購入費」･･･ 長期間の使用に耐えるもので、原則として一品の購入価格が１０万円以上の物品、設備、器具の購入に要する経費
＜ポータブル発電機、エアコンなどを想定＞
「役務費」･･･　サービスの取得に要する経費
＜本事業では具体な内容を想定していない。＞
「委託料」･･･  外部への業務委託に要する経費
＜食事の提供に係る外部委託経費を想定＞</t>
        </r>
      </text>
    </comment>
  </commentList>
</comments>
</file>

<file path=xl/sharedStrings.xml><?xml version="1.0" encoding="utf-8"?>
<sst xmlns="http://schemas.openxmlformats.org/spreadsheetml/2006/main" count="610" uniqueCount="292">
  <si>
    <t>殿</t>
    <rPh sb="0" eb="1">
      <t>トノ</t>
    </rPh>
    <phoneticPr fontId="5"/>
  </si>
  <si>
    <t>千円</t>
    <rPh sb="0" eb="2">
      <t>センエン</t>
    </rPh>
    <phoneticPr fontId="5"/>
  </si>
  <si>
    <t>（添付書類）</t>
    <rPh sb="1" eb="3">
      <t>テンプ</t>
    </rPh>
    <rPh sb="3" eb="5">
      <t>ショルイ</t>
    </rPh>
    <phoneticPr fontId="5"/>
  </si>
  <si>
    <t>電話番号</t>
    <rPh sb="0" eb="2">
      <t>デンワ</t>
    </rPh>
    <rPh sb="2" eb="4">
      <t>バンゴウ</t>
    </rPh>
    <phoneticPr fontId="5"/>
  </si>
  <si>
    <t>No.</t>
    <phoneticPr fontId="5"/>
  </si>
  <si>
    <t>事業所・施設名</t>
    <rPh sb="0" eb="3">
      <t>ジギョウショ</t>
    </rPh>
    <rPh sb="4" eb="7">
      <t>シセツメイ</t>
    </rPh>
    <phoneticPr fontId="5"/>
  </si>
  <si>
    <t>介護保険
事業所番号</t>
    <rPh sb="0" eb="2">
      <t>カイゴ</t>
    </rPh>
    <rPh sb="2" eb="4">
      <t>ホケン</t>
    </rPh>
    <rPh sb="5" eb="8">
      <t>ジギョウショ</t>
    </rPh>
    <rPh sb="8" eb="10">
      <t>バンゴウ</t>
    </rPh>
    <phoneticPr fontId="5"/>
  </si>
  <si>
    <t>サービス種別</t>
    <rPh sb="4" eb="6">
      <t>シュベツ</t>
    </rPh>
    <phoneticPr fontId="5"/>
  </si>
  <si>
    <t>住所</t>
    <rPh sb="0" eb="2">
      <t>ジュウショ</t>
    </rPh>
    <phoneticPr fontId="5"/>
  </si>
  <si>
    <t>審査
結果</t>
    <rPh sb="0" eb="2">
      <t>シンサ</t>
    </rPh>
    <rPh sb="3" eb="5">
      <t>ケッカ</t>
    </rPh>
    <phoneticPr fontId="5"/>
  </si>
  <si>
    <t>合計</t>
    <rPh sb="0" eb="2">
      <t>ゴウケイ</t>
    </rPh>
    <phoneticPr fontId="5"/>
  </si>
  <si>
    <t>※この欄に「○」が表示されない場合、本表の事業所数と個票の枚数が一致していません。</t>
    <rPh sb="3" eb="4">
      <t>ラン</t>
    </rPh>
    <rPh sb="9" eb="11">
      <t>ヒョウジ</t>
    </rPh>
    <rPh sb="15" eb="17">
      <t>バアイ</t>
    </rPh>
    <phoneticPr fontId="5"/>
  </si>
  <si>
    <t>　個票のシート名に誤りがないか確認して下さい。</t>
    <rPh sb="1" eb="3">
      <t>コヒョウ</t>
    </rPh>
    <rPh sb="7" eb="8">
      <t>メイ</t>
    </rPh>
    <rPh sb="9" eb="10">
      <t>アヤマ</t>
    </rPh>
    <rPh sb="15" eb="17">
      <t>カクニン</t>
    </rPh>
    <rPh sb="19" eb="20">
      <t>クダ</t>
    </rPh>
    <phoneticPr fontId="5"/>
  </si>
  <si>
    <t>介護保険事業所番号</t>
    <rPh sb="0" eb="2">
      <t>カイゴ</t>
    </rPh>
    <rPh sb="2" eb="4">
      <t>ホケン</t>
    </rPh>
    <rPh sb="4" eb="7">
      <t>ジギョウショ</t>
    </rPh>
    <rPh sb="7" eb="9">
      <t>バンゴウ</t>
    </rPh>
    <phoneticPr fontId="5"/>
  </si>
  <si>
    <t>所在地</t>
    <rPh sb="0" eb="3">
      <t>ショザイチ</t>
    </rPh>
    <phoneticPr fontId="5"/>
  </si>
  <si>
    <t>都道府県名</t>
    <rPh sb="0" eb="4">
      <t>トドウフケン</t>
    </rPh>
    <rPh sb="4" eb="5">
      <t>メイ</t>
    </rPh>
    <phoneticPr fontId="5"/>
  </si>
  <si>
    <t>連絡先</t>
    <rPh sb="0" eb="3">
      <t>レンラクサキ</t>
    </rPh>
    <phoneticPr fontId="5"/>
  </si>
  <si>
    <t>担当部署名</t>
    <rPh sb="0" eb="2">
      <t>タントウ</t>
    </rPh>
    <rPh sb="2" eb="5">
      <t>ブショメイ</t>
    </rPh>
    <phoneticPr fontId="5"/>
  </si>
  <si>
    <t>東京都</t>
  </si>
  <si>
    <r>
      <t>提供サービス</t>
    </r>
    <r>
      <rPr>
        <sz val="6"/>
        <rFont val="ＭＳ Ｐ明朝"/>
        <family val="1"/>
        <charset val="128"/>
      </rPr>
      <t>（プルダウンから選択）</t>
    </r>
    <rPh sb="0" eb="2">
      <t>テイキョウ</t>
    </rPh>
    <rPh sb="14" eb="16">
      <t>センタク</t>
    </rPh>
    <phoneticPr fontId="5"/>
  </si>
  <si>
    <t>定員</t>
    <rPh sb="0" eb="2">
      <t>テイイン</t>
    </rPh>
    <phoneticPr fontId="5"/>
  </si>
  <si>
    <t>人</t>
    <rPh sb="0" eb="1">
      <t>ニン</t>
    </rPh>
    <phoneticPr fontId="5"/>
  </si>
  <si>
    <t>事業区分</t>
    <rPh sb="0" eb="2">
      <t>ジギョウ</t>
    </rPh>
    <rPh sb="2" eb="4">
      <t>クブン</t>
    </rPh>
    <phoneticPr fontId="5"/>
  </si>
  <si>
    <t>支出予定額</t>
    <rPh sb="0" eb="2">
      <t>シシュツ</t>
    </rPh>
    <rPh sb="2" eb="5">
      <t>ヨテイガク</t>
    </rPh>
    <phoneticPr fontId="5"/>
  </si>
  <si>
    <t>補助上限額</t>
    <rPh sb="0" eb="2">
      <t>ホジョ</t>
    </rPh>
    <rPh sb="2" eb="5">
      <t>ジョウゲンガク</t>
    </rPh>
    <phoneticPr fontId="5"/>
  </si>
  <si>
    <t>科目</t>
    <rPh sb="0" eb="2">
      <t>カモク</t>
    </rPh>
    <phoneticPr fontId="5"/>
  </si>
  <si>
    <t>所要額（円）</t>
    <rPh sb="0" eb="3">
      <t>ショヨウガク</t>
    </rPh>
    <rPh sb="4" eb="5">
      <t>エン</t>
    </rPh>
    <phoneticPr fontId="5"/>
  </si>
  <si>
    <t>用途・品目・数量等</t>
    <rPh sb="0" eb="2">
      <t>ヨウト</t>
    </rPh>
    <rPh sb="3" eb="5">
      <t>ヒンモク</t>
    </rPh>
    <rPh sb="6" eb="8">
      <t>スウリョウ</t>
    </rPh>
    <rPh sb="8" eb="9">
      <t>トウ</t>
    </rPh>
    <phoneticPr fontId="5"/>
  </si>
  <si>
    <t>需用費</t>
    <rPh sb="0" eb="3">
      <t>ジュヨウヒ</t>
    </rPh>
    <phoneticPr fontId="5"/>
  </si>
  <si>
    <t>別添</t>
    <rPh sb="0" eb="2">
      <t>ベッテン</t>
    </rPh>
    <phoneticPr fontId="18"/>
  </si>
  <si>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18"/>
  </si>
  <si>
    <t>基準単価（単位：千円、１事業所又は１定員当たり）</t>
  </si>
  <si>
    <t>（１）②ⅰ今後に備えた都道府県における消毒液・マスク等の備蓄</t>
    <phoneticPr fontId="18"/>
  </si>
  <si>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18"/>
  </si>
  <si>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18"/>
  </si>
  <si>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18"/>
  </si>
  <si>
    <t>通所系</t>
    <rPh sb="0" eb="2">
      <t>ツウショ</t>
    </rPh>
    <rPh sb="2" eb="3">
      <t>ケイ</t>
    </rPh>
    <phoneticPr fontId="18"/>
  </si>
  <si>
    <t>通所介護事業所</t>
    <rPh sb="0" eb="2">
      <t>ツウショ</t>
    </rPh>
    <phoneticPr fontId="18"/>
  </si>
  <si>
    <t>通常規模型</t>
    <rPh sb="0" eb="2">
      <t>ツウジョウ</t>
    </rPh>
    <rPh sb="2" eb="4">
      <t>キボ</t>
    </rPh>
    <rPh sb="4" eb="5">
      <t>ガタ</t>
    </rPh>
    <phoneticPr fontId="18"/>
  </si>
  <si>
    <t>/事業所</t>
    <rPh sb="1" eb="4">
      <t>ジギョウショ</t>
    </rPh>
    <phoneticPr fontId="18"/>
  </si>
  <si>
    <t>大規模型（Ⅰ）</t>
    <rPh sb="0" eb="3">
      <t>ダイキボ</t>
    </rPh>
    <rPh sb="3" eb="4">
      <t>ガタ</t>
    </rPh>
    <phoneticPr fontId="18"/>
  </si>
  <si>
    <t>大規模型（Ⅱ）</t>
    <rPh sb="0" eb="3">
      <t>ダイキボ</t>
    </rPh>
    <rPh sb="3" eb="4">
      <t>ガタ</t>
    </rPh>
    <phoneticPr fontId="18"/>
  </si>
  <si>
    <t>地域密着型通所介護事業所（療養通所介護事業所を含む）</t>
    <rPh sb="13" eb="15">
      <t>リョウヨウ</t>
    </rPh>
    <rPh sb="15" eb="17">
      <t>ツウショ</t>
    </rPh>
    <rPh sb="17" eb="19">
      <t>カイゴ</t>
    </rPh>
    <rPh sb="19" eb="22">
      <t>ジギョウショ</t>
    </rPh>
    <rPh sb="23" eb="24">
      <t>フク</t>
    </rPh>
    <phoneticPr fontId="18"/>
  </si>
  <si>
    <t>認知症対応型通所介護事業所</t>
    <phoneticPr fontId="18"/>
  </si>
  <si>
    <t>通所リハビリテーション事業所</t>
    <phoneticPr fontId="18"/>
  </si>
  <si>
    <t>短期入所系</t>
    <rPh sb="0" eb="2">
      <t>タンキ</t>
    </rPh>
    <rPh sb="2" eb="4">
      <t>ニュウショ</t>
    </rPh>
    <rPh sb="4" eb="5">
      <t>ケイ</t>
    </rPh>
    <phoneticPr fontId="18"/>
  </si>
  <si>
    <t>短期入所生活介護事業所、短期入所療養介護事業所</t>
    <phoneticPr fontId="18"/>
  </si>
  <si>
    <t>/定員</t>
    <rPh sb="1" eb="3">
      <t>テイイン</t>
    </rPh>
    <phoneticPr fontId="18"/>
  </si>
  <si>
    <t>訪問系</t>
    <rPh sb="0" eb="2">
      <t>ホウモン</t>
    </rPh>
    <rPh sb="2" eb="3">
      <t>ケイ</t>
    </rPh>
    <phoneticPr fontId="18"/>
  </si>
  <si>
    <t>訪問介護事業所</t>
    <phoneticPr fontId="18"/>
  </si>
  <si>
    <t>訪問入浴介護事業所</t>
    <phoneticPr fontId="18"/>
  </si>
  <si>
    <t>訪問看護事業所</t>
    <phoneticPr fontId="18"/>
  </si>
  <si>
    <t>訪問リハビリテーション事業所</t>
    <phoneticPr fontId="18"/>
  </si>
  <si>
    <t>定期巡回・随時対応型訪問介護看護事業所</t>
    <phoneticPr fontId="18"/>
  </si>
  <si>
    <t>夜間対応型訪問介護事業所</t>
    <phoneticPr fontId="18"/>
  </si>
  <si>
    <t>居宅介護支援事業所</t>
    <phoneticPr fontId="18"/>
  </si>
  <si>
    <t>福祉用具貸与事業所</t>
    <phoneticPr fontId="18"/>
  </si>
  <si>
    <t>居宅療養管理指導事業所</t>
    <rPh sb="0" eb="2">
      <t>キョタク</t>
    </rPh>
    <rPh sb="2" eb="4">
      <t>リョウヨウ</t>
    </rPh>
    <rPh sb="4" eb="6">
      <t>カンリ</t>
    </rPh>
    <rPh sb="6" eb="8">
      <t>シドウ</t>
    </rPh>
    <rPh sb="8" eb="11">
      <t>ジギョウショ</t>
    </rPh>
    <phoneticPr fontId="18"/>
  </si>
  <si>
    <t>多機能型</t>
    <rPh sb="0" eb="3">
      <t>タキノウ</t>
    </rPh>
    <rPh sb="3" eb="4">
      <t>ガタ</t>
    </rPh>
    <phoneticPr fontId="18"/>
  </si>
  <si>
    <t>小規模多機能型居宅介護事業所</t>
    <phoneticPr fontId="18"/>
  </si>
  <si>
    <t>看護小規模多機能型居宅介護事業所</t>
    <phoneticPr fontId="18"/>
  </si>
  <si>
    <t>入所施設・
居住系</t>
    <rPh sb="0" eb="2">
      <t>ニュウショ</t>
    </rPh>
    <rPh sb="2" eb="4">
      <t>シセツ</t>
    </rPh>
    <rPh sb="6" eb="8">
      <t>キョジュウ</t>
    </rPh>
    <rPh sb="8" eb="9">
      <t>ケイ</t>
    </rPh>
    <phoneticPr fontId="18"/>
  </si>
  <si>
    <t>介護老人福祉施設</t>
    <rPh sb="0" eb="2">
      <t>カイゴ</t>
    </rPh>
    <rPh sb="2" eb="4">
      <t>ロウジン</t>
    </rPh>
    <rPh sb="4" eb="6">
      <t>フクシ</t>
    </rPh>
    <rPh sb="6" eb="8">
      <t>シセツ</t>
    </rPh>
    <phoneticPr fontId="18"/>
  </si>
  <si>
    <t>地域密着型介護老人福祉施設</t>
    <rPh sb="0" eb="2">
      <t>チイキ</t>
    </rPh>
    <rPh sb="2" eb="5">
      <t>ミッチャクガタ</t>
    </rPh>
    <phoneticPr fontId="18"/>
  </si>
  <si>
    <t>介護老人保健施設</t>
    <rPh sb="0" eb="8">
      <t>カイゴロウジンホケンシセツ</t>
    </rPh>
    <phoneticPr fontId="18"/>
  </si>
  <si>
    <t>介護医療院</t>
    <phoneticPr fontId="18"/>
  </si>
  <si>
    <t>介護療養型医療施設</t>
    <phoneticPr fontId="18"/>
  </si>
  <si>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18"/>
  </si>
  <si>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18"/>
  </si>
  <si>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18"/>
  </si>
  <si>
    <t>対象経費（※３）</t>
    <rPh sb="0" eb="2">
      <t>タイショウ</t>
    </rPh>
    <rPh sb="2" eb="4">
      <t>ケイヒ</t>
    </rPh>
    <phoneticPr fontId="18"/>
  </si>
  <si>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18"/>
  </si>
  <si>
    <t>助成額</t>
    <rPh sb="0" eb="3">
      <t>ジョセイガク</t>
    </rPh>
    <phoneticPr fontId="18"/>
  </si>
  <si>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18"/>
  </si>
  <si>
    <t>※１　事業所・施設等について、助成の申請時点で指定等を受けている者であり、また</t>
    <rPh sb="9" eb="10">
      <t>トウ</t>
    </rPh>
    <rPh sb="25" eb="26">
      <t>トウ</t>
    </rPh>
    <rPh sb="32" eb="33">
      <t>モノ</t>
    </rPh>
    <phoneticPr fontId="18"/>
  </si>
  <si>
    <t>　　　・　各介護予防サービスを含むが、介護サービスと介護予防サービスの両方の指定を受けている場合は、１つの事業所・施設として取扱う。</t>
    <phoneticPr fontId="18"/>
  </si>
  <si>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8"/>
  </si>
  <si>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18"/>
  </si>
  <si>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18"/>
  </si>
  <si>
    <t>※２　利用者又は職員に感染者が発生しているか否かは問わない</t>
    <phoneticPr fontId="18"/>
  </si>
  <si>
    <t>※３　かかり増し経費等として考えられるものを例示したものであるが、実際の助成に当たっては、実施主体である都道府県が、個々の事情を勘案し、新型コロナ</t>
    <phoneticPr fontId="18"/>
  </si>
  <si>
    <t>　　　ウイルス感染症拡大に伴うものであり、通常の介護サービスの提供時では想定されないと判断できるものであれば、幅広く対象とする。</t>
    <phoneticPr fontId="18"/>
  </si>
  <si>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18"/>
  </si>
  <si>
    <t>基準単価（単位：千円、1利用者又は１事業所又は１定員当たり）</t>
    <rPh sb="12" eb="15">
      <t>リヨウシャ</t>
    </rPh>
    <rPh sb="15" eb="16">
      <t>マタ</t>
    </rPh>
    <phoneticPr fontId="18"/>
  </si>
  <si>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18"/>
  </si>
  <si>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18"/>
  </si>
  <si>
    <t>助成対象
事業所・施設等の種別（※１）</t>
    <rPh sb="0" eb="2">
      <t>ジョセイ</t>
    </rPh>
    <rPh sb="2" eb="4">
      <t>タイショウ</t>
    </rPh>
    <rPh sb="6" eb="9">
      <t>ジギョウショ</t>
    </rPh>
    <rPh sb="10" eb="12">
      <t>シセツ</t>
    </rPh>
    <rPh sb="12" eb="13">
      <t>トウ</t>
    </rPh>
    <rPh sb="14" eb="16">
      <t>シュベツ</t>
    </rPh>
    <phoneticPr fontId="18"/>
  </si>
  <si>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18"/>
  </si>
  <si>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18"/>
  </si>
  <si>
    <t>/利用者</t>
    <rPh sb="1" eb="4">
      <t>リヨウシャ</t>
    </rPh>
    <phoneticPr fontId="18"/>
  </si>
  <si>
    <t>電話による確認（※3）</t>
    <rPh sb="0" eb="2">
      <t>デンワ</t>
    </rPh>
    <rPh sb="5" eb="7">
      <t>カクニン</t>
    </rPh>
    <phoneticPr fontId="18"/>
  </si>
  <si>
    <t>1.5（看護師等（※４）が協力した場合：4.5）</t>
    <phoneticPr fontId="18"/>
  </si>
  <si>
    <t>訪問による確認（※3）</t>
    <rPh sb="0" eb="2">
      <t>ホウモン</t>
    </rPh>
    <rPh sb="5" eb="7">
      <t>カクニン</t>
    </rPh>
    <phoneticPr fontId="18"/>
  </si>
  <si>
    <t>3（看護師等（※４）が協力した場合：6）</t>
    <phoneticPr fontId="18"/>
  </si>
  <si>
    <t>-</t>
    <phoneticPr fontId="18"/>
  </si>
  <si>
    <t>対象経費（※４）</t>
    <rPh sb="0" eb="2">
      <t>タイショウ</t>
    </rPh>
    <rPh sb="2" eb="4">
      <t>ケイヒ</t>
    </rPh>
    <phoneticPr fontId="18"/>
  </si>
  <si>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18"/>
  </si>
  <si>
    <t>・また、１事業所・施設における１利用者につき１回まで助成することができる。
・１事業所・施設に（１）①と（２）①・②両方を助成することができる。</t>
    <rPh sb="16" eb="19">
      <t>リヨウシャ</t>
    </rPh>
    <phoneticPr fontId="18"/>
  </si>
  <si>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18"/>
  </si>
  <si>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8"/>
  </si>
  <si>
    <t>は、１つの事業所として取扱う。</t>
    <phoneticPr fontId="18"/>
  </si>
  <si>
    <t xml:space="preserve">※２　具体的には以下の事業所を指す。なお、実際にサービス再開につながったか否かは問わない。
</t>
    <rPh sb="11" eb="14">
      <t>ジギョウショ</t>
    </rPh>
    <rPh sb="15" eb="16">
      <t>サ</t>
    </rPh>
    <phoneticPr fontId="18"/>
  </si>
  <si>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18"/>
  </si>
  <si>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phoneticPr fontId="18"/>
  </si>
  <si>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phoneticPr fontId="18"/>
  </si>
  <si>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18"/>
  </si>
  <si>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18"/>
  </si>
  <si>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18"/>
  </si>
  <si>
    <t>※３　１利用者につき、16と17は併給不可である。</t>
    <rPh sb="4" eb="7">
      <t>リヨウシャ</t>
    </rPh>
    <rPh sb="17" eb="19">
      <t>ヘイキュウ</t>
    </rPh>
    <rPh sb="19" eb="21">
      <t>フカ</t>
    </rPh>
    <phoneticPr fontId="18"/>
  </si>
  <si>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18"/>
  </si>
  <si>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phoneticPr fontId="18"/>
  </si>
  <si>
    <t>基準単価（単位：千円、１都道府県・指定都市・中核市当たり）</t>
    <rPh sb="12" eb="16">
      <t>トドウフケン</t>
    </rPh>
    <rPh sb="17" eb="21">
      <t>シテイトシ</t>
    </rPh>
    <rPh sb="22" eb="25">
      <t>チュウカクシ</t>
    </rPh>
    <phoneticPr fontId="18"/>
  </si>
  <si>
    <t>（４）　都道府県の事務費支援事業</t>
    <phoneticPr fontId="18"/>
  </si>
  <si>
    <t>厚生労働大臣が必要と認める額</t>
    <rPh sb="0" eb="2">
      <t>コウセイ</t>
    </rPh>
    <rPh sb="2" eb="4">
      <t>ロウドウ</t>
    </rPh>
    <rPh sb="4" eb="6">
      <t>ダイジン</t>
    </rPh>
    <rPh sb="7" eb="9">
      <t>ヒツヨウ</t>
    </rPh>
    <phoneticPr fontId="18"/>
  </si>
  <si>
    <t>対象経費</t>
    <rPh sb="0" eb="2">
      <t>タイショウ</t>
    </rPh>
    <rPh sb="2" eb="4">
      <t>ケイヒ</t>
    </rPh>
    <phoneticPr fontId="18"/>
  </si>
  <si>
    <t>・（１）から（３）の事業実施及び指導監督等を行うために要する経費
＊他の補助金等により人件費の補助が行われている職員については、本事業の補助対象とはしない。</t>
    <phoneticPr fontId="18"/>
  </si>
  <si>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phoneticPr fontId="18"/>
  </si>
  <si>
    <t>/事業所</t>
    <rPh sb="1" eb="4">
      <t>ジギョウショ</t>
    </rPh>
    <phoneticPr fontId="3"/>
  </si>
  <si>
    <t>認知症対応型通所介護事業所</t>
  </si>
  <si>
    <t>短期入所生活介護事業所</t>
  </si>
  <si>
    <t>/定員</t>
    <rPh sb="1" eb="3">
      <t>テイイン</t>
    </rPh>
    <phoneticPr fontId="3"/>
  </si>
  <si>
    <t>訪問入浴介護事業所</t>
  </si>
  <si>
    <t>訪問看護事業所</t>
  </si>
  <si>
    <t>訪問リハビリテーション事業所</t>
  </si>
  <si>
    <t>定期巡回・随時対応型訪問介護看護事業所</t>
  </si>
  <si>
    <t>夜間対応型訪問介護事業所</t>
  </si>
  <si>
    <t>居宅介護支援事業所</t>
  </si>
  <si>
    <t>福祉用具貸与事業所</t>
  </si>
  <si>
    <t>小規模多機能型居宅介護事業所</t>
  </si>
  <si>
    <t>看護小規模多機能型居宅介護事業所</t>
  </si>
  <si>
    <t>介護老人福祉施設</t>
  </si>
  <si>
    <t>地域密着型介護老人福祉施設</t>
  </si>
  <si>
    <t>介護老人保健施設</t>
  </si>
  <si>
    <t>介護医療院</t>
  </si>
  <si>
    <t>岐阜県</t>
    <rPh sb="0" eb="3">
      <t>ギフケン</t>
    </rPh>
    <phoneticPr fontId="6"/>
  </si>
  <si>
    <t>静岡県</t>
    <rPh sb="0" eb="3">
      <t>シズオカケン</t>
    </rPh>
    <phoneticPr fontId="6"/>
  </si>
  <si>
    <t>愛知県</t>
    <rPh sb="0" eb="3">
      <t>アイチケン</t>
    </rPh>
    <phoneticPr fontId="6"/>
  </si>
  <si>
    <t>三重県</t>
    <rPh sb="0" eb="3">
      <t>ミエケン</t>
    </rPh>
    <phoneticPr fontId="6"/>
  </si>
  <si>
    <t>滋賀県</t>
    <rPh sb="0" eb="3">
      <t>シガケン</t>
    </rPh>
    <phoneticPr fontId="6"/>
  </si>
  <si>
    <t>京都府</t>
    <rPh sb="0" eb="3">
      <t>キョウトフ</t>
    </rPh>
    <phoneticPr fontId="6"/>
  </si>
  <si>
    <t>大阪府</t>
    <rPh sb="0" eb="3">
      <t>オオサカフ</t>
    </rPh>
    <phoneticPr fontId="6"/>
  </si>
  <si>
    <t>兵庫県</t>
    <rPh sb="0" eb="3">
      <t>ヒョウゴケン</t>
    </rPh>
    <phoneticPr fontId="6"/>
  </si>
  <si>
    <t>奈良県</t>
    <rPh sb="0" eb="3">
      <t>ナラケン</t>
    </rPh>
    <phoneticPr fontId="6"/>
  </si>
  <si>
    <t>和歌山県</t>
    <rPh sb="0" eb="4">
      <t>ワカヤマケン</t>
    </rPh>
    <phoneticPr fontId="6"/>
  </si>
  <si>
    <t>鳥取県</t>
    <rPh sb="0" eb="3">
      <t>トットリケン</t>
    </rPh>
    <phoneticPr fontId="6"/>
  </si>
  <si>
    <t>島根県</t>
    <rPh sb="0" eb="3">
      <t>シマネケン</t>
    </rPh>
    <phoneticPr fontId="6"/>
  </si>
  <si>
    <t>岡山県</t>
    <rPh sb="0" eb="3">
      <t>オカヤマケン</t>
    </rPh>
    <phoneticPr fontId="6"/>
  </si>
  <si>
    <t>広島県</t>
    <rPh sb="0" eb="3">
      <t>ヒロシマケン</t>
    </rPh>
    <phoneticPr fontId="6"/>
  </si>
  <si>
    <t>山口県</t>
    <rPh sb="0" eb="3">
      <t>ヤマグチケン</t>
    </rPh>
    <phoneticPr fontId="6"/>
  </si>
  <si>
    <t>徳島県</t>
    <rPh sb="0" eb="3">
      <t>トクシマケン</t>
    </rPh>
    <phoneticPr fontId="6"/>
  </si>
  <si>
    <t>香川県</t>
    <rPh sb="0" eb="3">
      <t>カガワケン</t>
    </rPh>
    <phoneticPr fontId="6"/>
  </si>
  <si>
    <t>愛媛県</t>
    <rPh sb="0" eb="3">
      <t>エヒメケン</t>
    </rPh>
    <phoneticPr fontId="6"/>
  </si>
  <si>
    <t>高知県</t>
    <rPh sb="0" eb="3">
      <t>コウチケン</t>
    </rPh>
    <phoneticPr fontId="6"/>
  </si>
  <si>
    <t>福岡県</t>
    <rPh sb="0" eb="3">
      <t>フクオカケン</t>
    </rPh>
    <phoneticPr fontId="6"/>
  </si>
  <si>
    <t>佐賀県</t>
    <rPh sb="0" eb="3">
      <t>サガケン</t>
    </rPh>
    <phoneticPr fontId="6"/>
  </si>
  <si>
    <t>長崎県</t>
    <rPh sb="0" eb="3">
      <t>ナガサキケン</t>
    </rPh>
    <phoneticPr fontId="6"/>
  </si>
  <si>
    <t>熊本県</t>
    <rPh sb="0" eb="3">
      <t>クマモトケン</t>
    </rPh>
    <phoneticPr fontId="6"/>
  </si>
  <si>
    <t>大分県</t>
    <rPh sb="0" eb="3">
      <t>オオイタケン</t>
    </rPh>
    <phoneticPr fontId="6"/>
  </si>
  <si>
    <t>宮崎県</t>
    <rPh sb="0" eb="3">
      <t>ミヤザキケン</t>
    </rPh>
    <phoneticPr fontId="6"/>
  </si>
  <si>
    <t>鹿児島県</t>
    <rPh sb="0" eb="4">
      <t>カゴシマケン</t>
    </rPh>
    <phoneticPr fontId="6"/>
  </si>
  <si>
    <t>事業所・施設等の種別</t>
  </si>
  <si>
    <t>訪問介護事業所　集合住宅併設型（同一建物減算の算定がある事業所）</t>
    <phoneticPr fontId="5"/>
  </si>
  <si>
    <t>訪問介護事業所　上記以外であって、1月あたり延べ訪問回数200回以下</t>
    <phoneticPr fontId="5"/>
  </si>
  <si>
    <t>訪問介護事業所　上記以外であって、1月あたり延べ訪問回数201回以上2,000回以下</t>
    <phoneticPr fontId="5"/>
  </si>
  <si>
    <t>訪問介護事業所　上記以外であって、1月あたり延べ訪問回数2,001回以上</t>
    <phoneticPr fontId="5"/>
  </si>
  <si>
    <t>通所介護事業所　1月あたり延べ利用者数300人以下</t>
    <rPh sb="0" eb="2">
      <t>ツウショ</t>
    </rPh>
    <phoneticPr fontId="3"/>
  </si>
  <si>
    <t>通所介護事業所　1月あたり延べ利用者数301人以上600人以下</t>
    <rPh sb="0" eb="2">
      <t>ツウショ</t>
    </rPh>
    <phoneticPr fontId="3"/>
  </si>
  <si>
    <t>通所介護事業所　1月あたり延べ利用者数601人以上</t>
    <rPh sb="0" eb="2">
      <t>ツウショ</t>
    </rPh>
    <phoneticPr fontId="3"/>
  </si>
  <si>
    <t>通所リハビリテーション事業所</t>
  </si>
  <si>
    <t>地域密着型通所介護事業所</t>
  </si>
  <si>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3"/>
  </si>
  <si>
    <t>養護老人ホーム</t>
  </si>
  <si>
    <t>軽費老人ホーム</t>
  </si>
  <si>
    <t>1．介護事業所等に対するサービス継続支援事業</t>
    <rPh sb="2" eb="4">
      <t>カイゴ</t>
    </rPh>
    <rPh sb="4" eb="7">
      <t>ジギョウショ</t>
    </rPh>
    <rPh sb="7" eb="8">
      <t>トウ</t>
    </rPh>
    <rPh sb="9" eb="10">
      <t>タイ</t>
    </rPh>
    <rPh sb="16" eb="18">
      <t>ケイゾク</t>
    </rPh>
    <rPh sb="18" eb="20">
      <t>シエン</t>
    </rPh>
    <rPh sb="20" eb="22">
      <t>ジギョウ</t>
    </rPh>
    <phoneticPr fontId="5"/>
  </si>
  <si>
    <t>2．介護施設等に対するサービス継続支援事業</t>
    <rPh sb="2" eb="4">
      <t>カイゴ</t>
    </rPh>
    <rPh sb="4" eb="6">
      <t>シセツ</t>
    </rPh>
    <rPh sb="6" eb="7">
      <t>トウ</t>
    </rPh>
    <rPh sb="8" eb="9">
      <t>タイ</t>
    </rPh>
    <rPh sb="15" eb="17">
      <t>ケイゾク</t>
    </rPh>
    <rPh sb="17" eb="19">
      <t>シエン</t>
    </rPh>
    <rPh sb="19" eb="21">
      <t>ジギョウ</t>
    </rPh>
    <phoneticPr fontId="5"/>
  </si>
  <si>
    <t>１．介護事業所等に対するサービス継続支援事業</t>
    <rPh sb="2" eb="4">
      <t>カイゴ</t>
    </rPh>
    <rPh sb="4" eb="7">
      <t>ジギョウショ</t>
    </rPh>
    <rPh sb="7" eb="8">
      <t>トウ</t>
    </rPh>
    <rPh sb="9" eb="10">
      <t>タイ</t>
    </rPh>
    <rPh sb="16" eb="18">
      <t>ケイゾク</t>
    </rPh>
    <rPh sb="18" eb="20">
      <t>シエン</t>
    </rPh>
    <rPh sb="20" eb="22">
      <t>ジギョウ</t>
    </rPh>
    <phoneticPr fontId="5"/>
  </si>
  <si>
    <t>２．介護施設等に対するサービス継続支援事業</t>
    <rPh sb="2" eb="4">
      <t>カイゴ</t>
    </rPh>
    <rPh sb="4" eb="6">
      <t>シセツ</t>
    </rPh>
    <rPh sb="6" eb="7">
      <t>トウ</t>
    </rPh>
    <rPh sb="8" eb="9">
      <t>タイ</t>
    </rPh>
    <rPh sb="15" eb="17">
      <t>ケイゾク</t>
    </rPh>
    <rPh sb="17" eb="19">
      <t>シエン</t>
    </rPh>
    <rPh sb="19" eb="21">
      <t>ジギョウ</t>
    </rPh>
    <phoneticPr fontId="5"/>
  </si>
  <si>
    <t>　介護施設等に対するサービス継続支援事業</t>
    <phoneticPr fontId="5"/>
  </si>
  <si>
    <t>　介護事業所等に対するサービス継続支援事業</t>
    <rPh sb="1" eb="3">
      <t>カイゴ</t>
    </rPh>
    <rPh sb="3" eb="6">
      <t>ジギョウショ</t>
    </rPh>
    <rPh sb="6" eb="7">
      <t>トウ</t>
    </rPh>
    <rPh sb="8" eb="9">
      <t>タイ</t>
    </rPh>
    <rPh sb="15" eb="17">
      <t>ケイゾク</t>
    </rPh>
    <rPh sb="17" eb="19">
      <t>シエン</t>
    </rPh>
    <rPh sb="19" eb="21">
      <t>ジギョウ</t>
    </rPh>
    <phoneticPr fontId="5"/>
  </si>
  <si>
    <t>【介護サービスを円滑に継続するための対応】</t>
    <rPh sb="1" eb="3">
      <t>カイゴ</t>
    </rPh>
    <rPh sb="8" eb="10">
      <t>エンカツ</t>
    </rPh>
    <rPh sb="11" eb="13">
      <t>ケイゾク</t>
    </rPh>
    <rPh sb="18" eb="20">
      <t>タイオウ</t>
    </rPh>
    <phoneticPr fontId="5"/>
  </si>
  <si>
    <t>【災害備蓄等への対応】</t>
    <rPh sb="1" eb="3">
      <t>サイガイ</t>
    </rPh>
    <rPh sb="3" eb="5">
      <t>ビチク</t>
    </rPh>
    <rPh sb="5" eb="6">
      <t>トウ</t>
    </rPh>
    <rPh sb="8" eb="10">
      <t>タイオウ</t>
    </rPh>
    <phoneticPr fontId="5"/>
  </si>
  <si>
    <t>/定員</t>
    <rPh sb="1" eb="3">
      <t>テイイン</t>
    </rPh>
    <phoneticPr fontId="2"/>
  </si>
  <si>
    <t>北海道</t>
  </si>
  <si>
    <t>青森県</t>
  </si>
  <si>
    <t>岩手県</t>
  </si>
  <si>
    <t>宮城県</t>
  </si>
  <si>
    <t>秋田県</t>
  </si>
  <si>
    <t>山形県</t>
  </si>
  <si>
    <t>福島県</t>
  </si>
  <si>
    <t>茨城県</t>
  </si>
  <si>
    <t>栃木県</t>
  </si>
  <si>
    <t>群馬県</t>
  </si>
  <si>
    <t>埼玉県</t>
  </si>
  <si>
    <t>千葉県</t>
  </si>
  <si>
    <t>神奈川県</t>
  </si>
  <si>
    <t>新潟県</t>
  </si>
  <si>
    <t>富山県</t>
  </si>
  <si>
    <t>石川県</t>
  </si>
  <si>
    <t>福井県</t>
  </si>
  <si>
    <t>山梨県</t>
  </si>
  <si>
    <t>長野県</t>
  </si>
  <si>
    <t>沖縄県</t>
    <rPh sb="0" eb="3">
      <t>オキナワケン</t>
    </rPh>
    <phoneticPr fontId="5"/>
  </si>
  <si>
    <t>２　介護事業所等及び介護施設等に対するサービス継続支援事業に関する事業実施計画書</t>
    <rPh sb="2" eb="4">
      <t>カイゴ</t>
    </rPh>
    <rPh sb="4" eb="7">
      <t>ジギョウショ</t>
    </rPh>
    <rPh sb="7" eb="8">
      <t>トウ</t>
    </rPh>
    <rPh sb="8" eb="9">
      <t>オヨ</t>
    </rPh>
    <rPh sb="10" eb="12">
      <t>カイゴ</t>
    </rPh>
    <rPh sb="12" eb="14">
      <t>シセツ</t>
    </rPh>
    <rPh sb="14" eb="15">
      <t>トウ</t>
    </rPh>
    <rPh sb="16" eb="17">
      <t>タイ</t>
    </rPh>
    <rPh sb="23" eb="25">
      <t>ケイゾク</t>
    </rPh>
    <rPh sb="25" eb="27">
      <t>シエン</t>
    </rPh>
    <rPh sb="27" eb="29">
      <t>ジギョウ</t>
    </rPh>
    <rPh sb="30" eb="31">
      <t>カン</t>
    </rPh>
    <rPh sb="33" eb="35">
      <t>ジギョウ</t>
    </rPh>
    <rPh sb="35" eb="37">
      <t>ジッシ</t>
    </rPh>
    <rPh sb="37" eb="40">
      <t>ケイカクショ</t>
    </rPh>
    <phoneticPr fontId="5"/>
  </si>
  <si>
    <t>特定施設入居者生活介護（養護老人ホーム、軽費老人ホームを除く）</t>
    <rPh sb="12" eb="14">
      <t>ヨウゴ</t>
    </rPh>
    <rPh sb="14" eb="16">
      <t>ロウジン</t>
    </rPh>
    <rPh sb="20" eb="22">
      <t>ケイヒ</t>
    </rPh>
    <rPh sb="22" eb="24">
      <t>ロウジン</t>
    </rPh>
    <rPh sb="28" eb="29">
      <t>ノゾ</t>
    </rPh>
    <phoneticPr fontId="5"/>
  </si>
  <si>
    <t>地域密着型特定施設入居者生活介護（養護老人ホーム、軽費老人ホームを除く）</t>
    <phoneticPr fontId="5"/>
  </si>
  <si>
    <t>岡山県知事</t>
    <rPh sb="0" eb="3">
      <t>オカヤマケン</t>
    </rPh>
    <rPh sb="3" eb="5">
      <t>チジ</t>
    </rPh>
    <phoneticPr fontId="5"/>
  </si>
  <si>
    <t>(申請者)</t>
    <rPh sb="1" eb="4">
      <t>シンセイシャ</t>
    </rPh>
    <phoneticPr fontId="5"/>
  </si>
  <si>
    <t>郵便番号</t>
    <rPh sb="0" eb="4">
      <t>ユウビンバンゴウ</t>
    </rPh>
    <phoneticPr fontId="5"/>
  </si>
  <si>
    <t>法人名</t>
    <rPh sb="0" eb="3">
      <t>ホウジンメイ</t>
    </rPh>
    <phoneticPr fontId="5"/>
  </si>
  <si>
    <t>代表者の役職</t>
    <rPh sb="0" eb="3">
      <t>ダイヒョウシャ</t>
    </rPh>
    <rPh sb="4" eb="6">
      <t>ヤクショク</t>
    </rPh>
    <phoneticPr fontId="5"/>
  </si>
  <si>
    <t>代表者氏名</t>
    <rPh sb="0" eb="3">
      <t>ダイヒョウシャ</t>
    </rPh>
    <rPh sb="3" eb="5">
      <t>シメイ</t>
    </rPh>
    <phoneticPr fontId="5"/>
  </si>
  <si>
    <t>岡山県介護保険事業費補助金（介護事業所等及び介護施設等に対するサービス継続支援事業）</t>
    <phoneticPr fontId="5"/>
  </si>
  <si>
    <t>円</t>
    <rPh sb="0" eb="1">
      <t>エン</t>
    </rPh>
    <phoneticPr fontId="5"/>
  </si>
  <si>
    <t>(１)介護事業所等に対するサービス継続支援事業</t>
    <rPh sb="3" eb="5">
      <t>カイゴ</t>
    </rPh>
    <rPh sb="5" eb="8">
      <t>ジギョウショ</t>
    </rPh>
    <rPh sb="8" eb="9">
      <t>トウ</t>
    </rPh>
    <rPh sb="10" eb="11">
      <t>タイ</t>
    </rPh>
    <rPh sb="17" eb="19">
      <t>ケイゾク</t>
    </rPh>
    <rPh sb="19" eb="21">
      <t>シエン</t>
    </rPh>
    <rPh sb="21" eb="23">
      <t>ジギョウ</t>
    </rPh>
    <phoneticPr fontId="5"/>
  </si>
  <si>
    <t>(２)介護施設等に対するサービス継続支援事業</t>
    <rPh sb="3" eb="5">
      <t>カイゴ</t>
    </rPh>
    <rPh sb="5" eb="7">
      <t>シセツ</t>
    </rPh>
    <rPh sb="7" eb="8">
      <t>トウ</t>
    </rPh>
    <rPh sb="9" eb="10">
      <t>タイ</t>
    </rPh>
    <rPh sb="16" eb="18">
      <t>ケイゾク</t>
    </rPh>
    <rPh sb="18" eb="20">
      <t>シエン</t>
    </rPh>
    <rPh sb="20" eb="22">
      <t>ジギョウ</t>
    </rPh>
    <phoneticPr fontId="5"/>
  </si>
  <si>
    <t>第２号様式</t>
    <rPh sb="0" eb="1">
      <t>ダイ</t>
    </rPh>
    <rPh sb="2" eb="3">
      <t>ゴウ</t>
    </rPh>
    <phoneticPr fontId="5"/>
  </si>
  <si>
    <t>（別紙様式２－２）</t>
    <rPh sb="1" eb="3">
      <t>ベッシ</t>
    </rPh>
    <rPh sb="3" eb="5">
      <t>ヨウシキ</t>
    </rPh>
    <phoneticPr fontId="5"/>
  </si>
  <si>
    <t>法人本部</t>
    <rPh sb="0" eb="4">
      <t>ホウジンホンブ</t>
    </rPh>
    <phoneticPr fontId="5"/>
  </si>
  <si>
    <t>申請にあたっての同意事項及び留意事項</t>
    <rPh sb="0" eb="2">
      <t>シンセイ</t>
    </rPh>
    <rPh sb="8" eb="10">
      <t>ドウイ</t>
    </rPh>
    <rPh sb="10" eb="12">
      <t>ジコウ</t>
    </rPh>
    <rPh sb="12" eb="13">
      <t>オヨ</t>
    </rPh>
    <rPh sb="14" eb="16">
      <t>リュウイ</t>
    </rPh>
    <rPh sb="16" eb="18">
      <t>ジコウ</t>
    </rPh>
    <phoneticPr fontId="5"/>
  </si>
  <si>
    <t>（１）</t>
    <phoneticPr fontId="5"/>
  </si>
  <si>
    <t>（２）</t>
    <phoneticPr fontId="5"/>
  </si>
  <si>
    <t>既交付決定額：　</t>
    <phoneticPr fontId="5"/>
  </si>
  <si>
    <t>（３）</t>
    <phoneticPr fontId="5"/>
  </si>
  <si>
    <t>差引額　　　：　</t>
    <rPh sb="0" eb="3">
      <t>サシヒキガク</t>
    </rPh>
    <phoneticPr fontId="5"/>
  </si>
  <si>
    <t>変更（中止、廃止）の理由</t>
    <phoneticPr fontId="5"/>
  </si>
  <si>
    <t>（４）</t>
    <phoneticPr fontId="5"/>
  </si>
  <si>
    <t>（変更後所要額内訳）</t>
    <rPh sb="1" eb="3">
      <t>ヘンコウ</t>
    </rPh>
    <rPh sb="3" eb="4">
      <t>ゴ</t>
    </rPh>
    <rPh sb="4" eb="7">
      <t>ショヨウガク</t>
    </rPh>
    <rPh sb="7" eb="9">
      <t>ウチワケ</t>
    </rPh>
    <phoneticPr fontId="5"/>
  </si>
  <si>
    <t>本申請書の使い方、申請の手順について</t>
    <rPh sb="0" eb="1">
      <t>ホン</t>
    </rPh>
    <rPh sb="1" eb="4">
      <t>シンセイショ</t>
    </rPh>
    <rPh sb="5" eb="6">
      <t>ツカ</t>
    </rPh>
    <rPh sb="7" eb="8">
      <t>カタ</t>
    </rPh>
    <rPh sb="9" eb="11">
      <t>シンセイ</t>
    </rPh>
    <rPh sb="12" eb="14">
      <t>テジュン</t>
    </rPh>
    <phoneticPr fontId="5"/>
  </si>
  <si>
    <t>手順</t>
    <rPh sb="0" eb="2">
      <t>テジュン</t>
    </rPh>
    <phoneticPr fontId="5"/>
  </si>
  <si>
    <t>申請者（法人本部）の作業</t>
    <rPh sb="0" eb="2">
      <t>シンセイ</t>
    </rPh>
    <rPh sb="2" eb="3">
      <t>シャ</t>
    </rPh>
    <rPh sb="4" eb="6">
      <t>ホウジン</t>
    </rPh>
    <rPh sb="6" eb="8">
      <t>ホンブ</t>
    </rPh>
    <rPh sb="10" eb="12">
      <t>サギョウ</t>
    </rPh>
    <phoneticPr fontId="5"/>
  </si>
  <si>
    <t>以下の作業を行った上で、申請者（法人本部）へ返送してください。
【別紙様式２－２（個票１）】
・水色セル：必要情報を入力 又は
　　　　　　プルダウンから選択</t>
    <rPh sb="0" eb="2">
      <t>イカ</t>
    </rPh>
    <rPh sb="3" eb="5">
      <t>サギョウ</t>
    </rPh>
    <rPh sb="6" eb="7">
      <t>オコナ</t>
    </rPh>
    <rPh sb="9" eb="10">
      <t>ウエ</t>
    </rPh>
    <rPh sb="12" eb="15">
      <t>シンセイシャ</t>
    </rPh>
    <rPh sb="16" eb="18">
      <t>ホウジン</t>
    </rPh>
    <rPh sb="18" eb="20">
      <t>ホンブ</t>
    </rPh>
    <rPh sb="22" eb="24">
      <t>ヘンソウ</t>
    </rPh>
    <rPh sb="34" eb="36">
      <t>ベッシ</t>
    </rPh>
    <rPh sb="36" eb="38">
      <t>ヨウシキ</t>
    </rPh>
    <rPh sb="42" eb="44">
      <t>コヒョウ</t>
    </rPh>
    <rPh sb="49" eb="51">
      <t>ミズイロ</t>
    </rPh>
    <rPh sb="54" eb="56">
      <t>ヒツヨウ</t>
    </rPh>
    <rPh sb="56" eb="58">
      <t>ジョウホウ</t>
    </rPh>
    <rPh sb="59" eb="61">
      <t>ニュウリョク</t>
    </rPh>
    <rPh sb="62" eb="63">
      <t>マタ</t>
    </rPh>
    <rPh sb="78" eb="80">
      <t>センタク</t>
    </rPh>
    <phoneticPr fontId="5"/>
  </si>
  <si>
    <t>〒</t>
    <phoneticPr fontId="5"/>
  </si>
  <si>
    <t>－</t>
    <phoneticPr fontId="5"/>
  </si>
  <si>
    <t>交付決定日以降に事業実施(設備備品・食材料費等の購入等)すること。</t>
    <rPh sb="0" eb="4">
      <t>コウフケッテイ</t>
    </rPh>
    <rPh sb="4" eb="5">
      <t>ビ</t>
    </rPh>
    <rPh sb="5" eb="7">
      <t>イコウ</t>
    </rPh>
    <rPh sb="8" eb="12">
      <t>ジギョウジッシ</t>
    </rPh>
    <rPh sb="13" eb="15">
      <t>セツビ</t>
    </rPh>
    <rPh sb="15" eb="17">
      <t>ビヒン</t>
    </rPh>
    <rPh sb="18" eb="22">
      <t>ショクザイリョウヒ</t>
    </rPh>
    <rPh sb="22" eb="23">
      <t>ナド</t>
    </rPh>
    <rPh sb="24" eb="26">
      <t>コウニュウ</t>
    </rPh>
    <rPh sb="26" eb="27">
      <t>ナド</t>
    </rPh>
    <phoneticPr fontId="5"/>
  </si>
  <si>
    <t>本事業の補助金の振込に使用する口座について、申請者（法人本部）が指定する金融機関口座とすることに同意する。</t>
    <rPh sb="0" eb="3">
      <t>ホンジギョウ</t>
    </rPh>
    <rPh sb="4" eb="7">
      <t>ホジョキン</t>
    </rPh>
    <rPh sb="8" eb="10">
      <t>フリコミ</t>
    </rPh>
    <rPh sb="11" eb="13">
      <t>シヨウ</t>
    </rPh>
    <rPh sb="15" eb="17">
      <t>コウザ</t>
    </rPh>
    <rPh sb="22" eb="24">
      <t>シンセイ</t>
    </rPh>
    <rPh sb="24" eb="25">
      <t>シャ</t>
    </rPh>
    <rPh sb="26" eb="28">
      <t>ホウジン</t>
    </rPh>
    <rPh sb="28" eb="30">
      <t>ホンブ</t>
    </rPh>
    <rPh sb="36" eb="40">
      <t>キンユウキカン</t>
    </rPh>
    <rPh sb="40" eb="42">
      <t>コウザ</t>
    </rPh>
    <rPh sb="48" eb="50">
      <t>ドウイ</t>
    </rPh>
    <phoneticPr fontId="5"/>
  </si>
  <si>
    <t>第２号様式 変更承認申請書に、申請者の郵便番号、住所（所在地）、法人名、代表者の役職、代表者氏名、日付を入力してください。また、下部にある【申請内容に関する問い合わせ先】にも必要事項の入力をお願いします。
・水色セル：必要情報を入力</t>
    <rPh sb="0" eb="1">
      <t>ダイ</t>
    </rPh>
    <rPh sb="2" eb="3">
      <t>ゴウ</t>
    </rPh>
    <rPh sb="3" eb="5">
      <t>ヨウシキ</t>
    </rPh>
    <rPh sb="6" eb="8">
      <t>ヘンコウ</t>
    </rPh>
    <rPh sb="8" eb="10">
      <t>ショウニン</t>
    </rPh>
    <rPh sb="10" eb="13">
      <t>シンセイショ</t>
    </rPh>
    <rPh sb="15" eb="18">
      <t>シンセイシャ</t>
    </rPh>
    <rPh sb="19" eb="23">
      <t>ユウビンバンゴウ</t>
    </rPh>
    <rPh sb="27" eb="30">
      <t>ショザイチ</t>
    </rPh>
    <rPh sb="32" eb="34">
      <t>ホウジン</t>
    </rPh>
    <rPh sb="34" eb="35">
      <t>メイ</t>
    </rPh>
    <rPh sb="36" eb="39">
      <t>ダイヒョウシャ</t>
    </rPh>
    <rPh sb="40" eb="42">
      <t>ヤクショク</t>
    </rPh>
    <rPh sb="43" eb="46">
      <t>ダイヒョウシャ</t>
    </rPh>
    <rPh sb="46" eb="48">
      <t>シメイ</t>
    </rPh>
    <rPh sb="49" eb="51">
      <t>ヒヅケ</t>
    </rPh>
    <rPh sb="52" eb="54">
      <t>ニュウリョク</t>
    </rPh>
    <rPh sb="64" eb="66">
      <t>カブ</t>
    </rPh>
    <rPh sb="70" eb="72">
      <t>シンセイ</t>
    </rPh>
    <rPh sb="72" eb="74">
      <t>ナイヨウ</t>
    </rPh>
    <rPh sb="75" eb="76">
      <t>カン</t>
    </rPh>
    <rPh sb="78" eb="79">
      <t>ト</t>
    </rPh>
    <rPh sb="80" eb="81">
      <t>ア</t>
    </rPh>
    <rPh sb="83" eb="84">
      <t>サキ</t>
    </rPh>
    <rPh sb="87" eb="89">
      <t>ヒツヨウ</t>
    </rPh>
    <rPh sb="89" eb="91">
      <t>ジコウ</t>
    </rPh>
    <rPh sb="92" eb="94">
      <t>ニュウリョク</t>
    </rPh>
    <rPh sb="96" eb="97">
      <t>ネガ</t>
    </rPh>
    <phoneticPr fontId="5"/>
  </si>
  <si>
    <t>完成したExcelファイルを岡山県電子申請サービスにて、ご提出ください。</t>
    <rPh sb="14" eb="17">
      <t>オカヤマケン</t>
    </rPh>
    <rPh sb="17" eb="19">
      <t>デンシ</t>
    </rPh>
    <rPh sb="19" eb="21">
      <t>シンセイ</t>
    </rPh>
    <rPh sb="29" eb="31">
      <t>テイシュツ</t>
    </rPh>
    <phoneticPr fontId="5"/>
  </si>
  <si>
    <r>
      <t>本Excelを事業実施計画の変更を希望する事業</t>
    </r>
    <r>
      <rPr>
        <sz val="12"/>
        <rFont val="ＭＳ 明朝"/>
        <family val="1"/>
        <charset val="128"/>
      </rPr>
      <t>所等</t>
    </r>
    <r>
      <rPr>
        <sz val="12"/>
        <color theme="1"/>
        <rFont val="ＭＳ 明朝"/>
        <family val="1"/>
        <charset val="128"/>
      </rPr>
      <t>に配布し、下記の様式へ</t>
    </r>
    <r>
      <rPr>
        <b/>
        <sz val="12"/>
        <rFont val="ＭＳ 明朝"/>
        <family val="1"/>
        <charset val="128"/>
      </rPr>
      <t>変更後の内容で</t>
    </r>
    <r>
      <rPr>
        <sz val="12"/>
        <color theme="1"/>
        <rFont val="ＭＳ 明朝"/>
        <family val="1"/>
        <charset val="128"/>
      </rPr>
      <t xml:space="preserve">入力を依頼してください。
・別紙様式２－２（個票１）
</t>
    </r>
    <r>
      <rPr>
        <sz val="12"/>
        <color rgb="FFFF0000"/>
        <rFont val="ＭＳ 明朝"/>
        <family val="1"/>
        <charset val="128"/>
      </rPr>
      <t>　　　　　　　</t>
    </r>
    <r>
      <rPr>
        <sz val="12"/>
        <color rgb="FF0070C0"/>
        <rFont val="ＭＳ 明朝"/>
        <family val="1"/>
        <charset val="128"/>
      </rPr>
      <t>※青着色シート</t>
    </r>
    <rPh sb="7" eb="11">
      <t>ジギョウジッシ</t>
    </rPh>
    <rPh sb="11" eb="13">
      <t>ケイカク</t>
    </rPh>
    <rPh sb="14" eb="16">
      <t>ヘンコウ</t>
    </rPh>
    <rPh sb="17" eb="19">
      <t>キボウ</t>
    </rPh>
    <rPh sb="24" eb="25">
      <t>ナド</t>
    </rPh>
    <rPh sb="30" eb="32">
      <t>カキ</t>
    </rPh>
    <rPh sb="33" eb="35">
      <t>ヨウシキ</t>
    </rPh>
    <rPh sb="36" eb="38">
      <t>ヘンコウ</t>
    </rPh>
    <rPh sb="38" eb="39">
      <t>ゴ</t>
    </rPh>
    <rPh sb="40" eb="42">
      <t>ナイヨウ</t>
    </rPh>
    <rPh sb="43" eb="45">
      <t>ニュウリョク</t>
    </rPh>
    <rPh sb="46" eb="48">
      <t>イライ</t>
    </rPh>
    <rPh sb="57" eb="59">
      <t>ベッシ</t>
    </rPh>
    <rPh sb="78" eb="79">
      <t>アオ</t>
    </rPh>
    <rPh sb="79" eb="81">
      <t>チャクショク</t>
    </rPh>
    <phoneticPr fontId="5"/>
  </si>
  <si>
    <r>
      <t>交付申請</t>
    </r>
    <r>
      <rPr>
        <sz val="12"/>
        <rFont val="ＭＳ 明朝"/>
        <family val="1"/>
        <charset val="128"/>
      </rPr>
      <t>書と同様に作成いただきますが、“</t>
    </r>
    <r>
      <rPr>
        <b/>
        <sz val="12"/>
        <rFont val="ＭＳ 明朝"/>
        <family val="1"/>
        <charset val="128"/>
      </rPr>
      <t>変更後の内容”</t>
    </r>
    <r>
      <rPr>
        <sz val="12"/>
        <rFont val="ＭＳ 明朝"/>
        <family val="1"/>
        <charset val="128"/>
      </rPr>
      <t>を記載してください。</t>
    </r>
    <rPh sb="0" eb="2">
      <t>コウフ</t>
    </rPh>
    <rPh sb="2" eb="4">
      <t>シンセイ</t>
    </rPh>
    <rPh sb="4" eb="5">
      <t>ショ</t>
    </rPh>
    <rPh sb="6" eb="8">
      <t>ドウヨウ</t>
    </rPh>
    <rPh sb="9" eb="11">
      <t>サクセイ</t>
    </rPh>
    <rPh sb="20" eb="23">
      <t>ヘンコウゴ</t>
    </rPh>
    <rPh sb="24" eb="26">
      <t>ナイヨウ</t>
    </rPh>
    <rPh sb="28" eb="30">
      <t>キサイ</t>
    </rPh>
    <phoneticPr fontId="5"/>
  </si>
  <si>
    <r>
      <t>各事業所</t>
    </r>
    <r>
      <rPr>
        <sz val="12"/>
        <rFont val="ＭＳ 明朝"/>
        <family val="1"/>
        <charset val="128"/>
      </rPr>
      <t>等</t>
    </r>
    <r>
      <rPr>
        <sz val="12"/>
        <color theme="1"/>
        <rFont val="ＭＳ 明朝"/>
        <family val="1"/>
      </rPr>
      <t>から返送された個票のシートを１つのExcelファイルに集約し、個票シート名を「個票●」（●は１からの通し番号）に修正してください。
なお、変更を行わない事業所の個票については、別紙様式１－２（個票●）</t>
    </r>
    <r>
      <rPr>
        <sz val="12"/>
        <color rgb="FFFF0000"/>
        <rFont val="ＭＳ 明朝"/>
        <family val="1"/>
        <charset val="128"/>
      </rPr>
      <t>※赤着色シート</t>
    </r>
    <r>
      <rPr>
        <sz val="12"/>
        <color theme="1"/>
        <rFont val="ＭＳ 明朝"/>
        <family val="1"/>
      </rPr>
      <t xml:space="preserve">　を交付申請書様式データからコピーして貼り付けてください。
</t>
    </r>
    <r>
      <rPr>
        <sz val="10"/>
        <color rgb="FFFF0000"/>
        <rFont val="ＭＳ 明朝"/>
        <family val="1"/>
        <charset val="128"/>
      </rPr>
      <t>※複数の事業所等を集約する場合は、シート名を右クリックし、「移動またはコピー」→「コピーを作成する」によりシートを移動させ、シート名を２以降の通し番号に修正してください。
※『個票１』『個票２』『個票３』…とシートが並ぶイメージです。</t>
    </r>
    <rPh sb="0" eb="1">
      <t>カク</t>
    </rPh>
    <rPh sb="1" eb="4">
      <t>ジギョウショ</t>
    </rPh>
    <rPh sb="4" eb="5">
      <t>ナド</t>
    </rPh>
    <rPh sb="7" eb="9">
      <t>ヘンソウ</t>
    </rPh>
    <rPh sb="12" eb="14">
      <t>コヒョウ</t>
    </rPh>
    <rPh sb="32" eb="34">
      <t>シュウヤク</t>
    </rPh>
    <rPh sb="36" eb="38">
      <t>コヒョウ</t>
    </rPh>
    <rPh sb="41" eb="42">
      <t>メイ</t>
    </rPh>
    <rPh sb="44" eb="46">
      <t>コヒョウ</t>
    </rPh>
    <rPh sb="55" eb="56">
      <t>トオ</t>
    </rPh>
    <rPh sb="57" eb="59">
      <t>バンゴウ</t>
    </rPh>
    <rPh sb="61" eb="63">
      <t>シュウセイ</t>
    </rPh>
    <rPh sb="74" eb="76">
      <t>ヘンコウ</t>
    </rPh>
    <rPh sb="77" eb="78">
      <t>オコナ</t>
    </rPh>
    <rPh sb="81" eb="84">
      <t>ジギョウショ</t>
    </rPh>
    <rPh sb="85" eb="87">
      <t>コヒョウ</t>
    </rPh>
    <rPh sb="93" eb="95">
      <t>ベッシ</t>
    </rPh>
    <rPh sb="95" eb="97">
      <t>ヨウシキ</t>
    </rPh>
    <rPh sb="101" eb="103">
      <t>コヒョウ</t>
    </rPh>
    <rPh sb="106" eb="107">
      <t>アカ</t>
    </rPh>
    <rPh sb="107" eb="109">
      <t>チャクショク</t>
    </rPh>
    <rPh sb="114" eb="118">
      <t>コウフシンセイ</t>
    </rPh>
    <rPh sb="118" eb="119">
      <t>ショ</t>
    </rPh>
    <rPh sb="119" eb="121">
      <t>ヨウシキ</t>
    </rPh>
    <rPh sb="131" eb="132">
      <t>ハ</t>
    </rPh>
    <rPh sb="133" eb="134">
      <t>ツ</t>
    </rPh>
    <rPh sb="144" eb="146">
      <t>フクスウ</t>
    </rPh>
    <rPh sb="147" eb="150">
      <t>ジギョウショ</t>
    </rPh>
    <rPh sb="150" eb="151">
      <t>ナド</t>
    </rPh>
    <rPh sb="152" eb="154">
      <t>シュウヤク</t>
    </rPh>
    <rPh sb="156" eb="158">
      <t>バアイ</t>
    </rPh>
    <rPh sb="163" eb="164">
      <t>メイ</t>
    </rPh>
    <rPh sb="165" eb="166">
      <t>ミギ</t>
    </rPh>
    <rPh sb="173" eb="175">
      <t>イドウ</t>
    </rPh>
    <rPh sb="188" eb="190">
      <t>サクセイ</t>
    </rPh>
    <rPh sb="200" eb="202">
      <t>イドウ</t>
    </rPh>
    <rPh sb="208" eb="209">
      <t>メイ</t>
    </rPh>
    <rPh sb="211" eb="213">
      <t>イコウ</t>
    </rPh>
    <rPh sb="214" eb="215">
      <t>トオ</t>
    </rPh>
    <rPh sb="216" eb="218">
      <t>バンゴウ</t>
    </rPh>
    <rPh sb="219" eb="221">
      <t>シュウセイ</t>
    </rPh>
    <rPh sb="231" eb="233">
      <t>コヒョウ</t>
    </rPh>
    <rPh sb="251" eb="252">
      <t>ナラ</t>
    </rPh>
    <phoneticPr fontId="5"/>
  </si>
  <si>
    <t>別紙様式１－２、２－２（個票）の内容が、別紙様式２－１（申請額一覧（変更））に正しく反映されていることを確認してください。</t>
    <rPh sb="12" eb="14">
      <t>コヒョウ</t>
    </rPh>
    <rPh sb="16" eb="18">
      <t>ナイヨウ</t>
    </rPh>
    <rPh sb="28" eb="31">
      <t>シンセイガク</t>
    </rPh>
    <rPh sb="31" eb="33">
      <t>イチラン</t>
    </rPh>
    <rPh sb="34" eb="36">
      <t>ヘンコウ</t>
    </rPh>
    <rPh sb="39" eb="40">
      <t>タダ</t>
    </rPh>
    <rPh sb="40" eb="41">
      <t>テキセイ</t>
    </rPh>
    <rPh sb="42" eb="44">
      <t>ハンエイ</t>
    </rPh>
    <rPh sb="52" eb="54">
      <t>カクニン</t>
    </rPh>
    <phoneticPr fontId="5"/>
  </si>
  <si>
    <t>変更申請額：　</t>
    <rPh sb="2" eb="4">
      <t>シンセイ</t>
    </rPh>
    <phoneticPr fontId="5"/>
  </si>
  <si>
    <t>１　事業所・施設別変更申請額一覧（別紙様式２－１）</t>
    <rPh sb="9" eb="11">
      <t>ヘンコウ</t>
    </rPh>
    <rPh sb="17" eb="19">
      <t>ベッシ</t>
    </rPh>
    <rPh sb="19" eb="21">
      <t>ヨウシキ</t>
    </rPh>
    <phoneticPr fontId="5"/>
  </si>
  <si>
    <t>（変更）（事業所等単位）（別紙様式２－２）</t>
    <rPh sb="8" eb="9">
      <t>ナド</t>
    </rPh>
    <rPh sb="13" eb="15">
      <t>ベッシ</t>
    </rPh>
    <rPh sb="15" eb="17">
      <t>ヨウシキ</t>
    </rPh>
    <phoneticPr fontId="5"/>
  </si>
  <si>
    <t>（別紙様式２－１）事業所・施設別変更申請額一覧</t>
    <rPh sb="1" eb="3">
      <t>ベッシ</t>
    </rPh>
    <rPh sb="3" eb="5">
      <t>ヨウシキ</t>
    </rPh>
    <rPh sb="9" eb="12">
      <t>ジギョウショ</t>
    </rPh>
    <rPh sb="13" eb="15">
      <t>シセツ</t>
    </rPh>
    <rPh sb="15" eb="16">
      <t>ベツ</t>
    </rPh>
    <rPh sb="16" eb="18">
      <t>ヘンコウ</t>
    </rPh>
    <rPh sb="18" eb="21">
      <t>シンセイガク</t>
    </rPh>
    <rPh sb="21" eb="23">
      <t>イチラン</t>
    </rPh>
    <phoneticPr fontId="5"/>
  </si>
  <si>
    <t>変更申請額（千円）</t>
    <rPh sb="0" eb="2">
      <t>ヘンコウ</t>
    </rPh>
    <rPh sb="2" eb="4">
      <t>シンセイ</t>
    </rPh>
    <rPh sb="4" eb="5">
      <t>ガク</t>
    </rPh>
    <rPh sb="6" eb="8">
      <t>センエン</t>
    </rPh>
    <phoneticPr fontId="5"/>
  </si>
  <si>
    <t>介護事業所等及び介護施設等に対するサービス継続支援事業に関する事業実施計画書（変更）（事業所等単位）</t>
    <rPh sb="43" eb="46">
      <t>ジギョウショ</t>
    </rPh>
    <rPh sb="46" eb="47">
      <t>ナド</t>
    </rPh>
    <rPh sb="47" eb="49">
      <t>タンイ</t>
    </rPh>
    <phoneticPr fontId="5"/>
  </si>
  <si>
    <t>事業所等概要</t>
    <rPh sb="0" eb="3">
      <t>ジギョウショ</t>
    </rPh>
    <rPh sb="3" eb="4">
      <t>ナド</t>
    </rPh>
    <rPh sb="4" eb="6">
      <t>ガイヨウ</t>
    </rPh>
    <phoneticPr fontId="5"/>
  </si>
  <si>
    <t>事業所等名称</t>
    <rPh sb="0" eb="3">
      <t>ジギョウショ</t>
    </rPh>
    <rPh sb="3" eb="4">
      <t>ナド</t>
    </rPh>
    <rPh sb="4" eb="6">
      <t>メイショウ</t>
    </rPh>
    <phoneticPr fontId="5"/>
  </si>
  <si>
    <t>補助金の振込先口座は、申請者が指定した１つの口座に限らせていただきますので、その旨ご了承ください。</t>
    <rPh sb="0" eb="3">
      <t>ホジョキン</t>
    </rPh>
    <rPh sb="4" eb="7">
      <t>フリコミサキ</t>
    </rPh>
    <rPh sb="7" eb="9">
      <t>コウザ</t>
    </rPh>
    <rPh sb="11" eb="14">
      <t>シンセイシャ</t>
    </rPh>
    <rPh sb="15" eb="17">
      <t>シテイ</t>
    </rPh>
    <rPh sb="22" eb="24">
      <t>コウザ</t>
    </rPh>
    <rPh sb="25" eb="26">
      <t>カギ</t>
    </rPh>
    <rPh sb="40" eb="41">
      <t>ムネ</t>
    </rPh>
    <rPh sb="42" eb="44">
      <t>リョウショウ</t>
    </rPh>
    <phoneticPr fontId="5"/>
  </si>
  <si>
    <t>補助金交付要綱第２条に規定する本事業の目的を理解し、その目的に則した設備備品等を選定していること。</t>
    <rPh sb="0" eb="3">
      <t>ホジョキン</t>
    </rPh>
    <rPh sb="3" eb="5">
      <t>コウフ</t>
    </rPh>
    <rPh sb="5" eb="7">
      <t>ヨウコウ</t>
    </rPh>
    <rPh sb="7" eb="8">
      <t>ダイ</t>
    </rPh>
    <rPh sb="9" eb="10">
      <t>ジョウ</t>
    </rPh>
    <rPh sb="11" eb="13">
      <t>キテイ</t>
    </rPh>
    <rPh sb="15" eb="18">
      <t>ホンジギョウ</t>
    </rPh>
    <rPh sb="19" eb="21">
      <t>モクテキ</t>
    </rPh>
    <rPh sb="22" eb="24">
      <t>リカイ</t>
    </rPh>
    <rPh sb="28" eb="30">
      <t>モクテキ</t>
    </rPh>
    <rPh sb="31" eb="32">
      <t>ソク</t>
    </rPh>
    <rPh sb="34" eb="36">
      <t>セツビ</t>
    </rPh>
    <rPh sb="36" eb="38">
      <t>ビヒン</t>
    </rPh>
    <rPh sb="38" eb="39">
      <t>ナド</t>
    </rPh>
    <rPh sb="40" eb="42">
      <t>センテイ</t>
    </rPh>
    <phoneticPr fontId="5"/>
  </si>
  <si>
    <t>領収書、レシート等の証拠書類は事業所等において適切に保管すること。</t>
    <rPh sb="0" eb="3">
      <t>リョウシュウショ</t>
    </rPh>
    <rPh sb="10" eb="12">
      <t>ショウコ</t>
    </rPh>
    <rPh sb="12" eb="14">
      <t>ショルイ</t>
    </rPh>
    <rPh sb="18" eb="19">
      <t>ナド</t>
    </rPh>
    <phoneticPr fontId="5"/>
  </si>
  <si>
    <t>変更申請額</t>
    <rPh sb="0" eb="2">
      <t>ヘンコウ</t>
    </rPh>
    <rPh sb="2" eb="5">
      <t>シンセイガク</t>
    </rPh>
    <phoneticPr fontId="5"/>
  </si>
  <si>
    <t>（注）変更申請額は、補助上限額(基準単価)と所要額を比較していずれか低い方の額が入力される。</t>
    <rPh sb="1" eb="2">
      <t>チュウ</t>
    </rPh>
    <rPh sb="3" eb="5">
      <t>ヘンコウ</t>
    </rPh>
    <rPh sb="5" eb="8">
      <t>シンセイガク</t>
    </rPh>
    <rPh sb="10" eb="12">
      <t>ホジョ</t>
    </rPh>
    <rPh sb="12" eb="15">
      <t>ジョウゲンガク</t>
    </rPh>
    <rPh sb="16" eb="20">
      <t>キジュンタンカ</t>
    </rPh>
    <rPh sb="22" eb="24">
      <t>ショヨウ</t>
    </rPh>
    <rPh sb="24" eb="25">
      <t>ガク</t>
    </rPh>
    <rPh sb="26" eb="28">
      <t>ヒカク</t>
    </rPh>
    <rPh sb="34" eb="35">
      <t>ヒク</t>
    </rPh>
    <rPh sb="36" eb="37">
      <t>ホウ</t>
    </rPh>
    <rPh sb="38" eb="39">
      <t>ガク</t>
    </rPh>
    <rPh sb="40" eb="42">
      <t>ニュウリョク</t>
    </rPh>
    <phoneticPr fontId="5"/>
  </si>
  <si>
    <t>各事業所等の作業</t>
    <rPh sb="0" eb="1">
      <t>カク</t>
    </rPh>
    <rPh sb="1" eb="4">
      <t>ジギョウショ</t>
    </rPh>
    <rPh sb="4" eb="5">
      <t>ナド</t>
    </rPh>
    <rPh sb="6" eb="8">
      <t>サギョウ</t>
    </rPh>
    <phoneticPr fontId="5"/>
  </si>
  <si>
    <r>
      <t>変更</t>
    </r>
    <r>
      <rPr>
        <strike/>
        <sz val="11"/>
        <color rgb="FFFF0000"/>
        <rFont val="ＭＳ 明朝"/>
        <family val="1"/>
        <charset val="128"/>
      </rPr>
      <t>（中止、廃止）</t>
    </r>
    <r>
      <rPr>
        <sz val="11"/>
        <rFont val="ＭＳ 明朝"/>
        <family val="1"/>
        <charset val="128"/>
      </rPr>
      <t>承認申請書</t>
    </r>
    <rPh sb="0" eb="2">
      <t>ヘンコウ</t>
    </rPh>
    <rPh sb="3" eb="5">
      <t>チュウシ</t>
    </rPh>
    <rPh sb="6" eb="8">
      <t>ハイシ</t>
    </rPh>
    <rPh sb="9" eb="11">
      <t>ショウニン</t>
    </rPh>
    <rPh sb="11" eb="14">
      <t>シンセイショ</t>
    </rPh>
    <phoneticPr fontId="5"/>
  </si>
  <si>
    <t>700</t>
    <phoneticPr fontId="5"/>
  </si>
  <si>
    <t>0965</t>
    <phoneticPr fontId="5"/>
  </si>
  <si>
    <t>岡山県岡山市北区内山下2-4-6</t>
    <rPh sb="0" eb="3">
      <t>オカヤマケン</t>
    </rPh>
    <rPh sb="3" eb="6">
      <t>オカヤマシ</t>
    </rPh>
    <rPh sb="6" eb="8">
      <t>キタク</t>
    </rPh>
    <rPh sb="8" eb="11">
      <t>ウチサンゲ</t>
    </rPh>
    <phoneticPr fontId="5"/>
  </si>
  <si>
    <t>岡山ビル５階</t>
    <rPh sb="0" eb="2">
      <t>オカヤマ</t>
    </rPh>
    <rPh sb="5" eb="6">
      <t>カイ</t>
    </rPh>
    <phoneticPr fontId="5"/>
  </si>
  <si>
    <t>岡山ケアサービス(株)</t>
    <rPh sb="0" eb="2">
      <t>オカヤマ</t>
    </rPh>
    <rPh sb="8" eb="11">
      <t>カブ</t>
    </rPh>
    <phoneticPr fontId="5"/>
  </si>
  <si>
    <t>代表取締役社長</t>
    <rPh sb="0" eb="5">
      <t>ダイヒョウトリシマリヤク</t>
    </rPh>
    <rPh sb="5" eb="7">
      <t>シャチョウ</t>
    </rPh>
    <phoneticPr fontId="5"/>
  </si>
  <si>
    <t>岡山　太郎</t>
    <rPh sb="0" eb="2">
      <t>オカヤマ</t>
    </rPh>
    <rPh sb="3" eb="5">
      <t>タロウ</t>
    </rPh>
    <phoneticPr fontId="5"/>
  </si>
  <si>
    <r>
      <t>　令和</t>
    </r>
    <r>
      <rPr>
        <sz val="11"/>
        <color rgb="FFFF0000"/>
        <rFont val="ＭＳ 明朝"/>
        <family val="1"/>
        <charset val="128"/>
      </rPr>
      <t>８</t>
    </r>
    <r>
      <rPr>
        <sz val="11"/>
        <rFont val="ＭＳ 明朝"/>
        <family val="1"/>
        <charset val="128"/>
      </rPr>
      <t>年</t>
    </r>
    <r>
      <rPr>
        <sz val="11"/>
        <color rgb="FFFF0000"/>
        <rFont val="ＭＳ 明朝"/>
        <family val="1"/>
        <charset val="128"/>
      </rPr>
      <t>10</t>
    </r>
    <r>
      <rPr>
        <sz val="11"/>
        <rFont val="ＭＳ 明朝"/>
        <family val="1"/>
        <charset val="128"/>
      </rPr>
      <t>月</t>
    </r>
    <r>
      <rPr>
        <sz val="11"/>
        <color rgb="FFFF0000"/>
        <rFont val="ＭＳ 明朝"/>
        <family val="1"/>
        <charset val="128"/>
      </rPr>
      <t>10</t>
    </r>
    <r>
      <rPr>
        <sz val="11"/>
        <rFont val="ＭＳ 明朝"/>
        <family val="1"/>
        <charset val="128"/>
      </rPr>
      <t>日付け、岡山県指令福企第</t>
    </r>
    <r>
      <rPr>
        <sz val="11"/>
        <color rgb="FFFF0000"/>
        <rFont val="ＭＳ 明朝"/>
        <family val="1"/>
        <charset val="128"/>
      </rPr>
      <t>１２３４</t>
    </r>
    <r>
      <rPr>
        <sz val="11"/>
        <rFont val="ＭＳ 明朝"/>
        <family val="1"/>
        <charset val="128"/>
      </rPr>
      <t>号で</t>
    </r>
    <r>
      <rPr>
        <sz val="11"/>
        <color rgb="FFFF0000"/>
        <rFont val="ＭＳ 明朝"/>
        <family val="1"/>
        <charset val="128"/>
      </rPr>
      <t>変更</t>
    </r>
    <r>
      <rPr>
        <sz val="11"/>
        <rFont val="ＭＳ 明朝"/>
        <family val="1"/>
        <charset val="128"/>
      </rPr>
      <t>交付決定を受けた標記補助金について、次のとおり事業変更したいので、岡山県補助金等交付規則（昭和４１年岡山県規則第５６号）第１０条の規定により、関係書類を添えて申請する。</t>
    </r>
    <rPh sb="7" eb="8">
      <t>ガツ</t>
    </rPh>
    <rPh sb="14" eb="17">
      <t>オカヤマケン</t>
    </rPh>
    <rPh sb="17" eb="19">
      <t>シレイ</t>
    </rPh>
    <rPh sb="19" eb="20">
      <t>フク</t>
    </rPh>
    <rPh sb="20" eb="21">
      <t>キ</t>
    </rPh>
    <rPh sb="28" eb="30">
      <t>ヘンコウ</t>
    </rPh>
    <rPh sb="50" eb="52">
      <t>ジギョウ</t>
    </rPh>
    <rPh sb="52" eb="54">
      <t>ヘンコウ</t>
    </rPh>
    <rPh sb="55" eb="57">
      <t>チュウシ</t>
    </rPh>
    <phoneticPr fontId="5"/>
  </si>
  <si>
    <t>（別紙様式１－２）</t>
    <rPh sb="1" eb="3">
      <t>ベッシ</t>
    </rPh>
    <rPh sb="3" eb="5">
      <t>ヨウシキ</t>
    </rPh>
    <phoneticPr fontId="5"/>
  </si>
  <si>
    <t>3370999993</t>
    <phoneticPr fontId="5"/>
  </si>
  <si>
    <t>特別養護老人ホーム岡山ケアサービス</t>
    <rPh sb="0" eb="2">
      <t>トクベツ</t>
    </rPh>
    <rPh sb="2" eb="4">
      <t>ヨウゴ</t>
    </rPh>
    <rPh sb="4" eb="6">
      <t>ロウジン</t>
    </rPh>
    <rPh sb="9" eb="11">
      <t>オカヤマ</t>
    </rPh>
    <phoneticPr fontId="5"/>
  </si>
  <si>
    <t>岡山市北区内山下2-4-6</t>
    <rPh sb="0" eb="3">
      <t>オカヤマシ</t>
    </rPh>
    <rPh sb="3" eb="5">
      <t>キタク</t>
    </rPh>
    <rPh sb="5" eb="8">
      <t>ウチサンゲ</t>
    </rPh>
    <phoneticPr fontId="5"/>
  </si>
  <si>
    <t>086-226-XXXX</t>
    <phoneticPr fontId="5"/>
  </si>
  <si>
    <t>総務課</t>
    <rPh sb="0" eb="3">
      <t>ソウムカ</t>
    </rPh>
    <phoneticPr fontId="5"/>
  </si>
  <si>
    <t>✔</t>
  </si>
  <si>
    <t>申請額</t>
    <rPh sb="0" eb="3">
      <t>シンセイガク</t>
    </rPh>
    <phoneticPr fontId="5"/>
  </si>
  <si>
    <t>施設電気代　＠200,000円/月×1月分</t>
    <rPh sb="0" eb="2">
      <t>シセツ</t>
    </rPh>
    <phoneticPr fontId="5"/>
  </si>
  <si>
    <t>備品購入費</t>
    <rPh sb="0" eb="2">
      <t>ビヒン</t>
    </rPh>
    <rPh sb="2" eb="5">
      <t>コウニュウヒ</t>
    </rPh>
    <phoneticPr fontId="5"/>
  </si>
  <si>
    <t>ポータブル発電機（Jackery ポータブル電源2000New）@239,800円(税込)×１台</t>
    <phoneticPr fontId="5"/>
  </si>
  <si>
    <t>精米15kg＠12,000円/日×30日分</t>
    <rPh sb="0" eb="2">
      <t>セイマイ</t>
    </rPh>
    <rPh sb="13" eb="14">
      <t>エン</t>
    </rPh>
    <rPh sb="15" eb="16">
      <t>ニチ</t>
    </rPh>
    <rPh sb="19" eb="20">
      <t>ニチ</t>
    </rPh>
    <rPh sb="20" eb="21">
      <t>ブン</t>
    </rPh>
    <phoneticPr fontId="5"/>
  </si>
  <si>
    <t>乳製品（牛乳10L、ヨーグルト、卵50個）＠4,000円/日×30日分</t>
    <rPh sb="0" eb="3">
      <t>ニュウセイヒン</t>
    </rPh>
    <rPh sb="4" eb="6">
      <t>ギュウニュウ</t>
    </rPh>
    <rPh sb="16" eb="17">
      <t>タマゴ</t>
    </rPh>
    <rPh sb="19" eb="20">
      <t>コ</t>
    </rPh>
    <rPh sb="27" eb="28">
      <t>エン</t>
    </rPh>
    <rPh sb="29" eb="30">
      <t>ニチ</t>
    </rPh>
    <rPh sb="33" eb="35">
      <t>ニチブン</t>
    </rPh>
    <phoneticPr fontId="5"/>
  </si>
  <si>
    <t>主菜（肉・魚）＠5,000円/日×30日分</t>
    <rPh sb="0" eb="1">
      <t>シュ</t>
    </rPh>
    <rPh sb="1" eb="2">
      <t>ナ</t>
    </rPh>
    <rPh sb="3" eb="4">
      <t>ニク</t>
    </rPh>
    <rPh sb="5" eb="6">
      <t>サカナ</t>
    </rPh>
    <rPh sb="13" eb="14">
      <t>エン</t>
    </rPh>
    <rPh sb="18" eb="20">
      <t>ニチブン</t>
    </rPh>
    <phoneticPr fontId="5"/>
  </si>
  <si>
    <t>野菜類（キャベツ・人参・季節野菜等）15kg＠8,000円/日×30日分</t>
    <rPh sb="0" eb="2">
      <t>ヤサイ</t>
    </rPh>
    <rPh sb="2" eb="3">
      <t>ルイ</t>
    </rPh>
    <rPh sb="9" eb="11">
      <t>ニンジン</t>
    </rPh>
    <rPh sb="12" eb="14">
      <t>キセツ</t>
    </rPh>
    <rPh sb="14" eb="16">
      <t>ヤサイ</t>
    </rPh>
    <rPh sb="16" eb="17">
      <t>ナド</t>
    </rPh>
    <rPh sb="28" eb="29">
      <t>エン</t>
    </rPh>
    <rPh sb="30" eb="31">
      <t>ニチ</t>
    </rPh>
    <rPh sb="34" eb="36">
      <t>ニチブン</t>
    </rPh>
    <phoneticPr fontId="5"/>
  </si>
  <si>
    <t>調味料・乾物（味噌・醤油・だし、油等）一式＠2,000円/日×30日分</t>
    <rPh sb="0" eb="3">
      <t>チョウミリョウ</t>
    </rPh>
    <rPh sb="4" eb="5">
      <t>カワ</t>
    </rPh>
    <rPh sb="5" eb="6">
      <t>ブツ</t>
    </rPh>
    <rPh sb="7" eb="9">
      <t>ミソ</t>
    </rPh>
    <rPh sb="10" eb="12">
      <t>ショウユ</t>
    </rPh>
    <rPh sb="16" eb="17">
      <t>アブラ</t>
    </rPh>
    <rPh sb="17" eb="18">
      <t>ナド</t>
    </rPh>
    <rPh sb="19" eb="21">
      <t>イッシキ</t>
    </rPh>
    <rPh sb="27" eb="28">
      <t>エン</t>
    </rPh>
    <rPh sb="29" eb="30">
      <t>ニチ</t>
    </rPh>
    <rPh sb="33" eb="34">
      <t>ニチ</t>
    </rPh>
    <rPh sb="34" eb="35">
      <t>ブン</t>
    </rPh>
    <phoneticPr fontId="5"/>
  </si>
  <si>
    <t>3370999992</t>
    <phoneticPr fontId="5"/>
  </si>
  <si>
    <t>グループホーム岡山ケアサービス</t>
    <rPh sb="7" eb="9">
      <t>オカヤマ</t>
    </rPh>
    <phoneticPr fontId="5"/>
  </si>
  <si>
    <t>ルームエアコン（三菱）@62,800円(税込)×４台</t>
    <rPh sb="8" eb="10">
      <t>ミツビシ</t>
    </rPh>
    <phoneticPr fontId="5"/>
  </si>
  <si>
    <t>3370999991</t>
    <phoneticPr fontId="5"/>
  </si>
  <si>
    <t>岡山ケアサービス　ホームヘルプステーション</t>
    <rPh sb="0" eb="2">
      <t>オカヤマ</t>
    </rPh>
    <phoneticPr fontId="5"/>
  </si>
  <si>
    <t>訪問介護事業所　上記以外であって、1月あたり延べ訪問回数201回以上2,000回以下</t>
  </si>
  <si>
    <t>介護事業所等及び介護施設等に対するサービス継続支援事業に関する事業実施計画書（事業所等単位）</t>
    <rPh sb="39" eb="42">
      <t>ジギョウショ</t>
    </rPh>
    <rPh sb="42" eb="43">
      <t>ナド</t>
    </rPh>
    <rPh sb="43" eb="45">
      <t>タンイ</t>
    </rPh>
    <phoneticPr fontId="5"/>
  </si>
  <si>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1"/>
  </si>
  <si>
    <t>現時点で県税の滞納はありません。</t>
    <rPh sb="0" eb="3">
      <t>ゲンジテン</t>
    </rPh>
    <rPh sb="4" eb="5">
      <t>ケン</t>
    </rPh>
    <rPh sb="5" eb="6">
      <t>ゼイ</t>
    </rPh>
    <rPh sb="7" eb="9">
      <t>タイノウ</t>
    </rPh>
    <phoneticPr fontId="5"/>
  </si>
  <si>
    <t>備品購入費</t>
    <rPh sb="0" eb="5">
      <t>ビヒンコウニュウヒ</t>
    </rPh>
    <phoneticPr fontId="5"/>
  </si>
  <si>
    <t>（注）申請額は、補助上限額(基準単価)と所要額を比較していずれか低い方の額が入力される。</t>
    <rPh sb="1" eb="2">
      <t>チュウ</t>
    </rPh>
    <rPh sb="3" eb="6">
      <t>シンセイガク</t>
    </rPh>
    <rPh sb="8" eb="10">
      <t>ホジョ</t>
    </rPh>
    <rPh sb="10" eb="13">
      <t>ジョウゲンガク</t>
    </rPh>
    <rPh sb="14" eb="18">
      <t>キジュンタンカ</t>
    </rPh>
    <rPh sb="20" eb="22">
      <t>ショヨウ</t>
    </rPh>
    <rPh sb="22" eb="23">
      <t>ガク</t>
    </rPh>
    <rPh sb="24" eb="26">
      <t>ヒカク</t>
    </rPh>
    <rPh sb="32" eb="33">
      <t>ヒク</t>
    </rPh>
    <rPh sb="34" eb="35">
      <t>ホウ</t>
    </rPh>
    <rPh sb="36" eb="37">
      <t>ガク</t>
    </rPh>
    <rPh sb="38" eb="40">
      <t>ニュウリョク</t>
    </rPh>
    <phoneticPr fontId="5"/>
  </si>
  <si>
    <t>個票１の『岡山ケアサービス　ホームヘルプステーション』について、令和８年８月１日から事業を休止することとなったため、所要額を０に変更する。</t>
    <rPh sb="0" eb="2">
      <t>コヒョウ</t>
    </rPh>
    <rPh sb="32" eb="34">
      <t>レイワ</t>
    </rPh>
    <rPh sb="35" eb="36">
      <t>ネン</t>
    </rPh>
    <rPh sb="37" eb="38">
      <t>ガツ</t>
    </rPh>
    <rPh sb="39" eb="40">
      <t>ニチ</t>
    </rPh>
    <rPh sb="42" eb="44">
      <t>ジギョウ</t>
    </rPh>
    <rPh sb="45" eb="47">
      <t>キュウシ</t>
    </rPh>
    <rPh sb="58" eb="61">
      <t>ショヨウガク</t>
    </rPh>
    <rPh sb="64" eb="66">
      <t>ヘンコウ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</si>
</sst>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 ;[Red]\-#,##0\ "/>
    <numFmt numFmtId="178" formatCode="#,##0;\-#,##0;&quot;&quot;"/>
    <numFmt numFmtId="179" formatCode="0_);[Red]\(0\)"/>
    <numFmt numFmtId="180" formatCode="[$]ggge&quot;年&quot;m&quot;月&quot;d&quot;日&quot;;@" x16r2:formatCode16="[$-ja-JP-x-gannen]ggge&quot;年&quot;m&quot;月&quot;d&quot;日&quot;;@"/>
  </numFmts>
  <fonts count="44">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b/>
      <sz val="10"/>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10"/>
      <color theme="0"/>
      <name val="ＭＳ Ｐ明朝"/>
      <family val="1"/>
      <charset val="128"/>
    </font>
    <font>
      <sz val="9"/>
      <name val="ＭＳ Ｐ明朝"/>
      <family val="1"/>
      <charset val="128"/>
    </font>
    <font>
      <sz val="6"/>
      <name val="ＭＳ Ｐ明朝"/>
      <family val="1"/>
      <charset val="128"/>
    </font>
    <font>
      <sz val="11"/>
      <name val="ＭＳ 明朝"/>
      <family val="1"/>
      <charset val="128"/>
    </font>
    <font>
      <sz val="9"/>
      <color indexed="81"/>
      <name val="MS P ゴシック"/>
      <family val="3"/>
      <charset val="128"/>
    </font>
    <font>
      <sz val="18"/>
      <name val="ＭＳ Ｐ明朝"/>
      <family val="1"/>
      <charset val="128"/>
    </font>
    <font>
      <sz val="6"/>
      <name val="ＭＳ Ｐゴシック"/>
      <family val="2"/>
      <charset val="128"/>
      <scheme val="minor"/>
    </font>
    <font>
      <sz val="12"/>
      <name val="ＭＳ Ｐゴシック"/>
      <family val="3"/>
      <charset val="128"/>
    </font>
    <font>
      <sz val="12"/>
      <name val="ＭＳ Ｐ明朝"/>
      <family val="1"/>
      <charset val="128"/>
    </font>
    <font>
      <sz val="16"/>
      <name val="ＭＳ Ｐ明朝"/>
      <family val="1"/>
      <charset val="128"/>
    </font>
    <font>
      <u/>
      <sz val="16"/>
      <name val="ＭＳ Ｐ明朝"/>
      <family val="1"/>
      <charset val="128"/>
    </font>
    <font>
      <sz val="14"/>
      <name val="ＭＳ Ｐ明朝"/>
      <family val="1"/>
      <charset val="128"/>
    </font>
    <font>
      <sz val="14"/>
      <color theme="1"/>
      <name val="ＭＳ Ｐ明朝"/>
      <family val="1"/>
      <charset val="128"/>
    </font>
    <font>
      <sz val="12"/>
      <color theme="1"/>
      <name val="ＭＳ Ｐ明朝"/>
      <family val="1"/>
      <charset val="128"/>
    </font>
    <font>
      <b/>
      <sz val="11"/>
      <name val="ＭＳ Ｐ明朝"/>
      <family val="1"/>
      <charset val="128"/>
    </font>
    <font>
      <b/>
      <sz val="9"/>
      <color indexed="81"/>
      <name val="MS P ゴシック"/>
      <family val="3"/>
      <charset val="128"/>
    </font>
    <font>
      <b/>
      <sz val="12"/>
      <name val="ＭＳ Ｐ明朝"/>
      <family val="1"/>
      <charset val="128"/>
    </font>
    <font>
      <b/>
      <sz val="14"/>
      <color theme="1"/>
      <name val="ＭＳ 明朝"/>
      <family val="1"/>
      <charset val="128"/>
    </font>
    <font>
      <sz val="12"/>
      <color theme="1"/>
      <name val="ＭＳ 明朝"/>
      <family val="1"/>
      <charset val="128"/>
    </font>
    <font>
      <sz val="12"/>
      <color theme="1"/>
      <name val="ＭＳ 明朝"/>
      <family val="1"/>
    </font>
    <font>
      <sz val="10"/>
      <color rgb="FFFF0000"/>
      <name val="ＭＳ 明朝"/>
      <family val="1"/>
      <charset val="128"/>
    </font>
    <font>
      <sz val="12"/>
      <color rgb="FFFF0000"/>
      <name val="ＭＳ 明朝"/>
      <family val="1"/>
      <charset val="128"/>
    </font>
    <font>
      <sz val="11"/>
      <name val="ＭＳ 明朝"/>
      <family val="1"/>
    </font>
    <font>
      <b/>
      <sz val="12"/>
      <name val="ＭＳ 明朝"/>
      <family val="1"/>
      <charset val="128"/>
    </font>
    <font>
      <sz val="12"/>
      <color rgb="FF0070C0"/>
      <name val="ＭＳ 明朝"/>
      <family val="1"/>
      <charset val="128"/>
    </font>
    <font>
      <sz val="12"/>
      <name val="ＭＳ 明朝"/>
      <family val="1"/>
      <charset val="128"/>
    </font>
    <font>
      <sz val="11"/>
      <color rgb="FFFF0000"/>
      <name val="ＭＳ 明朝"/>
      <family val="1"/>
      <charset val="128"/>
    </font>
    <font>
      <sz val="9"/>
      <color rgb="FFFF0000"/>
      <name val="ＭＳ Ｐ明朝"/>
      <family val="1"/>
      <charset val="128"/>
    </font>
    <font>
      <sz val="8"/>
      <color rgb="FFFF0000"/>
      <name val="ＭＳ Ｐ明朝"/>
      <family val="1"/>
      <charset val="128"/>
    </font>
    <font>
      <sz val="12"/>
      <name val="ＭＳ 明朝"/>
      <family val="1"/>
    </font>
    <font>
      <strike/>
      <sz val="11"/>
      <color rgb="FFFF0000"/>
      <name val="ＭＳ 明朝"/>
      <family val="1"/>
      <charset val="128"/>
    </font>
    <font>
      <u/>
      <sz val="9"/>
      <color indexed="81"/>
      <name val="MS P ゴシック"/>
      <family val="3"/>
      <charset val="128"/>
    </font>
  </fonts>
  <fills count="10">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rgb="FFFFFF00"/>
        <bgColor indexed="64"/>
      </patternFill>
    </fill>
    <fill>
      <patternFill patternType="solid">
        <fgColor theme="0" tint="-0.14999847407452621"/>
        <bgColor indexed="64"/>
      </patternFill>
    </fill>
  </fills>
  <borders count="4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s>
  <cellStyleXfs count="7">
    <xf numFmtId="0" fontId="0"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4" fillId="0" borderId="0">
      <alignment vertical="center"/>
    </xf>
    <xf numFmtId="38" fontId="6"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cellStyleXfs>
  <cellXfs count="341">
    <xf numFmtId="0" fontId="0" fillId="0" borderId="0" xfId="0">
      <alignment vertical="center"/>
    </xf>
    <xf numFmtId="0" fontId="7" fillId="0" borderId="0" xfId="0" applyFont="1">
      <alignment vertical="center"/>
    </xf>
    <xf numFmtId="0" fontId="9" fillId="0" borderId="0" xfId="0" applyFont="1">
      <alignment vertical="center"/>
    </xf>
    <xf numFmtId="0" fontId="10" fillId="0" borderId="0" xfId="0" applyFont="1">
      <alignment vertical="center"/>
    </xf>
    <xf numFmtId="0" fontId="12" fillId="0" borderId="0" xfId="0" applyFont="1">
      <alignment vertical="center"/>
    </xf>
    <xf numFmtId="0" fontId="10" fillId="3" borderId="5" xfId="0" applyFont="1" applyFill="1" applyBorder="1">
      <alignment vertical="center"/>
    </xf>
    <xf numFmtId="0" fontId="10" fillId="0" borderId="0" xfId="0" applyFont="1" applyAlignment="1">
      <alignment horizontal="center" vertical="center"/>
    </xf>
    <xf numFmtId="0" fontId="17" fillId="0" borderId="0" xfId="5" applyFont="1">
      <alignment vertical="center"/>
    </xf>
    <xf numFmtId="0" fontId="19" fillId="0" borderId="0" xfId="5" applyFont="1">
      <alignment vertical="center"/>
    </xf>
    <xf numFmtId="0" fontId="20" fillId="0" borderId="0" xfId="5" applyFont="1">
      <alignment vertical="center"/>
    </xf>
    <xf numFmtId="0" fontId="21" fillId="5" borderId="4" xfId="5" applyFont="1" applyFill="1" applyBorder="1">
      <alignment vertical="center"/>
    </xf>
    <xf numFmtId="0" fontId="19" fillId="5" borderId="5" xfId="5" applyFont="1" applyFill="1" applyBorder="1">
      <alignment vertical="center"/>
    </xf>
    <xf numFmtId="0" fontId="20" fillId="5" borderId="5" xfId="5" applyFont="1" applyFill="1" applyBorder="1">
      <alignment vertical="center"/>
    </xf>
    <xf numFmtId="0" fontId="20" fillId="5" borderId="6" xfId="5" applyFont="1" applyFill="1" applyBorder="1">
      <alignment vertical="center"/>
    </xf>
    <xf numFmtId="0" fontId="20" fillId="5" borderId="8" xfId="5" applyFont="1" applyFill="1" applyBorder="1">
      <alignment vertical="center"/>
    </xf>
    <xf numFmtId="0" fontId="20" fillId="3" borderId="4" xfId="5" applyFont="1" applyFill="1" applyBorder="1">
      <alignment vertical="center"/>
    </xf>
    <xf numFmtId="0" fontId="20" fillId="3" borderId="5" xfId="5" applyFont="1" applyFill="1" applyBorder="1">
      <alignment vertical="center"/>
    </xf>
    <xf numFmtId="0" fontId="23" fillId="3" borderId="1" xfId="5" applyFont="1" applyFill="1" applyBorder="1">
      <alignment vertical="center"/>
    </xf>
    <xf numFmtId="0" fontId="21" fillId="3" borderId="3" xfId="5" applyFont="1" applyFill="1" applyBorder="1">
      <alignment vertical="center"/>
    </xf>
    <xf numFmtId="0" fontId="20" fillId="5" borderId="13" xfId="5" applyFont="1" applyFill="1" applyBorder="1" applyAlignment="1">
      <alignment vertical="top"/>
    </xf>
    <xf numFmtId="0" fontId="20" fillId="3" borderId="8" xfId="5" applyFont="1" applyFill="1" applyBorder="1" applyAlignment="1">
      <alignment vertical="top"/>
    </xf>
    <xf numFmtId="0" fontId="20" fillId="5" borderId="13" xfId="5" applyFont="1" applyFill="1" applyBorder="1" applyAlignment="1">
      <alignment vertical="center" wrapText="1"/>
    </xf>
    <xf numFmtId="0" fontId="20" fillId="3" borderId="8" xfId="5" applyFont="1" applyFill="1" applyBorder="1" applyAlignment="1">
      <alignment horizontal="left" vertical="center" wrapText="1"/>
    </xf>
    <xf numFmtId="0" fontId="20" fillId="0" borderId="27" xfId="5" applyFont="1" applyBorder="1" applyAlignment="1">
      <alignment horizontal="center" vertical="center"/>
    </xf>
    <xf numFmtId="38" fontId="17" fillId="0" borderId="12" xfId="6" applyFont="1" applyFill="1" applyBorder="1" applyAlignment="1">
      <alignment horizontal="center" vertical="center"/>
    </xf>
    <xf numFmtId="38" fontId="20" fillId="0" borderId="6" xfId="6" applyFont="1" applyFill="1" applyBorder="1" applyAlignment="1">
      <alignment horizontal="center" vertical="center"/>
    </xf>
    <xf numFmtId="38" fontId="23" fillId="0" borderId="0" xfId="6" applyFont="1" applyFill="1" applyBorder="1" applyAlignment="1">
      <alignment horizontal="center" vertical="center"/>
    </xf>
    <xf numFmtId="0" fontId="23" fillId="0" borderId="0" xfId="5" applyFont="1" applyAlignment="1">
      <alignment horizontal="center" vertical="center"/>
    </xf>
    <xf numFmtId="0" fontId="20" fillId="0" borderId="0" xfId="5" applyFont="1" applyAlignment="1">
      <alignment horizontal="center" vertical="center"/>
    </xf>
    <xf numFmtId="0" fontId="20" fillId="0" borderId="27" xfId="5" applyFont="1" applyBorder="1" applyAlignment="1">
      <alignment horizontal="center" vertical="center" wrapText="1"/>
    </xf>
    <xf numFmtId="0" fontId="20" fillId="6" borderId="0" xfId="5" applyFont="1" applyFill="1">
      <alignment vertical="center"/>
    </xf>
    <xf numFmtId="0" fontId="20" fillId="5" borderId="14" xfId="5" applyFont="1" applyFill="1" applyBorder="1" applyAlignment="1">
      <alignment vertical="center" wrapText="1"/>
    </xf>
    <xf numFmtId="0" fontId="20" fillId="3" borderId="9" xfId="5" applyFont="1" applyFill="1" applyBorder="1" applyAlignment="1">
      <alignment horizontal="left" vertical="center" wrapText="1"/>
    </xf>
    <xf numFmtId="0" fontId="21" fillId="5" borderId="1" xfId="5" applyFont="1" applyFill="1" applyBorder="1" applyAlignment="1">
      <alignment horizontal="left" vertical="center"/>
    </xf>
    <xf numFmtId="0" fontId="20" fillId="5" borderId="1" xfId="5" applyFont="1" applyFill="1" applyBorder="1" applyAlignment="1">
      <alignment horizontal="left" vertical="center"/>
    </xf>
    <xf numFmtId="0" fontId="20" fillId="5" borderId="1" xfId="5" applyFont="1" applyFill="1" applyBorder="1" applyAlignment="1">
      <alignment horizontal="center" vertical="center"/>
    </xf>
    <xf numFmtId="0" fontId="20" fillId="5" borderId="2" xfId="5" applyFont="1" applyFill="1" applyBorder="1" applyAlignment="1">
      <alignment horizontal="center" vertical="center"/>
    </xf>
    <xf numFmtId="0" fontId="20" fillId="5" borderId="2" xfId="5" applyFont="1" applyFill="1" applyBorder="1" applyAlignment="1">
      <alignment horizontal="left" vertical="center" shrinkToFit="1"/>
    </xf>
    <xf numFmtId="0" fontId="20" fillId="5" borderId="3" xfId="5" applyFont="1" applyFill="1" applyBorder="1" applyAlignment="1">
      <alignment horizontal="left" vertical="center" shrinkToFit="1"/>
    </xf>
    <xf numFmtId="0" fontId="21" fillId="5" borderId="27" xfId="5" applyFont="1" applyFill="1" applyBorder="1" applyAlignment="1">
      <alignment horizontal="left" vertical="center"/>
    </xf>
    <xf numFmtId="0" fontId="20" fillId="5" borderId="9" xfId="5" applyFont="1" applyFill="1" applyBorder="1" applyAlignment="1">
      <alignment horizontal="left" vertical="center" wrapText="1"/>
    </xf>
    <xf numFmtId="0" fontId="20" fillId="5" borderId="9" xfId="5" applyFont="1" applyFill="1" applyBorder="1" applyAlignment="1">
      <alignment horizontal="center" vertical="center" wrapText="1"/>
    </xf>
    <xf numFmtId="0" fontId="20" fillId="5" borderId="7" xfId="5" applyFont="1" applyFill="1" applyBorder="1" applyAlignment="1">
      <alignment horizontal="center" vertical="center" wrapText="1"/>
    </xf>
    <xf numFmtId="0" fontId="20" fillId="5" borderId="7" xfId="5" applyFont="1" applyFill="1" applyBorder="1" applyAlignment="1">
      <alignment horizontal="left" vertical="center" shrinkToFit="1"/>
    </xf>
    <xf numFmtId="0" fontId="20" fillId="5" borderId="10" xfId="5" applyFont="1" applyFill="1" applyBorder="1" applyAlignment="1">
      <alignment horizontal="left" vertical="center" shrinkToFit="1"/>
    </xf>
    <xf numFmtId="0" fontId="20" fillId="0" borderId="0" xfId="5" applyFont="1" applyAlignment="1">
      <alignment horizontal="left" vertical="center"/>
    </xf>
    <xf numFmtId="38" fontId="20" fillId="0" borderId="0" xfId="6" applyFont="1" applyFill="1" applyBorder="1" applyAlignment="1">
      <alignment horizontal="right" vertical="center"/>
    </xf>
    <xf numFmtId="0" fontId="17" fillId="0" borderId="0" xfId="5" applyFont="1" applyAlignment="1">
      <alignment horizontal="center" vertical="center"/>
    </xf>
    <xf numFmtId="0" fontId="20" fillId="5" borderId="2" xfId="5" applyFont="1" applyFill="1" applyBorder="1">
      <alignment vertical="center"/>
    </xf>
    <xf numFmtId="0" fontId="20" fillId="5" borderId="13" xfId="5" applyFont="1" applyFill="1" applyBorder="1" applyAlignment="1">
      <alignment horizontal="center" vertical="center"/>
    </xf>
    <xf numFmtId="0" fontId="20" fillId="3" borderId="8" xfId="5" applyFont="1" applyFill="1" applyBorder="1" applyAlignment="1">
      <alignment horizontal="center" vertical="center"/>
    </xf>
    <xf numFmtId="38" fontId="17" fillId="0" borderId="27" xfId="6" applyFont="1" applyFill="1" applyBorder="1" applyAlignment="1">
      <alignment horizontal="center" vertical="center"/>
    </xf>
    <xf numFmtId="38" fontId="17" fillId="0" borderId="6" xfId="6" applyFont="1" applyFill="1" applyBorder="1" applyAlignment="1">
      <alignment horizontal="center" vertical="center"/>
    </xf>
    <xf numFmtId="0" fontId="20" fillId="0" borderId="12" xfId="5" applyFont="1" applyBorder="1">
      <alignment vertical="center"/>
    </xf>
    <xf numFmtId="0" fontId="20" fillId="0" borderId="27" xfId="5" applyFont="1" applyBorder="1">
      <alignment vertical="center"/>
    </xf>
    <xf numFmtId="38" fontId="17" fillId="0" borderId="27" xfId="6" applyFont="1" applyFill="1" applyBorder="1" applyAlignment="1">
      <alignment horizontal="center" vertical="center" wrapText="1"/>
    </xf>
    <xf numFmtId="0" fontId="25" fillId="0" borderId="1" xfId="5" applyFont="1" applyBorder="1" applyAlignment="1">
      <alignment horizontal="left" vertical="top" wrapText="1"/>
    </xf>
    <xf numFmtId="0" fontId="25" fillId="0" borderId="3" xfId="5" applyFont="1" applyBorder="1" applyAlignment="1">
      <alignment horizontal="left" vertical="top" wrapText="1"/>
    </xf>
    <xf numFmtId="0" fontId="20" fillId="0" borderId="0" xfId="5" applyFont="1" applyAlignment="1">
      <alignment horizontal="center" vertical="center" wrapText="1"/>
    </xf>
    <xf numFmtId="0" fontId="20" fillId="0" borderId="0" xfId="5" applyFont="1" applyAlignment="1">
      <alignment vertical="center" wrapText="1"/>
    </xf>
    <xf numFmtId="0" fontId="20" fillId="5" borderId="5" xfId="5" applyFont="1" applyFill="1" applyBorder="1" applyAlignment="1">
      <alignment horizontal="center" vertical="center"/>
    </xf>
    <xf numFmtId="0" fontId="20" fillId="5" borderId="6" xfId="5" applyFont="1" applyFill="1" applyBorder="1" applyAlignment="1">
      <alignment horizontal="center" vertical="center"/>
    </xf>
    <xf numFmtId="0" fontId="20" fillId="5" borderId="0" xfId="5" applyFont="1" applyFill="1">
      <alignment vertical="center"/>
    </xf>
    <xf numFmtId="0" fontId="7" fillId="4" borderId="0" xfId="0" applyFont="1" applyFill="1">
      <alignment vertical="center"/>
    </xf>
    <xf numFmtId="0" fontId="13" fillId="4" borderId="0" xfId="0" applyFont="1" applyFill="1">
      <alignment vertical="center"/>
    </xf>
    <xf numFmtId="0" fontId="10" fillId="4" borderId="5" xfId="0" applyFont="1" applyFill="1" applyBorder="1">
      <alignment vertical="center"/>
    </xf>
    <xf numFmtId="0" fontId="10" fillId="4" borderId="5"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0" xfId="0" applyFont="1" applyFill="1">
      <alignment vertical="center"/>
    </xf>
    <xf numFmtId="0" fontId="10" fillId="4" borderId="0" xfId="0" applyFont="1" applyFill="1" applyAlignment="1">
      <alignment horizontal="left" vertical="center"/>
    </xf>
    <xf numFmtId="0" fontId="10" fillId="4" borderId="0" xfId="0" applyFont="1" applyFill="1" applyAlignment="1">
      <alignment horizontal="center" vertical="center"/>
    </xf>
    <xf numFmtId="0" fontId="10" fillId="4" borderId="0" xfId="0" applyFont="1" applyFill="1" applyProtection="1">
      <alignment vertical="center"/>
      <protection locked="0"/>
    </xf>
    <xf numFmtId="49" fontId="13" fillId="4" borderId="1" xfId="0" applyNumberFormat="1" applyFont="1" applyFill="1" applyBorder="1">
      <alignment vertical="center"/>
    </xf>
    <xf numFmtId="49" fontId="13" fillId="4" borderId="2" xfId="0" applyNumberFormat="1" applyFont="1" applyFill="1" applyBorder="1" applyAlignment="1">
      <alignment vertical="center" wrapText="1"/>
    </xf>
    <xf numFmtId="49" fontId="13" fillId="4" borderId="3" xfId="0" applyNumberFormat="1" applyFont="1" applyFill="1" applyBorder="1" applyAlignment="1">
      <alignment vertical="center" wrapText="1"/>
    </xf>
    <xf numFmtId="0" fontId="13" fillId="4" borderId="0" xfId="0" applyFont="1" applyFill="1" applyAlignment="1">
      <alignment vertical="center" wrapText="1"/>
    </xf>
    <xf numFmtId="49" fontId="13" fillId="4" borderId="2" xfId="0" applyNumberFormat="1" applyFont="1" applyFill="1" applyBorder="1">
      <alignment vertical="center"/>
    </xf>
    <xf numFmtId="0" fontId="8" fillId="0" borderId="0" xfId="0" applyFont="1" applyAlignment="1">
      <alignment horizontal="left" vertical="center"/>
    </xf>
    <xf numFmtId="178" fontId="9" fillId="0" borderId="27" xfId="0" applyNumberFormat="1" applyFont="1" applyBorder="1" applyAlignment="1">
      <alignment horizontal="center" vertical="center" shrinkToFit="1"/>
    </xf>
    <xf numFmtId="0" fontId="10" fillId="0" borderId="0" xfId="0" applyFont="1" applyAlignment="1">
      <alignment horizontal="left" vertical="center"/>
    </xf>
    <xf numFmtId="178" fontId="9" fillId="0" borderId="27" xfId="4" applyNumberFormat="1" applyFont="1" applyBorder="1" applyAlignment="1">
      <alignment horizontal="right" vertical="center" shrinkToFit="1"/>
    </xf>
    <xf numFmtId="0" fontId="15" fillId="0" borderId="0" xfId="0" applyFont="1">
      <alignment vertical="center"/>
    </xf>
    <xf numFmtId="0" fontId="13" fillId="2" borderId="27" xfId="0" applyFont="1" applyFill="1" applyBorder="1" applyAlignment="1">
      <alignment horizontal="center" vertical="center"/>
    </xf>
    <xf numFmtId="178" fontId="13" fillId="2" borderId="3" xfId="4" applyNumberFormat="1" applyFont="1" applyFill="1" applyBorder="1" applyAlignment="1">
      <alignment horizontal="center" vertical="center" shrinkToFit="1"/>
    </xf>
    <xf numFmtId="0" fontId="28" fillId="0" borderId="0" xfId="0" applyFont="1">
      <alignment vertical="center"/>
    </xf>
    <xf numFmtId="0" fontId="26" fillId="8" borderId="28" xfId="0" applyFont="1" applyFill="1" applyBorder="1">
      <alignment vertical="center"/>
    </xf>
    <xf numFmtId="49" fontId="9" fillId="0" borderId="27" xfId="0" applyNumberFormat="1" applyFont="1" applyBorder="1" applyAlignment="1">
      <alignment vertical="center" shrinkToFit="1"/>
    </xf>
    <xf numFmtId="0" fontId="13" fillId="0" borderId="0" xfId="0" applyFont="1">
      <alignment vertical="center"/>
    </xf>
    <xf numFmtId="0" fontId="13" fillId="0" borderId="0" xfId="0" applyFont="1" applyAlignment="1">
      <alignment vertical="center" wrapText="1"/>
    </xf>
    <xf numFmtId="0" fontId="13" fillId="0" borderId="0" xfId="0" applyFont="1" applyAlignment="1">
      <alignment horizontal="center" vertical="center"/>
    </xf>
    <xf numFmtId="0" fontId="13" fillId="4" borderId="5" xfId="0" applyFont="1" applyFill="1" applyBorder="1" applyAlignment="1">
      <alignment horizontal="left" vertical="center"/>
    </xf>
    <xf numFmtId="0" fontId="9" fillId="0" borderId="0" xfId="0" applyFont="1" applyAlignment="1">
      <alignment horizontal="center" vertical="center"/>
    </xf>
    <xf numFmtId="0" fontId="10" fillId="0" borderId="2" xfId="0" applyFont="1" applyBorder="1" applyAlignment="1">
      <alignment horizontal="center" vertical="center"/>
    </xf>
    <xf numFmtId="0" fontId="13" fillId="0" borderId="2" xfId="0" applyFont="1" applyBorder="1">
      <alignment vertical="center"/>
    </xf>
    <xf numFmtId="0" fontId="10" fillId="0" borderId="2" xfId="0" applyFont="1" applyBorder="1">
      <alignment vertical="center"/>
    </xf>
    <xf numFmtId="0" fontId="10" fillId="0" borderId="2" xfId="0" applyFont="1" applyBorder="1" applyAlignment="1">
      <alignment horizontal="left" vertical="center"/>
    </xf>
    <xf numFmtId="0" fontId="10" fillId="0" borderId="2" xfId="0" applyFont="1" applyBorder="1" applyProtection="1">
      <alignment vertical="center"/>
      <protection locked="0"/>
    </xf>
    <xf numFmtId="0" fontId="10" fillId="0" borderId="0" xfId="0" applyFont="1" applyProtection="1">
      <alignment vertical="center"/>
      <protection locked="0"/>
    </xf>
    <xf numFmtId="0" fontId="8" fillId="0" borderId="0" xfId="0" applyFont="1">
      <alignment vertical="center"/>
    </xf>
    <xf numFmtId="0" fontId="11" fillId="0" borderId="0" xfId="0" applyFont="1">
      <alignment vertical="center"/>
    </xf>
    <xf numFmtId="0" fontId="10" fillId="0" borderId="0" xfId="0" applyFont="1" applyAlignment="1" applyProtection="1">
      <alignment vertical="center" shrinkToFit="1"/>
      <protection locked="0"/>
    </xf>
    <xf numFmtId="0" fontId="10" fillId="0" borderId="0" xfId="0" applyFont="1" applyAlignment="1">
      <alignment vertical="center" textRotation="255"/>
    </xf>
    <xf numFmtId="49" fontId="13" fillId="0" borderId="0" xfId="0" applyNumberFormat="1" applyFont="1" applyAlignment="1">
      <alignment horizontal="center" vertical="center" wrapText="1"/>
    </xf>
    <xf numFmtId="49" fontId="13" fillId="0" borderId="0" xfId="0" applyNumberFormat="1" applyFont="1" applyAlignment="1">
      <alignment vertical="center" wrapText="1"/>
    </xf>
    <xf numFmtId="177" fontId="9" fillId="0" borderId="0" xfId="4" applyNumberFormat="1" applyFont="1" applyFill="1" applyBorder="1" applyAlignment="1">
      <alignment vertical="center" shrinkToFit="1"/>
    </xf>
    <xf numFmtId="0" fontId="11" fillId="0" borderId="0" xfId="0" applyFont="1" applyAlignment="1">
      <alignment vertical="center" shrinkToFit="1"/>
    </xf>
    <xf numFmtId="177" fontId="11" fillId="0" borderId="0" xfId="4" applyNumberFormat="1" applyFont="1" applyFill="1" applyBorder="1" applyAlignment="1">
      <alignment vertical="center" shrinkToFit="1"/>
    </xf>
    <xf numFmtId="0" fontId="11" fillId="0" borderId="5" xfId="0" applyFont="1" applyBorder="1" applyAlignment="1">
      <alignment vertical="center" shrinkToFit="1"/>
    </xf>
    <xf numFmtId="0" fontId="9" fillId="0" borderId="5" xfId="0" applyFont="1" applyBorder="1">
      <alignment vertical="center"/>
    </xf>
    <xf numFmtId="0" fontId="8" fillId="4" borderId="0" xfId="0" applyFont="1" applyFill="1" applyAlignment="1">
      <alignment horizontal="left" vertical="center"/>
    </xf>
    <xf numFmtId="0" fontId="13" fillId="0" borderId="0" xfId="0" applyFont="1" applyAlignment="1">
      <alignment vertical="center" shrinkToFit="1"/>
    </xf>
    <xf numFmtId="178" fontId="9" fillId="0" borderId="27" xfId="4" applyNumberFormat="1" applyFont="1" applyBorder="1" applyAlignment="1">
      <alignment vertical="center" shrinkToFit="1"/>
    </xf>
    <xf numFmtId="0" fontId="15" fillId="0" borderId="0" xfId="0" applyFont="1" applyAlignment="1">
      <alignment horizontal="right" vertical="center"/>
    </xf>
    <xf numFmtId="0" fontId="15" fillId="0" borderId="0" xfId="0" applyFont="1" applyAlignment="1">
      <alignment horizontal="center" vertical="center"/>
    </xf>
    <xf numFmtId="176" fontId="15" fillId="0" borderId="0" xfId="0" applyNumberFormat="1" applyFont="1">
      <alignment vertical="center"/>
    </xf>
    <xf numFmtId="0" fontId="15" fillId="0" borderId="0" xfId="0" applyFont="1" applyAlignment="1">
      <alignment horizontal="left" vertical="center"/>
    </xf>
    <xf numFmtId="49" fontId="9" fillId="0" borderId="27" xfId="0" applyNumberFormat="1" applyFont="1" applyBorder="1" applyAlignment="1">
      <alignment vertical="center" wrapText="1" shrinkToFit="1"/>
    </xf>
    <xf numFmtId="49" fontId="7" fillId="0" borderId="0" xfId="0" applyNumberFormat="1" applyFont="1" applyAlignment="1">
      <alignment horizontal="center" vertical="center"/>
    </xf>
    <xf numFmtId="176" fontId="15" fillId="0" borderId="0" xfId="0" applyNumberFormat="1" applyFont="1" applyAlignment="1">
      <alignment horizontal="center" vertical="center"/>
    </xf>
    <xf numFmtId="49" fontId="7" fillId="0" borderId="0" xfId="0" applyNumberFormat="1" applyFont="1" applyAlignment="1">
      <alignment horizontal="left" vertical="center"/>
    </xf>
    <xf numFmtId="0" fontId="30" fillId="0" borderId="0" xfId="0" applyFont="1" applyAlignment="1">
      <alignment horizontal="left" vertical="top"/>
    </xf>
    <xf numFmtId="0" fontId="15" fillId="0" borderId="0" xfId="0" applyFont="1" applyAlignment="1">
      <alignment horizontal="left" vertical="top"/>
    </xf>
    <xf numFmtId="0" fontId="15" fillId="9" borderId="27" xfId="0" applyFont="1" applyFill="1" applyBorder="1" applyAlignment="1">
      <alignment horizontal="center" vertical="center"/>
    </xf>
    <xf numFmtId="0" fontId="30" fillId="9" borderId="27" xfId="0" applyFont="1" applyFill="1" applyBorder="1" applyAlignment="1">
      <alignment horizontal="center" vertical="top"/>
    </xf>
    <xf numFmtId="0" fontId="15" fillId="0" borderId="27" xfId="0" applyFont="1" applyBorder="1" applyAlignment="1">
      <alignment horizontal="center" vertical="center"/>
    </xf>
    <xf numFmtId="0" fontId="31" fillId="0" borderId="27" xfId="0" applyFont="1" applyBorder="1" applyAlignment="1">
      <alignment horizontal="left" vertical="center" wrapText="1"/>
    </xf>
    <xf numFmtId="0" fontId="30" fillId="0" borderId="12" xfId="0" applyFont="1" applyBorder="1" applyAlignment="1">
      <alignment vertical="center" wrapText="1"/>
    </xf>
    <xf numFmtId="0" fontId="30" fillId="0" borderId="27" xfId="0" applyFont="1" applyBorder="1" applyAlignment="1">
      <alignment horizontal="left" vertical="center" wrapText="1"/>
    </xf>
    <xf numFmtId="0" fontId="34" fillId="0" borderId="27" xfId="0" applyFont="1" applyBorder="1" applyAlignment="1">
      <alignment horizontal="center" vertical="center"/>
    </xf>
    <xf numFmtId="0" fontId="31" fillId="0" borderId="12" xfId="0" applyFont="1" applyBorder="1" applyAlignment="1">
      <alignment horizontal="left" vertical="center" wrapText="1"/>
    </xf>
    <xf numFmtId="0" fontId="15" fillId="0" borderId="42" xfId="0" applyFont="1" applyBorder="1">
      <alignment vertical="center"/>
    </xf>
    <xf numFmtId="0" fontId="9" fillId="0" borderId="27" xfId="0" applyFont="1" applyBorder="1" applyAlignment="1">
      <alignment vertical="center" wrapText="1" shrinkToFit="1"/>
    </xf>
    <xf numFmtId="0" fontId="15" fillId="0" borderId="0" xfId="0" applyFont="1" applyProtection="1">
      <alignment vertical="center"/>
      <protection locked="0"/>
    </xf>
    <xf numFmtId="0" fontId="11" fillId="3" borderId="15" xfId="0" applyFont="1" applyFill="1" applyBorder="1" applyAlignment="1" applyProtection="1">
      <alignment horizontal="left" vertical="center" wrapText="1" shrinkToFit="1"/>
      <protection locked="0"/>
    </xf>
    <xf numFmtId="0" fontId="11" fillId="3" borderId="16" xfId="0" applyFont="1" applyFill="1" applyBorder="1" applyAlignment="1" applyProtection="1">
      <alignment horizontal="left" vertical="center" wrapText="1" shrinkToFit="1"/>
      <protection locked="0"/>
    </xf>
    <xf numFmtId="0" fontId="11" fillId="3" borderId="17" xfId="0" applyFont="1" applyFill="1" applyBorder="1" applyAlignment="1" applyProtection="1">
      <alignment horizontal="left" vertical="center" wrapText="1" shrinkToFit="1"/>
      <protection locked="0"/>
    </xf>
    <xf numFmtId="177" fontId="13" fillId="3" borderId="16" xfId="4" applyNumberFormat="1" applyFont="1" applyFill="1" applyBorder="1" applyAlignment="1" applyProtection="1">
      <alignment vertical="center" shrinkToFit="1"/>
      <protection locked="0"/>
    </xf>
    <xf numFmtId="0" fontId="11" fillId="2" borderId="27" xfId="0" applyFont="1" applyFill="1" applyBorder="1" applyAlignment="1">
      <alignment horizontal="center" vertical="center" wrapText="1"/>
    </xf>
    <xf numFmtId="0" fontId="14" fillId="0" borderId="0" xfId="0" applyFont="1" applyAlignment="1">
      <alignment vertical="center" wrapText="1"/>
    </xf>
    <xf numFmtId="0" fontId="41" fillId="0" borderId="27" xfId="0" applyFont="1" applyBorder="1" applyAlignment="1">
      <alignment horizontal="left" vertical="center" wrapText="1"/>
    </xf>
    <xf numFmtId="0" fontId="37" fillId="9" borderId="27" xfId="0" applyFont="1" applyFill="1" applyBorder="1" applyAlignment="1">
      <alignment horizontal="center" vertical="top"/>
    </xf>
    <xf numFmtId="0" fontId="9" fillId="8" borderId="0" xfId="0" applyFont="1" applyFill="1">
      <alignment vertical="center"/>
    </xf>
    <xf numFmtId="180" fontId="38" fillId="3" borderId="0" xfId="0" applyNumberFormat="1" applyFont="1" applyFill="1" applyAlignment="1" applyProtection="1">
      <alignment horizontal="right" vertical="center"/>
      <protection locked="0"/>
    </xf>
    <xf numFmtId="49" fontId="38" fillId="3" borderId="0" xfId="0" applyNumberFormat="1" applyFont="1" applyFill="1" applyAlignment="1" applyProtection="1">
      <alignment horizontal="center" vertical="center"/>
      <protection locked="0"/>
    </xf>
    <xf numFmtId="49" fontId="32" fillId="3" borderId="27" xfId="0" applyNumberFormat="1" applyFont="1" applyFill="1" applyBorder="1" applyAlignment="1" applyProtection="1">
      <alignment horizontal="left" vertical="center" wrapText="1"/>
      <protection locked="0"/>
    </xf>
    <xf numFmtId="49" fontId="7" fillId="0" borderId="0" xfId="0" applyNumberFormat="1" applyFont="1" applyAlignment="1">
      <alignment horizontal="center" vertical="center"/>
    </xf>
    <xf numFmtId="0" fontId="15" fillId="0" borderId="0" xfId="0" applyFont="1">
      <alignment vertical="center"/>
    </xf>
    <xf numFmtId="176" fontId="38" fillId="3" borderId="7" xfId="0" applyNumberFormat="1" applyFont="1" applyFill="1" applyBorder="1" applyAlignment="1" applyProtection="1">
      <alignment horizontal="center" vertical="center"/>
      <protection locked="0"/>
    </xf>
    <xf numFmtId="0" fontId="15" fillId="0" borderId="0" xfId="0" applyFont="1" applyAlignment="1">
      <alignment horizontal="center" vertical="center"/>
    </xf>
    <xf numFmtId="176" fontId="15" fillId="0" borderId="7" xfId="0" applyNumberFormat="1" applyFont="1" applyBorder="1" applyAlignment="1">
      <alignment horizontal="center" vertical="center"/>
    </xf>
    <xf numFmtId="0" fontId="15" fillId="0" borderId="0" xfId="0" applyFont="1" applyAlignment="1">
      <alignment horizontal="right" vertical="center"/>
    </xf>
    <xf numFmtId="49" fontId="38" fillId="3" borderId="0" xfId="0" applyNumberFormat="1" applyFont="1" applyFill="1" applyAlignment="1" applyProtection="1">
      <alignment horizontal="left" vertical="center"/>
      <protection locked="0"/>
    </xf>
    <xf numFmtId="0" fontId="15" fillId="3" borderId="0" xfId="0" applyFont="1" applyFill="1" applyAlignment="1" applyProtection="1">
      <alignment horizontal="center" vertical="center"/>
      <protection locked="0"/>
    </xf>
    <xf numFmtId="0" fontId="15" fillId="3" borderId="0" xfId="0" applyFont="1" applyFill="1" applyAlignment="1" applyProtection="1">
      <alignment horizontal="left" vertical="top" wrapText="1"/>
      <protection locked="0"/>
    </xf>
    <xf numFmtId="0" fontId="29" fillId="0" borderId="0" xfId="0" applyFont="1" applyAlignment="1">
      <alignment horizontal="center" vertical="center"/>
    </xf>
    <xf numFmtId="0" fontId="13" fillId="2" borderId="6" xfId="0" applyFont="1" applyFill="1" applyBorder="1" applyAlignment="1">
      <alignment horizontal="center" vertical="center" wrapText="1"/>
    </xf>
    <xf numFmtId="0" fontId="13" fillId="2" borderId="10" xfId="0" applyFont="1" applyFill="1" applyBorder="1" applyAlignment="1">
      <alignment horizontal="center" vertical="center"/>
    </xf>
    <xf numFmtId="0" fontId="10" fillId="2" borderId="27" xfId="0" applyFont="1" applyFill="1" applyBorder="1" applyAlignment="1">
      <alignment horizontal="center" vertical="center"/>
    </xf>
    <xf numFmtId="0" fontId="13" fillId="2" borderId="27" xfId="0" applyFont="1" applyFill="1" applyBorder="1" applyAlignment="1">
      <alignment horizontal="center" vertical="center" shrinkToFit="1"/>
    </xf>
    <xf numFmtId="0" fontId="13" fillId="2" borderId="12" xfId="0" applyFont="1" applyFill="1" applyBorder="1" applyAlignment="1">
      <alignment horizontal="center" vertical="center" shrinkToFit="1"/>
    </xf>
    <xf numFmtId="0" fontId="9" fillId="2" borderId="27" xfId="0" applyFont="1" applyFill="1" applyBorder="1" applyAlignment="1">
      <alignment horizontal="center" vertical="center" shrinkToFit="1"/>
    </xf>
    <xf numFmtId="0" fontId="10" fillId="2" borderId="27"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6" xfId="0" applyFont="1" applyFill="1" applyBorder="1" applyAlignment="1">
      <alignment horizontal="center" vertical="center"/>
    </xf>
    <xf numFmtId="0" fontId="10" fillId="2" borderId="10" xfId="0" applyFont="1" applyFill="1" applyBorder="1" applyAlignment="1">
      <alignment horizontal="center" vertical="center"/>
    </xf>
    <xf numFmtId="0" fontId="10" fillId="7" borderId="1" xfId="0" applyFont="1" applyFill="1" applyBorder="1" applyAlignment="1">
      <alignment horizontal="center" vertical="center"/>
    </xf>
    <xf numFmtId="0" fontId="10" fillId="7" borderId="2" xfId="0" applyFont="1" applyFill="1" applyBorder="1" applyAlignment="1">
      <alignment horizontal="center" vertical="center"/>
    </xf>
    <xf numFmtId="0" fontId="10" fillId="7" borderId="3"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2" xfId="0" applyFont="1" applyFill="1" applyBorder="1" applyAlignment="1">
      <alignment horizontal="center" vertical="center"/>
    </xf>
    <xf numFmtId="0" fontId="13" fillId="2" borderId="3" xfId="0" applyFont="1" applyFill="1" applyBorder="1" applyAlignment="1">
      <alignment horizontal="center" vertical="center"/>
    </xf>
    <xf numFmtId="49" fontId="7" fillId="3" borderId="9" xfId="0" applyNumberFormat="1" applyFont="1" applyFill="1" applyBorder="1" applyAlignment="1" applyProtection="1">
      <alignment horizontal="center" vertical="center" shrinkToFit="1"/>
      <protection locked="0"/>
    </xf>
    <xf numFmtId="49" fontId="7" fillId="3" borderId="7" xfId="0" applyNumberFormat="1" applyFont="1" applyFill="1" applyBorder="1" applyAlignment="1" applyProtection="1">
      <alignment horizontal="center" vertical="center" shrinkToFit="1"/>
      <protection locked="0"/>
    </xf>
    <xf numFmtId="49" fontId="7" fillId="3" borderId="10" xfId="0" applyNumberFormat="1" applyFont="1" applyFill="1" applyBorder="1" applyAlignment="1" applyProtection="1">
      <alignment horizontal="center" vertical="center" shrinkToFit="1"/>
      <protection locked="0"/>
    </xf>
    <xf numFmtId="0" fontId="10" fillId="3" borderId="1" xfId="0" applyFont="1" applyFill="1" applyBorder="1" applyAlignment="1" applyProtection="1">
      <alignment vertical="center" shrinkToFit="1"/>
      <protection locked="0"/>
    </xf>
    <xf numFmtId="0" fontId="10" fillId="3" borderId="2" xfId="0" applyFont="1" applyFill="1" applyBorder="1" applyAlignment="1" applyProtection="1">
      <alignment vertical="center" shrinkToFit="1"/>
      <protection locked="0"/>
    </xf>
    <xf numFmtId="0" fontId="10" fillId="3" borderId="3" xfId="0" applyFont="1" applyFill="1" applyBorder="1" applyAlignment="1" applyProtection="1">
      <alignment vertical="center" shrinkToFit="1"/>
      <protection locked="0"/>
    </xf>
    <xf numFmtId="0" fontId="11" fillId="0" borderId="0" xfId="0" applyFont="1" applyAlignment="1">
      <alignment horizontal="center" vertical="center"/>
    </xf>
    <xf numFmtId="0" fontId="13" fillId="2" borderId="4" xfId="0" applyFont="1" applyFill="1" applyBorder="1" applyAlignment="1">
      <alignment horizontal="center" vertical="center"/>
    </xf>
    <xf numFmtId="0" fontId="13" fillId="2" borderId="5"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9" xfId="0" applyFont="1" applyFill="1" applyBorder="1" applyAlignment="1">
      <alignment horizontal="center" vertical="center"/>
    </xf>
    <xf numFmtId="0" fontId="13" fillId="2" borderId="7" xfId="0" applyFont="1" applyFill="1" applyBorder="1" applyAlignment="1">
      <alignment horizontal="center" vertical="center"/>
    </xf>
    <xf numFmtId="0" fontId="13" fillId="2" borderId="1" xfId="0" applyFont="1" applyFill="1" applyBorder="1" applyAlignment="1">
      <alignment horizontal="center" vertical="center" shrinkToFit="1"/>
    </xf>
    <xf numFmtId="0" fontId="13" fillId="2" borderId="2" xfId="0" applyFont="1" applyFill="1" applyBorder="1" applyAlignment="1">
      <alignment horizontal="center" vertical="center" shrinkToFit="1"/>
    </xf>
    <xf numFmtId="0" fontId="13" fillId="2" borderId="3" xfId="0" applyFont="1" applyFill="1" applyBorder="1" applyAlignment="1">
      <alignment horizontal="center" vertical="center" shrinkToFit="1"/>
    </xf>
    <xf numFmtId="0" fontId="13" fillId="3" borderId="9" xfId="0" applyFont="1" applyFill="1" applyBorder="1" applyAlignment="1" applyProtection="1">
      <alignment horizontal="center" vertical="center"/>
      <protection locked="0"/>
    </xf>
    <xf numFmtId="0" fontId="13" fillId="3" borderId="7" xfId="0" applyFont="1" applyFill="1" applyBorder="1" applyAlignment="1" applyProtection="1">
      <alignment horizontal="center" vertical="center"/>
      <protection locked="0"/>
    </xf>
    <xf numFmtId="0" fontId="13" fillId="3" borderId="10" xfId="0" applyFont="1" applyFill="1" applyBorder="1" applyAlignment="1" applyProtection="1">
      <alignment horizontal="center" vertical="center"/>
      <protection locked="0"/>
    </xf>
    <xf numFmtId="0" fontId="13" fillId="3" borderId="1" xfId="0" applyFont="1" applyFill="1" applyBorder="1" applyAlignment="1" applyProtection="1">
      <alignment horizontal="left" vertical="center"/>
      <protection locked="0"/>
    </xf>
    <xf numFmtId="0" fontId="13" fillId="3" borderId="2" xfId="0" applyFont="1" applyFill="1" applyBorder="1" applyAlignment="1" applyProtection="1">
      <alignment horizontal="left" vertical="center"/>
      <protection locked="0"/>
    </xf>
    <xf numFmtId="0" fontId="13" fillId="3" borderId="3" xfId="0" applyFont="1" applyFill="1" applyBorder="1" applyAlignment="1" applyProtection="1">
      <alignment horizontal="left" vertical="center"/>
      <protection locked="0"/>
    </xf>
    <xf numFmtId="0" fontId="13" fillId="3" borderId="9" xfId="0" applyFont="1" applyFill="1" applyBorder="1" applyProtection="1">
      <alignment vertical="center"/>
      <protection locked="0"/>
    </xf>
    <xf numFmtId="0" fontId="13" fillId="3" borderId="7" xfId="0" applyFont="1" applyFill="1" applyBorder="1" applyProtection="1">
      <alignment vertical="center"/>
      <protection locked="0"/>
    </xf>
    <xf numFmtId="0" fontId="13" fillId="3" borderId="10" xfId="0" applyFont="1" applyFill="1" applyBorder="1" applyProtection="1">
      <alignment vertical="center"/>
      <protection locked="0"/>
    </xf>
    <xf numFmtId="0" fontId="13" fillId="3" borderId="9" xfId="0" applyFont="1" applyFill="1" applyBorder="1" applyAlignment="1" applyProtection="1">
      <alignment vertical="center" shrinkToFit="1"/>
      <protection locked="0"/>
    </xf>
    <xf numFmtId="0" fontId="13" fillId="3" borderId="7" xfId="0" applyFont="1" applyFill="1" applyBorder="1" applyAlignment="1" applyProtection="1">
      <alignment vertical="center" shrinkToFit="1"/>
      <protection locked="0"/>
    </xf>
    <xf numFmtId="0" fontId="13" fillId="3" borderId="10" xfId="0" applyFont="1" applyFill="1" applyBorder="1" applyAlignment="1" applyProtection="1">
      <alignment vertical="center" shrinkToFit="1"/>
      <protection locked="0"/>
    </xf>
    <xf numFmtId="0" fontId="13" fillId="2" borderId="4" xfId="0" applyFont="1" applyFill="1" applyBorder="1">
      <alignment vertical="center"/>
    </xf>
    <xf numFmtId="0" fontId="13" fillId="2" borderId="5" xfId="0" applyFont="1" applyFill="1" applyBorder="1">
      <alignment vertical="center"/>
    </xf>
    <xf numFmtId="0" fontId="13" fillId="2" borderId="6" xfId="0" applyFont="1" applyFill="1" applyBorder="1">
      <alignment vertical="center"/>
    </xf>
    <xf numFmtId="0" fontId="11" fillId="2" borderId="1" xfId="0" applyFont="1" applyFill="1" applyBorder="1" applyAlignment="1">
      <alignment vertical="center" wrapText="1" shrinkToFit="1"/>
    </xf>
    <xf numFmtId="0" fontId="11" fillId="2" borderId="2" xfId="0" applyFont="1" applyFill="1" applyBorder="1" applyAlignment="1">
      <alignment vertical="center" shrinkToFit="1"/>
    </xf>
    <xf numFmtId="0" fontId="11" fillId="2" borderId="3" xfId="0" applyFont="1" applyFill="1" applyBorder="1" applyAlignment="1">
      <alignment vertical="center" shrinkToFit="1"/>
    </xf>
    <xf numFmtId="0" fontId="10" fillId="3" borderId="1" xfId="0" applyFont="1" applyFill="1" applyBorder="1" applyAlignment="1" applyProtection="1">
      <alignment horizontal="center" vertical="center"/>
      <protection locked="0"/>
    </xf>
    <xf numFmtId="0" fontId="10" fillId="3" borderId="2" xfId="0" applyFont="1" applyFill="1" applyBorder="1" applyAlignment="1" applyProtection="1">
      <alignment horizontal="center" vertical="center"/>
      <protection locked="0"/>
    </xf>
    <xf numFmtId="0" fontId="10" fillId="3" borderId="3" xfId="0" applyFont="1" applyFill="1" applyBorder="1" applyAlignment="1" applyProtection="1">
      <alignment horizontal="center" vertical="center"/>
      <protection locked="0"/>
    </xf>
    <xf numFmtId="0" fontId="14" fillId="0" borderId="8" xfId="0" applyFont="1" applyBorder="1" applyAlignment="1">
      <alignment vertical="center" wrapText="1"/>
    </xf>
    <xf numFmtId="0" fontId="14" fillId="0" borderId="0" xfId="0" applyFont="1" applyAlignment="1">
      <alignment vertical="center" wrapText="1"/>
    </xf>
    <xf numFmtId="0" fontId="13" fillId="2" borderId="1" xfId="0" applyFont="1" applyFill="1" applyBorder="1" applyAlignment="1">
      <alignment vertical="center" shrinkToFit="1"/>
    </xf>
    <xf numFmtId="0" fontId="13" fillId="2" borderId="2" xfId="0" applyFont="1" applyFill="1" applyBorder="1" applyAlignment="1">
      <alignment vertical="center" shrinkToFit="1"/>
    </xf>
    <xf numFmtId="0" fontId="13" fillId="3" borderId="1" xfId="0" applyFont="1" applyFill="1" applyBorder="1" applyAlignment="1" applyProtection="1">
      <alignment vertical="center" shrinkToFit="1"/>
      <protection locked="0"/>
    </xf>
    <xf numFmtId="0" fontId="13" fillId="3" borderId="2" xfId="0" applyFont="1" applyFill="1" applyBorder="1" applyAlignment="1" applyProtection="1">
      <alignment vertical="center" shrinkToFit="1"/>
      <protection locked="0"/>
    </xf>
    <xf numFmtId="0" fontId="13" fillId="3" borderId="3" xfId="0" applyFont="1" applyFill="1" applyBorder="1" applyAlignment="1" applyProtection="1">
      <alignment vertical="center" shrinkToFit="1"/>
      <protection locked="0"/>
    </xf>
    <xf numFmtId="0" fontId="13" fillId="2" borderId="1" xfId="0" applyFont="1" applyFill="1" applyBorder="1" applyAlignment="1">
      <alignment horizontal="center" vertical="center" wrapText="1" shrinkToFit="1"/>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1" fillId="2" borderId="2" xfId="0" applyFont="1" applyFill="1" applyBorder="1" applyAlignment="1">
      <alignment vertical="center" wrapText="1" shrinkToFit="1"/>
    </xf>
    <xf numFmtId="0" fontId="13" fillId="0" borderId="0" xfId="0" applyFont="1" applyAlignment="1">
      <alignment horizontal="center" vertical="center" textRotation="255"/>
    </xf>
    <xf numFmtId="0" fontId="13" fillId="2" borderId="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34" xfId="0" applyFont="1" applyFill="1" applyBorder="1" applyAlignment="1">
      <alignment horizontal="center" vertical="center"/>
    </xf>
    <xf numFmtId="0" fontId="13" fillId="2" borderId="31" xfId="0" applyFont="1" applyFill="1" applyBorder="1" applyAlignment="1">
      <alignment horizontal="center" vertical="center"/>
    </xf>
    <xf numFmtId="0" fontId="13" fillId="2" borderId="35" xfId="0" applyFont="1" applyFill="1" applyBorder="1" applyAlignment="1">
      <alignment horizontal="center" vertical="center"/>
    </xf>
    <xf numFmtId="0" fontId="13" fillId="0" borderId="8" xfId="0" applyFont="1" applyBorder="1" applyAlignment="1">
      <alignment vertical="center" wrapText="1"/>
    </xf>
    <xf numFmtId="0" fontId="13" fillId="0" borderId="0" xfId="0" applyFont="1" applyAlignment="1">
      <alignment vertical="center" wrapText="1"/>
    </xf>
    <xf numFmtId="0" fontId="13" fillId="0" borderId="0" xfId="0" applyFont="1">
      <alignment vertical="center"/>
    </xf>
    <xf numFmtId="178" fontId="13" fillId="0" borderId="36" xfId="0" applyNumberFormat="1" applyFont="1" applyBorder="1" applyAlignment="1">
      <alignment vertical="center" shrinkToFit="1"/>
    </xf>
    <xf numFmtId="178" fontId="13" fillId="0" borderId="2" xfId="0" applyNumberFormat="1" applyFont="1" applyBorder="1" applyAlignment="1">
      <alignment vertical="center" shrinkToFit="1"/>
    </xf>
    <xf numFmtId="178" fontId="13" fillId="0" borderId="38" xfId="0" applyNumberFormat="1" applyFont="1" applyBorder="1" applyAlignment="1">
      <alignment vertical="center" shrinkToFit="1"/>
    </xf>
    <xf numFmtId="178" fontId="13" fillId="0" borderId="32" xfId="0" applyNumberFormat="1" applyFont="1" applyBorder="1" applyAlignment="1">
      <alignment vertical="center" shrinkToFit="1"/>
    </xf>
    <xf numFmtId="0" fontId="13" fillId="4" borderId="2" xfId="0" applyFont="1" applyFill="1" applyBorder="1">
      <alignment vertical="center"/>
    </xf>
    <xf numFmtId="0" fontId="13" fillId="4" borderId="37" xfId="0" applyFont="1" applyFill="1" applyBorder="1">
      <alignment vertical="center"/>
    </xf>
    <xf numFmtId="0" fontId="13" fillId="4" borderId="32" xfId="0" applyFont="1" applyFill="1" applyBorder="1">
      <alignment vertical="center"/>
    </xf>
    <xf numFmtId="0" fontId="13" fillId="4" borderId="39" xfId="0" applyFont="1" applyFill="1" applyBorder="1">
      <alignment vertical="center"/>
    </xf>
    <xf numFmtId="177" fontId="13" fillId="3" borderId="11" xfId="4" applyNumberFormat="1" applyFont="1" applyFill="1" applyBorder="1" applyAlignment="1" applyProtection="1">
      <alignment vertical="center" shrinkToFit="1"/>
      <protection locked="0"/>
    </xf>
    <xf numFmtId="0" fontId="11" fillId="3" borderId="15" xfId="0" applyFont="1" applyFill="1" applyBorder="1" applyAlignment="1" applyProtection="1">
      <alignment horizontal="left" vertical="center" wrapText="1" shrinkToFit="1"/>
      <protection locked="0"/>
    </xf>
    <xf numFmtId="0" fontId="11" fillId="3" borderId="16" xfId="0" applyFont="1" applyFill="1" applyBorder="1" applyAlignment="1" applyProtection="1">
      <alignment horizontal="left" vertical="center" wrapText="1" shrinkToFit="1"/>
      <protection locked="0"/>
    </xf>
    <xf numFmtId="0" fontId="11" fillId="3" borderId="17" xfId="0" applyFont="1" applyFill="1" applyBorder="1" applyAlignment="1" applyProtection="1">
      <alignment horizontal="left" vertical="center" wrapText="1" shrinkToFit="1"/>
      <protection locked="0"/>
    </xf>
    <xf numFmtId="177" fontId="13" fillId="3" borderId="16" xfId="4" applyNumberFormat="1" applyFont="1" applyFill="1" applyBorder="1" applyAlignment="1" applyProtection="1">
      <alignment vertical="center" shrinkToFit="1"/>
      <protection locked="0"/>
    </xf>
    <xf numFmtId="49" fontId="13" fillId="3" borderId="46" xfId="0" applyNumberFormat="1" applyFont="1" applyFill="1" applyBorder="1" applyAlignment="1" applyProtection="1">
      <alignment horizontal="left" vertical="center"/>
      <protection locked="0"/>
    </xf>
    <xf numFmtId="49" fontId="13" fillId="3" borderId="11" xfId="0" applyNumberFormat="1" applyFont="1" applyFill="1" applyBorder="1" applyAlignment="1" applyProtection="1">
      <alignment horizontal="left" vertical="center"/>
      <protection locked="0"/>
    </xf>
    <xf numFmtId="49" fontId="13" fillId="3" borderId="47" xfId="0" applyNumberFormat="1" applyFont="1" applyFill="1" applyBorder="1" applyAlignment="1" applyProtection="1">
      <alignment horizontal="left" vertical="center"/>
      <protection locked="0"/>
    </xf>
    <xf numFmtId="49" fontId="13" fillId="3" borderId="15" xfId="0" applyNumberFormat="1" applyFont="1" applyFill="1" applyBorder="1" applyAlignment="1" applyProtection="1">
      <alignment horizontal="center" vertical="center"/>
      <protection locked="0"/>
    </xf>
    <xf numFmtId="49" fontId="13" fillId="3" borderId="16" xfId="0" applyNumberFormat="1" applyFont="1" applyFill="1" applyBorder="1" applyAlignment="1" applyProtection="1">
      <alignment horizontal="center" vertical="center"/>
      <protection locked="0"/>
    </xf>
    <xf numFmtId="49" fontId="13" fillId="3" borderId="17" xfId="0" applyNumberFormat="1" applyFont="1" applyFill="1" applyBorder="1" applyAlignment="1" applyProtection="1">
      <alignment horizontal="center" vertical="center"/>
      <protection locked="0"/>
    </xf>
    <xf numFmtId="177" fontId="13" fillId="0" borderId="2" xfId="4" applyNumberFormat="1" applyFont="1" applyFill="1" applyBorder="1" applyAlignment="1">
      <alignment vertical="center" shrinkToFit="1"/>
    </xf>
    <xf numFmtId="177" fontId="13" fillId="0" borderId="3" xfId="4" applyNumberFormat="1" applyFont="1" applyFill="1" applyBorder="1" applyAlignment="1">
      <alignment vertical="center" shrinkToFit="1"/>
    </xf>
    <xf numFmtId="49" fontId="13" fillId="0" borderId="1" xfId="0" applyNumberFormat="1" applyFont="1" applyBorder="1" applyAlignment="1">
      <alignment horizontal="center" vertical="center" wrapText="1"/>
    </xf>
    <xf numFmtId="49" fontId="13" fillId="0" borderId="2" xfId="0" applyNumberFormat="1" applyFont="1" applyBorder="1" applyAlignment="1">
      <alignment horizontal="center" vertical="center" wrapText="1"/>
    </xf>
    <xf numFmtId="49" fontId="13" fillId="0" borderId="3" xfId="0" applyNumberFormat="1" applyFont="1" applyBorder="1" applyAlignment="1">
      <alignment horizontal="center" vertical="center" wrapText="1"/>
    </xf>
    <xf numFmtId="178" fontId="13" fillId="0" borderId="0" xfId="0" applyNumberFormat="1" applyFont="1" applyAlignment="1">
      <alignment vertical="center" shrinkToFit="1"/>
    </xf>
    <xf numFmtId="0" fontId="13" fillId="0" borderId="0" xfId="0" applyFont="1" applyAlignment="1">
      <alignment horizontal="center" vertical="center"/>
    </xf>
    <xf numFmtId="0" fontId="11" fillId="3" borderId="18" xfId="0" applyFont="1" applyFill="1" applyBorder="1" applyAlignment="1" applyProtection="1">
      <alignment horizontal="left" vertical="center" wrapText="1" shrinkToFit="1"/>
      <protection locked="0"/>
    </xf>
    <xf numFmtId="0" fontId="11" fillId="3" borderId="19" xfId="0" applyFont="1" applyFill="1" applyBorder="1" applyAlignment="1" applyProtection="1">
      <alignment horizontal="left" vertical="center" wrapText="1" shrinkToFit="1"/>
      <protection locked="0"/>
    </xf>
    <xf numFmtId="0" fontId="11" fillId="3" borderId="20" xfId="0" applyFont="1" applyFill="1" applyBorder="1" applyAlignment="1" applyProtection="1">
      <alignment horizontal="left" vertical="center" wrapText="1" shrinkToFit="1"/>
      <protection locked="0"/>
    </xf>
    <xf numFmtId="179" fontId="13" fillId="4" borderId="4" xfId="0" applyNumberFormat="1" applyFont="1" applyFill="1" applyBorder="1" applyAlignment="1">
      <alignment horizontal="right" vertical="center" wrapText="1"/>
    </xf>
    <xf numFmtId="179" fontId="13" fillId="4" borderId="5" xfId="0" applyNumberFormat="1" applyFont="1" applyFill="1" applyBorder="1" applyAlignment="1">
      <alignment horizontal="right" vertical="center" wrapText="1"/>
    </xf>
    <xf numFmtId="179" fontId="13" fillId="4" borderId="9" xfId="0" applyNumberFormat="1" applyFont="1" applyFill="1" applyBorder="1" applyAlignment="1">
      <alignment horizontal="right" vertical="center" wrapText="1"/>
    </xf>
    <xf numFmtId="179" fontId="13" fillId="4" borderId="7" xfId="0" applyNumberFormat="1" applyFont="1" applyFill="1" applyBorder="1" applyAlignment="1">
      <alignment horizontal="right" vertical="center" wrapText="1"/>
    </xf>
    <xf numFmtId="0" fontId="13" fillId="4" borderId="0" xfId="0" applyFont="1" applyFill="1">
      <alignment vertical="center"/>
    </xf>
    <xf numFmtId="178" fontId="13" fillId="0" borderId="40" xfId="0" applyNumberFormat="1" applyFont="1" applyBorder="1" applyAlignment="1">
      <alignment vertical="center" shrinkToFit="1"/>
    </xf>
    <xf numFmtId="178" fontId="13" fillId="0" borderId="5" xfId="0" applyNumberFormat="1" applyFont="1" applyBorder="1" applyAlignment="1">
      <alignment vertical="center" shrinkToFit="1"/>
    </xf>
    <xf numFmtId="178" fontId="13" fillId="0" borderId="41" xfId="0" applyNumberFormat="1" applyFont="1" applyBorder="1" applyAlignment="1">
      <alignment vertical="center" shrinkToFit="1"/>
    </xf>
    <xf numFmtId="178" fontId="13" fillId="0" borderId="7" xfId="0" applyNumberFormat="1" applyFont="1" applyBorder="1" applyAlignment="1">
      <alignment vertical="center" shrinkToFit="1"/>
    </xf>
    <xf numFmtId="0" fontId="13" fillId="4" borderId="33" xfId="0" applyFont="1" applyFill="1" applyBorder="1">
      <alignment vertical="center"/>
    </xf>
    <xf numFmtId="49" fontId="13" fillId="3" borderId="43" xfId="0" applyNumberFormat="1" applyFont="1" applyFill="1" applyBorder="1" applyAlignment="1" applyProtection="1">
      <alignment horizontal="left" vertical="center"/>
      <protection locked="0"/>
    </xf>
    <xf numFmtId="49" fontId="13" fillId="3" borderId="44" xfId="0" applyNumberFormat="1" applyFont="1" applyFill="1" applyBorder="1" applyAlignment="1" applyProtection="1">
      <alignment horizontal="left" vertical="center"/>
      <protection locked="0"/>
    </xf>
    <xf numFmtId="49" fontId="13" fillId="3" borderId="45" xfId="0" applyNumberFormat="1" applyFont="1" applyFill="1" applyBorder="1" applyAlignment="1" applyProtection="1">
      <alignment horizontal="left" vertical="center"/>
      <protection locked="0"/>
    </xf>
    <xf numFmtId="49" fontId="13" fillId="3" borderId="15" xfId="0" applyNumberFormat="1" applyFont="1" applyFill="1" applyBorder="1" applyAlignment="1" applyProtection="1">
      <alignment horizontal="left" vertical="center"/>
      <protection locked="0"/>
    </xf>
    <xf numFmtId="49" fontId="13" fillId="3" borderId="16" xfId="0" applyNumberFormat="1" applyFont="1" applyFill="1" applyBorder="1" applyAlignment="1" applyProtection="1">
      <alignment horizontal="left" vertical="center"/>
      <protection locked="0"/>
    </xf>
    <xf numFmtId="49" fontId="13" fillId="3" borderId="17" xfId="0" applyNumberFormat="1" applyFont="1" applyFill="1" applyBorder="1" applyAlignment="1" applyProtection="1">
      <alignment horizontal="left" vertical="center"/>
      <protection locked="0"/>
    </xf>
    <xf numFmtId="49" fontId="13" fillId="3" borderId="43" xfId="0" applyNumberFormat="1" applyFont="1" applyFill="1" applyBorder="1" applyAlignment="1" applyProtection="1">
      <alignment horizontal="center" vertical="center"/>
      <protection locked="0"/>
    </xf>
    <xf numFmtId="49" fontId="13" fillId="3" borderId="44" xfId="0" applyNumberFormat="1" applyFont="1" applyFill="1" applyBorder="1" applyAlignment="1" applyProtection="1">
      <alignment horizontal="center" vertical="center"/>
      <protection locked="0"/>
    </xf>
    <xf numFmtId="49" fontId="13" fillId="3" borderId="45" xfId="0" applyNumberFormat="1" applyFont="1" applyFill="1" applyBorder="1" applyAlignment="1" applyProtection="1">
      <alignment horizontal="center" vertical="center"/>
      <protection locked="0"/>
    </xf>
    <xf numFmtId="0" fontId="9" fillId="7" borderId="1" xfId="0" applyFont="1" applyFill="1" applyBorder="1" applyAlignment="1">
      <alignment horizontal="center" vertical="center"/>
    </xf>
    <xf numFmtId="0" fontId="9" fillId="7" borderId="2" xfId="0" applyFont="1" applyFill="1" applyBorder="1" applyAlignment="1">
      <alignment horizontal="center" vertical="center"/>
    </xf>
    <xf numFmtId="0" fontId="9" fillId="7" borderId="3" xfId="0" applyFont="1" applyFill="1" applyBorder="1" applyAlignment="1">
      <alignment horizontal="center" vertical="center"/>
    </xf>
    <xf numFmtId="177" fontId="39" fillId="3" borderId="16" xfId="4" applyNumberFormat="1" applyFont="1" applyFill="1" applyBorder="1" applyAlignment="1" applyProtection="1">
      <alignment vertical="center" shrinkToFit="1"/>
      <protection locked="0"/>
    </xf>
    <xf numFmtId="0" fontId="40" fillId="3" borderId="15" xfId="0" applyFont="1" applyFill="1" applyBorder="1" applyAlignment="1" applyProtection="1">
      <alignment horizontal="left" vertical="center" wrapText="1" shrinkToFit="1"/>
      <protection locked="0"/>
    </xf>
    <xf numFmtId="0" fontId="40" fillId="3" borderId="16" xfId="0" applyFont="1" applyFill="1" applyBorder="1" applyAlignment="1" applyProtection="1">
      <alignment horizontal="left" vertical="center" wrapText="1" shrinkToFit="1"/>
      <protection locked="0"/>
    </xf>
    <xf numFmtId="0" fontId="40" fillId="3" borderId="17" xfId="0" applyFont="1" applyFill="1" applyBorder="1" applyAlignment="1" applyProtection="1">
      <alignment horizontal="left" vertical="center" wrapText="1" shrinkToFit="1"/>
      <protection locked="0"/>
    </xf>
    <xf numFmtId="49" fontId="39" fillId="3" borderId="46" xfId="0" applyNumberFormat="1" applyFont="1" applyFill="1" applyBorder="1" applyAlignment="1" applyProtection="1">
      <alignment horizontal="left" vertical="center"/>
      <protection locked="0"/>
    </xf>
    <xf numFmtId="49" fontId="39" fillId="3" borderId="11" xfId="0" applyNumberFormat="1" applyFont="1" applyFill="1" applyBorder="1" applyAlignment="1" applyProtection="1">
      <alignment horizontal="left" vertical="center"/>
      <protection locked="0"/>
    </xf>
    <xf numFmtId="49" fontId="39" fillId="3" borderId="47" xfId="0" applyNumberFormat="1" applyFont="1" applyFill="1" applyBorder="1" applyAlignment="1" applyProtection="1">
      <alignment horizontal="left" vertical="center"/>
      <protection locked="0"/>
    </xf>
    <xf numFmtId="177" fontId="39" fillId="3" borderId="11" xfId="4" applyNumberFormat="1" applyFont="1" applyFill="1" applyBorder="1" applyAlignment="1" applyProtection="1">
      <alignment vertical="center" shrinkToFit="1"/>
      <protection locked="0"/>
    </xf>
    <xf numFmtId="0" fontId="40" fillId="3" borderId="18" xfId="0" applyFont="1" applyFill="1" applyBorder="1" applyAlignment="1" applyProtection="1">
      <alignment horizontal="left" vertical="center" wrapText="1" shrinkToFit="1"/>
      <protection locked="0"/>
    </xf>
    <xf numFmtId="0" fontId="40" fillId="3" borderId="19" xfId="0" applyFont="1" applyFill="1" applyBorder="1" applyAlignment="1" applyProtection="1">
      <alignment horizontal="left" vertical="center" wrapText="1" shrinkToFit="1"/>
      <protection locked="0"/>
    </xf>
    <xf numFmtId="0" fontId="40" fillId="3" borderId="20" xfId="0" applyFont="1" applyFill="1" applyBorder="1" applyAlignment="1" applyProtection="1">
      <alignment horizontal="left" vertical="center" wrapText="1" shrinkToFit="1"/>
      <protection locked="0"/>
    </xf>
    <xf numFmtId="177" fontId="13" fillId="3" borderId="46" xfId="4" applyNumberFormat="1" applyFont="1" applyFill="1" applyBorder="1" applyAlignment="1" applyProtection="1">
      <alignment vertical="center" shrinkToFit="1"/>
      <protection locked="0"/>
    </xf>
    <xf numFmtId="177" fontId="13" fillId="3" borderId="47" xfId="4" applyNumberFormat="1" applyFont="1" applyFill="1" applyBorder="1" applyAlignment="1" applyProtection="1">
      <alignment vertical="center" shrinkToFit="1"/>
      <protection locked="0"/>
    </xf>
    <xf numFmtId="0" fontId="11" fillId="3" borderId="46" xfId="0" applyFont="1" applyFill="1" applyBorder="1" applyAlignment="1" applyProtection="1">
      <alignment horizontal="left" vertical="center" wrapText="1" shrinkToFit="1"/>
      <protection locked="0"/>
    </xf>
    <xf numFmtId="0" fontId="11" fillId="3" borderId="11" xfId="0" applyFont="1" applyFill="1" applyBorder="1" applyAlignment="1" applyProtection="1">
      <alignment horizontal="left" vertical="center" wrapText="1" shrinkToFit="1"/>
      <protection locked="0"/>
    </xf>
    <xf numFmtId="0" fontId="11" fillId="3" borderId="47" xfId="0" applyFont="1" applyFill="1" applyBorder="1" applyAlignment="1" applyProtection="1">
      <alignment horizontal="left" vertical="center" wrapText="1" shrinkToFit="1"/>
      <protection locked="0"/>
    </xf>
    <xf numFmtId="0" fontId="22" fillId="0" borderId="8" xfId="5" applyFont="1" applyBorder="1" applyAlignment="1">
      <alignment horizontal="center" vertical="center"/>
    </xf>
    <xf numFmtId="0" fontId="21" fillId="0" borderId="0" xfId="5" applyFont="1" applyAlignment="1">
      <alignment horizontal="center" vertical="center"/>
    </xf>
    <xf numFmtId="0" fontId="20" fillId="0" borderId="21" xfId="5" applyFont="1" applyBorder="1" applyAlignment="1">
      <alignment horizontal="center" vertical="top" wrapText="1"/>
    </xf>
    <xf numFmtId="0" fontId="20" fillId="0" borderId="22" xfId="5" applyFont="1" applyBorder="1" applyAlignment="1">
      <alignment horizontal="center" vertical="top"/>
    </xf>
    <xf numFmtId="0" fontId="20" fillId="0" borderId="23" xfId="5" applyFont="1" applyBorder="1" applyAlignment="1">
      <alignment horizontal="center" vertical="top"/>
    </xf>
    <xf numFmtId="0" fontId="24" fillId="0" borderId="1" xfId="5" applyFont="1" applyBorder="1" applyAlignment="1">
      <alignment horizontal="left" vertical="top" wrapText="1"/>
    </xf>
    <xf numFmtId="0" fontId="24" fillId="0" borderId="3" xfId="5" applyFont="1" applyBorder="1" applyAlignment="1">
      <alignment horizontal="left" vertical="top" wrapText="1"/>
    </xf>
    <xf numFmtId="0" fontId="20" fillId="0" borderId="27" xfId="5" applyFont="1" applyBorder="1" applyAlignment="1">
      <alignment horizontal="center" vertical="center"/>
    </xf>
    <xf numFmtId="0" fontId="20" fillId="0" borderId="27" xfId="5" applyFont="1" applyBorder="1" applyAlignment="1">
      <alignment horizontal="left" vertical="center"/>
    </xf>
    <xf numFmtId="0" fontId="20" fillId="0" borderId="27" xfId="5" applyFont="1" applyBorder="1" applyAlignment="1">
      <alignment horizontal="left" vertical="center" shrinkToFit="1"/>
    </xf>
    <xf numFmtId="0" fontId="22" fillId="0" borderId="0" xfId="5" applyFont="1" applyAlignment="1">
      <alignment horizontal="center" vertical="center"/>
    </xf>
    <xf numFmtId="0" fontId="20" fillId="0" borderId="27" xfId="5" applyFont="1" applyBorder="1">
      <alignment vertical="center"/>
    </xf>
    <xf numFmtId="0" fontId="20" fillId="0" borderId="27" xfId="5" applyFont="1" applyBorder="1" applyAlignment="1">
      <alignment horizontal="center" vertical="center" wrapText="1"/>
    </xf>
    <xf numFmtId="38" fontId="25" fillId="0" borderId="1" xfId="6" applyFont="1" applyFill="1" applyBorder="1" applyAlignment="1">
      <alignment horizontal="left" vertical="top" wrapText="1"/>
    </xf>
    <xf numFmtId="38" fontId="25" fillId="0" borderId="3" xfId="6" applyFont="1" applyFill="1" applyBorder="1" applyAlignment="1">
      <alignment horizontal="left" vertical="top" wrapText="1"/>
    </xf>
    <xf numFmtId="38" fontId="20" fillId="0" borderId="1" xfId="6" applyFont="1" applyFill="1" applyBorder="1" applyAlignment="1">
      <alignment horizontal="left" vertical="center" wrapText="1"/>
    </xf>
    <xf numFmtId="38" fontId="20" fillId="0" borderId="3" xfId="6" applyFont="1" applyFill="1" applyBorder="1" applyAlignment="1">
      <alignment horizontal="left" vertical="center" wrapText="1"/>
    </xf>
    <xf numFmtId="0" fontId="23" fillId="3" borderId="1" xfId="5" applyFont="1" applyFill="1" applyBorder="1" applyAlignment="1">
      <alignment horizontal="center" vertical="center"/>
    </xf>
    <xf numFmtId="0" fontId="23" fillId="3" borderId="3" xfId="5" applyFont="1" applyFill="1" applyBorder="1" applyAlignment="1">
      <alignment horizontal="center" vertical="center"/>
    </xf>
    <xf numFmtId="0" fontId="20" fillId="0" borderId="24" xfId="5" applyFont="1" applyBorder="1" applyAlignment="1">
      <alignment horizontal="center" vertical="top"/>
    </xf>
    <xf numFmtId="0" fontId="20" fillId="0" borderId="25" xfId="5" applyFont="1" applyBorder="1" applyAlignment="1">
      <alignment horizontal="center" vertical="top"/>
    </xf>
    <xf numFmtId="0" fontId="20" fillId="0" borderId="26" xfId="5" applyFont="1" applyBorder="1" applyAlignment="1">
      <alignment horizontal="center" vertical="top"/>
    </xf>
    <xf numFmtId="0" fontId="24" fillId="0" borderId="4" xfId="5" applyFont="1" applyBorder="1" applyAlignment="1">
      <alignment horizontal="left" vertical="top" wrapText="1"/>
    </xf>
    <xf numFmtId="0" fontId="24" fillId="0" borderId="6" xfId="5" applyFont="1" applyBorder="1" applyAlignment="1">
      <alignment horizontal="left" vertical="top" wrapText="1"/>
    </xf>
    <xf numFmtId="0" fontId="24" fillId="0" borderId="9" xfId="5" applyFont="1" applyBorder="1" applyAlignment="1">
      <alignment horizontal="left" vertical="top" wrapText="1"/>
    </xf>
    <xf numFmtId="0" fontId="24" fillId="0" borderId="10" xfId="5" applyFont="1" applyBorder="1" applyAlignment="1">
      <alignment horizontal="left" vertical="top" wrapText="1"/>
    </xf>
    <xf numFmtId="0" fontId="24" fillId="0" borderId="4" xfId="5" applyFont="1" applyBorder="1" applyAlignment="1">
      <alignment horizontal="center" vertical="top" wrapText="1"/>
    </xf>
    <xf numFmtId="0" fontId="24" fillId="0" borderId="6" xfId="5" applyFont="1" applyBorder="1" applyAlignment="1">
      <alignment horizontal="center" vertical="top" wrapText="1"/>
    </xf>
    <xf numFmtId="0" fontId="24" fillId="0" borderId="9" xfId="5" applyFont="1" applyBorder="1" applyAlignment="1">
      <alignment horizontal="center" vertical="top" wrapText="1"/>
    </xf>
    <xf numFmtId="0" fontId="24" fillId="0" borderId="10" xfId="5" applyFont="1" applyBorder="1" applyAlignment="1">
      <alignment horizontal="center" vertical="top" wrapText="1"/>
    </xf>
    <xf numFmtId="0" fontId="20" fillId="0" borderId="12" xfId="5" applyFont="1" applyBorder="1" applyAlignment="1">
      <alignment horizontal="center" vertical="center"/>
    </xf>
    <xf numFmtId="0" fontId="20" fillId="0" borderId="14" xfId="5" applyFont="1" applyBorder="1" applyAlignment="1">
      <alignment horizontal="center" vertical="center"/>
    </xf>
    <xf numFmtId="38" fontId="17" fillId="0" borderId="12" xfId="6" applyFont="1" applyFill="1" applyBorder="1" applyAlignment="1">
      <alignment horizontal="center" vertical="center"/>
    </xf>
    <xf numFmtId="38" fontId="17" fillId="0" borderId="14" xfId="6" applyFont="1" applyFill="1" applyBorder="1" applyAlignment="1">
      <alignment horizontal="center" vertical="center"/>
    </xf>
    <xf numFmtId="38" fontId="20" fillId="0" borderId="1" xfId="6" applyFont="1" applyFill="1" applyBorder="1" applyAlignment="1">
      <alignment horizontal="left" vertical="top" wrapText="1"/>
    </xf>
    <xf numFmtId="38" fontId="20" fillId="0" borderId="2" xfId="6" applyFont="1" applyFill="1" applyBorder="1" applyAlignment="1">
      <alignment horizontal="left" vertical="top" wrapText="1"/>
    </xf>
    <xf numFmtId="38" fontId="20" fillId="0" borderId="3" xfId="6" applyFont="1" applyFill="1" applyBorder="1" applyAlignment="1">
      <alignment horizontal="left" vertical="top" wrapText="1"/>
    </xf>
    <xf numFmtId="38" fontId="23" fillId="0" borderId="29" xfId="6" applyFont="1" applyFill="1" applyBorder="1" applyAlignment="1">
      <alignment horizontal="left" vertical="top" wrapText="1"/>
    </xf>
    <xf numFmtId="38" fontId="23" fillId="0" borderId="30" xfId="6" applyFont="1" applyFill="1" applyBorder="1" applyAlignment="1">
      <alignment horizontal="left" vertical="top" wrapText="1"/>
    </xf>
    <xf numFmtId="0" fontId="21" fillId="0" borderId="4" xfId="5" applyFont="1" applyBorder="1" applyAlignment="1">
      <alignment horizontal="center" vertical="center"/>
    </xf>
    <xf numFmtId="0" fontId="21" fillId="0" borderId="5" xfId="5" applyFont="1" applyBorder="1" applyAlignment="1">
      <alignment horizontal="center" vertical="center"/>
    </xf>
    <xf numFmtId="0" fontId="21" fillId="0" borderId="6" xfId="5" applyFont="1" applyBorder="1" applyAlignment="1">
      <alignment horizontal="center" vertical="center"/>
    </xf>
    <xf numFmtId="38" fontId="23" fillId="0" borderId="9" xfId="6" applyFont="1" applyFill="1" applyBorder="1" applyAlignment="1">
      <alignment horizontal="center" vertical="center"/>
    </xf>
    <xf numFmtId="38" fontId="23" fillId="0" borderId="7" xfId="6" applyFont="1" applyFill="1" applyBorder="1" applyAlignment="1">
      <alignment horizontal="center" vertical="center"/>
    </xf>
    <xf numFmtId="38" fontId="23" fillId="0" borderId="10" xfId="6" applyFont="1" applyFill="1" applyBorder="1" applyAlignment="1">
      <alignment horizontal="center" vertical="center"/>
    </xf>
    <xf numFmtId="38" fontId="20" fillId="0" borderId="2" xfId="6" applyFont="1" applyFill="1" applyBorder="1" applyAlignment="1">
      <alignment horizontal="left" vertical="center" wrapText="1"/>
    </xf>
  </cellXfs>
  <cellStyles count="7">
    <cellStyle name="パーセント 2" xfId="2" xr:uid="{00000000-0005-0000-0000-000000000000}"/>
    <cellStyle name="桁区切り" xfId="4" builtinId="6"/>
    <cellStyle name="桁区切り 2" xfId="1" xr:uid="{00000000-0005-0000-0000-000002000000}"/>
    <cellStyle name="桁区切り 3" xfId="6" xr:uid="{00000000-0005-0000-0000-000003000000}"/>
    <cellStyle name="標準" xfId="0" builtinId="0"/>
    <cellStyle name="標準 2" xfId="3" xr:uid="{00000000-0005-0000-0000-000005000000}"/>
    <cellStyle name="標準 3" xfId="5" xr:uid="{00000000-0005-0000-0000-000006000000}"/>
  </cellStyles>
  <dxfs count="0"/>
  <tableStyles count="0" defaultTableStyle="TableStyleMedium2" defaultPivotStyle="PivotStyleLight16"/>
  <colors>
    <mruColors>
      <color rgb="FFCCFFCC"/>
      <color rgb="FFFFFF99"/>
      <color rgb="FFFFFF66"/>
      <color rgb="FFFFFFCC"/>
      <color rgb="FFCD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drawings/_rels/drawing6.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40</xdr:col>
      <xdr:colOff>66675</xdr:colOff>
      <xdr:row>3</xdr:row>
      <xdr:rowOff>133350</xdr:rowOff>
    </xdr:from>
    <xdr:to>
      <xdr:col>57</xdr:col>
      <xdr:colOff>28575</xdr:colOff>
      <xdr:row>7</xdr:row>
      <xdr:rowOff>190500</xdr:rowOff>
    </xdr:to>
    <xdr:sp macro="" textlink="">
      <xdr:nvSpPr>
        <xdr:cNvPr id="2" name="テキスト ボックス 1">
          <a:extLst>
            <a:ext uri="{FF2B5EF4-FFF2-40B4-BE49-F238E27FC236}">
              <a16:creationId xmlns:a16="http://schemas.microsoft.com/office/drawing/2014/main" id="{4AD346A7-C237-4D3D-8C26-77CED5729825}"/>
            </a:ext>
          </a:extLst>
        </xdr:cNvPr>
        <xdr:cNvSpPr txBox="1"/>
      </xdr:nvSpPr>
      <xdr:spPr>
        <a:xfrm>
          <a:off x="6953250" y="790575"/>
          <a:ext cx="2876550" cy="933450"/>
        </a:xfrm>
        <a:prstGeom prst="rect">
          <a:avLst/>
        </a:prstGeom>
        <a:solidFill>
          <a:srgbClr val="FFFF0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FF0000"/>
              </a:solidFill>
            </a:rPr>
            <a:t>水色のセルについては、必要情報の入力をお願いします。</a:t>
          </a:r>
        </a:p>
      </xdr:txBody>
    </xdr:sp>
    <xdr:clientData/>
  </xdr:twoCellAnchor>
  <xdr:twoCellAnchor>
    <xdr:from>
      <xdr:col>33</xdr:col>
      <xdr:colOff>66675</xdr:colOff>
      <xdr:row>0</xdr:row>
      <xdr:rowOff>57150</xdr:rowOff>
    </xdr:from>
    <xdr:to>
      <xdr:col>38</xdr:col>
      <xdr:colOff>88655</xdr:colOff>
      <xdr:row>1</xdr:row>
      <xdr:rowOff>160461</xdr:rowOff>
    </xdr:to>
    <xdr:sp macro="" textlink="">
      <xdr:nvSpPr>
        <xdr:cNvPr id="3" name="テキスト ボックス 2">
          <a:extLst>
            <a:ext uri="{FF2B5EF4-FFF2-40B4-BE49-F238E27FC236}">
              <a16:creationId xmlns:a16="http://schemas.microsoft.com/office/drawing/2014/main" id="{6681BC44-C505-4D84-AE52-6CCC1849BD58}"/>
            </a:ext>
          </a:extLst>
        </xdr:cNvPr>
        <xdr:cNvSpPr txBox="1"/>
      </xdr:nvSpPr>
      <xdr:spPr>
        <a:xfrm>
          <a:off x="5753100" y="57150"/>
          <a:ext cx="879230" cy="322386"/>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rgbClr val="FF0000"/>
              </a:solidFill>
            </a:rPr>
            <a:t>記載例</a:t>
          </a:r>
          <a:endParaRPr kumimoji="1" lang="ja-JP" altLang="en-US" sz="1200">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828675</xdr:colOff>
      <xdr:row>0</xdr:row>
      <xdr:rowOff>85725</xdr:rowOff>
    </xdr:from>
    <xdr:to>
      <xdr:col>10</xdr:col>
      <xdr:colOff>817684</xdr:colOff>
      <xdr:row>2</xdr:row>
      <xdr:rowOff>16853</xdr:rowOff>
    </xdr:to>
    <xdr:sp macro="" textlink="">
      <xdr:nvSpPr>
        <xdr:cNvPr id="2" name="テキスト ボックス 1">
          <a:extLst>
            <a:ext uri="{FF2B5EF4-FFF2-40B4-BE49-F238E27FC236}">
              <a16:creationId xmlns:a16="http://schemas.microsoft.com/office/drawing/2014/main" id="{435F4075-7FDB-442D-B2F3-49A084D931F9}"/>
            </a:ext>
          </a:extLst>
        </xdr:cNvPr>
        <xdr:cNvSpPr txBox="1"/>
      </xdr:nvSpPr>
      <xdr:spPr>
        <a:xfrm>
          <a:off x="12811125" y="85725"/>
          <a:ext cx="893884" cy="274028"/>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rgbClr val="FF0000"/>
              </a:solidFill>
            </a:rPr>
            <a:t>記載例</a:t>
          </a:r>
          <a:endParaRPr kumimoji="1" lang="ja-JP" altLang="en-US" sz="1200">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28575</xdr:colOff>
          <xdr:row>11</xdr:row>
          <xdr:rowOff>28575</xdr:rowOff>
        </xdr:to>
        <xdr:sp macro="" textlink="">
          <xdr:nvSpPr>
            <xdr:cNvPr id="35841" name="Check Box 1" hidden="1">
              <a:extLst>
                <a:ext uri="{63B3BB69-23CF-44E3-9099-C40C66FF867C}">
                  <a14:compatExt spid="_x0000_s35841"/>
                </a:ext>
                <a:ext uri="{FF2B5EF4-FFF2-40B4-BE49-F238E27FC236}">
                  <a16:creationId xmlns:a16="http://schemas.microsoft.com/office/drawing/2014/main" id="{00000000-0008-0000-0300-00000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macro="" textlink="">
          <xdr:nvSpPr>
            <xdr:cNvPr id="35842" name="Check Box 2" hidden="1">
              <a:extLst>
                <a:ext uri="{63B3BB69-23CF-44E3-9099-C40C66FF867C}">
                  <a14:compatExt spid="_x0000_s35842"/>
                </a:ext>
                <a:ext uri="{FF2B5EF4-FFF2-40B4-BE49-F238E27FC236}">
                  <a16:creationId xmlns:a16="http://schemas.microsoft.com/office/drawing/2014/main" id="{00000000-0008-0000-0300-00000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26</xdr:col>
      <xdr:colOff>21980</xdr:colOff>
      <xdr:row>16</xdr:row>
      <xdr:rowOff>29308</xdr:rowOff>
    </xdr:from>
    <xdr:to>
      <xdr:col>38</xdr:col>
      <xdr:colOff>146538</xdr:colOff>
      <xdr:row>18</xdr:row>
      <xdr:rowOff>190500</xdr:rowOff>
    </xdr:to>
    <xdr:sp macro="" textlink="">
      <xdr:nvSpPr>
        <xdr:cNvPr id="2" name="テキスト ボックス 1">
          <a:extLst>
            <a:ext uri="{FF2B5EF4-FFF2-40B4-BE49-F238E27FC236}">
              <a16:creationId xmlns:a16="http://schemas.microsoft.com/office/drawing/2014/main" id="{059648A6-949C-44F4-907B-5FA65531E449}"/>
            </a:ext>
          </a:extLst>
        </xdr:cNvPr>
        <xdr:cNvSpPr txBox="1"/>
      </xdr:nvSpPr>
      <xdr:spPr>
        <a:xfrm>
          <a:off x="4579326" y="2491154"/>
          <a:ext cx="2168770" cy="674077"/>
        </a:xfrm>
        <a:prstGeom prst="rect">
          <a:avLst/>
        </a:prstGeom>
        <a:solidFill>
          <a:srgbClr val="FFFF00"/>
        </a:solidFill>
        <a:ln w="158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800">
              <a:solidFill>
                <a:srgbClr val="FF0000"/>
              </a:solidFill>
              <a:latin typeface="+mn-lt"/>
              <a:ea typeface="+mn-ea"/>
              <a:cs typeface="+mn-cs"/>
            </a:rPr>
            <a:t>【</a:t>
          </a:r>
          <a:r>
            <a:rPr kumimoji="1" lang="ja-JP" altLang="ja-JP" sz="800">
              <a:solidFill>
                <a:srgbClr val="FF0000"/>
              </a:solidFill>
              <a:latin typeface="+mn-lt"/>
              <a:ea typeface="+mn-ea"/>
              <a:cs typeface="+mn-cs"/>
            </a:rPr>
            <a:t>注意</a:t>
          </a:r>
          <a:r>
            <a:rPr kumimoji="1" lang="en-US" altLang="ja-JP" sz="800">
              <a:solidFill>
                <a:srgbClr val="FF0000"/>
              </a:solidFill>
              <a:latin typeface="+mn-lt"/>
              <a:ea typeface="+mn-ea"/>
              <a:cs typeface="+mn-cs"/>
            </a:rPr>
            <a:t>】</a:t>
          </a:r>
          <a:r>
            <a:rPr kumimoji="1" lang="ja-JP" altLang="en-US" sz="800">
              <a:solidFill>
                <a:srgbClr val="FF0000"/>
              </a:solidFill>
              <a:latin typeface="+mn-lt"/>
              <a:ea typeface="+mn-ea"/>
              <a:cs typeface="+mn-cs"/>
            </a:rPr>
            <a:t>申請</a:t>
          </a:r>
          <a:r>
            <a:rPr kumimoji="1" lang="ja-JP" altLang="en-US" sz="800">
              <a:solidFill>
                <a:srgbClr val="FF0000"/>
              </a:solidFill>
            </a:rPr>
            <a:t>にあたっての同意事項及び留意事項をよくご確認いただき、✓を入れてご提出ください。</a:t>
          </a:r>
        </a:p>
      </xdr:txBody>
    </xdr:sp>
    <xdr:clientData/>
  </xdr:twoCellAnchor>
  <xdr:twoCellAnchor>
    <xdr:from>
      <xdr:col>48</xdr:col>
      <xdr:colOff>76200</xdr:colOff>
      <xdr:row>0</xdr:row>
      <xdr:rowOff>66675</xdr:rowOff>
    </xdr:from>
    <xdr:to>
      <xdr:col>65</xdr:col>
      <xdr:colOff>38100</xdr:colOff>
      <xdr:row>7</xdr:row>
      <xdr:rowOff>0</xdr:rowOff>
    </xdr:to>
    <xdr:sp macro="" textlink="">
      <xdr:nvSpPr>
        <xdr:cNvPr id="3" name="テキスト ボックス 2">
          <a:extLst>
            <a:ext uri="{FF2B5EF4-FFF2-40B4-BE49-F238E27FC236}">
              <a16:creationId xmlns:a16="http://schemas.microsoft.com/office/drawing/2014/main" id="{EF0A3379-12A2-49F1-A253-106FBD7DFA84}"/>
            </a:ext>
          </a:extLst>
        </xdr:cNvPr>
        <xdr:cNvSpPr txBox="1"/>
      </xdr:nvSpPr>
      <xdr:spPr>
        <a:xfrm>
          <a:off x="7239000" y="66675"/>
          <a:ext cx="2876550" cy="933450"/>
        </a:xfrm>
        <a:prstGeom prst="rect">
          <a:avLst/>
        </a:prstGeom>
        <a:solidFill>
          <a:srgbClr val="FFFF0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FF0000"/>
              </a:solidFill>
            </a:rPr>
            <a:t>水色のセルについては、必要情報の入力をお願いします。</a:t>
          </a:r>
        </a:p>
      </xdr:txBody>
    </xdr:sp>
    <xdr:clientData/>
  </xdr:twoCellAnchor>
  <xdr:twoCellAnchor>
    <xdr:from>
      <xdr:col>48</xdr:col>
      <xdr:colOff>142875</xdr:colOff>
      <xdr:row>48</xdr:row>
      <xdr:rowOff>66674</xdr:rowOff>
    </xdr:from>
    <xdr:to>
      <xdr:col>65</xdr:col>
      <xdr:colOff>104775</xdr:colOff>
      <xdr:row>55</xdr:row>
      <xdr:rowOff>152399</xdr:rowOff>
    </xdr:to>
    <xdr:sp macro="" textlink="">
      <xdr:nvSpPr>
        <xdr:cNvPr id="4" name="テキスト ボックス 3">
          <a:extLst>
            <a:ext uri="{FF2B5EF4-FFF2-40B4-BE49-F238E27FC236}">
              <a16:creationId xmlns:a16="http://schemas.microsoft.com/office/drawing/2014/main" id="{57F1DE87-03E8-40AD-B5EB-33A8ED25097B}"/>
            </a:ext>
          </a:extLst>
        </xdr:cNvPr>
        <xdr:cNvSpPr txBox="1"/>
      </xdr:nvSpPr>
      <xdr:spPr>
        <a:xfrm>
          <a:off x="7305675" y="8153399"/>
          <a:ext cx="2876550" cy="1247775"/>
        </a:xfrm>
        <a:prstGeom prst="rect">
          <a:avLst/>
        </a:prstGeom>
        <a:solidFill>
          <a:srgbClr val="FFFF0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FF0000"/>
              </a:solidFill>
            </a:rPr>
            <a:t>関数が壊れるため、行の追加・削除は行わないでください。</a:t>
          </a:r>
          <a:endParaRPr kumimoji="1" lang="en-US" altLang="ja-JP" sz="1600" b="1">
            <a:solidFill>
              <a:srgbClr val="FF0000"/>
            </a:solidFill>
          </a:endParaRPr>
        </a:p>
        <a:p>
          <a:pPr algn="ctr"/>
          <a:r>
            <a:rPr kumimoji="1" lang="ja-JP" altLang="en-US" sz="1600" b="1">
              <a:solidFill>
                <a:srgbClr val="FF0000"/>
              </a:solidFill>
            </a:rPr>
            <a:t>記載枠が不足する場合は、行の高さを調整してください。</a:t>
          </a:r>
        </a:p>
      </xdr:txBody>
    </xdr:sp>
    <xdr:clientData/>
  </xdr:twoCellAnchor>
  <xdr:twoCellAnchor>
    <xdr:from>
      <xdr:col>33</xdr:col>
      <xdr:colOff>116498</xdr:colOff>
      <xdr:row>0</xdr:row>
      <xdr:rowOff>49090</xdr:rowOff>
    </xdr:from>
    <xdr:to>
      <xdr:col>38</xdr:col>
      <xdr:colOff>118007</xdr:colOff>
      <xdr:row>2</xdr:row>
      <xdr:rowOff>99646</xdr:rowOff>
    </xdr:to>
    <xdr:sp macro="" textlink="">
      <xdr:nvSpPr>
        <xdr:cNvPr id="5" name="テキスト ボックス 4">
          <a:extLst>
            <a:ext uri="{FF2B5EF4-FFF2-40B4-BE49-F238E27FC236}">
              <a16:creationId xmlns:a16="http://schemas.microsoft.com/office/drawing/2014/main" id="{9372E6DE-EFDC-4AD9-BD3D-8C8403147DB6}"/>
            </a:ext>
          </a:extLst>
        </xdr:cNvPr>
        <xdr:cNvSpPr txBox="1"/>
      </xdr:nvSpPr>
      <xdr:spPr>
        <a:xfrm>
          <a:off x="5888648" y="49090"/>
          <a:ext cx="877809" cy="317256"/>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rgbClr val="FF0000"/>
              </a:solidFill>
            </a:rPr>
            <a:t>記載例</a:t>
          </a:r>
          <a:endParaRPr kumimoji="1" lang="ja-JP" altLang="en-US" sz="1200">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28575</xdr:colOff>
          <xdr:row>11</xdr:row>
          <xdr:rowOff>28575</xdr:rowOff>
        </xdr:to>
        <xdr:sp macro="" textlink="">
          <xdr:nvSpPr>
            <xdr:cNvPr id="41985" name="Check Box 1" hidden="1">
              <a:extLst>
                <a:ext uri="{63B3BB69-23CF-44E3-9099-C40C66FF867C}">
                  <a14:compatExt spid="_x0000_s41985"/>
                </a:ext>
                <a:ext uri="{FF2B5EF4-FFF2-40B4-BE49-F238E27FC236}">
                  <a16:creationId xmlns:a16="http://schemas.microsoft.com/office/drawing/2014/main" id="{00000000-0008-0000-0400-000001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macro="" textlink="">
          <xdr:nvSpPr>
            <xdr:cNvPr id="41986" name="Check Box 2" hidden="1">
              <a:extLst>
                <a:ext uri="{63B3BB69-23CF-44E3-9099-C40C66FF867C}">
                  <a14:compatExt spid="_x0000_s41986"/>
                </a:ext>
                <a:ext uri="{FF2B5EF4-FFF2-40B4-BE49-F238E27FC236}">
                  <a16:creationId xmlns:a16="http://schemas.microsoft.com/office/drawing/2014/main" id="{00000000-0008-0000-0400-000002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26</xdr:col>
      <xdr:colOff>36634</xdr:colOff>
      <xdr:row>17</xdr:row>
      <xdr:rowOff>35901</xdr:rowOff>
    </xdr:from>
    <xdr:to>
      <xdr:col>38</xdr:col>
      <xdr:colOff>161192</xdr:colOff>
      <xdr:row>19</xdr:row>
      <xdr:rowOff>219074</xdr:rowOff>
    </xdr:to>
    <xdr:sp macro="" textlink="">
      <xdr:nvSpPr>
        <xdr:cNvPr id="2" name="テキスト ボックス 1">
          <a:extLst>
            <a:ext uri="{FF2B5EF4-FFF2-40B4-BE49-F238E27FC236}">
              <a16:creationId xmlns:a16="http://schemas.microsoft.com/office/drawing/2014/main" id="{3A61ACDD-40D6-46E5-AECD-9A6A53190B09}"/>
            </a:ext>
          </a:extLst>
        </xdr:cNvPr>
        <xdr:cNvSpPr txBox="1"/>
      </xdr:nvSpPr>
      <xdr:spPr>
        <a:xfrm>
          <a:off x="4608634" y="2769576"/>
          <a:ext cx="2201008" cy="697523"/>
        </a:xfrm>
        <a:prstGeom prst="rect">
          <a:avLst/>
        </a:prstGeom>
        <a:solidFill>
          <a:srgbClr val="FFFF00"/>
        </a:solidFill>
        <a:ln w="158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800">
              <a:solidFill>
                <a:srgbClr val="FF0000"/>
              </a:solidFill>
              <a:latin typeface="+mn-lt"/>
              <a:ea typeface="+mn-ea"/>
              <a:cs typeface="+mn-cs"/>
            </a:rPr>
            <a:t>【</a:t>
          </a:r>
          <a:r>
            <a:rPr kumimoji="1" lang="ja-JP" altLang="ja-JP" sz="800">
              <a:solidFill>
                <a:srgbClr val="FF0000"/>
              </a:solidFill>
              <a:latin typeface="+mn-lt"/>
              <a:ea typeface="+mn-ea"/>
              <a:cs typeface="+mn-cs"/>
            </a:rPr>
            <a:t>注意</a:t>
          </a:r>
          <a:r>
            <a:rPr kumimoji="1" lang="en-US" altLang="ja-JP" sz="800">
              <a:solidFill>
                <a:srgbClr val="FF0000"/>
              </a:solidFill>
              <a:latin typeface="+mn-lt"/>
              <a:ea typeface="+mn-ea"/>
              <a:cs typeface="+mn-cs"/>
            </a:rPr>
            <a:t>】</a:t>
          </a:r>
          <a:r>
            <a:rPr kumimoji="1" lang="ja-JP" altLang="en-US" sz="800">
              <a:solidFill>
                <a:srgbClr val="FF0000"/>
              </a:solidFill>
              <a:latin typeface="+mn-lt"/>
              <a:ea typeface="+mn-ea"/>
              <a:cs typeface="+mn-cs"/>
            </a:rPr>
            <a:t>申請</a:t>
          </a:r>
          <a:r>
            <a:rPr kumimoji="1" lang="ja-JP" altLang="en-US" sz="800">
              <a:solidFill>
                <a:srgbClr val="FF0000"/>
              </a:solidFill>
            </a:rPr>
            <a:t>にあたっての同意事項及び留意事項をよくご確認いただき、✓を入れてご提出ください。</a:t>
          </a:r>
        </a:p>
      </xdr:txBody>
    </xdr:sp>
    <xdr:clientData/>
  </xdr:twoCellAnchor>
  <xdr:twoCellAnchor>
    <xdr:from>
      <xdr:col>48</xdr:col>
      <xdr:colOff>76200</xdr:colOff>
      <xdr:row>0</xdr:row>
      <xdr:rowOff>66675</xdr:rowOff>
    </xdr:from>
    <xdr:to>
      <xdr:col>65</xdr:col>
      <xdr:colOff>38100</xdr:colOff>
      <xdr:row>7</xdr:row>
      <xdr:rowOff>0</xdr:rowOff>
    </xdr:to>
    <xdr:sp macro="" textlink="">
      <xdr:nvSpPr>
        <xdr:cNvPr id="3" name="テキスト ボックス 2">
          <a:extLst>
            <a:ext uri="{FF2B5EF4-FFF2-40B4-BE49-F238E27FC236}">
              <a16:creationId xmlns:a16="http://schemas.microsoft.com/office/drawing/2014/main" id="{5F7592C1-5900-442D-B129-B18EF84CBD31}"/>
            </a:ext>
          </a:extLst>
        </xdr:cNvPr>
        <xdr:cNvSpPr txBox="1"/>
      </xdr:nvSpPr>
      <xdr:spPr>
        <a:xfrm>
          <a:off x="7239000" y="66675"/>
          <a:ext cx="2876550" cy="933450"/>
        </a:xfrm>
        <a:prstGeom prst="rect">
          <a:avLst/>
        </a:prstGeom>
        <a:solidFill>
          <a:srgbClr val="FFFF0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FF0000"/>
              </a:solidFill>
            </a:rPr>
            <a:t>水色のセルについては、必要情報の入力をお願いします。</a:t>
          </a:r>
        </a:p>
      </xdr:txBody>
    </xdr:sp>
    <xdr:clientData/>
  </xdr:twoCellAnchor>
  <xdr:twoCellAnchor>
    <xdr:from>
      <xdr:col>48</xdr:col>
      <xdr:colOff>133350</xdr:colOff>
      <xdr:row>48</xdr:row>
      <xdr:rowOff>85725</xdr:rowOff>
    </xdr:from>
    <xdr:to>
      <xdr:col>65</xdr:col>
      <xdr:colOff>95250</xdr:colOff>
      <xdr:row>55</xdr:row>
      <xdr:rowOff>152400</xdr:rowOff>
    </xdr:to>
    <xdr:sp macro="" textlink="">
      <xdr:nvSpPr>
        <xdr:cNvPr id="4" name="テキスト ボックス 3">
          <a:extLst>
            <a:ext uri="{FF2B5EF4-FFF2-40B4-BE49-F238E27FC236}">
              <a16:creationId xmlns:a16="http://schemas.microsoft.com/office/drawing/2014/main" id="{70AE353E-6A7A-4BDC-97BE-25BE772FA65F}"/>
            </a:ext>
          </a:extLst>
        </xdr:cNvPr>
        <xdr:cNvSpPr txBox="1"/>
      </xdr:nvSpPr>
      <xdr:spPr>
        <a:xfrm>
          <a:off x="7296150" y="8496300"/>
          <a:ext cx="2876550" cy="1247775"/>
        </a:xfrm>
        <a:prstGeom prst="rect">
          <a:avLst/>
        </a:prstGeom>
        <a:solidFill>
          <a:srgbClr val="FFFF0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FF0000"/>
              </a:solidFill>
            </a:rPr>
            <a:t>関数が壊れるため、行の追加・削除は行わないでください。</a:t>
          </a:r>
          <a:endParaRPr kumimoji="1" lang="en-US" altLang="ja-JP" sz="1600" b="1">
            <a:solidFill>
              <a:srgbClr val="FF0000"/>
            </a:solidFill>
          </a:endParaRPr>
        </a:p>
        <a:p>
          <a:pPr algn="ctr"/>
          <a:r>
            <a:rPr kumimoji="1" lang="ja-JP" altLang="en-US" sz="1600" b="1">
              <a:solidFill>
                <a:srgbClr val="FF0000"/>
              </a:solidFill>
            </a:rPr>
            <a:t>記載枠が不足する場合は、行の高さを調整してください。</a:t>
          </a:r>
        </a:p>
      </xdr:txBody>
    </xdr:sp>
    <xdr:clientData/>
  </xdr:twoCellAnchor>
  <xdr:twoCellAnchor>
    <xdr:from>
      <xdr:col>33</xdr:col>
      <xdr:colOff>133350</xdr:colOff>
      <xdr:row>0</xdr:row>
      <xdr:rowOff>38100</xdr:rowOff>
    </xdr:from>
    <xdr:to>
      <xdr:col>38</xdr:col>
      <xdr:colOff>123136</xdr:colOff>
      <xdr:row>2</xdr:row>
      <xdr:rowOff>85725</xdr:rowOff>
    </xdr:to>
    <xdr:sp macro="" textlink="">
      <xdr:nvSpPr>
        <xdr:cNvPr id="5" name="テキスト ボックス 4">
          <a:extLst>
            <a:ext uri="{FF2B5EF4-FFF2-40B4-BE49-F238E27FC236}">
              <a16:creationId xmlns:a16="http://schemas.microsoft.com/office/drawing/2014/main" id="{54C1D32B-93E5-4BDB-A0A7-C4B09B061123}"/>
            </a:ext>
          </a:extLst>
        </xdr:cNvPr>
        <xdr:cNvSpPr txBox="1"/>
      </xdr:nvSpPr>
      <xdr:spPr>
        <a:xfrm>
          <a:off x="5905500" y="38100"/>
          <a:ext cx="866086" cy="314325"/>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rgbClr val="FF0000"/>
              </a:solidFill>
            </a:rPr>
            <a:t>記載例</a:t>
          </a:r>
          <a:endParaRPr kumimoji="1" lang="ja-JP" altLang="en-US" sz="1200">
            <a:solidFill>
              <a:srgbClr val="FF0000"/>
            </a:solidFill>
          </a:endParaRP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28575</xdr:colOff>
          <xdr:row>11</xdr:row>
          <xdr:rowOff>28575</xdr:rowOff>
        </xdr:to>
        <xdr:sp macro="" textlink="">
          <xdr:nvSpPr>
            <xdr:cNvPr id="43009" name="Check Box 1" hidden="1">
              <a:extLst>
                <a:ext uri="{63B3BB69-23CF-44E3-9099-C40C66FF867C}">
                  <a14:compatExt spid="_x0000_s43009"/>
                </a:ext>
                <a:ext uri="{FF2B5EF4-FFF2-40B4-BE49-F238E27FC236}">
                  <a16:creationId xmlns:a16="http://schemas.microsoft.com/office/drawing/2014/main" id="{00000000-0008-0000-0500-00000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macro="" textlink="">
          <xdr:nvSpPr>
            <xdr:cNvPr id="43010" name="Check Box 2" hidden="1">
              <a:extLst>
                <a:ext uri="{63B3BB69-23CF-44E3-9099-C40C66FF867C}">
                  <a14:compatExt spid="_x0000_s43010"/>
                </a:ext>
                <a:ext uri="{FF2B5EF4-FFF2-40B4-BE49-F238E27FC236}">
                  <a16:creationId xmlns:a16="http://schemas.microsoft.com/office/drawing/2014/main" id="{00000000-0008-0000-0500-000002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26</xdr:col>
      <xdr:colOff>36634</xdr:colOff>
      <xdr:row>17</xdr:row>
      <xdr:rowOff>35901</xdr:rowOff>
    </xdr:from>
    <xdr:to>
      <xdr:col>38</xdr:col>
      <xdr:colOff>161192</xdr:colOff>
      <xdr:row>19</xdr:row>
      <xdr:rowOff>219074</xdr:rowOff>
    </xdr:to>
    <xdr:sp macro="" textlink="">
      <xdr:nvSpPr>
        <xdr:cNvPr id="2" name="テキスト ボックス 1">
          <a:extLst>
            <a:ext uri="{FF2B5EF4-FFF2-40B4-BE49-F238E27FC236}">
              <a16:creationId xmlns:a16="http://schemas.microsoft.com/office/drawing/2014/main" id="{A384AC9B-35A3-40FA-8C07-26CD57006496}"/>
            </a:ext>
          </a:extLst>
        </xdr:cNvPr>
        <xdr:cNvSpPr txBox="1"/>
      </xdr:nvSpPr>
      <xdr:spPr>
        <a:xfrm>
          <a:off x="4608634" y="2769576"/>
          <a:ext cx="2201008" cy="697523"/>
        </a:xfrm>
        <a:prstGeom prst="rect">
          <a:avLst/>
        </a:prstGeom>
        <a:solidFill>
          <a:srgbClr val="FFFF00"/>
        </a:solidFill>
        <a:ln w="158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800">
              <a:solidFill>
                <a:srgbClr val="FF0000"/>
              </a:solidFill>
              <a:latin typeface="+mn-lt"/>
              <a:ea typeface="+mn-ea"/>
              <a:cs typeface="+mn-cs"/>
            </a:rPr>
            <a:t>【</a:t>
          </a:r>
          <a:r>
            <a:rPr kumimoji="1" lang="ja-JP" altLang="ja-JP" sz="800">
              <a:solidFill>
                <a:srgbClr val="FF0000"/>
              </a:solidFill>
              <a:latin typeface="+mn-lt"/>
              <a:ea typeface="+mn-ea"/>
              <a:cs typeface="+mn-cs"/>
            </a:rPr>
            <a:t>注意</a:t>
          </a:r>
          <a:r>
            <a:rPr kumimoji="1" lang="en-US" altLang="ja-JP" sz="800">
              <a:solidFill>
                <a:srgbClr val="FF0000"/>
              </a:solidFill>
              <a:latin typeface="+mn-lt"/>
              <a:ea typeface="+mn-ea"/>
              <a:cs typeface="+mn-cs"/>
            </a:rPr>
            <a:t>】</a:t>
          </a:r>
          <a:r>
            <a:rPr kumimoji="1" lang="ja-JP" altLang="en-US" sz="800">
              <a:solidFill>
                <a:srgbClr val="FF0000"/>
              </a:solidFill>
              <a:latin typeface="+mn-lt"/>
              <a:ea typeface="+mn-ea"/>
              <a:cs typeface="+mn-cs"/>
            </a:rPr>
            <a:t>申請</a:t>
          </a:r>
          <a:r>
            <a:rPr kumimoji="1" lang="ja-JP" altLang="en-US" sz="800">
              <a:solidFill>
                <a:srgbClr val="FF0000"/>
              </a:solidFill>
            </a:rPr>
            <a:t>にあたっての同意事項及び留意事項をよくご確認いただき、✓を入れてご提出ください。</a:t>
          </a:r>
        </a:p>
      </xdr:txBody>
    </xdr:sp>
    <xdr:clientData/>
  </xdr:twoCellAnchor>
  <xdr:twoCellAnchor>
    <xdr:from>
      <xdr:col>48</xdr:col>
      <xdr:colOff>76200</xdr:colOff>
      <xdr:row>0</xdr:row>
      <xdr:rowOff>66675</xdr:rowOff>
    </xdr:from>
    <xdr:to>
      <xdr:col>65</xdr:col>
      <xdr:colOff>38100</xdr:colOff>
      <xdr:row>7</xdr:row>
      <xdr:rowOff>0</xdr:rowOff>
    </xdr:to>
    <xdr:sp macro="" textlink="">
      <xdr:nvSpPr>
        <xdr:cNvPr id="3" name="テキスト ボックス 2">
          <a:extLst>
            <a:ext uri="{FF2B5EF4-FFF2-40B4-BE49-F238E27FC236}">
              <a16:creationId xmlns:a16="http://schemas.microsoft.com/office/drawing/2014/main" id="{D667C331-8DAF-45F5-B04A-A17C7025722F}"/>
            </a:ext>
          </a:extLst>
        </xdr:cNvPr>
        <xdr:cNvSpPr txBox="1"/>
      </xdr:nvSpPr>
      <xdr:spPr>
        <a:xfrm>
          <a:off x="7239000" y="66675"/>
          <a:ext cx="2876550" cy="933450"/>
        </a:xfrm>
        <a:prstGeom prst="rect">
          <a:avLst/>
        </a:prstGeom>
        <a:solidFill>
          <a:srgbClr val="FFFF0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FF0000"/>
              </a:solidFill>
            </a:rPr>
            <a:t>水色のセルについては、必要情報の入力をお願いします。</a:t>
          </a:r>
        </a:p>
      </xdr:txBody>
    </xdr:sp>
    <xdr:clientData/>
  </xdr:twoCellAnchor>
  <xdr:twoCellAnchor>
    <xdr:from>
      <xdr:col>48</xdr:col>
      <xdr:colOff>133350</xdr:colOff>
      <xdr:row>48</xdr:row>
      <xdr:rowOff>85725</xdr:rowOff>
    </xdr:from>
    <xdr:to>
      <xdr:col>65</xdr:col>
      <xdr:colOff>95250</xdr:colOff>
      <xdr:row>55</xdr:row>
      <xdr:rowOff>152400</xdr:rowOff>
    </xdr:to>
    <xdr:sp macro="" textlink="">
      <xdr:nvSpPr>
        <xdr:cNvPr id="4" name="テキスト ボックス 3">
          <a:extLst>
            <a:ext uri="{FF2B5EF4-FFF2-40B4-BE49-F238E27FC236}">
              <a16:creationId xmlns:a16="http://schemas.microsoft.com/office/drawing/2014/main" id="{6288B8CE-8E54-4F30-A8D6-4F1A50D9EAE9}"/>
            </a:ext>
          </a:extLst>
        </xdr:cNvPr>
        <xdr:cNvSpPr txBox="1"/>
      </xdr:nvSpPr>
      <xdr:spPr>
        <a:xfrm>
          <a:off x="7296150" y="8496300"/>
          <a:ext cx="2876550" cy="1247775"/>
        </a:xfrm>
        <a:prstGeom prst="rect">
          <a:avLst/>
        </a:prstGeom>
        <a:solidFill>
          <a:srgbClr val="FFFF0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FF0000"/>
              </a:solidFill>
            </a:rPr>
            <a:t>関数が壊れるため、行の追加・削除は行わないでください。</a:t>
          </a:r>
          <a:endParaRPr kumimoji="1" lang="en-US" altLang="ja-JP" sz="1600" b="1">
            <a:solidFill>
              <a:srgbClr val="FF0000"/>
            </a:solidFill>
          </a:endParaRPr>
        </a:p>
        <a:p>
          <a:pPr algn="ctr"/>
          <a:r>
            <a:rPr kumimoji="1" lang="ja-JP" altLang="en-US" sz="1600" b="1">
              <a:solidFill>
                <a:srgbClr val="FF0000"/>
              </a:solidFill>
            </a:rPr>
            <a:t>記載枠が不足する場合は、行の高さを調整してください。</a:t>
          </a:r>
        </a:p>
      </xdr:txBody>
    </xdr:sp>
    <xdr:clientData/>
  </xdr:twoCellAnchor>
  <xdr:twoCellAnchor>
    <xdr:from>
      <xdr:col>33</xdr:col>
      <xdr:colOff>123825</xdr:colOff>
      <xdr:row>0</xdr:row>
      <xdr:rowOff>38100</xdr:rowOff>
    </xdr:from>
    <xdr:to>
      <xdr:col>38</xdr:col>
      <xdr:colOff>113611</xdr:colOff>
      <xdr:row>2</xdr:row>
      <xdr:rowOff>85725</xdr:rowOff>
    </xdr:to>
    <xdr:sp macro="" textlink="">
      <xdr:nvSpPr>
        <xdr:cNvPr id="5" name="テキスト ボックス 4">
          <a:extLst>
            <a:ext uri="{FF2B5EF4-FFF2-40B4-BE49-F238E27FC236}">
              <a16:creationId xmlns:a16="http://schemas.microsoft.com/office/drawing/2014/main" id="{18D94F7D-D61F-4F06-9040-6D73B9DB841B}"/>
            </a:ext>
          </a:extLst>
        </xdr:cNvPr>
        <xdr:cNvSpPr txBox="1"/>
      </xdr:nvSpPr>
      <xdr:spPr>
        <a:xfrm>
          <a:off x="5895975" y="38100"/>
          <a:ext cx="866086" cy="314325"/>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rgbClr val="FF0000"/>
              </a:solidFill>
            </a:rPr>
            <a:t>記載例</a:t>
          </a:r>
          <a:endParaRPr kumimoji="1" lang="ja-JP" altLang="en-US" sz="1200">
            <a:solidFill>
              <a:srgbClr val="FF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666750</xdr:colOff>
      <xdr:row>1</xdr:row>
      <xdr:rowOff>337457</xdr:rowOff>
    </xdr:from>
    <xdr:to>
      <xdr:col>9</xdr:col>
      <xdr:colOff>1466850</xdr:colOff>
      <xdr:row>41</xdr:row>
      <xdr:rowOff>88756</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4182725" y="670832"/>
          <a:ext cx="5648325" cy="13772099"/>
        </a:xfrm>
        <a:prstGeom prst="rect">
          <a:avLst/>
        </a:prstGeom>
      </xdr:spPr>
    </xdr:pic>
    <xdr:clientData/>
  </xdr:twoCellAnchor>
  <xdr:twoCellAnchor editAs="oneCell">
    <xdr:from>
      <xdr:col>8</xdr:col>
      <xdr:colOff>1156607</xdr:colOff>
      <xdr:row>44</xdr:row>
      <xdr:rowOff>40822</xdr:rowOff>
    </xdr:from>
    <xdr:to>
      <xdr:col>9</xdr:col>
      <xdr:colOff>923810</xdr:colOff>
      <xdr:row>46</xdr:row>
      <xdr:rowOff>151039</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72582" y="14995072"/>
          <a:ext cx="4615428" cy="557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172.17.51.6\&#20171;&#35703;&#20445;&#38522;&#25512;&#36914;&#29677;\&#9678;R7&#22269;&#12398;&#32076;&#28168;&#23550;&#31574;&#35036;&#27491;\06_&#30476;&#35201;&#32177;&#26696;&#12398;&#20316;&#25104;&#65308;&#26449;&#30000;&#20027;&#20107;&#25285;&#24403;&#65310;\06_&#20132;&#20184;&#35201;&#32177;&#21046;&#23450;&#12539;&#26045;&#34892;(0305)\03_&#20132;&#20184;&#30003;&#35531;&#26360;&#27096;&#24335;&#65288;&#31532;&#65297;&#21495;&#27096;&#24335;&#65289;&#12304;&#35352;&#36617;&#20363;&#12305;.xlsx" TargetMode="External"/><Relationship Id="rId1" Type="http://schemas.openxmlformats.org/officeDocument/2006/relationships/externalLinkPath" Target="03_&#20132;&#20184;&#30003;&#35531;&#26360;&#27096;&#24335;&#65288;&#31532;&#65297;&#21495;&#27096;&#24335;&#65289;&#12304;&#35352;&#36617;&#20363;&#123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はじめにお読み下さい)申請書の使い方"/>
      <sheetName val="申請書"/>
      <sheetName val="申請額一覧"/>
      <sheetName val="個票1"/>
      <sheetName val="個票2"/>
      <sheetName val="個票3"/>
      <sheetName val="金融機関口座情報(ゆうちょ以外)"/>
      <sheetName val="金融機関口座情報(ゆうちょ) "/>
      <sheetName val="県転記用シート"/>
      <sheetName val="単価表"/>
      <sheetName val="リスト"/>
    </sheetNames>
    <sheetDataSet>
      <sheetData sheetId="0"/>
      <sheetData sheetId="1"/>
      <sheetData sheetId="2"/>
      <sheetData sheetId="3"/>
      <sheetData sheetId="4"/>
      <sheetData sheetId="5"/>
      <sheetData sheetId="6"/>
      <sheetData sheetId="7"/>
      <sheetData sheetId="8"/>
      <sheetData sheetId="9"/>
      <sheetData sheetId="10">
        <row r="2">
          <cell r="B2" t="str">
            <v>訪問介護事業所　集合住宅併設型（同一建物減算の算定がある事業所）</v>
          </cell>
          <cell r="C2">
            <v>200</v>
          </cell>
          <cell r="D2" t="str">
            <v>/事業所</v>
          </cell>
        </row>
        <row r="3">
          <cell r="B3" t="str">
            <v>訪問介護事業所　上記以外であって、1月あたり延べ訪問回数200回以下</v>
          </cell>
          <cell r="C3">
            <v>300</v>
          </cell>
          <cell r="D3" t="str">
            <v>/事業所</v>
          </cell>
        </row>
        <row r="4">
          <cell r="B4" t="str">
            <v>訪問介護事業所　上記以外であって、1月あたり延べ訪問回数201回以上2,000回以下</v>
          </cell>
          <cell r="C4">
            <v>400</v>
          </cell>
          <cell r="D4" t="str">
            <v>/事業所</v>
          </cell>
        </row>
        <row r="5">
          <cell r="B5" t="str">
            <v>訪問介護事業所　上記以外であって、1月あたり延べ訪問回数2,001回以上</v>
          </cell>
          <cell r="C5">
            <v>500</v>
          </cell>
          <cell r="D5" t="str">
            <v>/事業所</v>
          </cell>
        </row>
        <row r="6">
          <cell r="B6" t="str">
            <v>訪問入浴介護事業所</v>
          </cell>
          <cell r="C6">
            <v>200</v>
          </cell>
          <cell r="D6" t="str">
            <v>/事業所</v>
          </cell>
        </row>
        <row r="7">
          <cell r="B7" t="str">
            <v>訪問看護事業所</v>
          </cell>
          <cell r="C7">
            <v>200</v>
          </cell>
          <cell r="D7" t="str">
            <v>/事業所</v>
          </cell>
        </row>
        <row r="8">
          <cell r="B8" t="str">
            <v>訪問リハビリテーション事業所</v>
          </cell>
          <cell r="C8">
            <v>200</v>
          </cell>
          <cell r="D8" t="str">
            <v>/事業所</v>
          </cell>
        </row>
        <row r="9">
          <cell r="B9" t="str">
            <v>通所介護事業所　1月あたり延べ利用者数300人以下</v>
          </cell>
          <cell r="C9">
            <v>200</v>
          </cell>
          <cell r="D9" t="str">
            <v>/事業所</v>
          </cell>
        </row>
        <row r="10">
          <cell r="B10" t="str">
            <v>通所介護事業所　1月あたり延べ利用者数301人以上600人以下</v>
          </cell>
          <cell r="C10">
            <v>300</v>
          </cell>
          <cell r="D10" t="str">
            <v>/定員</v>
          </cell>
        </row>
        <row r="11">
          <cell r="B11" t="str">
            <v>通所介護事業所　1月あたり延べ利用者数601人以上</v>
          </cell>
          <cell r="C11">
            <v>400</v>
          </cell>
          <cell r="D11" t="str">
            <v>/定員</v>
          </cell>
        </row>
        <row r="12">
          <cell r="B12" t="str">
            <v>通所リハビリテーション事業所</v>
          </cell>
          <cell r="C12">
            <v>200</v>
          </cell>
          <cell r="D12" t="str">
            <v>/事業所</v>
          </cell>
        </row>
        <row r="13">
          <cell r="B13" t="str">
            <v>特定施設入居者生活介護（養護老人ホーム、軽費老人ホームを除く）</v>
          </cell>
          <cell r="C13">
            <v>200</v>
          </cell>
          <cell r="D13" t="str">
            <v>/事業所</v>
          </cell>
        </row>
        <row r="14">
          <cell r="B14" t="str">
            <v>福祉用具貸与事業所</v>
          </cell>
          <cell r="C14">
            <v>200</v>
          </cell>
          <cell r="D14" t="str">
            <v>/事業所</v>
          </cell>
        </row>
        <row r="15">
          <cell r="B15" t="str">
            <v>定期巡回・随時対応型訪問介護看護事業所</v>
          </cell>
          <cell r="C15">
            <v>200</v>
          </cell>
          <cell r="D15" t="str">
            <v>/事業所</v>
          </cell>
        </row>
        <row r="16">
          <cell r="B16" t="str">
            <v>夜間対応型訪問介護事業所</v>
          </cell>
          <cell r="C16">
            <v>200</v>
          </cell>
          <cell r="D16" t="str">
            <v>/事業所</v>
          </cell>
        </row>
        <row r="17">
          <cell r="B17" t="str">
            <v>地域密着型通所介護事業所</v>
          </cell>
          <cell r="C17">
            <v>200</v>
          </cell>
          <cell r="D17" t="str">
            <v>/事業所</v>
          </cell>
        </row>
        <row r="18">
          <cell r="B18" t="str">
            <v>認知症対応型通所介護事業所</v>
          </cell>
          <cell r="C18">
            <v>200</v>
          </cell>
          <cell r="D18" t="str">
            <v>/事業所</v>
          </cell>
        </row>
        <row r="19">
          <cell r="B19" t="str">
            <v>小規模多機能型居宅介護事業所</v>
          </cell>
          <cell r="C19">
            <v>200</v>
          </cell>
          <cell r="D19" t="str">
            <v>/事業所</v>
          </cell>
        </row>
        <row r="20">
          <cell r="B20" t="str">
            <v>認知症対応型共同生活介護事業所</v>
          </cell>
          <cell r="C20">
            <v>200</v>
          </cell>
          <cell r="D20" t="str">
            <v>/事業所</v>
          </cell>
        </row>
        <row r="21">
          <cell r="B21" t="str">
            <v>地域密着型特定施設入居者生活介護（養護老人ホーム、軽費老人ホームを除く）</v>
          </cell>
          <cell r="C21">
            <v>200</v>
          </cell>
          <cell r="D21" t="str">
            <v>/事業所</v>
          </cell>
        </row>
        <row r="22">
          <cell r="B22" t="str">
            <v>看護小規模多機能型居宅介護事業所</v>
          </cell>
          <cell r="C22">
            <v>200</v>
          </cell>
          <cell r="D22" t="str">
            <v>/事業所</v>
          </cell>
        </row>
        <row r="23">
          <cell r="B23" t="str">
            <v>居宅介護支援事業所</v>
          </cell>
          <cell r="C23">
            <v>200</v>
          </cell>
          <cell r="D23" t="str">
            <v>/事業所</v>
          </cell>
        </row>
        <row r="24">
          <cell r="B24" t="str">
            <v>介護老人福祉施設</v>
          </cell>
          <cell r="C24">
            <v>6</v>
          </cell>
          <cell r="D24" t="str">
            <v>/定員</v>
          </cell>
          <cell r="E24">
            <v>18</v>
          </cell>
        </row>
        <row r="25">
          <cell r="B25" t="str">
            <v>介護老人保健施設</v>
          </cell>
          <cell r="C25">
            <v>6</v>
          </cell>
          <cell r="D25" t="str">
            <v>/定員</v>
          </cell>
          <cell r="E25">
            <v>18</v>
          </cell>
        </row>
        <row r="26">
          <cell r="B26" t="str">
            <v>介護医療院</v>
          </cell>
          <cell r="C26">
            <v>6</v>
          </cell>
          <cell r="D26" t="str">
            <v>/定員</v>
          </cell>
          <cell r="E26">
            <v>18</v>
          </cell>
        </row>
        <row r="27">
          <cell r="B27" t="str">
            <v>地域密着型介護老人福祉施設</v>
          </cell>
          <cell r="C27">
            <v>6</v>
          </cell>
          <cell r="D27" t="str">
            <v>/定員</v>
          </cell>
          <cell r="E27">
            <v>18</v>
          </cell>
        </row>
        <row r="28">
          <cell r="B28" t="str">
            <v>短期入所生活介護事業所</v>
          </cell>
          <cell r="C28">
            <v>6</v>
          </cell>
          <cell r="D28" t="str">
            <v>/定員</v>
          </cell>
          <cell r="E28">
            <v>18</v>
          </cell>
        </row>
        <row r="29">
          <cell r="B29" t="str">
            <v>養護老人ホーム</v>
          </cell>
          <cell r="C29">
            <v>6</v>
          </cell>
          <cell r="D29" t="str">
            <v>/定員</v>
          </cell>
          <cell r="E29">
            <v>18</v>
          </cell>
        </row>
        <row r="30">
          <cell r="B30" t="str">
            <v>軽費老人ホーム</v>
          </cell>
          <cell r="C30">
            <v>6</v>
          </cell>
          <cell r="D30" t="str">
            <v>/定員</v>
          </cell>
          <cell r="E30">
            <v>18</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omments" Target="../comments4.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comments" Target="../comments5.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C31A1-A02F-47E4-A5DB-E03971C9DCC0}">
  <sheetPr>
    <pageSetUpPr fitToPage="1"/>
  </sheetPr>
  <dimension ref="A2:C12"/>
  <sheetViews>
    <sheetView showGridLines="0" tabSelected="1" zoomScaleNormal="100" zoomScaleSheetLayoutView="100" workbookViewId="0">
      <selection activeCell="C4" sqref="C4"/>
    </sheetView>
  </sheetViews>
  <sheetFormatPr defaultColWidth="9" defaultRowHeight="13.5"/>
  <cols>
    <col min="1" max="1" width="5.625" style="81" customWidth="1"/>
    <col min="2" max="3" width="45.625" style="121" customWidth="1"/>
    <col min="4" max="4" width="4.25" style="81" customWidth="1"/>
    <col min="5" max="16384" width="9" style="81"/>
  </cols>
  <sheetData>
    <row r="2" spans="1:3" ht="17.25">
      <c r="A2" s="154" t="s">
        <v>227</v>
      </c>
      <c r="B2" s="154"/>
      <c r="C2" s="154"/>
    </row>
    <row r="3" spans="1:3" ht="14.25">
      <c r="B3" s="120"/>
    </row>
    <row r="4" spans="1:3" ht="14.25">
      <c r="A4" s="122" t="s">
        <v>228</v>
      </c>
      <c r="B4" s="123" t="s">
        <v>229</v>
      </c>
      <c r="C4" s="140" t="s">
        <v>254</v>
      </c>
    </row>
    <row r="5" spans="1:3" ht="58.5" customHeight="1">
      <c r="A5" s="124">
        <v>0</v>
      </c>
      <c r="B5" s="139" t="s">
        <v>238</v>
      </c>
      <c r="C5" s="126"/>
    </row>
    <row r="6" spans="1:3" ht="134.25" customHeight="1">
      <c r="A6" s="124">
        <v>1</v>
      </c>
      <c r="B6" s="125" t="s">
        <v>235</v>
      </c>
      <c r="C6" s="126"/>
    </row>
    <row r="7" spans="1:3" ht="104.25" customHeight="1">
      <c r="A7" s="124">
        <f>A6+1</f>
        <v>2</v>
      </c>
      <c r="B7" s="127" t="s">
        <v>237</v>
      </c>
      <c r="C7" s="127"/>
    </row>
    <row r="8" spans="1:3" ht="96" customHeight="1">
      <c r="A8" s="124">
        <f t="shared" ref="A8:A11" si="0">A7+1</f>
        <v>3</v>
      </c>
      <c r="B8" s="127"/>
      <c r="C8" s="127" t="s">
        <v>230</v>
      </c>
    </row>
    <row r="9" spans="1:3" ht="221.25" customHeight="1">
      <c r="A9" s="128">
        <f t="shared" si="0"/>
        <v>4</v>
      </c>
      <c r="B9" s="125" t="s">
        <v>239</v>
      </c>
      <c r="C9" s="125"/>
    </row>
    <row r="10" spans="1:3" ht="85.5" customHeight="1">
      <c r="A10" s="124">
        <f t="shared" si="0"/>
        <v>5</v>
      </c>
      <c r="B10" s="129" t="s">
        <v>240</v>
      </c>
      <c r="C10" s="130"/>
    </row>
    <row r="11" spans="1:3" ht="75" customHeight="1">
      <c r="A11" s="124">
        <f t="shared" si="0"/>
        <v>6</v>
      </c>
      <c r="B11" s="127" t="s">
        <v>236</v>
      </c>
      <c r="C11" s="127"/>
    </row>
    <row r="12" spans="1:3" ht="54" customHeight="1"/>
  </sheetData>
  <mergeCells count="1">
    <mergeCell ref="A2:C2"/>
  </mergeCells>
  <phoneticPr fontId="5"/>
  <printOptions horizontalCentered="1"/>
  <pageMargins left="0.70866141732283472" right="0.70866141732283472" top="0.74803149606299213" bottom="0.35433070866141736" header="0.31496062992125984" footer="0.31496062992125984"/>
  <pageSetup paperSize="9" scale="92"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R54"/>
  <sheetViews>
    <sheetView showGridLines="0" showZeros="0" view="pageBreakPreview" zoomScale="85" zoomScaleNormal="40" zoomScaleSheetLayoutView="85" workbookViewId="0">
      <selection activeCell="AY11" sqref="AY11"/>
    </sheetView>
  </sheetViews>
  <sheetFormatPr defaultColWidth="2.25" defaultRowHeight="12"/>
  <cols>
    <col min="1" max="1" width="2.625" style="1" customWidth="1"/>
    <col min="2" max="16384" width="2.25" style="1"/>
  </cols>
  <sheetData>
    <row r="1" spans="1:39" ht="17.25" customHeight="1">
      <c r="AM1" s="112"/>
    </row>
    <row r="2" spans="1:39" ht="17.25" customHeight="1">
      <c r="A2" s="113"/>
      <c r="B2" s="81" t="s">
        <v>215</v>
      </c>
      <c r="C2" s="113"/>
      <c r="D2" s="113"/>
      <c r="E2" s="113"/>
      <c r="F2" s="113"/>
      <c r="G2" s="113"/>
      <c r="H2" s="113"/>
      <c r="I2" s="113"/>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row>
    <row r="3" spans="1:39" ht="17.25" customHeight="1">
      <c r="A3" s="81"/>
      <c r="B3" s="81"/>
      <c r="C3" s="113"/>
      <c r="D3" s="113"/>
      <c r="E3" s="81"/>
      <c r="F3" s="81"/>
      <c r="G3" s="81"/>
      <c r="H3" s="81"/>
      <c r="I3" s="81"/>
      <c r="J3" s="81"/>
      <c r="K3" s="81"/>
      <c r="L3" s="81"/>
      <c r="M3" s="81"/>
      <c r="N3" s="81"/>
      <c r="O3" s="81"/>
      <c r="P3" s="81"/>
      <c r="Q3" s="81"/>
      <c r="R3" s="81"/>
      <c r="S3" s="81"/>
      <c r="T3" s="81"/>
      <c r="U3" s="81"/>
      <c r="V3" s="81"/>
      <c r="W3" s="81"/>
      <c r="X3" s="81"/>
      <c r="Y3" s="81"/>
      <c r="Z3" s="81"/>
      <c r="AA3" s="81"/>
      <c r="AB3" s="81"/>
      <c r="AC3" s="112"/>
      <c r="AD3" s="142">
        <v>46315</v>
      </c>
      <c r="AE3" s="142"/>
      <c r="AF3" s="142"/>
      <c r="AG3" s="142"/>
      <c r="AH3" s="142"/>
      <c r="AI3" s="142"/>
      <c r="AJ3" s="142"/>
      <c r="AK3" s="142"/>
      <c r="AL3" s="113"/>
      <c r="AM3" s="113"/>
    </row>
    <row r="4" spans="1:39" ht="17.25" customHeight="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row>
    <row r="5" spans="1:39" ht="17.25" customHeight="1">
      <c r="A5" s="148" t="s">
        <v>211</v>
      </c>
      <c r="B5" s="148"/>
      <c r="C5" s="148"/>
      <c r="D5" s="148"/>
      <c r="E5" s="148"/>
      <c r="F5" s="148"/>
      <c r="G5" s="148"/>
      <c r="H5" s="148"/>
      <c r="I5" s="148"/>
      <c r="J5" s="148"/>
      <c r="K5" s="148"/>
      <c r="L5" s="148"/>
      <c r="M5" s="148"/>
      <c r="N5" s="148"/>
      <c r="O5" s="148"/>
      <c r="P5" s="148"/>
      <c r="Q5" s="148"/>
      <c r="R5" s="148"/>
      <c r="S5" s="148"/>
      <c r="T5" s="148"/>
      <c r="U5" s="148"/>
      <c r="V5" s="148"/>
      <c r="W5" s="148"/>
      <c r="X5" s="148"/>
      <c r="Y5" s="148"/>
      <c r="Z5" s="148"/>
      <c r="AA5" s="148"/>
      <c r="AB5" s="148"/>
      <c r="AC5" s="148"/>
      <c r="AD5" s="148"/>
      <c r="AE5" s="148"/>
      <c r="AF5" s="148"/>
      <c r="AG5" s="148"/>
      <c r="AH5" s="148"/>
      <c r="AI5" s="148"/>
      <c r="AJ5" s="148"/>
      <c r="AK5" s="148"/>
      <c r="AL5" s="148"/>
      <c r="AM5" s="148"/>
    </row>
    <row r="6" spans="1:39" ht="17.25" customHeight="1">
      <c r="A6" s="152" t="s">
        <v>255</v>
      </c>
      <c r="B6" s="152"/>
      <c r="C6" s="152"/>
      <c r="D6" s="152"/>
      <c r="E6" s="152"/>
      <c r="F6" s="152"/>
      <c r="G6" s="152"/>
      <c r="H6" s="152"/>
      <c r="I6" s="152"/>
      <c r="J6" s="152"/>
      <c r="K6" s="152"/>
      <c r="L6" s="152"/>
      <c r="M6" s="152"/>
      <c r="N6" s="152"/>
      <c r="O6" s="152"/>
      <c r="P6" s="152"/>
      <c r="Q6" s="152"/>
      <c r="R6" s="152"/>
      <c r="S6" s="152"/>
      <c r="T6" s="152"/>
      <c r="U6" s="152"/>
      <c r="V6" s="152"/>
      <c r="W6" s="152"/>
      <c r="X6" s="152"/>
      <c r="Y6" s="152"/>
      <c r="Z6" s="152"/>
      <c r="AA6" s="152"/>
      <c r="AB6" s="152"/>
      <c r="AC6" s="152"/>
      <c r="AD6" s="152"/>
      <c r="AE6" s="152"/>
      <c r="AF6" s="152"/>
      <c r="AG6" s="152"/>
      <c r="AH6" s="152"/>
      <c r="AI6" s="152"/>
      <c r="AJ6" s="152"/>
      <c r="AK6" s="152"/>
      <c r="AL6" s="152"/>
      <c r="AM6" s="152"/>
    </row>
    <row r="7" spans="1:39" ht="17.25" customHeight="1">
      <c r="J7" s="81"/>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row>
    <row r="8" spans="1:39" ht="17.25" customHeight="1">
      <c r="A8" s="150" t="s">
        <v>205</v>
      </c>
      <c r="B8" s="150"/>
      <c r="C8" s="150"/>
      <c r="D8" s="150"/>
      <c r="E8" s="150"/>
      <c r="F8" s="150"/>
      <c r="G8" s="150"/>
      <c r="H8" s="81"/>
      <c r="I8" s="81" t="s">
        <v>0</v>
      </c>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row>
    <row r="9" spans="1:39" ht="17.25" customHeight="1">
      <c r="A9" s="112"/>
      <c r="B9" s="112"/>
      <c r="C9" s="112"/>
      <c r="D9" s="112"/>
      <c r="E9" s="112"/>
      <c r="F9" s="112"/>
      <c r="G9" s="112"/>
      <c r="H9" s="81"/>
      <c r="I9" s="81"/>
      <c r="J9" s="81"/>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row>
    <row r="10" spans="1:39" ht="17.25" customHeight="1">
      <c r="A10" s="112"/>
      <c r="B10" s="112"/>
      <c r="C10" s="112"/>
      <c r="D10" s="112"/>
      <c r="E10" s="112"/>
      <c r="F10" s="112"/>
      <c r="G10" s="112"/>
      <c r="H10" s="81"/>
      <c r="I10" s="81"/>
      <c r="J10" s="81"/>
      <c r="K10" s="81"/>
      <c r="L10" s="81"/>
      <c r="M10" s="81"/>
      <c r="N10" s="81"/>
      <c r="O10" s="81"/>
      <c r="P10" s="81"/>
      <c r="Q10" s="81"/>
      <c r="R10" s="148" t="s">
        <v>206</v>
      </c>
      <c r="S10" s="148"/>
      <c r="T10" s="148"/>
      <c r="U10" s="148"/>
      <c r="V10" s="81"/>
      <c r="W10" s="148"/>
      <c r="X10" s="148"/>
      <c r="Y10" s="148"/>
      <c r="Z10" s="148"/>
      <c r="AA10" s="81"/>
      <c r="AB10" s="81"/>
      <c r="AC10" s="81"/>
      <c r="AD10" s="81"/>
      <c r="AE10" s="81"/>
      <c r="AF10" s="81"/>
      <c r="AG10" s="81"/>
      <c r="AH10" s="81"/>
      <c r="AI10" s="81"/>
      <c r="AJ10" s="81"/>
      <c r="AK10" s="81"/>
      <c r="AL10" s="81"/>
      <c r="AM10" s="81"/>
    </row>
    <row r="11" spans="1:39" ht="17.25" customHeight="1">
      <c r="A11" s="112"/>
      <c r="B11" s="112"/>
      <c r="C11" s="112"/>
      <c r="D11" s="112"/>
      <c r="E11" s="112"/>
      <c r="F11" s="112"/>
      <c r="G11" s="112"/>
      <c r="H11" s="81"/>
      <c r="I11" s="81"/>
      <c r="J11" s="81"/>
      <c r="K11" s="81"/>
      <c r="L11" s="81"/>
      <c r="M11" s="81"/>
      <c r="N11" s="81"/>
      <c r="O11" s="81"/>
      <c r="P11" s="81"/>
      <c r="Q11" s="81"/>
      <c r="R11" s="81" t="s">
        <v>207</v>
      </c>
      <c r="T11" s="81"/>
      <c r="U11" s="81"/>
      <c r="V11" s="81"/>
      <c r="W11" s="113"/>
      <c r="X11" s="115" t="s">
        <v>231</v>
      </c>
      <c r="Y11" s="143" t="s">
        <v>256</v>
      </c>
      <c r="Z11" s="143"/>
      <c r="AA11" s="81" t="s">
        <v>232</v>
      </c>
      <c r="AB11" s="143" t="s">
        <v>257</v>
      </c>
      <c r="AC11" s="143"/>
      <c r="AD11" s="143"/>
      <c r="AE11" s="81"/>
      <c r="AF11" s="81"/>
      <c r="AG11" s="81"/>
      <c r="AH11" s="81"/>
      <c r="AI11" s="81"/>
      <c r="AJ11" s="81"/>
      <c r="AK11" s="81"/>
      <c r="AL11" s="81"/>
      <c r="AM11" s="81"/>
    </row>
    <row r="12" spans="1:39" ht="17.25" customHeight="1">
      <c r="A12" s="112"/>
      <c r="B12" s="112"/>
      <c r="C12" s="112"/>
      <c r="D12" s="112"/>
      <c r="E12" s="112"/>
      <c r="F12" s="112"/>
      <c r="G12" s="112"/>
      <c r="H12" s="81"/>
      <c r="I12" s="81"/>
      <c r="J12" s="81"/>
      <c r="K12" s="81"/>
      <c r="L12" s="81"/>
      <c r="M12" s="81"/>
      <c r="N12" s="81"/>
      <c r="O12" s="81"/>
      <c r="P12" s="81"/>
      <c r="Q12" s="81"/>
      <c r="R12" s="81" t="s">
        <v>8</v>
      </c>
      <c r="S12" s="81"/>
      <c r="T12" s="81"/>
      <c r="U12" s="81"/>
      <c r="V12" s="81"/>
      <c r="W12" s="113"/>
      <c r="X12" s="151" t="s">
        <v>258</v>
      </c>
      <c r="Y12" s="151"/>
      <c r="Z12" s="151"/>
      <c r="AA12" s="151"/>
      <c r="AB12" s="151"/>
      <c r="AC12" s="151"/>
      <c r="AD12" s="151"/>
      <c r="AE12" s="151"/>
      <c r="AF12" s="151"/>
      <c r="AG12" s="151"/>
      <c r="AH12" s="151"/>
      <c r="AI12" s="151"/>
      <c r="AJ12" s="151"/>
      <c r="AK12" s="151"/>
      <c r="AL12" s="151"/>
      <c r="AM12" s="81"/>
    </row>
    <row r="13" spans="1:39" ht="17.25" customHeight="1">
      <c r="A13" s="112"/>
      <c r="B13" s="112"/>
      <c r="C13" s="112"/>
      <c r="D13" s="112"/>
      <c r="E13" s="112"/>
      <c r="F13" s="112"/>
      <c r="G13" s="112"/>
      <c r="H13" s="81"/>
      <c r="I13" s="81"/>
      <c r="J13" s="81"/>
      <c r="K13" s="81"/>
      <c r="L13" s="81"/>
      <c r="M13" s="81"/>
      <c r="N13" s="81"/>
      <c r="O13" s="81"/>
      <c r="P13" s="81"/>
      <c r="Q13" s="81"/>
      <c r="R13" s="81"/>
      <c r="S13" s="81"/>
      <c r="T13" s="81"/>
      <c r="U13" s="81"/>
      <c r="V13" s="81"/>
      <c r="W13" s="113"/>
      <c r="X13" s="151" t="s">
        <v>259</v>
      </c>
      <c r="Y13" s="151"/>
      <c r="Z13" s="151"/>
      <c r="AA13" s="151"/>
      <c r="AB13" s="151"/>
      <c r="AC13" s="151"/>
      <c r="AD13" s="151"/>
      <c r="AE13" s="151"/>
      <c r="AF13" s="151"/>
      <c r="AG13" s="151"/>
      <c r="AH13" s="151"/>
      <c r="AI13" s="151"/>
      <c r="AJ13" s="151"/>
      <c r="AK13" s="151"/>
      <c r="AL13" s="151"/>
      <c r="AM13" s="81"/>
    </row>
    <row r="14" spans="1:39" ht="17.25" customHeight="1">
      <c r="A14" s="112"/>
      <c r="B14" s="112"/>
      <c r="C14" s="112"/>
      <c r="D14" s="112"/>
      <c r="E14" s="112"/>
      <c r="F14" s="112"/>
      <c r="G14" s="112"/>
      <c r="H14" s="81"/>
      <c r="I14" s="81"/>
      <c r="J14" s="81"/>
      <c r="K14" s="81"/>
      <c r="L14" s="81"/>
      <c r="M14" s="81"/>
      <c r="N14" s="81"/>
      <c r="O14" s="81"/>
      <c r="P14" s="81"/>
      <c r="Q14" s="81"/>
      <c r="R14" s="81" t="s">
        <v>208</v>
      </c>
      <c r="S14" s="81"/>
      <c r="T14" s="81"/>
      <c r="U14" s="81"/>
      <c r="V14" s="81"/>
      <c r="W14" s="113"/>
      <c r="X14" s="151" t="s">
        <v>260</v>
      </c>
      <c r="Y14" s="151"/>
      <c r="Z14" s="151"/>
      <c r="AA14" s="151"/>
      <c r="AB14" s="151"/>
      <c r="AC14" s="151"/>
      <c r="AD14" s="151"/>
      <c r="AE14" s="151"/>
      <c r="AF14" s="151"/>
      <c r="AG14" s="151"/>
      <c r="AH14" s="151"/>
      <c r="AI14" s="151"/>
      <c r="AJ14" s="151"/>
      <c r="AK14" s="151"/>
      <c r="AL14" s="151"/>
      <c r="AM14" s="81"/>
    </row>
    <row r="15" spans="1:39" ht="17.25" customHeight="1">
      <c r="A15" s="112"/>
      <c r="B15" s="112"/>
      <c r="C15" s="112"/>
      <c r="D15" s="112"/>
      <c r="E15" s="112"/>
      <c r="F15" s="112"/>
      <c r="G15" s="112"/>
      <c r="H15" s="81"/>
      <c r="I15" s="81"/>
      <c r="J15" s="81"/>
      <c r="K15" s="81"/>
      <c r="L15" s="81"/>
      <c r="M15" s="81"/>
      <c r="N15" s="81"/>
      <c r="O15" s="81"/>
      <c r="P15" s="81"/>
      <c r="Q15" s="81"/>
      <c r="R15" s="81" t="s">
        <v>209</v>
      </c>
      <c r="S15" s="81"/>
      <c r="T15" s="81"/>
      <c r="U15" s="81"/>
      <c r="V15" s="81"/>
      <c r="W15" s="81"/>
      <c r="X15" s="151" t="s">
        <v>261</v>
      </c>
      <c r="Y15" s="151"/>
      <c r="Z15" s="151"/>
      <c r="AA15" s="151"/>
      <c r="AB15" s="151"/>
      <c r="AC15" s="151"/>
      <c r="AD15" s="151"/>
      <c r="AE15" s="151"/>
      <c r="AF15" s="151"/>
      <c r="AG15" s="151"/>
      <c r="AH15" s="151"/>
      <c r="AI15" s="151"/>
      <c r="AJ15" s="151"/>
      <c r="AK15" s="151"/>
      <c r="AL15" s="151"/>
      <c r="AM15" s="81"/>
    </row>
    <row r="16" spans="1:39" ht="17.25" customHeight="1">
      <c r="A16" s="112"/>
      <c r="B16" s="112"/>
      <c r="C16" s="112"/>
      <c r="D16" s="112"/>
      <c r="E16" s="112"/>
      <c r="F16" s="112"/>
      <c r="G16" s="112"/>
      <c r="H16" s="81"/>
      <c r="I16" s="81"/>
      <c r="J16" s="81"/>
      <c r="K16" s="81"/>
      <c r="L16" s="81"/>
      <c r="M16" s="81"/>
      <c r="N16" s="81"/>
      <c r="O16" s="81"/>
      <c r="P16" s="81"/>
      <c r="Q16" s="81"/>
      <c r="R16" s="81" t="s">
        <v>210</v>
      </c>
      <c r="S16" s="81"/>
      <c r="T16" s="81"/>
      <c r="U16" s="81"/>
      <c r="V16" s="81"/>
      <c r="W16" s="81"/>
      <c r="X16" s="151" t="s">
        <v>262</v>
      </c>
      <c r="Y16" s="151"/>
      <c r="Z16" s="151"/>
      <c r="AA16" s="151"/>
      <c r="AB16" s="151"/>
      <c r="AC16" s="151"/>
      <c r="AD16" s="151"/>
      <c r="AE16" s="151"/>
      <c r="AF16" s="151"/>
      <c r="AG16" s="151"/>
      <c r="AH16" s="151"/>
      <c r="AI16" s="151"/>
      <c r="AJ16" s="151"/>
      <c r="AK16" s="151"/>
      <c r="AL16" s="151"/>
      <c r="AM16" s="81"/>
    </row>
    <row r="17" spans="1:44" ht="17.25" customHeight="1">
      <c r="A17" s="112"/>
      <c r="B17" s="112"/>
      <c r="C17" s="112"/>
      <c r="D17" s="112"/>
      <c r="E17" s="112"/>
      <c r="F17" s="112"/>
      <c r="G17" s="112"/>
      <c r="H17" s="81"/>
      <c r="I17" s="81"/>
      <c r="J17" s="81"/>
      <c r="K17" s="81"/>
      <c r="L17" s="81"/>
      <c r="M17" s="81"/>
      <c r="N17" s="81"/>
      <c r="O17" s="81"/>
      <c r="P17" s="81"/>
      <c r="Q17" s="81"/>
      <c r="R17" s="81"/>
      <c r="S17" s="81"/>
      <c r="T17" s="81"/>
      <c r="U17" s="81"/>
      <c r="V17" s="81"/>
      <c r="W17" s="81"/>
      <c r="X17" s="115"/>
      <c r="Y17" s="115"/>
      <c r="Z17" s="115"/>
      <c r="AA17" s="115"/>
      <c r="AB17" s="115"/>
      <c r="AC17" s="115"/>
      <c r="AD17" s="115"/>
      <c r="AE17" s="115"/>
      <c r="AF17" s="115"/>
      <c r="AG17" s="115"/>
      <c r="AH17" s="115"/>
      <c r="AI17" s="115"/>
      <c r="AJ17" s="115"/>
      <c r="AK17" s="115"/>
      <c r="AL17" s="115"/>
      <c r="AM17" s="81"/>
    </row>
    <row r="18" spans="1:44" ht="17.25" customHeight="1">
      <c r="A18" s="112"/>
      <c r="B18" s="112"/>
      <c r="C18" s="112"/>
      <c r="D18" s="112"/>
      <c r="E18" s="112"/>
      <c r="F18" s="112"/>
      <c r="G18" s="112"/>
      <c r="H18" s="81"/>
      <c r="I18" s="81"/>
      <c r="J18" s="81"/>
      <c r="K18" s="81"/>
      <c r="L18" s="81"/>
      <c r="M18" s="81"/>
      <c r="N18" s="81"/>
      <c r="O18" s="81"/>
      <c r="P18" s="81"/>
      <c r="Q18" s="81"/>
      <c r="R18" s="81"/>
      <c r="S18" s="81"/>
      <c r="T18" s="81"/>
      <c r="U18" s="81"/>
      <c r="V18" s="81"/>
      <c r="W18" s="81"/>
      <c r="X18" s="115"/>
      <c r="Y18" s="115"/>
      <c r="Z18" s="115"/>
      <c r="AA18" s="115"/>
      <c r="AB18" s="115"/>
      <c r="AC18" s="115"/>
      <c r="AD18" s="115"/>
      <c r="AE18" s="115"/>
      <c r="AF18" s="115"/>
      <c r="AG18" s="115"/>
      <c r="AH18" s="115"/>
      <c r="AI18" s="115"/>
      <c r="AJ18" s="115"/>
      <c r="AK18" s="115"/>
      <c r="AL18" s="115"/>
      <c r="AM18" s="81"/>
    </row>
    <row r="19" spans="1:44" ht="17.25" customHeight="1">
      <c r="A19" s="112"/>
      <c r="B19" s="153" t="s">
        <v>263</v>
      </c>
      <c r="C19" s="153"/>
      <c r="D19" s="153"/>
      <c r="E19" s="153"/>
      <c r="F19" s="153"/>
      <c r="G19" s="153"/>
      <c r="H19" s="153"/>
      <c r="I19" s="153"/>
      <c r="J19" s="153"/>
      <c r="K19" s="153"/>
      <c r="L19" s="153"/>
      <c r="M19" s="153"/>
      <c r="N19" s="153"/>
      <c r="O19" s="153"/>
      <c r="P19" s="153"/>
      <c r="Q19" s="153"/>
      <c r="R19" s="153"/>
      <c r="S19" s="153"/>
      <c r="T19" s="153"/>
      <c r="U19" s="153"/>
      <c r="V19" s="153"/>
      <c r="W19" s="153"/>
      <c r="X19" s="153"/>
      <c r="Y19" s="153"/>
      <c r="Z19" s="153"/>
      <c r="AA19" s="153"/>
      <c r="AB19" s="153"/>
      <c r="AC19" s="153"/>
      <c r="AD19" s="153"/>
      <c r="AE19" s="153"/>
      <c r="AF19" s="153"/>
      <c r="AG19" s="153"/>
      <c r="AH19" s="153"/>
      <c r="AI19" s="153"/>
      <c r="AJ19" s="153"/>
      <c r="AK19" s="153"/>
      <c r="AL19" s="153"/>
      <c r="AM19" s="81"/>
    </row>
    <row r="20" spans="1:44" ht="17.25" customHeight="1">
      <c r="A20" s="112"/>
      <c r="B20" s="153"/>
      <c r="C20" s="153"/>
      <c r="D20" s="153"/>
      <c r="E20" s="153"/>
      <c r="F20" s="153"/>
      <c r="G20" s="153"/>
      <c r="H20" s="153"/>
      <c r="I20" s="153"/>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3"/>
      <c r="AH20" s="153"/>
      <c r="AI20" s="153"/>
      <c r="AJ20" s="153"/>
      <c r="AK20" s="153"/>
      <c r="AL20" s="153"/>
      <c r="AM20" s="81"/>
    </row>
    <row r="21" spans="1:44" ht="17.25" customHeight="1">
      <c r="A21" s="81"/>
      <c r="B21" s="153"/>
      <c r="C21" s="153"/>
      <c r="D21" s="153"/>
      <c r="E21" s="153"/>
      <c r="F21" s="153"/>
      <c r="G21" s="153"/>
      <c r="H21" s="153"/>
      <c r="I21" s="153"/>
      <c r="J21" s="153"/>
      <c r="K21" s="153"/>
      <c r="L21" s="153"/>
      <c r="M21" s="153"/>
      <c r="N21" s="153"/>
      <c r="O21" s="153"/>
      <c r="P21" s="153"/>
      <c r="Q21" s="153"/>
      <c r="R21" s="153"/>
      <c r="S21" s="153"/>
      <c r="T21" s="153"/>
      <c r="U21" s="153"/>
      <c r="V21" s="153"/>
      <c r="W21" s="153"/>
      <c r="X21" s="153"/>
      <c r="Y21" s="153"/>
      <c r="Z21" s="153"/>
      <c r="AA21" s="153"/>
      <c r="AB21" s="153"/>
      <c r="AC21" s="153"/>
      <c r="AD21" s="153"/>
      <c r="AE21" s="153"/>
      <c r="AF21" s="153"/>
      <c r="AG21" s="153"/>
      <c r="AH21" s="153"/>
      <c r="AI21" s="153"/>
      <c r="AJ21" s="153"/>
      <c r="AK21" s="153"/>
      <c r="AL21" s="153"/>
      <c r="AM21" s="81"/>
    </row>
    <row r="22" spans="1:44" ht="17.25" customHeight="1">
      <c r="A22" s="81"/>
      <c r="B22" s="81"/>
      <c r="C22" s="113"/>
      <c r="D22" s="113"/>
      <c r="E22" s="81"/>
      <c r="F22" s="81"/>
      <c r="G22" s="81"/>
      <c r="H22" s="81"/>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81"/>
    </row>
    <row r="23" spans="1:44" ht="30" customHeight="1">
      <c r="B23" s="145" t="s">
        <v>219</v>
      </c>
      <c r="C23" s="145"/>
      <c r="D23" s="146" t="s">
        <v>221</v>
      </c>
      <c r="E23" s="146"/>
      <c r="F23" s="146"/>
      <c r="G23" s="146"/>
      <c r="H23" s="146"/>
      <c r="I23" s="146"/>
      <c r="J23" s="146"/>
      <c r="K23" s="147">
        <v>1800000</v>
      </c>
      <c r="L23" s="147"/>
      <c r="M23" s="147"/>
      <c r="N23" s="147"/>
      <c r="O23" s="147"/>
      <c r="P23" s="147"/>
      <c r="Q23" s="147"/>
      <c r="R23" s="147"/>
      <c r="S23" s="147"/>
      <c r="T23" s="147"/>
      <c r="U23" s="147"/>
      <c r="V23" s="148" t="s">
        <v>212</v>
      </c>
      <c r="W23" s="148"/>
      <c r="X23" s="81"/>
      <c r="Y23" s="81"/>
      <c r="Z23" s="81"/>
      <c r="AA23" s="81"/>
      <c r="AB23" s="81"/>
      <c r="AC23" s="81"/>
      <c r="AD23" s="81"/>
      <c r="AE23" s="81"/>
      <c r="AF23" s="81"/>
      <c r="AG23" s="81"/>
      <c r="AH23" s="81"/>
      <c r="AI23" s="81"/>
      <c r="AJ23" s="81"/>
      <c r="AK23" s="81"/>
      <c r="AL23" s="81"/>
    </row>
    <row r="24" spans="1:44" ht="30" customHeight="1">
      <c r="A24" s="81"/>
      <c r="B24" s="145" t="s">
        <v>220</v>
      </c>
      <c r="C24" s="145"/>
      <c r="D24" s="146" t="s">
        <v>241</v>
      </c>
      <c r="E24" s="146"/>
      <c r="F24" s="146"/>
      <c r="G24" s="146"/>
      <c r="H24" s="146"/>
      <c r="I24" s="146"/>
      <c r="J24" s="146"/>
      <c r="K24" s="149">
        <f ca="1">SUM(X27:AB29)</f>
        <v>1400000</v>
      </c>
      <c r="L24" s="149"/>
      <c r="M24" s="149"/>
      <c r="N24" s="149"/>
      <c r="O24" s="149"/>
      <c r="P24" s="149"/>
      <c r="Q24" s="149"/>
      <c r="R24" s="149"/>
      <c r="S24" s="149"/>
      <c r="T24" s="149"/>
      <c r="U24" s="149"/>
      <c r="V24" s="148" t="s">
        <v>212</v>
      </c>
      <c r="W24" s="148"/>
      <c r="X24" s="81"/>
      <c r="Y24" s="81"/>
      <c r="Z24" s="81"/>
      <c r="AA24" s="81"/>
      <c r="AB24" s="81"/>
      <c r="AC24" s="81"/>
      <c r="AD24" s="81"/>
      <c r="AE24" s="81"/>
      <c r="AF24" s="81"/>
      <c r="AG24" s="81"/>
      <c r="AH24" s="81"/>
      <c r="AI24" s="81"/>
      <c r="AJ24" s="81"/>
      <c r="AK24" s="81"/>
      <c r="AL24" s="81"/>
      <c r="AR24" s="81"/>
    </row>
    <row r="25" spans="1:44" ht="9.9499999999999993" customHeight="1">
      <c r="A25" s="81"/>
      <c r="B25" s="117"/>
      <c r="C25" s="117"/>
      <c r="D25" s="81"/>
      <c r="E25" s="81"/>
      <c r="F25" s="81"/>
      <c r="G25" s="81"/>
      <c r="H25" s="81"/>
      <c r="I25" s="81"/>
      <c r="J25" s="81"/>
      <c r="K25" s="118"/>
      <c r="L25" s="118"/>
      <c r="M25" s="118"/>
      <c r="N25" s="118"/>
      <c r="O25" s="118"/>
      <c r="P25" s="118"/>
      <c r="Q25" s="118"/>
      <c r="R25" s="118"/>
      <c r="S25" s="118"/>
      <c r="T25" s="118"/>
      <c r="U25" s="118"/>
      <c r="V25" s="113"/>
      <c r="W25" s="113"/>
      <c r="X25" s="81"/>
      <c r="Y25" s="81"/>
      <c r="Z25" s="81"/>
      <c r="AA25" s="81"/>
      <c r="AB25" s="81"/>
      <c r="AC25" s="81"/>
      <c r="AD25" s="81"/>
      <c r="AE25" s="81"/>
      <c r="AF25" s="81"/>
      <c r="AG25" s="81"/>
      <c r="AH25" s="81"/>
      <c r="AI25" s="81"/>
      <c r="AJ25" s="81"/>
      <c r="AK25" s="81"/>
      <c r="AL25" s="81"/>
      <c r="AR25" s="81"/>
    </row>
    <row r="26" spans="1:44" ht="17.25" customHeight="1">
      <c r="A26" s="81"/>
      <c r="B26" s="119" t="s">
        <v>226</v>
      </c>
      <c r="D26" s="81"/>
      <c r="E26" s="81"/>
      <c r="F26" s="81"/>
      <c r="G26" s="81"/>
      <c r="H26" s="81"/>
      <c r="I26" s="81"/>
      <c r="J26" s="81"/>
      <c r="K26" s="118"/>
      <c r="L26" s="118"/>
      <c r="M26" s="118"/>
      <c r="N26" s="118"/>
      <c r="O26" s="118"/>
      <c r="P26" s="118"/>
      <c r="Q26" s="118"/>
      <c r="R26" s="118"/>
      <c r="S26" s="118"/>
      <c r="T26" s="118"/>
      <c r="U26" s="118"/>
      <c r="V26" s="113"/>
      <c r="W26" s="113"/>
      <c r="X26" s="81"/>
      <c r="Y26" s="81"/>
      <c r="Z26" s="81"/>
      <c r="AA26" s="81"/>
      <c r="AB26" s="81"/>
      <c r="AC26" s="81"/>
      <c r="AD26" s="81"/>
      <c r="AE26" s="81"/>
      <c r="AF26" s="81"/>
      <c r="AG26" s="81"/>
      <c r="AH26" s="81"/>
      <c r="AI26" s="81"/>
      <c r="AJ26" s="81"/>
      <c r="AK26" s="81"/>
      <c r="AL26" s="81"/>
      <c r="AR26" s="81"/>
    </row>
    <row r="27" spans="1:44" ht="17.25" customHeight="1">
      <c r="A27" s="81"/>
      <c r="B27" s="81"/>
      <c r="C27" s="146" t="s">
        <v>173</v>
      </c>
      <c r="D27" s="146"/>
      <c r="E27" s="146"/>
      <c r="F27" s="146"/>
      <c r="G27" s="146"/>
      <c r="H27" s="146"/>
      <c r="I27" s="146"/>
      <c r="J27" s="146"/>
      <c r="K27" s="146"/>
      <c r="L27" s="146"/>
      <c r="M27" s="146"/>
      <c r="N27" s="146"/>
      <c r="O27" s="146"/>
      <c r="P27" s="146"/>
      <c r="Q27" s="146"/>
      <c r="R27" s="146"/>
      <c r="S27" s="146"/>
      <c r="T27" s="146"/>
      <c r="U27" s="146"/>
      <c r="V27" s="146"/>
      <c r="W27" s="146"/>
      <c r="X27" s="149">
        <f ca="1">SUM(申請額一覧!I5:I54)*1000</f>
        <v>500000</v>
      </c>
      <c r="Y27" s="149"/>
      <c r="Z27" s="149"/>
      <c r="AA27" s="149"/>
      <c r="AB27" s="149"/>
      <c r="AC27" s="81" t="s">
        <v>212</v>
      </c>
      <c r="AD27" s="81"/>
      <c r="AE27" s="81"/>
      <c r="AF27" s="81"/>
      <c r="AG27" s="81"/>
      <c r="AH27" s="81"/>
      <c r="AI27" s="81"/>
      <c r="AJ27" s="81"/>
      <c r="AK27" s="81"/>
      <c r="AL27" s="81"/>
      <c r="AM27" s="81"/>
    </row>
    <row r="28" spans="1:44" ht="17.25" customHeight="1">
      <c r="A28" s="81"/>
      <c r="B28" s="117"/>
      <c r="C28" s="117"/>
      <c r="D28" s="81"/>
      <c r="E28" s="81"/>
      <c r="F28" s="81"/>
      <c r="G28" s="81"/>
      <c r="H28" s="81"/>
      <c r="I28" s="81"/>
      <c r="J28" s="81"/>
      <c r="K28" s="118"/>
      <c r="L28" s="118"/>
      <c r="M28" s="118"/>
      <c r="N28" s="118"/>
      <c r="O28" s="118"/>
      <c r="P28" s="118"/>
      <c r="Q28" s="118"/>
      <c r="R28" s="118"/>
      <c r="S28" s="118"/>
      <c r="T28" s="118"/>
      <c r="U28" s="118"/>
      <c r="V28" s="113"/>
      <c r="W28" s="113"/>
      <c r="X28" s="81"/>
      <c r="Y28" s="81"/>
      <c r="Z28" s="81"/>
      <c r="AA28" s="81"/>
      <c r="AB28" s="81"/>
      <c r="AC28" s="81"/>
      <c r="AD28" s="81"/>
      <c r="AE28" s="81"/>
      <c r="AF28" s="81"/>
      <c r="AG28" s="81"/>
      <c r="AH28" s="81"/>
      <c r="AI28" s="81"/>
      <c r="AJ28" s="81"/>
      <c r="AK28" s="81"/>
      <c r="AL28" s="81"/>
      <c r="AR28" s="81"/>
    </row>
    <row r="29" spans="1:44" ht="17.25" customHeight="1">
      <c r="A29" s="81"/>
      <c r="B29" s="81"/>
      <c r="C29" s="146" t="s">
        <v>174</v>
      </c>
      <c r="D29" s="146"/>
      <c r="E29" s="146"/>
      <c r="F29" s="146"/>
      <c r="G29" s="146"/>
      <c r="H29" s="146"/>
      <c r="I29" s="146"/>
      <c r="J29" s="146"/>
      <c r="K29" s="146"/>
      <c r="L29" s="146"/>
      <c r="M29" s="146"/>
      <c r="N29" s="146"/>
      <c r="O29" s="146"/>
      <c r="P29" s="146"/>
      <c r="Q29" s="146"/>
      <c r="R29" s="146"/>
      <c r="S29" s="146"/>
      <c r="T29" s="146"/>
      <c r="U29" s="146"/>
      <c r="V29" s="146"/>
      <c r="W29" s="146"/>
      <c r="X29" s="149">
        <f ca="1">SUM(申請額一覧!J5:J54)*1000</f>
        <v>900000</v>
      </c>
      <c r="Y29" s="149"/>
      <c r="Z29" s="149"/>
      <c r="AA29" s="149"/>
      <c r="AB29" s="149"/>
      <c r="AC29" s="81" t="s">
        <v>212</v>
      </c>
      <c r="AD29" s="81"/>
      <c r="AE29" s="81"/>
      <c r="AF29" s="81"/>
      <c r="AG29" s="81"/>
      <c r="AH29" s="81"/>
      <c r="AI29" s="81"/>
      <c r="AJ29" s="81"/>
      <c r="AK29" s="81"/>
      <c r="AL29" s="81"/>
      <c r="AM29" s="81"/>
    </row>
    <row r="30" spans="1:44" ht="9.9499999999999993" customHeight="1">
      <c r="A30" s="81"/>
      <c r="B30" s="81"/>
      <c r="C30" s="81"/>
      <c r="D30" s="81"/>
      <c r="E30" s="81"/>
      <c r="F30" s="81"/>
      <c r="G30" s="81"/>
      <c r="H30" s="81"/>
      <c r="I30" s="81"/>
      <c r="J30" s="81"/>
      <c r="K30" s="81"/>
      <c r="L30" s="81"/>
      <c r="M30" s="81"/>
      <c r="N30" s="81"/>
      <c r="O30" s="81"/>
      <c r="P30" s="81"/>
      <c r="Q30" s="81"/>
      <c r="R30" s="81"/>
      <c r="S30" s="81"/>
      <c r="T30" s="81"/>
      <c r="U30" s="81"/>
      <c r="V30" s="81"/>
      <c r="W30" s="81"/>
      <c r="X30" s="118"/>
      <c r="Y30" s="118"/>
      <c r="Z30" s="118"/>
      <c r="AA30" s="118"/>
      <c r="AB30" s="118"/>
      <c r="AC30" s="81"/>
      <c r="AD30" s="81"/>
      <c r="AE30" s="81"/>
      <c r="AF30" s="81"/>
      <c r="AG30" s="81"/>
      <c r="AH30" s="81"/>
      <c r="AI30" s="81"/>
      <c r="AJ30" s="81"/>
      <c r="AK30" s="81"/>
      <c r="AL30" s="81"/>
      <c r="AM30" s="81"/>
    </row>
    <row r="31" spans="1:44" ht="30" customHeight="1">
      <c r="A31" s="81"/>
      <c r="B31" s="145" t="s">
        <v>222</v>
      </c>
      <c r="C31" s="145"/>
      <c r="D31" s="146" t="s">
        <v>223</v>
      </c>
      <c r="E31" s="146"/>
      <c r="F31" s="146"/>
      <c r="G31" s="146"/>
      <c r="H31" s="146"/>
      <c r="I31" s="146"/>
      <c r="J31" s="146"/>
      <c r="K31" s="149">
        <f ca="1">K24-K23</f>
        <v>-400000</v>
      </c>
      <c r="L31" s="149"/>
      <c r="M31" s="149"/>
      <c r="N31" s="149"/>
      <c r="O31" s="149"/>
      <c r="P31" s="149"/>
      <c r="Q31" s="149"/>
      <c r="R31" s="149"/>
      <c r="S31" s="149"/>
      <c r="T31" s="149"/>
      <c r="U31" s="149"/>
      <c r="V31" s="148" t="s">
        <v>212</v>
      </c>
      <c r="W31" s="148"/>
      <c r="X31" s="114"/>
      <c r="Y31" s="114"/>
      <c r="Z31" s="114"/>
      <c r="AA31" s="114"/>
      <c r="AB31" s="114"/>
      <c r="AC31" s="81"/>
      <c r="AD31" s="81"/>
      <c r="AE31" s="81"/>
      <c r="AF31" s="81"/>
      <c r="AG31" s="81"/>
      <c r="AH31" s="81"/>
      <c r="AI31" s="81"/>
      <c r="AJ31" s="81"/>
      <c r="AK31" s="81"/>
      <c r="AL31" s="81"/>
      <c r="AM31" s="81"/>
    </row>
    <row r="32" spans="1:44" ht="17.25" customHeight="1">
      <c r="A32" s="81"/>
      <c r="B32" s="81"/>
      <c r="C32" s="81"/>
      <c r="D32" s="81"/>
      <c r="E32" s="81"/>
      <c r="F32" s="81"/>
      <c r="G32" s="81"/>
      <c r="H32" s="81"/>
      <c r="I32" s="81"/>
      <c r="J32" s="81"/>
      <c r="K32" s="81"/>
      <c r="L32" s="81"/>
      <c r="M32" s="81"/>
      <c r="N32" s="81"/>
      <c r="O32" s="81"/>
      <c r="P32" s="81"/>
      <c r="Q32" s="81"/>
      <c r="R32" s="81"/>
      <c r="S32" s="81"/>
      <c r="T32" s="81"/>
      <c r="U32" s="81"/>
      <c r="V32" s="81"/>
      <c r="W32" s="81"/>
      <c r="X32" s="114"/>
      <c r="Y32" s="114"/>
      <c r="Z32" s="114"/>
      <c r="AA32" s="114"/>
      <c r="AB32" s="114"/>
      <c r="AC32" s="81"/>
      <c r="AD32" s="81"/>
      <c r="AE32" s="81"/>
      <c r="AF32" s="81"/>
      <c r="AG32" s="81"/>
      <c r="AH32" s="81"/>
      <c r="AI32" s="81"/>
      <c r="AJ32" s="81"/>
      <c r="AK32" s="81"/>
      <c r="AL32" s="81"/>
      <c r="AM32" s="81"/>
    </row>
    <row r="33" spans="1:39" ht="17.25" customHeight="1">
      <c r="A33" s="81"/>
      <c r="B33" s="145" t="s">
        <v>225</v>
      </c>
      <c r="C33" s="145"/>
      <c r="D33" s="81" t="s">
        <v>224</v>
      </c>
      <c r="E33" s="81"/>
      <c r="F33" s="81"/>
      <c r="G33" s="81"/>
      <c r="H33" s="81"/>
      <c r="I33" s="81"/>
      <c r="J33" s="81"/>
      <c r="K33" s="81"/>
      <c r="L33" s="81"/>
      <c r="M33" s="81"/>
      <c r="N33" s="81"/>
      <c r="O33" s="81"/>
      <c r="P33" s="81"/>
      <c r="Q33" s="81"/>
      <c r="R33" s="81"/>
      <c r="S33" s="81"/>
      <c r="T33" s="81"/>
      <c r="U33" s="81"/>
      <c r="V33" s="81"/>
      <c r="W33" s="81"/>
      <c r="X33" s="114"/>
      <c r="Y33" s="114"/>
      <c r="Z33" s="114"/>
      <c r="AA33" s="114"/>
      <c r="AB33" s="114"/>
      <c r="AC33" s="81"/>
      <c r="AD33" s="81"/>
      <c r="AE33" s="81"/>
      <c r="AF33" s="81"/>
      <c r="AG33" s="81"/>
      <c r="AH33" s="81"/>
      <c r="AI33" s="81"/>
      <c r="AJ33" s="81"/>
      <c r="AK33" s="81"/>
      <c r="AL33" s="81"/>
      <c r="AM33" s="81"/>
    </row>
    <row r="34" spans="1:39" ht="17.25" customHeight="1">
      <c r="A34" s="81"/>
      <c r="B34" s="117"/>
      <c r="C34" s="144" t="s">
        <v>291</v>
      </c>
      <c r="D34" s="144"/>
      <c r="E34" s="144"/>
      <c r="F34" s="144"/>
      <c r="G34" s="144"/>
      <c r="H34" s="144"/>
      <c r="I34" s="144"/>
      <c r="J34" s="144"/>
      <c r="K34" s="144"/>
      <c r="L34" s="144"/>
      <c r="M34" s="144"/>
      <c r="N34" s="144"/>
      <c r="O34" s="144"/>
      <c r="P34" s="144"/>
      <c r="Q34" s="144"/>
      <c r="R34" s="144"/>
      <c r="S34" s="144"/>
      <c r="T34" s="144"/>
      <c r="U34" s="144"/>
      <c r="V34" s="144"/>
      <c r="W34" s="144"/>
      <c r="X34" s="144"/>
      <c r="Y34" s="144"/>
      <c r="Z34" s="144"/>
      <c r="AA34" s="144"/>
      <c r="AB34" s="144"/>
      <c r="AC34" s="144"/>
      <c r="AD34" s="144"/>
      <c r="AE34" s="144"/>
      <c r="AF34" s="144"/>
      <c r="AG34" s="144"/>
      <c r="AH34" s="144"/>
      <c r="AI34" s="144"/>
      <c r="AJ34" s="144"/>
      <c r="AK34" s="144"/>
      <c r="AL34" s="144"/>
      <c r="AM34" s="81"/>
    </row>
    <row r="35" spans="1:39" ht="17.25" customHeight="1">
      <c r="A35" s="81"/>
      <c r="B35" s="117"/>
      <c r="C35" s="144"/>
      <c r="D35" s="144"/>
      <c r="E35" s="144"/>
      <c r="F35" s="144"/>
      <c r="G35" s="144"/>
      <c r="H35" s="144"/>
      <c r="I35" s="144"/>
      <c r="J35" s="144"/>
      <c r="K35" s="144"/>
      <c r="L35" s="144"/>
      <c r="M35" s="144"/>
      <c r="N35" s="144"/>
      <c r="O35" s="144"/>
      <c r="P35" s="144"/>
      <c r="Q35" s="144"/>
      <c r="R35" s="144"/>
      <c r="S35" s="144"/>
      <c r="T35" s="144"/>
      <c r="U35" s="144"/>
      <c r="V35" s="144"/>
      <c r="W35" s="144"/>
      <c r="X35" s="144"/>
      <c r="Y35" s="144"/>
      <c r="Z35" s="144"/>
      <c r="AA35" s="144"/>
      <c r="AB35" s="144"/>
      <c r="AC35" s="144"/>
      <c r="AD35" s="144"/>
      <c r="AE35" s="144"/>
      <c r="AF35" s="144"/>
      <c r="AG35" s="144"/>
      <c r="AH35" s="144"/>
      <c r="AI35" s="144"/>
      <c r="AJ35" s="144"/>
      <c r="AK35" s="144"/>
      <c r="AL35" s="144"/>
      <c r="AM35" s="81"/>
    </row>
    <row r="36" spans="1:39" ht="17.25" customHeight="1">
      <c r="B36" s="81"/>
      <c r="C36" s="144"/>
      <c r="D36" s="144"/>
      <c r="E36" s="144"/>
      <c r="F36" s="144"/>
      <c r="G36" s="144"/>
      <c r="H36" s="144"/>
      <c r="I36" s="144"/>
      <c r="J36" s="144"/>
      <c r="K36" s="144"/>
      <c r="L36" s="144"/>
      <c r="M36" s="144"/>
      <c r="N36" s="144"/>
      <c r="O36" s="144"/>
      <c r="P36" s="144"/>
      <c r="Q36" s="144"/>
      <c r="R36" s="144"/>
      <c r="S36" s="144"/>
      <c r="T36" s="144"/>
      <c r="U36" s="144"/>
      <c r="V36" s="144"/>
      <c r="W36" s="144"/>
      <c r="X36" s="144"/>
      <c r="Y36" s="144"/>
      <c r="Z36" s="144"/>
      <c r="AA36" s="144"/>
      <c r="AB36" s="144"/>
      <c r="AC36" s="144"/>
      <c r="AD36" s="144"/>
      <c r="AE36" s="144"/>
      <c r="AF36" s="144"/>
      <c r="AG36" s="144"/>
      <c r="AH36" s="144"/>
      <c r="AI36" s="144"/>
      <c r="AJ36" s="144"/>
      <c r="AK36" s="144"/>
      <c r="AL36" s="144"/>
    </row>
    <row r="37" spans="1:39" ht="17.25" customHeight="1">
      <c r="B37" s="81"/>
      <c r="C37" s="117"/>
      <c r="D37" s="117"/>
      <c r="E37" s="117"/>
      <c r="F37" s="117"/>
      <c r="G37" s="117"/>
      <c r="H37" s="117"/>
      <c r="I37" s="117"/>
      <c r="J37" s="117"/>
      <c r="K37" s="117"/>
      <c r="L37" s="117"/>
      <c r="M37" s="117"/>
      <c r="N37" s="117"/>
      <c r="O37" s="117"/>
      <c r="P37" s="117"/>
      <c r="Q37" s="117"/>
      <c r="R37" s="117"/>
      <c r="S37" s="117"/>
      <c r="T37" s="117"/>
      <c r="U37" s="117"/>
      <c r="V37" s="117"/>
      <c r="W37" s="117"/>
      <c r="X37" s="117"/>
      <c r="Y37" s="117"/>
      <c r="Z37" s="117"/>
      <c r="AA37" s="117"/>
      <c r="AB37" s="117"/>
      <c r="AC37" s="117"/>
      <c r="AD37" s="117"/>
      <c r="AE37" s="117"/>
      <c r="AF37" s="117"/>
      <c r="AG37" s="117"/>
      <c r="AH37" s="117"/>
      <c r="AI37" s="117"/>
      <c r="AJ37" s="117"/>
      <c r="AK37" s="117"/>
      <c r="AL37" s="117"/>
    </row>
    <row r="38" spans="1:39" ht="17.25" customHeight="1">
      <c r="B38" s="81" t="s">
        <v>2</v>
      </c>
      <c r="C38" s="81"/>
      <c r="D38" s="81"/>
      <c r="E38" s="81"/>
      <c r="F38" s="81"/>
      <c r="G38" s="81"/>
      <c r="H38" s="81"/>
      <c r="I38" s="81"/>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81"/>
      <c r="AI38" s="81"/>
      <c r="AJ38" s="81"/>
      <c r="AK38" s="81"/>
    </row>
    <row r="39" spans="1:39" ht="17.25" customHeight="1">
      <c r="B39" s="81" t="s">
        <v>242</v>
      </c>
      <c r="C39" s="81"/>
      <c r="D39" s="81"/>
      <c r="E39" s="81"/>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row>
    <row r="40" spans="1:39" ht="17.25" customHeight="1">
      <c r="B40" s="81" t="s">
        <v>202</v>
      </c>
      <c r="C40" s="81"/>
      <c r="D40" s="81"/>
      <c r="E40" s="81"/>
      <c r="F40" s="81"/>
      <c r="G40" s="81"/>
      <c r="H40" s="81"/>
      <c r="I40" s="81"/>
      <c r="J40" s="81"/>
      <c r="K40" s="81"/>
      <c r="L40" s="81"/>
      <c r="M40" s="81"/>
      <c r="N40" s="81"/>
      <c r="O40" s="81"/>
      <c r="P40" s="81"/>
      <c r="Q40" s="81"/>
      <c r="R40" s="81"/>
      <c r="S40" s="81"/>
      <c r="T40" s="81"/>
      <c r="U40" s="81"/>
      <c r="V40" s="81"/>
      <c r="W40" s="132"/>
      <c r="X40" s="81"/>
      <c r="Y40" s="81"/>
      <c r="Z40" s="81"/>
      <c r="AA40" s="81"/>
      <c r="AB40" s="81"/>
      <c r="AC40" s="81"/>
      <c r="AD40" s="81"/>
      <c r="AE40" s="81"/>
      <c r="AF40" s="81"/>
      <c r="AG40" s="81"/>
      <c r="AH40" s="81"/>
      <c r="AI40" s="81"/>
      <c r="AJ40" s="81"/>
      <c r="AK40" s="81"/>
    </row>
    <row r="41" spans="1:39" ht="17.25" customHeight="1">
      <c r="B41" s="81"/>
      <c r="C41" s="81"/>
      <c r="D41" s="81" t="s">
        <v>243</v>
      </c>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row>
    <row r="42" spans="1:39" ht="17.25" customHeight="1"/>
    <row r="43" spans="1:39" ht="17.25" customHeight="1">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row>
    <row r="44" spans="1:39" ht="17.25" customHeight="1">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row>
    <row r="45" spans="1:39" ht="17.25" customHeight="1">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row>
    <row r="46" spans="1:39" ht="17.25" customHeight="1">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row>
    <row r="47" spans="1:39" ht="17.25" customHeight="1">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row>
    <row r="48" spans="1:39" ht="17.25" customHeight="1">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row>
    <row r="49" spans="1:12" ht="18.75" customHeight="1">
      <c r="A49" s="63"/>
      <c r="B49" s="63"/>
      <c r="C49" s="63"/>
      <c r="D49" s="63"/>
      <c r="E49" s="63"/>
      <c r="F49" s="63"/>
      <c r="G49" s="63"/>
      <c r="H49" s="63"/>
      <c r="I49" s="63"/>
      <c r="J49" s="63"/>
      <c r="K49" s="63"/>
      <c r="L49" s="63"/>
    </row>
    <row r="50" spans="1:12">
      <c r="A50" s="63"/>
      <c r="B50" s="63"/>
      <c r="C50" s="63"/>
      <c r="D50" s="63"/>
      <c r="E50" s="63"/>
      <c r="F50" s="63"/>
      <c r="G50" s="63"/>
      <c r="H50" s="63"/>
      <c r="I50" s="63"/>
      <c r="J50" s="63"/>
      <c r="K50" s="63"/>
      <c r="L50" s="63"/>
    </row>
    <row r="51" spans="1:12">
      <c r="A51" s="63"/>
      <c r="B51" s="63"/>
      <c r="C51" s="63"/>
      <c r="D51" s="63"/>
      <c r="E51" s="63"/>
      <c r="F51" s="63"/>
      <c r="G51" s="63"/>
      <c r="H51" s="63"/>
      <c r="I51" s="63"/>
      <c r="J51" s="63"/>
      <c r="K51" s="63"/>
      <c r="L51" s="63"/>
    </row>
    <row r="52" spans="1:12">
      <c r="A52" s="63"/>
      <c r="B52" s="63"/>
      <c r="C52" s="63"/>
      <c r="D52" s="63"/>
      <c r="E52" s="63"/>
      <c r="F52" s="63"/>
      <c r="G52" s="63"/>
      <c r="H52" s="63"/>
      <c r="I52" s="63"/>
      <c r="J52" s="63"/>
      <c r="K52" s="63"/>
      <c r="L52" s="63"/>
    </row>
    <row r="53" spans="1:12">
      <c r="A53" s="63"/>
      <c r="B53" s="63"/>
      <c r="C53" s="63"/>
      <c r="D53" s="63"/>
      <c r="E53" s="63"/>
      <c r="F53" s="63"/>
      <c r="G53" s="63"/>
      <c r="H53" s="63"/>
      <c r="I53" s="63"/>
      <c r="J53" s="63"/>
      <c r="K53" s="63"/>
      <c r="L53" s="63"/>
    </row>
    <row r="54" spans="1:12">
      <c r="A54" s="63"/>
      <c r="B54" s="63"/>
      <c r="C54" s="63"/>
      <c r="D54" s="63"/>
      <c r="E54" s="63"/>
      <c r="F54" s="63"/>
      <c r="G54" s="63"/>
      <c r="H54" s="63"/>
      <c r="I54" s="63"/>
      <c r="J54" s="63"/>
      <c r="K54" s="63"/>
      <c r="L54" s="63"/>
    </row>
  </sheetData>
  <sheetProtection algorithmName="SHA-512" hashValue="o7PpNT7ymuGRYbAmljDU4al3Y4CPm5jQoZx+1CIwxvHlxQ0XQEWVN7pIKZyC+9UKYGs1nh9Q2r92+1tySCD84Q==" saltValue="zZGFWOmhsCdy5yfuDmFMqA==" spinCount="100000" sheet="1" formatCells="0"/>
  <mergeCells count="32">
    <mergeCell ref="X16:AL16"/>
    <mergeCell ref="X14:AL14"/>
    <mergeCell ref="X15:AL15"/>
    <mergeCell ref="X27:AB27"/>
    <mergeCell ref="B19:AL21"/>
    <mergeCell ref="B23:C23"/>
    <mergeCell ref="X29:AB29"/>
    <mergeCell ref="C29:W29"/>
    <mergeCell ref="C27:W27"/>
    <mergeCell ref="K24:U24"/>
    <mergeCell ref="V24:W24"/>
    <mergeCell ref="A5:AM5"/>
    <mergeCell ref="A6:AM6"/>
    <mergeCell ref="W10:Z10"/>
    <mergeCell ref="R10:U10"/>
    <mergeCell ref="X13:AL13"/>
    <mergeCell ref="AD3:AK3"/>
    <mergeCell ref="Y11:Z11"/>
    <mergeCell ref="AB11:AD11"/>
    <mergeCell ref="C34:AL36"/>
    <mergeCell ref="B24:C24"/>
    <mergeCell ref="D23:J23"/>
    <mergeCell ref="D24:J24"/>
    <mergeCell ref="B31:C31"/>
    <mergeCell ref="D31:J31"/>
    <mergeCell ref="K23:U23"/>
    <mergeCell ref="V23:W23"/>
    <mergeCell ref="K31:U31"/>
    <mergeCell ref="V31:W31"/>
    <mergeCell ref="B33:C33"/>
    <mergeCell ref="A8:G8"/>
    <mergeCell ref="X12:AL12"/>
  </mergeCells>
  <phoneticPr fontId="5"/>
  <printOptions horizontalCentered="1"/>
  <pageMargins left="1.1023622047244095" right="0.51181102362204722" top="0.74803149606299213" bottom="0.74803149606299213" header="0.31496062992125984" footer="0.31496062992125984"/>
  <pageSetup paperSize="9" scale="98"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G54"/>
  <sheetViews>
    <sheetView showGridLines="0" showZeros="0" view="pageBreakPreview" zoomScaleNormal="100" zoomScaleSheetLayoutView="100" workbookViewId="0">
      <selection activeCell="C7" sqref="C7"/>
    </sheetView>
  </sheetViews>
  <sheetFormatPr defaultColWidth="2.25" defaultRowHeight="13.5"/>
  <cols>
    <col min="1" max="1" width="2.25" style="2"/>
    <col min="2" max="2" width="4.875" style="2" customWidth="1"/>
    <col min="3" max="3" width="35.625" style="2" customWidth="1"/>
    <col min="4" max="4" width="12.875" style="2" customWidth="1"/>
    <col min="5" max="5" width="30.625" style="2" customWidth="1"/>
    <col min="6" max="6" width="12.875" style="2" customWidth="1"/>
    <col min="7" max="7" width="30.625" style="2" customWidth="1"/>
    <col min="8" max="8" width="15.625" style="2" customWidth="1"/>
    <col min="9" max="11" width="11.875" style="2" customWidth="1"/>
    <col min="12" max="12" width="5.625" style="2" customWidth="1"/>
    <col min="13" max="14" width="2.25" style="2"/>
    <col min="15" max="15" width="4.375" style="2" hidden="1" customWidth="1"/>
    <col min="16" max="16384" width="2.25" style="2"/>
  </cols>
  <sheetData>
    <row r="1" spans="2:33">
      <c r="B1" s="2" t="s">
        <v>244</v>
      </c>
    </row>
    <row r="2" spans="2:33">
      <c r="B2" s="77"/>
    </row>
    <row r="3" spans="2:33" ht="18" customHeight="1">
      <c r="B3" s="160" t="s">
        <v>4</v>
      </c>
      <c r="C3" s="157" t="s">
        <v>5</v>
      </c>
      <c r="D3" s="161" t="s">
        <v>6</v>
      </c>
      <c r="E3" s="157" t="s">
        <v>7</v>
      </c>
      <c r="F3" s="157" t="s">
        <v>3</v>
      </c>
      <c r="G3" s="164" t="s">
        <v>8</v>
      </c>
      <c r="H3" s="162" t="s">
        <v>217</v>
      </c>
      <c r="I3" s="158" t="s">
        <v>245</v>
      </c>
      <c r="J3" s="158"/>
      <c r="K3" s="159"/>
      <c r="L3" s="155" t="s">
        <v>9</v>
      </c>
    </row>
    <row r="4" spans="2:33" ht="32.25" customHeight="1" thickBot="1">
      <c r="B4" s="160"/>
      <c r="C4" s="157"/>
      <c r="D4" s="161"/>
      <c r="E4" s="157"/>
      <c r="F4" s="157"/>
      <c r="G4" s="165"/>
      <c r="H4" s="163"/>
      <c r="I4" s="137" t="s">
        <v>213</v>
      </c>
      <c r="J4" s="137" t="s">
        <v>214</v>
      </c>
      <c r="K4" s="82" t="s">
        <v>10</v>
      </c>
      <c r="L4" s="156"/>
    </row>
    <row r="5" spans="2:33" ht="39.950000000000003" customHeight="1" thickBot="1">
      <c r="B5" s="78">
        <f>ROW()-4</f>
        <v>1</v>
      </c>
      <c r="C5" s="116" t="str">
        <f ca="1">IFERROR(INDIRECT("個票"&amp;$B5&amp;"！$t$7"),"")</f>
        <v>岡山ケアサービス　ホームヘルプステーション</v>
      </c>
      <c r="D5" s="86" t="str">
        <f ca="1">IFERROR(INDIRECT("個票"&amp;$B5&amp;"！$h$7"),"")</f>
        <v>3370999991</v>
      </c>
      <c r="E5" s="116" t="str">
        <f ca="1">IFERROR(INDIRECT("個票"&amp;$B5&amp;"！$l$10"),"")</f>
        <v>訪問介護事業所　上記以外であって、1月あたり延べ訪問回数201回以上2,000回以下</v>
      </c>
      <c r="F5" s="86" t="str">
        <f ca="1">IFERROR(INDIRECT("個票"&amp;$B5&amp;"！$w$9"),"")</f>
        <v>086-226-XXXX</v>
      </c>
      <c r="G5" s="116" t="str">
        <f ca="1">IFERROR(INDIRECT("個票"&amp;$B5&amp;"！$ｄ$9")&amp;INDIRECT("個票"&amp;$B5&amp;"！$ｈ$9"),"")</f>
        <v>岡山県岡山市北区内山下2-4-6</v>
      </c>
      <c r="H5" s="131" t="str">
        <f ca="1">IF(K5&gt;0,変更承認申請書!$X$14,"")</f>
        <v/>
      </c>
      <c r="I5" s="80">
        <f ca="1">IFERROR(INDIRECT("個票"&amp;$B5&amp;"！$ai$25"),"")</f>
        <v>0</v>
      </c>
      <c r="J5" s="80">
        <f ca="1">IFERROR(INDIRECT("個票"&amp;$B5&amp;"！$ai$45"),"")</f>
        <v>0</v>
      </c>
      <c r="K5" s="80">
        <f ca="1">SUM(I5,J5)</f>
        <v>0</v>
      </c>
      <c r="L5" s="83"/>
      <c r="O5" s="85" t="str">
        <f ca="1">IF(_xlfn.SHEETS()-5=COUNTIF(K5:K54,"&gt;0"),"○","！（本表の事業所数と個票の枚数が一致しません）")</f>
        <v>！（本表の事業所数と個票の枚数が一致しません）</v>
      </c>
      <c r="P5" s="141"/>
      <c r="Q5" s="141"/>
      <c r="R5" s="141"/>
      <c r="S5" s="141"/>
      <c r="T5" s="141"/>
      <c r="U5" s="141"/>
      <c r="V5" s="141"/>
      <c r="W5" s="141"/>
      <c r="X5" s="141"/>
      <c r="Y5" s="141"/>
      <c r="Z5" s="141"/>
      <c r="AA5" s="141"/>
      <c r="AB5" s="141"/>
      <c r="AC5" s="141"/>
      <c r="AD5" s="141"/>
      <c r="AE5" s="141"/>
      <c r="AF5" s="141"/>
      <c r="AG5" s="141"/>
    </row>
    <row r="6" spans="2:33" ht="39.950000000000003" customHeight="1">
      <c r="B6" s="78">
        <f t="shared" ref="B6:B54" si="0">ROW()-4</f>
        <v>2</v>
      </c>
      <c r="C6" s="116" t="str">
        <f t="shared" ref="C6:C54" ca="1" si="1">IFERROR(INDIRECT("個票"&amp;$B6&amp;"！$t$7"),"")</f>
        <v>グループホーム岡山ケアサービス</v>
      </c>
      <c r="D6" s="86" t="str">
        <f t="shared" ref="D6:D54" ca="1" si="2">IFERROR(INDIRECT("個票"&amp;$B6&amp;"！$h$7"),"")</f>
        <v>3370999992</v>
      </c>
      <c r="E6" s="116" t="str">
        <f t="shared" ref="E6:E54" ca="1" si="3">IFERROR(INDIRECT("個票"&amp;$B6&amp;"！$l$10"),"")</f>
        <v>認知症対応型共同生活介護事業所</v>
      </c>
      <c r="F6" s="86" t="str">
        <f t="shared" ref="F6:F54" ca="1" si="4">IFERROR(INDIRECT("個票"&amp;$B6&amp;"！$w$9"),"")</f>
        <v>086-226-XXXX</v>
      </c>
      <c r="G6" s="116" t="str">
        <f t="shared" ref="G6:G54" ca="1" si="5">IFERROR(INDIRECT("個票"&amp;$B6&amp;"！$ｄ$9")&amp;INDIRECT("個票"&amp;$B6&amp;"！$ｈ$9"),"")</f>
        <v>岡山県岡山市北区内山下2-4-6</v>
      </c>
      <c r="H6" s="131" t="str">
        <f ca="1">IF(K6&gt;0,変更承認申請書!$X$14,"")</f>
        <v>岡山ケアサービス(株)</v>
      </c>
      <c r="I6" s="80">
        <f t="shared" ref="I6:I54" ca="1" si="6">IFERROR(INDIRECT("個票"&amp;$B6&amp;"！$ai$25"),"")</f>
        <v>200</v>
      </c>
      <c r="J6" s="80" t="str">
        <f t="shared" ref="J6:J54" ca="1" si="7">IFERROR(INDIRECT("個票"&amp;$B6&amp;"！$ai$45"),"")</f>
        <v/>
      </c>
      <c r="K6" s="80">
        <f ca="1">SUM(I6,J6)</f>
        <v>200</v>
      </c>
      <c r="L6" s="83"/>
      <c r="O6" s="84" t="s">
        <v>11</v>
      </c>
    </row>
    <row r="7" spans="2:33" ht="39.950000000000003" customHeight="1">
      <c r="B7" s="78">
        <f t="shared" si="0"/>
        <v>3</v>
      </c>
      <c r="C7" s="116" t="str">
        <f t="shared" ca="1" si="1"/>
        <v>特別養護老人ホーム岡山ケアサービス</v>
      </c>
      <c r="D7" s="86" t="str">
        <f t="shared" ca="1" si="2"/>
        <v>3370999993</v>
      </c>
      <c r="E7" s="116" t="str">
        <f t="shared" ca="1" si="3"/>
        <v>介護老人福祉施設</v>
      </c>
      <c r="F7" s="86" t="str">
        <f t="shared" ca="1" si="4"/>
        <v>086-226-XXXX</v>
      </c>
      <c r="G7" s="116" t="str">
        <f t="shared" ca="1" si="5"/>
        <v>岡山県岡山市北区内山下2-4-6</v>
      </c>
      <c r="H7" s="131" t="str">
        <f ca="1">IF(K7&gt;0,変更承認申請書!$X$14,"")</f>
        <v>岡山ケアサービス(株)</v>
      </c>
      <c r="I7" s="80">
        <f t="shared" ca="1" si="6"/>
        <v>300</v>
      </c>
      <c r="J7" s="80">
        <f t="shared" ca="1" si="7"/>
        <v>900</v>
      </c>
      <c r="K7" s="80">
        <f t="shared" ref="K7:K19" ca="1" si="8">SUM(I7,J7)</f>
        <v>1200</v>
      </c>
      <c r="L7" s="83"/>
      <c r="O7" s="84" t="s">
        <v>12</v>
      </c>
    </row>
    <row r="8" spans="2:33" ht="39.950000000000003" customHeight="1">
      <c r="B8" s="78">
        <f t="shared" si="0"/>
        <v>4</v>
      </c>
      <c r="C8" s="116" t="str">
        <f t="shared" ca="1" si="1"/>
        <v/>
      </c>
      <c r="D8" s="86" t="str">
        <f t="shared" ca="1" si="2"/>
        <v/>
      </c>
      <c r="E8" s="116" t="str">
        <f t="shared" ca="1" si="3"/>
        <v/>
      </c>
      <c r="F8" s="86" t="str">
        <f t="shared" ca="1" si="4"/>
        <v/>
      </c>
      <c r="G8" s="116" t="str">
        <f t="shared" ca="1" si="5"/>
        <v/>
      </c>
      <c r="H8" s="131" t="str">
        <f ca="1">IF(K8&gt;0,変更承認申請書!$X$14,"")</f>
        <v/>
      </c>
      <c r="I8" s="80" t="str">
        <f t="shared" ca="1" si="6"/>
        <v/>
      </c>
      <c r="J8" s="111" t="str">
        <f t="shared" ca="1" si="7"/>
        <v/>
      </c>
      <c r="K8" s="80">
        <f t="shared" ca="1" si="8"/>
        <v>0</v>
      </c>
      <c r="L8" s="83"/>
    </row>
    <row r="9" spans="2:33" ht="39.950000000000003" customHeight="1">
      <c r="B9" s="78">
        <f t="shared" si="0"/>
        <v>5</v>
      </c>
      <c r="C9" s="116" t="str">
        <f t="shared" ca="1" si="1"/>
        <v/>
      </c>
      <c r="D9" s="86" t="str">
        <f t="shared" ca="1" si="2"/>
        <v/>
      </c>
      <c r="E9" s="116" t="str">
        <f t="shared" ca="1" si="3"/>
        <v/>
      </c>
      <c r="F9" s="86" t="str">
        <f t="shared" ca="1" si="4"/>
        <v/>
      </c>
      <c r="G9" s="116" t="str">
        <f t="shared" ca="1" si="5"/>
        <v/>
      </c>
      <c r="H9" s="131" t="str">
        <f ca="1">IF(K9&gt;0,変更承認申請書!$X$14,"")</f>
        <v/>
      </c>
      <c r="I9" s="80" t="str">
        <f t="shared" ca="1" si="6"/>
        <v/>
      </c>
      <c r="J9" s="111" t="str">
        <f t="shared" ca="1" si="7"/>
        <v/>
      </c>
      <c r="K9" s="80">
        <f t="shared" ca="1" si="8"/>
        <v>0</v>
      </c>
      <c r="L9" s="83"/>
    </row>
    <row r="10" spans="2:33" ht="39.950000000000003" customHeight="1">
      <c r="B10" s="78">
        <f t="shared" si="0"/>
        <v>6</v>
      </c>
      <c r="C10" s="116" t="str">
        <f t="shared" ca="1" si="1"/>
        <v/>
      </c>
      <c r="D10" s="86" t="str">
        <f t="shared" ca="1" si="2"/>
        <v/>
      </c>
      <c r="E10" s="116" t="str">
        <f t="shared" ca="1" si="3"/>
        <v/>
      </c>
      <c r="F10" s="86" t="str">
        <f t="shared" ca="1" si="4"/>
        <v/>
      </c>
      <c r="G10" s="116" t="str">
        <f t="shared" ca="1" si="5"/>
        <v/>
      </c>
      <c r="H10" s="131" t="str">
        <f ca="1">IF(K10&gt;0,変更承認申請書!$X$14,"")</f>
        <v/>
      </c>
      <c r="I10" s="80" t="str">
        <f t="shared" ca="1" si="6"/>
        <v/>
      </c>
      <c r="J10" s="111" t="str">
        <f t="shared" ca="1" si="7"/>
        <v/>
      </c>
      <c r="K10" s="80">
        <f t="shared" ca="1" si="8"/>
        <v>0</v>
      </c>
      <c r="L10" s="83"/>
    </row>
    <row r="11" spans="2:33" ht="39.950000000000003" customHeight="1">
      <c r="B11" s="78">
        <f t="shared" si="0"/>
        <v>7</v>
      </c>
      <c r="C11" s="116" t="str">
        <f t="shared" ca="1" si="1"/>
        <v/>
      </c>
      <c r="D11" s="86" t="str">
        <f t="shared" ca="1" si="2"/>
        <v/>
      </c>
      <c r="E11" s="116" t="str">
        <f t="shared" ca="1" si="3"/>
        <v/>
      </c>
      <c r="F11" s="86" t="str">
        <f t="shared" ca="1" si="4"/>
        <v/>
      </c>
      <c r="G11" s="116" t="str">
        <f t="shared" ca="1" si="5"/>
        <v/>
      </c>
      <c r="H11" s="131" t="str">
        <f ca="1">IF(K11&gt;0,変更承認申請書!$X$14,"")</f>
        <v/>
      </c>
      <c r="I11" s="80" t="str">
        <f t="shared" ca="1" si="6"/>
        <v/>
      </c>
      <c r="J11" s="111" t="str">
        <f t="shared" ca="1" si="7"/>
        <v/>
      </c>
      <c r="K11" s="80">
        <f t="shared" ca="1" si="8"/>
        <v>0</v>
      </c>
      <c r="L11" s="83"/>
    </row>
    <row r="12" spans="2:33" ht="39.950000000000003" customHeight="1">
      <c r="B12" s="78">
        <f t="shared" si="0"/>
        <v>8</v>
      </c>
      <c r="C12" s="116" t="str">
        <f t="shared" ca="1" si="1"/>
        <v/>
      </c>
      <c r="D12" s="86" t="str">
        <f t="shared" ca="1" si="2"/>
        <v/>
      </c>
      <c r="E12" s="116" t="str">
        <f t="shared" ca="1" si="3"/>
        <v/>
      </c>
      <c r="F12" s="86" t="str">
        <f t="shared" ca="1" si="4"/>
        <v/>
      </c>
      <c r="G12" s="116" t="str">
        <f t="shared" ca="1" si="5"/>
        <v/>
      </c>
      <c r="H12" s="131" t="str">
        <f ca="1">IF(K12&gt;0,変更承認申請書!$X$14,"")</f>
        <v/>
      </c>
      <c r="I12" s="80" t="str">
        <f t="shared" ca="1" si="6"/>
        <v/>
      </c>
      <c r="J12" s="111" t="str">
        <f t="shared" ca="1" si="7"/>
        <v/>
      </c>
      <c r="K12" s="80">
        <f t="shared" ca="1" si="8"/>
        <v>0</v>
      </c>
      <c r="L12" s="83"/>
    </row>
    <row r="13" spans="2:33" ht="39.950000000000003" customHeight="1">
      <c r="B13" s="78">
        <f t="shared" si="0"/>
        <v>9</v>
      </c>
      <c r="C13" s="116" t="str">
        <f t="shared" ca="1" si="1"/>
        <v/>
      </c>
      <c r="D13" s="86" t="str">
        <f t="shared" ca="1" si="2"/>
        <v/>
      </c>
      <c r="E13" s="116" t="str">
        <f t="shared" ca="1" si="3"/>
        <v/>
      </c>
      <c r="F13" s="86" t="str">
        <f t="shared" ca="1" si="4"/>
        <v/>
      </c>
      <c r="G13" s="116" t="str">
        <f t="shared" ca="1" si="5"/>
        <v/>
      </c>
      <c r="H13" s="131" t="str">
        <f ca="1">IF(K13&gt;0,変更承認申請書!$X$14,"")</f>
        <v/>
      </c>
      <c r="I13" s="80" t="str">
        <f t="shared" ca="1" si="6"/>
        <v/>
      </c>
      <c r="J13" s="111" t="str">
        <f t="shared" ca="1" si="7"/>
        <v/>
      </c>
      <c r="K13" s="80">
        <f t="shared" ca="1" si="8"/>
        <v>0</v>
      </c>
      <c r="L13" s="83"/>
    </row>
    <row r="14" spans="2:33" ht="39.950000000000003" customHeight="1">
      <c r="B14" s="78">
        <f t="shared" si="0"/>
        <v>10</v>
      </c>
      <c r="C14" s="116" t="str">
        <f t="shared" ca="1" si="1"/>
        <v/>
      </c>
      <c r="D14" s="86" t="str">
        <f t="shared" ca="1" si="2"/>
        <v/>
      </c>
      <c r="E14" s="116" t="str">
        <f t="shared" ca="1" si="3"/>
        <v/>
      </c>
      <c r="F14" s="86" t="str">
        <f t="shared" ca="1" si="4"/>
        <v/>
      </c>
      <c r="G14" s="116" t="str">
        <f t="shared" ca="1" si="5"/>
        <v/>
      </c>
      <c r="H14" s="131" t="str">
        <f ca="1">IF(K14&gt;0,変更承認申請書!$X$14,"")</f>
        <v/>
      </c>
      <c r="I14" s="80" t="str">
        <f t="shared" ca="1" si="6"/>
        <v/>
      </c>
      <c r="J14" s="111" t="str">
        <f t="shared" ca="1" si="7"/>
        <v/>
      </c>
      <c r="K14" s="80">
        <f t="shared" ca="1" si="8"/>
        <v>0</v>
      </c>
      <c r="L14" s="83"/>
    </row>
    <row r="15" spans="2:33" ht="39.950000000000003" customHeight="1">
      <c r="B15" s="78">
        <f t="shared" si="0"/>
        <v>11</v>
      </c>
      <c r="C15" s="116" t="str">
        <f t="shared" ca="1" si="1"/>
        <v/>
      </c>
      <c r="D15" s="86" t="str">
        <f t="shared" ca="1" si="2"/>
        <v/>
      </c>
      <c r="E15" s="116" t="str">
        <f t="shared" ca="1" si="3"/>
        <v/>
      </c>
      <c r="F15" s="86" t="str">
        <f t="shared" ca="1" si="4"/>
        <v/>
      </c>
      <c r="G15" s="116" t="str">
        <f t="shared" ca="1" si="5"/>
        <v/>
      </c>
      <c r="H15" s="131" t="str">
        <f ca="1">IF(K15&gt;0,変更承認申請書!$X$14,"")</f>
        <v/>
      </c>
      <c r="I15" s="80" t="str">
        <f t="shared" ca="1" si="6"/>
        <v/>
      </c>
      <c r="J15" s="111" t="str">
        <f t="shared" ca="1" si="7"/>
        <v/>
      </c>
      <c r="K15" s="80">
        <f t="shared" ca="1" si="8"/>
        <v>0</v>
      </c>
      <c r="L15" s="83"/>
    </row>
    <row r="16" spans="2:33" ht="39.950000000000003" customHeight="1">
      <c r="B16" s="78">
        <f t="shared" si="0"/>
        <v>12</v>
      </c>
      <c r="C16" s="116" t="str">
        <f t="shared" ca="1" si="1"/>
        <v/>
      </c>
      <c r="D16" s="86" t="str">
        <f t="shared" ca="1" si="2"/>
        <v/>
      </c>
      <c r="E16" s="116" t="str">
        <f t="shared" ca="1" si="3"/>
        <v/>
      </c>
      <c r="F16" s="86" t="str">
        <f t="shared" ca="1" si="4"/>
        <v/>
      </c>
      <c r="G16" s="116" t="str">
        <f t="shared" ca="1" si="5"/>
        <v/>
      </c>
      <c r="H16" s="131" t="str">
        <f ca="1">IF(K16&gt;0,変更承認申請書!$X$14,"")</f>
        <v/>
      </c>
      <c r="I16" s="80" t="str">
        <f t="shared" ca="1" si="6"/>
        <v/>
      </c>
      <c r="J16" s="111" t="str">
        <f t="shared" ca="1" si="7"/>
        <v/>
      </c>
      <c r="K16" s="80">
        <f t="shared" ca="1" si="8"/>
        <v>0</v>
      </c>
      <c r="L16" s="83"/>
    </row>
    <row r="17" spans="2:12" ht="39.950000000000003" customHeight="1">
      <c r="B17" s="78">
        <f t="shared" si="0"/>
        <v>13</v>
      </c>
      <c r="C17" s="116" t="str">
        <f t="shared" ca="1" si="1"/>
        <v/>
      </c>
      <c r="D17" s="86" t="str">
        <f t="shared" ca="1" si="2"/>
        <v/>
      </c>
      <c r="E17" s="116" t="str">
        <f t="shared" ca="1" si="3"/>
        <v/>
      </c>
      <c r="F17" s="86" t="str">
        <f t="shared" ca="1" si="4"/>
        <v/>
      </c>
      <c r="G17" s="116" t="str">
        <f t="shared" ca="1" si="5"/>
        <v/>
      </c>
      <c r="H17" s="131" t="str">
        <f ca="1">IF(K17&gt;0,変更承認申請書!$X$14,"")</f>
        <v/>
      </c>
      <c r="I17" s="80" t="str">
        <f t="shared" ca="1" si="6"/>
        <v/>
      </c>
      <c r="J17" s="111" t="str">
        <f t="shared" ca="1" si="7"/>
        <v/>
      </c>
      <c r="K17" s="80">
        <f t="shared" ca="1" si="8"/>
        <v>0</v>
      </c>
      <c r="L17" s="83"/>
    </row>
    <row r="18" spans="2:12" ht="39.950000000000003" customHeight="1">
      <c r="B18" s="78">
        <f t="shared" si="0"/>
        <v>14</v>
      </c>
      <c r="C18" s="116" t="str">
        <f t="shared" ca="1" si="1"/>
        <v/>
      </c>
      <c r="D18" s="86" t="str">
        <f t="shared" ca="1" si="2"/>
        <v/>
      </c>
      <c r="E18" s="116" t="str">
        <f t="shared" ca="1" si="3"/>
        <v/>
      </c>
      <c r="F18" s="86" t="str">
        <f t="shared" ca="1" si="4"/>
        <v/>
      </c>
      <c r="G18" s="116" t="str">
        <f t="shared" ca="1" si="5"/>
        <v/>
      </c>
      <c r="H18" s="131" t="str">
        <f ca="1">IF(K18&gt;0,変更承認申請書!$X$14,"")</f>
        <v/>
      </c>
      <c r="I18" s="80" t="str">
        <f t="shared" ca="1" si="6"/>
        <v/>
      </c>
      <c r="J18" s="111" t="str">
        <f t="shared" ca="1" si="7"/>
        <v/>
      </c>
      <c r="K18" s="80">
        <f t="shared" ca="1" si="8"/>
        <v>0</v>
      </c>
      <c r="L18" s="83"/>
    </row>
    <row r="19" spans="2:12" ht="39.950000000000003" customHeight="1">
      <c r="B19" s="78">
        <f t="shared" si="0"/>
        <v>15</v>
      </c>
      <c r="C19" s="116" t="str">
        <f t="shared" ca="1" si="1"/>
        <v/>
      </c>
      <c r="D19" s="86" t="str">
        <f t="shared" ca="1" si="2"/>
        <v/>
      </c>
      <c r="E19" s="116" t="str">
        <f t="shared" ca="1" si="3"/>
        <v/>
      </c>
      <c r="F19" s="86" t="str">
        <f t="shared" ca="1" si="4"/>
        <v/>
      </c>
      <c r="G19" s="116" t="str">
        <f t="shared" ca="1" si="5"/>
        <v/>
      </c>
      <c r="H19" s="131" t="str">
        <f ca="1">IF(K19&gt;0,変更承認申請書!$X$14,"")</f>
        <v/>
      </c>
      <c r="I19" s="80" t="str">
        <f t="shared" ca="1" si="6"/>
        <v/>
      </c>
      <c r="J19" s="111" t="str">
        <f t="shared" ca="1" si="7"/>
        <v/>
      </c>
      <c r="K19" s="80">
        <f t="shared" ca="1" si="8"/>
        <v>0</v>
      </c>
      <c r="L19" s="83"/>
    </row>
    <row r="20" spans="2:12" ht="39.950000000000003" customHeight="1">
      <c r="B20" s="78">
        <f t="shared" si="0"/>
        <v>16</v>
      </c>
      <c r="C20" s="116" t="str">
        <f t="shared" ca="1" si="1"/>
        <v/>
      </c>
      <c r="D20" s="86" t="str">
        <f t="shared" ca="1" si="2"/>
        <v/>
      </c>
      <c r="E20" s="116" t="str">
        <f t="shared" ca="1" si="3"/>
        <v/>
      </c>
      <c r="F20" s="86" t="str">
        <f t="shared" ca="1" si="4"/>
        <v/>
      </c>
      <c r="G20" s="116" t="str">
        <f t="shared" ca="1" si="5"/>
        <v/>
      </c>
      <c r="H20" s="131" t="str">
        <f ca="1">IF(K20&gt;0,変更承認申請書!$X$14,"")</f>
        <v/>
      </c>
      <c r="I20" s="80" t="str">
        <f t="shared" ca="1" si="6"/>
        <v/>
      </c>
      <c r="J20" s="111" t="str">
        <f t="shared" ca="1" si="7"/>
        <v/>
      </c>
      <c r="K20" s="80">
        <f t="shared" ref="K20:K47" ca="1" si="9">SUM(I20,J20)</f>
        <v>0</v>
      </c>
      <c r="L20" s="83"/>
    </row>
    <row r="21" spans="2:12" ht="39.950000000000003" customHeight="1">
      <c r="B21" s="78">
        <f t="shared" si="0"/>
        <v>17</v>
      </c>
      <c r="C21" s="116" t="str">
        <f t="shared" ca="1" si="1"/>
        <v/>
      </c>
      <c r="D21" s="86" t="str">
        <f t="shared" ca="1" si="2"/>
        <v/>
      </c>
      <c r="E21" s="116" t="str">
        <f t="shared" ca="1" si="3"/>
        <v/>
      </c>
      <c r="F21" s="86" t="str">
        <f t="shared" ca="1" si="4"/>
        <v/>
      </c>
      <c r="G21" s="116" t="str">
        <f t="shared" ca="1" si="5"/>
        <v/>
      </c>
      <c r="H21" s="131" t="str">
        <f ca="1">IF(K21&gt;0,変更承認申請書!$X$14,"")</f>
        <v/>
      </c>
      <c r="I21" s="80" t="str">
        <f t="shared" ca="1" si="6"/>
        <v/>
      </c>
      <c r="J21" s="111" t="str">
        <f t="shared" ca="1" si="7"/>
        <v/>
      </c>
      <c r="K21" s="80">
        <f t="shared" ca="1" si="9"/>
        <v>0</v>
      </c>
      <c r="L21" s="83"/>
    </row>
    <row r="22" spans="2:12" ht="39.950000000000003" customHeight="1">
      <c r="B22" s="78">
        <f t="shared" si="0"/>
        <v>18</v>
      </c>
      <c r="C22" s="116" t="str">
        <f t="shared" ca="1" si="1"/>
        <v/>
      </c>
      <c r="D22" s="86" t="str">
        <f t="shared" ca="1" si="2"/>
        <v/>
      </c>
      <c r="E22" s="116" t="str">
        <f t="shared" ca="1" si="3"/>
        <v/>
      </c>
      <c r="F22" s="86" t="str">
        <f t="shared" ca="1" si="4"/>
        <v/>
      </c>
      <c r="G22" s="116" t="str">
        <f t="shared" ca="1" si="5"/>
        <v/>
      </c>
      <c r="H22" s="131" t="str">
        <f ca="1">IF(K22&gt;0,変更承認申請書!$X$14,"")</f>
        <v/>
      </c>
      <c r="I22" s="80" t="str">
        <f t="shared" ca="1" si="6"/>
        <v/>
      </c>
      <c r="J22" s="111" t="str">
        <f t="shared" ca="1" si="7"/>
        <v/>
      </c>
      <c r="K22" s="80">
        <f t="shared" ca="1" si="9"/>
        <v>0</v>
      </c>
      <c r="L22" s="83"/>
    </row>
    <row r="23" spans="2:12" ht="39.950000000000003" customHeight="1">
      <c r="B23" s="78">
        <f t="shared" si="0"/>
        <v>19</v>
      </c>
      <c r="C23" s="116" t="str">
        <f t="shared" ca="1" si="1"/>
        <v/>
      </c>
      <c r="D23" s="86" t="str">
        <f t="shared" ca="1" si="2"/>
        <v/>
      </c>
      <c r="E23" s="116" t="str">
        <f t="shared" ca="1" si="3"/>
        <v/>
      </c>
      <c r="F23" s="86" t="str">
        <f t="shared" ca="1" si="4"/>
        <v/>
      </c>
      <c r="G23" s="116" t="str">
        <f t="shared" ca="1" si="5"/>
        <v/>
      </c>
      <c r="H23" s="131" t="str">
        <f ca="1">IF(K23&gt;0,変更承認申請書!$X$14,"")</f>
        <v/>
      </c>
      <c r="I23" s="80" t="str">
        <f t="shared" ca="1" si="6"/>
        <v/>
      </c>
      <c r="J23" s="111" t="str">
        <f t="shared" ca="1" si="7"/>
        <v/>
      </c>
      <c r="K23" s="80">
        <f t="shared" ca="1" si="9"/>
        <v>0</v>
      </c>
      <c r="L23" s="83"/>
    </row>
    <row r="24" spans="2:12" ht="39.950000000000003" customHeight="1">
      <c r="B24" s="78">
        <f t="shared" si="0"/>
        <v>20</v>
      </c>
      <c r="C24" s="116" t="str">
        <f t="shared" ca="1" si="1"/>
        <v/>
      </c>
      <c r="D24" s="86" t="str">
        <f t="shared" ca="1" si="2"/>
        <v/>
      </c>
      <c r="E24" s="116" t="str">
        <f t="shared" ca="1" si="3"/>
        <v/>
      </c>
      <c r="F24" s="86" t="str">
        <f t="shared" ca="1" si="4"/>
        <v/>
      </c>
      <c r="G24" s="116" t="str">
        <f t="shared" ca="1" si="5"/>
        <v/>
      </c>
      <c r="H24" s="131" t="str">
        <f ca="1">IF(K24&gt;0,変更承認申請書!$X$14,"")</f>
        <v/>
      </c>
      <c r="I24" s="80" t="str">
        <f t="shared" ca="1" si="6"/>
        <v/>
      </c>
      <c r="J24" s="111" t="str">
        <f t="shared" ca="1" si="7"/>
        <v/>
      </c>
      <c r="K24" s="80">
        <f t="shared" ca="1" si="9"/>
        <v>0</v>
      </c>
      <c r="L24" s="83"/>
    </row>
    <row r="25" spans="2:12" ht="39.950000000000003" customHeight="1">
      <c r="B25" s="78">
        <f t="shared" si="0"/>
        <v>21</v>
      </c>
      <c r="C25" s="116" t="str">
        <f t="shared" ca="1" si="1"/>
        <v/>
      </c>
      <c r="D25" s="86" t="str">
        <f t="shared" ca="1" si="2"/>
        <v/>
      </c>
      <c r="E25" s="116" t="str">
        <f t="shared" ca="1" si="3"/>
        <v/>
      </c>
      <c r="F25" s="86" t="str">
        <f t="shared" ca="1" si="4"/>
        <v/>
      </c>
      <c r="G25" s="116" t="str">
        <f t="shared" ca="1" si="5"/>
        <v/>
      </c>
      <c r="H25" s="131" t="str">
        <f ca="1">IF(K25&gt;0,変更承認申請書!$X$14,"")</f>
        <v/>
      </c>
      <c r="I25" s="80" t="str">
        <f t="shared" ca="1" si="6"/>
        <v/>
      </c>
      <c r="J25" s="111" t="str">
        <f t="shared" ca="1" si="7"/>
        <v/>
      </c>
      <c r="K25" s="80">
        <f t="shared" ca="1" si="9"/>
        <v>0</v>
      </c>
      <c r="L25" s="83"/>
    </row>
    <row r="26" spans="2:12" ht="39.950000000000003" customHeight="1">
      <c r="B26" s="78">
        <f t="shared" si="0"/>
        <v>22</v>
      </c>
      <c r="C26" s="116" t="str">
        <f t="shared" ca="1" si="1"/>
        <v/>
      </c>
      <c r="D26" s="86" t="str">
        <f t="shared" ca="1" si="2"/>
        <v/>
      </c>
      <c r="E26" s="116" t="str">
        <f t="shared" ca="1" si="3"/>
        <v/>
      </c>
      <c r="F26" s="86" t="str">
        <f t="shared" ca="1" si="4"/>
        <v/>
      </c>
      <c r="G26" s="116" t="str">
        <f t="shared" ca="1" si="5"/>
        <v/>
      </c>
      <c r="H26" s="131" t="str">
        <f ca="1">IF(K26&gt;0,変更承認申請書!$X$14,"")</f>
        <v/>
      </c>
      <c r="I26" s="80" t="str">
        <f t="shared" ca="1" si="6"/>
        <v/>
      </c>
      <c r="J26" s="111" t="str">
        <f t="shared" ca="1" si="7"/>
        <v/>
      </c>
      <c r="K26" s="80">
        <f t="shared" ca="1" si="9"/>
        <v>0</v>
      </c>
      <c r="L26" s="83"/>
    </row>
    <row r="27" spans="2:12" ht="39.950000000000003" customHeight="1">
      <c r="B27" s="78">
        <f t="shared" si="0"/>
        <v>23</v>
      </c>
      <c r="C27" s="116" t="str">
        <f t="shared" ca="1" si="1"/>
        <v/>
      </c>
      <c r="D27" s="86" t="str">
        <f t="shared" ca="1" si="2"/>
        <v/>
      </c>
      <c r="E27" s="116" t="str">
        <f t="shared" ca="1" si="3"/>
        <v/>
      </c>
      <c r="F27" s="86" t="str">
        <f t="shared" ca="1" si="4"/>
        <v/>
      </c>
      <c r="G27" s="116" t="str">
        <f t="shared" ca="1" si="5"/>
        <v/>
      </c>
      <c r="H27" s="131" t="str">
        <f ca="1">IF(K27&gt;0,変更承認申請書!$X$14,"")</f>
        <v/>
      </c>
      <c r="I27" s="80" t="str">
        <f t="shared" ca="1" si="6"/>
        <v/>
      </c>
      <c r="J27" s="111" t="str">
        <f t="shared" ca="1" si="7"/>
        <v/>
      </c>
      <c r="K27" s="80">
        <f t="shared" ca="1" si="9"/>
        <v>0</v>
      </c>
      <c r="L27" s="83"/>
    </row>
    <row r="28" spans="2:12" ht="39.950000000000003" customHeight="1">
      <c r="B28" s="78">
        <f t="shared" si="0"/>
        <v>24</v>
      </c>
      <c r="C28" s="116" t="str">
        <f t="shared" ca="1" si="1"/>
        <v/>
      </c>
      <c r="D28" s="86" t="str">
        <f t="shared" ca="1" si="2"/>
        <v/>
      </c>
      <c r="E28" s="116" t="str">
        <f t="shared" ca="1" si="3"/>
        <v/>
      </c>
      <c r="F28" s="86" t="str">
        <f t="shared" ca="1" si="4"/>
        <v/>
      </c>
      <c r="G28" s="116" t="str">
        <f t="shared" ca="1" si="5"/>
        <v/>
      </c>
      <c r="H28" s="131" t="str">
        <f ca="1">IF(K28&gt;0,変更承認申請書!$X$14,"")</f>
        <v/>
      </c>
      <c r="I28" s="80" t="str">
        <f t="shared" ca="1" si="6"/>
        <v/>
      </c>
      <c r="J28" s="111" t="str">
        <f t="shared" ca="1" si="7"/>
        <v/>
      </c>
      <c r="K28" s="80">
        <f t="shared" ca="1" si="9"/>
        <v>0</v>
      </c>
      <c r="L28" s="83"/>
    </row>
    <row r="29" spans="2:12" ht="39.950000000000003" customHeight="1">
      <c r="B29" s="78">
        <f t="shared" si="0"/>
        <v>25</v>
      </c>
      <c r="C29" s="116" t="str">
        <f t="shared" ca="1" si="1"/>
        <v/>
      </c>
      <c r="D29" s="86" t="str">
        <f t="shared" ca="1" si="2"/>
        <v/>
      </c>
      <c r="E29" s="116" t="str">
        <f t="shared" ca="1" si="3"/>
        <v/>
      </c>
      <c r="F29" s="86" t="str">
        <f t="shared" ca="1" si="4"/>
        <v/>
      </c>
      <c r="G29" s="116" t="str">
        <f t="shared" ca="1" si="5"/>
        <v/>
      </c>
      <c r="H29" s="131" t="str">
        <f ca="1">IF(K29&gt;0,変更承認申請書!$X$14,"")</f>
        <v/>
      </c>
      <c r="I29" s="80" t="str">
        <f t="shared" ca="1" si="6"/>
        <v/>
      </c>
      <c r="J29" s="111" t="str">
        <f t="shared" ca="1" si="7"/>
        <v/>
      </c>
      <c r="K29" s="80">
        <f t="shared" ca="1" si="9"/>
        <v>0</v>
      </c>
      <c r="L29" s="83"/>
    </row>
    <row r="30" spans="2:12" ht="39.950000000000003" customHeight="1">
      <c r="B30" s="78">
        <f t="shared" si="0"/>
        <v>26</v>
      </c>
      <c r="C30" s="116" t="str">
        <f t="shared" ca="1" si="1"/>
        <v/>
      </c>
      <c r="D30" s="86" t="str">
        <f t="shared" ca="1" si="2"/>
        <v/>
      </c>
      <c r="E30" s="116" t="str">
        <f t="shared" ca="1" si="3"/>
        <v/>
      </c>
      <c r="F30" s="86" t="str">
        <f t="shared" ca="1" si="4"/>
        <v/>
      </c>
      <c r="G30" s="116" t="str">
        <f t="shared" ca="1" si="5"/>
        <v/>
      </c>
      <c r="H30" s="131" t="str">
        <f ca="1">IF(K30&gt;0,変更承認申請書!$X$14,"")</f>
        <v/>
      </c>
      <c r="I30" s="80" t="str">
        <f t="shared" ca="1" si="6"/>
        <v/>
      </c>
      <c r="J30" s="111" t="str">
        <f t="shared" ca="1" si="7"/>
        <v/>
      </c>
      <c r="K30" s="80">
        <f t="shared" ca="1" si="9"/>
        <v>0</v>
      </c>
      <c r="L30" s="83"/>
    </row>
    <row r="31" spans="2:12" ht="39.950000000000003" customHeight="1">
      <c r="B31" s="78">
        <f t="shared" si="0"/>
        <v>27</v>
      </c>
      <c r="C31" s="116" t="str">
        <f t="shared" ca="1" si="1"/>
        <v/>
      </c>
      <c r="D31" s="86" t="str">
        <f t="shared" ca="1" si="2"/>
        <v/>
      </c>
      <c r="E31" s="116" t="str">
        <f t="shared" ca="1" si="3"/>
        <v/>
      </c>
      <c r="F31" s="86" t="str">
        <f t="shared" ca="1" si="4"/>
        <v/>
      </c>
      <c r="G31" s="116" t="str">
        <f t="shared" ca="1" si="5"/>
        <v/>
      </c>
      <c r="H31" s="131" t="str">
        <f ca="1">IF(K31&gt;0,変更承認申請書!$X$14,"")</f>
        <v/>
      </c>
      <c r="I31" s="80" t="str">
        <f t="shared" ca="1" si="6"/>
        <v/>
      </c>
      <c r="J31" s="111" t="str">
        <f t="shared" ca="1" si="7"/>
        <v/>
      </c>
      <c r="K31" s="80">
        <f t="shared" ca="1" si="9"/>
        <v>0</v>
      </c>
      <c r="L31" s="83"/>
    </row>
    <row r="32" spans="2:12" ht="39.950000000000003" customHeight="1">
      <c r="B32" s="78">
        <f t="shared" si="0"/>
        <v>28</v>
      </c>
      <c r="C32" s="116" t="str">
        <f t="shared" ca="1" si="1"/>
        <v/>
      </c>
      <c r="D32" s="86" t="str">
        <f t="shared" ca="1" si="2"/>
        <v/>
      </c>
      <c r="E32" s="116" t="str">
        <f t="shared" ca="1" si="3"/>
        <v/>
      </c>
      <c r="F32" s="86" t="str">
        <f t="shared" ca="1" si="4"/>
        <v/>
      </c>
      <c r="G32" s="116" t="str">
        <f t="shared" ca="1" si="5"/>
        <v/>
      </c>
      <c r="H32" s="131" t="str">
        <f ca="1">IF(K32&gt;0,変更承認申請書!$X$14,"")</f>
        <v/>
      </c>
      <c r="I32" s="80" t="str">
        <f t="shared" ca="1" si="6"/>
        <v/>
      </c>
      <c r="J32" s="111" t="str">
        <f t="shared" ca="1" si="7"/>
        <v/>
      </c>
      <c r="K32" s="80">
        <f t="shared" ca="1" si="9"/>
        <v>0</v>
      </c>
      <c r="L32" s="83"/>
    </row>
    <row r="33" spans="2:12" ht="39.950000000000003" customHeight="1">
      <c r="B33" s="78">
        <f t="shared" si="0"/>
        <v>29</v>
      </c>
      <c r="C33" s="116" t="str">
        <f t="shared" ca="1" si="1"/>
        <v/>
      </c>
      <c r="D33" s="86" t="str">
        <f t="shared" ca="1" si="2"/>
        <v/>
      </c>
      <c r="E33" s="116" t="str">
        <f t="shared" ca="1" si="3"/>
        <v/>
      </c>
      <c r="F33" s="86" t="str">
        <f t="shared" ca="1" si="4"/>
        <v/>
      </c>
      <c r="G33" s="116" t="str">
        <f t="shared" ca="1" si="5"/>
        <v/>
      </c>
      <c r="H33" s="131" t="str">
        <f ca="1">IF(K33&gt;0,変更承認申請書!$X$14,"")</f>
        <v/>
      </c>
      <c r="I33" s="80" t="str">
        <f t="shared" ca="1" si="6"/>
        <v/>
      </c>
      <c r="J33" s="111" t="str">
        <f t="shared" ca="1" si="7"/>
        <v/>
      </c>
      <c r="K33" s="80">
        <f t="shared" ca="1" si="9"/>
        <v>0</v>
      </c>
      <c r="L33" s="83"/>
    </row>
    <row r="34" spans="2:12" ht="39.950000000000003" customHeight="1">
      <c r="B34" s="78">
        <f t="shared" si="0"/>
        <v>30</v>
      </c>
      <c r="C34" s="116" t="str">
        <f t="shared" ca="1" si="1"/>
        <v/>
      </c>
      <c r="D34" s="86" t="str">
        <f t="shared" ca="1" si="2"/>
        <v/>
      </c>
      <c r="E34" s="116" t="str">
        <f t="shared" ca="1" si="3"/>
        <v/>
      </c>
      <c r="F34" s="86" t="str">
        <f t="shared" ca="1" si="4"/>
        <v/>
      </c>
      <c r="G34" s="116" t="str">
        <f t="shared" ca="1" si="5"/>
        <v/>
      </c>
      <c r="H34" s="131" t="str">
        <f ca="1">IF(K34&gt;0,変更承認申請書!$X$14,"")</f>
        <v/>
      </c>
      <c r="I34" s="80" t="str">
        <f t="shared" ca="1" si="6"/>
        <v/>
      </c>
      <c r="J34" s="111" t="str">
        <f t="shared" ca="1" si="7"/>
        <v/>
      </c>
      <c r="K34" s="80">
        <f t="shared" ca="1" si="9"/>
        <v>0</v>
      </c>
      <c r="L34" s="83"/>
    </row>
    <row r="35" spans="2:12" ht="39.950000000000003" customHeight="1">
      <c r="B35" s="78">
        <f t="shared" si="0"/>
        <v>31</v>
      </c>
      <c r="C35" s="116" t="str">
        <f t="shared" ca="1" si="1"/>
        <v/>
      </c>
      <c r="D35" s="86" t="str">
        <f t="shared" ca="1" si="2"/>
        <v/>
      </c>
      <c r="E35" s="116" t="str">
        <f t="shared" ca="1" si="3"/>
        <v/>
      </c>
      <c r="F35" s="86" t="str">
        <f t="shared" ca="1" si="4"/>
        <v/>
      </c>
      <c r="G35" s="116" t="str">
        <f t="shared" ca="1" si="5"/>
        <v/>
      </c>
      <c r="H35" s="131" t="str">
        <f ca="1">IF(K35&gt;0,変更承認申請書!$X$14,"")</f>
        <v/>
      </c>
      <c r="I35" s="80" t="str">
        <f t="shared" ca="1" si="6"/>
        <v/>
      </c>
      <c r="J35" s="111" t="str">
        <f t="shared" ca="1" si="7"/>
        <v/>
      </c>
      <c r="K35" s="80">
        <f t="shared" ca="1" si="9"/>
        <v>0</v>
      </c>
      <c r="L35" s="83"/>
    </row>
    <row r="36" spans="2:12" ht="39.950000000000003" customHeight="1">
      <c r="B36" s="78">
        <f t="shared" si="0"/>
        <v>32</v>
      </c>
      <c r="C36" s="116" t="str">
        <f t="shared" ca="1" si="1"/>
        <v/>
      </c>
      <c r="D36" s="86" t="str">
        <f t="shared" ca="1" si="2"/>
        <v/>
      </c>
      <c r="E36" s="116" t="str">
        <f t="shared" ca="1" si="3"/>
        <v/>
      </c>
      <c r="F36" s="86" t="str">
        <f t="shared" ca="1" si="4"/>
        <v/>
      </c>
      <c r="G36" s="116" t="str">
        <f t="shared" ca="1" si="5"/>
        <v/>
      </c>
      <c r="H36" s="131" t="str">
        <f ca="1">IF(K36&gt;0,変更承認申請書!$X$14,"")</f>
        <v/>
      </c>
      <c r="I36" s="80" t="str">
        <f t="shared" ca="1" si="6"/>
        <v/>
      </c>
      <c r="J36" s="111" t="str">
        <f t="shared" ca="1" si="7"/>
        <v/>
      </c>
      <c r="K36" s="80">
        <f t="shared" ca="1" si="9"/>
        <v>0</v>
      </c>
      <c r="L36" s="83"/>
    </row>
    <row r="37" spans="2:12" ht="39.950000000000003" customHeight="1">
      <c r="B37" s="78">
        <f t="shared" si="0"/>
        <v>33</v>
      </c>
      <c r="C37" s="116" t="str">
        <f t="shared" ca="1" si="1"/>
        <v/>
      </c>
      <c r="D37" s="86" t="str">
        <f t="shared" ca="1" si="2"/>
        <v/>
      </c>
      <c r="E37" s="116" t="str">
        <f t="shared" ca="1" si="3"/>
        <v/>
      </c>
      <c r="F37" s="86" t="str">
        <f t="shared" ca="1" si="4"/>
        <v/>
      </c>
      <c r="G37" s="116" t="str">
        <f t="shared" ca="1" si="5"/>
        <v/>
      </c>
      <c r="H37" s="131" t="str">
        <f ca="1">IF(K37&gt;0,変更承認申請書!$X$14,"")</f>
        <v/>
      </c>
      <c r="I37" s="80" t="str">
        <f t="shared" ca="1" si="6"/>
        <v/>
      </c>
      <c r="J37" s="111" t="str">
        <f t="shared" ca="1" si="7"/>
        <v/>
      </c>
      <c r="K37" s="80">
        <f t="shared" ca="1" si="9"/>
        <v>0</v>
      </c>
      <c r="L37" s="83"/>
    </row>
    <row r="38" spans="2:12" ht="39.950000000000003" customHeight="1">
      <c r="B38" s="78">
        <f t="shared" si="0"/>
        <v>34</v>
      </c>
      <c r="C38" s="116" t="str">
        <f t="shared" ca="1" si="1"/>
        <v/>
      </c>
      <c r="D38" s="86" t="str">
        <f t="shared" ca="1" si="2"/>
        <v/>
      </c>
      <c r="E38" s="116" t="str">
        <f t="shared" ca="1" si="3"/>
        <v/>
      </c>
      <c r="F38" s="86" t="str">
        <f t="shared" ca="1" si="4"/>
        <v/>
      </c>
      <c r="G38" s="116" t="str">
        <f t="shared" ca="1" si="5"/>
        <v/>
      </c>
      <c r="H38" s="131" t="str">
        <f ca="1">IF(K38&gt;0,変更承認申請書!$X$14,"")</f>
        <v/>
      </c>
      <c r="I38" s="80" t="str">
        <f t="shared" ca="1" si="6"/>
        <v/>
      </c>
      <c r="J38" s="111" t="str">
        <f t="shared" ca="1" si="7"/>
        <v/>
      </c>
      <c r="K38" s="80">
        <f t="shared" ca="1" si="9"/>
        <v>0</v>
      </c>
      <c r="L38" s="83"/>
    </row>
    <row r="39" spans="2:12" ht="39.950000000000003" customHeight="1">
      <c r="B39" s="78">
        <f t="shared" si="0"/>
        <v>35</v>
      </c>
      <c r="C39" s="116" t="str">
        <f t="shared" ca="1" si="1"/>
        <v/>
      </c>
      <c r="D39" s="86" t="str">
        <f t="shared" ca="1" si="2"/>
        <v/>
      </c>
      <c r="E39" s="116" t="str">
        <f t="shared" ca="1" si="3"/>
        <v/>
      </c>
      <c r="F39" s="86" t="str">
        <f t="shared" ca="1" si="4"/>
        <v/>
      </c>
      <c r="G39" s="116" t="str">
        <f t="shared" ca="1" si="5"/>
        <v/>
      </c>
      <c r="H39" s="131" t="str">
        <f ca="1">IF(K39&gt;0,変更承認申請書!$X$14,"")</f>
        <v/>
      </c>
      <c r="I39" s="80" t="str">
        <f t="shared" ca="1" si="6"/>
        <v/>
      </c>
      <c r="J39" s="111" t="str">
        <f t="shared" ca="1" si="7"/>
        <v/>
      </c>
      <c r="K39" s="80">
        <f t="shared" ca="1" si="9"/>
        <v>0</v>
      </c>
      <c r="L39" s="83"/>
    </row>
    <row r="40" spans="2:12" ht="39.950000000000003" customHeight="1">
      <c r="B40" s="78">
        <f t="shared" si="0"/>
        <v>36</v>
      </c>
      <c r="C40" s="116" t="str">
        <f t="shared" ca="1" si="1"/>
        <v/>
      </c>
      <c r="D40" s="86" t="str">
        <f t="shared" ca="1" si="2"/>
        <v/>
      </c>
      <c r="E40" s="116" t="str">
        <f t="shared" ca="1" si="3"/>
        <v/>
      </c>
      <c r="F40" s="86" t="str">
        <f t="shared" ca="1" si="4"/>
        <v/>
      </c>
      <c r="G40" s="116" t="str">
        <f t="shared" ca="1" si="5"/>
        <v/>
      </c>
      <c r="H40" s="131" t="str">
        <f ca="1">IF(K40&gt;0,変更承認申請書!$X$14,"")</f>
        <v/>
      </c>
      <c r="I40" s="80" t="str">
        <f t="shared" ca="1" si="6"/>
        <v/>
      </c>
      <c r="J40" s="111" t="str">
        <f t="shared" ca="1" si="7"/>
        <v/>
      </c>
      <c r="K40" s="80">
        <f t="shared" ca="1" si="9"/>
        <v>0</v>
      </c>
      <c r="L40" s="83"/>
    </row>
    <row r="41" spans="2:12" ht="39.950000000000003" customHeight="1">
      <c r="B41" s="78">
        <f t="shared" si="0"/>
        <v>37</v>
      </c>
      <c r="C41" s="116" t="str">
        <f t="shared" ca="1" si="1"/>
        <v/>
      </c>
      <c r="D41" s="86" t="str">
        <f t="shared" ca="1" si="2"/>
        <v/>
      </c>
      <c r="E41" s="116" t="str">
        <f t="shared" ca="1" si="3"/>
        <v/>
      </c>
      <c r="F41" s="86" t="str">
        <f t="shared" ca="1" si="4"/>
        <v/>
      </c>
      <c r="G41" s="116" t="str">
        <f t="shared" ca="1" si="5"/>
        <v/>
      </c>
      <c r="H41" s="131" t="str">
        <f ca="1">IF(K41&gt;0,変更承認申請書!$X$14,"")</f>
        <v/>
      </c>
      <c r="I41" s="80" t="str">
        <f t="shared" ca="1" si="6"/>
        <v/>
      </c>
      <c r="J41" s="111" t="str">
        <f t="shared" ca="1" si="7"/>
        <v/>
      </c>
      <c r="K41" s="80">
        <f t="shared" ca="1" si="9"/>
        <v>0</v>
      </c>
      <c r="L41" s="83"/>
    </row>
    <row r="42" spans="2:12" ht="39.950000000000003" customHeight="1">
      <c r="B42" s="78">
        <f t="shared" si="0"/>
        <v>38</v>
      </c>
      <c r="C42" s="116" t="str">
        <f t="shared" ca="1" si="1"/>
        <v/>
      </c>
      <c r="D42" s="86" t="str">
        <f t="shared" ca="1" si="2"/>
        <v/>
      </c>
      <c r="E42" s="116" t="str">
        <f t="shared" ca="1" si="3"/>
        <v/>
      </c>
      <c r="F42" s="86" t="str">
        <f t="shared" ca="1" si="4"/>
        <v/>
      </c>
      <c r="G42" s="116" t="str">
        <f t="shared" ca="1" si="5"/>
        <v/>
      </c>
      <c r="H42" s="131" t="str">
        <f ca="1">IF(K42&gt;0,変更承認申請書!$X$14,"")</f>
        <v/>
      </c>
      <c r="I42" s="80" t="str">
        <f t="shared" ca="1" si="6"/>
        <v/>
      </c>
      <c r="J42" s="111" t="str">
        <f t="shared" ca="1" si="7"/>
        <v/>
      </c>
      <c r="K42" s="80">
        <f t="shared" ca="1" si="9"/>
        <v>0</v>
      </c>
      <c r="L42" s="83"/>
    </row>
    <row r="43" spans="2:12" ht="39.950000000000003" customHeight="1">
      <c r="B43" s="78">
        <f t="shared" si="0"/>
        <v>39</v>
      </c>
      <c r="C43" s="116" t="str">
        <f t="shared" ca="1" si="1"/>
        <v/>
      </c>
      <c r="D43" s="86" t="str">
        <f t="shared" ca="1" si="2"/>
        <v/>
      </c>
      <c r="E43" s="116" t="str">
        <f t="shared" ca="1" si="3"/>
        <v/>
      </c>
      <c r="F43" s="86" t="str">
        <f t="shared" ca="1" si="4"/>
        <v/>
      </c>
      <c r="G43" s="116" t="str">
        <f t="shared" ca="1" si="5"/>
        <v/>
      </c>
      <c r="H43" s="131" t="str">
        <f ca="1">IF(K43&gt;0,変更承認申請書!$X$14,"")</f>
        <v/>
      </c>
      <c r="I43" s="80" t="str">
        <f t="shared" ca="1" si="6"/>
        <v/>
      </c>
      <c r="J43" s="111" t="str">
        <f t="shared" ca="1" si="7"/>
        <v/>
      </c>
      <c r="K43" s="80">
        <f t="shared" ca="1" si="9"/>
        <v>0</v>
      </c>
      <c r="L43" s="83"/>
    </row>
    <row r="44" spans="2:12" ht="39.950000000000003" customHeight="1">
      <c r="B44" s="78">
        <f t="shared" si="0"/>
        <v>40</v>
      </c>
      <c r="C44" s="116" t="str">
        <f t="shared" ca="1" si="1"/>
        <v/>
      </c>
      <c r="D44" s="86" t="str">
        <f t="shared" ca="1" si="2"/>
        <v/>
      </c>
      <c r="E44" s="116" t="str">
        <f t="shared" ca="1" si="3"/>
        <v/>
      </c>
      <c r="F44" s="86" t="str">
        <f t="shared" ca="1" si="4"/>
        <v/>
      </c>
      <c r="G44" s="116" t="str">
        <f t="shared" ca="1" si="5"/>
        <v/>
      </c>
      <c r="H44" s="131" t="str">
        <f ca="1">IF(K44&gt;0,変更承認申請書!$X$14,"")</f>
        <v/>
      </c>
      <c r="I44" s="80" t="str">
        <f t="shared" ca="1" si="6"/>
        <v/>
      </c>
      <c r="J44" s="111" t="str">
        <f t="shared" ca="1" si="7"/>
        <v/>
      </c>
      <c r="K44" s="80">
        <f t="shared" ca="1" si="9"/>
        <v>0</v>
      </c>
      <c r="L44" s="83"/>
    </row>
    <row r="45" spans="2:12" ht="39.950000000000003" customHeight="1">
      <c r="B45" s="78">
        <f t="shared" si="0"/>
        <v>41</v>
      </c>
      <c r="C45" s="116" t="str">
        <f t="shared" ca="1" si="1"/>
        <v/>
      </c>
      <c r="D45" s="86" t="str">
        <f t="shared" ca="1" si="2"/>
        <v/>
      </c>
      <c r="E45" s="116" t="str">
        <f t="shared" ca="1" si="3"/>
        <v/>
      </c>
      <c r="F45" s="86" t="str">
        <f t="shared" ca="1" si="4"/>
        <v/>
      </c>
      <c r="G45" s="116" t="str">
        <f t="shared" ca="1" si="5"/>
        <v/>
      </c>
      <c r="H45" s="131" t="str">
        <f ca="1">IF(K45&gt;0,変更承認申請書!$X$14,"")</f>
        <v/>
      </c>
      <c r="I45" s="80" t="str">
        <f t="shared" ca="1" si="6"/>
        <v/>
      </c>
      <c r="J45" s="111" t="str">
        <f t="shared" ca="1" si="7"/>
        <v/>
      </c>
      <c r="K45" s="80">
        <f t="shared" ca="1" si="9"/>
        <v>0</v>
      </c>
      <c r="L45" s="83"/>
    </row>
    <row r="46" spans="2:12" ht="39.950000000000003" customHeight="1">
      <c r="B46" s="78">
        <f t="shared" si="0"/>
        <v>42</v>
      </c>
      <c r="C46" s="116" t="str">
        <f t="shared" ca="1" si="1"/>
        <v/>
      </c>
      <c r="D46" s="86" t="str">
        <f t="shared" ca="1" si="2"/>
        <v/>
      </c>
      <c r="E46" s="116" t="str">
        <f t="shared" ca="1" si="3"/>
        <v/>
      </c>
      <c r="F46" s="86" t="str">
        <f t="shared" ca="1" si="4"/>
        <v/>
      </c>
      <c r="G46" s="116" t="str">
        <f t="shared" ca="1" si="5"/>
        <v/>
      </c>
      <c r="H46" s="131" t="str">
        <f ca="1">IF(K46&gt;0,変更承認申請書!$X$14,"")</f>
        <v/>
      </c>
      <c r="I46" s="80" t="str">
        <f t="shared" ca="1" si="6"/>
        <v/>
      </c>
      <c r="J46" s="111" t="str">
        <f t="shared" ca="1" si="7"/>
        <v/>
      </c>
      <c r="K46" s="80">
        <f t="shared" ca="1" si="9"/>
        <v>0</v>
      </c>
      <c r="L46" s="83"/>
    </row>
    <row r="47" spans="2:12" ht="39.950000000000003" customHeight="1">
      <c r="B47" s="78">
        <f t="shared" si="0"/>
        <v>43</v>
      </c>
      <c r="C47" s="116" t="str">
        <f t="shared" ca="1" si="1"/>
        <v/>
      </c>
      <c r="D47" s="86" t="str">
        <f t="shared" ca="1" si="2"/>
        <v/>
      </c>
      <c r="E47" s="116" t="str">
        <f t="shared" ca="1" si="3"/>
        <v/>
      </c>
      <c r="F47" s="86" t="str">
        <f t="shared" ca="1" si="4"/>
        <v/>
      </c>
      <c r="G47" s="116" t="str">
        <f t="shared" ca="1" si="5"/>
        <v/>
      </c>
      <c r="H47" s="131" t="str">
        <f ca="1">IF(K47&gt;0,変更承認申請書!$X$14,"")</f>
        <v/>
      </c>
      <c r="I47" s="80" t="str">
        <f t="shared" ca="1" si="6"/>
        <v/>
      </c>
      <c r="J47" s="111" t="str">
        <f t="shared" ca="1" si="7"/>
        <v/>
      </c>
      <c r="K47" s="80">
        <f t="shared" ca="1" si="9"/>
        <v>0</v>
      </c>
      <c r="L47" s="83"/>
    </row>
    <row r="48" spans="2:12" ht="39.950000000000003" customHeight="1">
      <c r="B48" s="78">
        <f t="shared" si="0"/>
        <v>44</v>
      </c>
      <c r="C48" s="116" t="str">
        <f t="shared" ca="1" si="1"/>
        <v/>
      </c>
      <c r="D48" s="86" t="str">
        <f t="shared" ca="1" si="2"/>
        <v/>
      </c>
      <c r="E48" s="116" t="str">
        <f t="shared" ca="1" si="3"/>
        <v/>
      </c>
      <c r="F48" s="86" t="str">
        <f t="shared" ca="1" si="4"/>
        <v/>
      </c>
      <c r="G48" s="116" t="str">
        <f t="shared" ca="1" si="5"/>
        <v/>
      </c>
      <c r="H48" s="131" t="str">
        <f ca="1">IF(K48&gt;0,変更承認申請書!$X$14,"")</f>
        <v/>
      </c>
      <c r="I48" s="80" t="str">
        <f t="shared" ca="1" si="6"/>
        <v/>
      </c>
      <c r="J48" s="111" t="str">
        <f t="shared" ca="1" si="7"/>
        <v/>
      </c>
      <c r="K48" s="80">
        <f t="shared" ref="K48:K54" ca="1" si="10">SUM(I48,J48)</f>
        <v>0</v>
      </c>
      <c r="L48" s="83"/>
    </row>
    <row r="49" spans="2:12" ht="39.950000000000003" customHeight="1">
      <c r="B49" s="78">
        <f t="shared" si="0"/>
        <v>45</v>
      </c>
      <c r="C49" s="116" t="str">
        <f t="shared" ca="1" si="1"/>
        <v/>
      </c>
      <c r="D49" s="86" t="str">
        <f t="shared" ca="1" si="2"/>
        <v/>
      </c>
      <c r="E49" s="116" t="str">
        <f t="shared" ca="1" si="3"/>
        <v/>
      </c>
      <c r="F49" s="86" t="str">
        <f t="shared" ca="1" si="4"/>
        <v/>
      </c>
      <c r="G49" s="116" t="str">
        <f t="shared" ca="1" si="5"/>
        <v/>
      </c>
      <c r="H49" s="131" t="str">
        <f ca="1">IF(K49&gt;0,変更承認申請書!$X$14,"")</f>
        <v/>
      </c>
      <c r="I49" s="80" t="str">
        <f t="shared" ca="1" si="6"/>
        <v/>
      </c>
      <c r="J49" s="111" t="str">
        <f t="shared" ca="1" si="7"/>
        <v/>
      </c>
      <c r="K49" s="80">
        <f t="shared" ca="1" si="10"/>
        <v>0</v>
      </c>
      <c r="L49" s="83"/>
    </row>
    <row r="50" spans="2:12" ht="39.950000000000003" customHeight="1">
      <c r="B50" s="78">
        <f t="shared" si="0"/>
        <v>46</v>
      </c>
      <c r="C50" s="116" t="str">
        <f t="shared" ca="1" si="1"/>
        <v/>
      </c>
      <c r="D50" s="86" t="str">
        <f t="shared" ca="1" si="2"/>
        <v/>
      </c>
      <c r="E50" s="116" t="str">
        <f t="shared" ca="1" si="3"/>
        <v/>
      </c>
      <c r="F50" s="86" t="str">
        <f t="shared" ca="1" si="4"/>
        <v/>
      </c>
      <c r="G50" s="116" t="str">
        <f t="shared" ca="1" si="5"/>
        <v/>
      </c>
      <c r="H50" s="131" t="str">
        <f ca="1">IF(K50&gt;0,変更承認申請書!$X$14,"")</f>
        <v/>
      </c>
      <c r="I50" s="80" t="str">
        <f t="shared" ca="1" si="6"/>
        <v/>
      </c>
      <c r="J50" s="111" t="str">
        <f t="shared" ca="1" si="7"/>
        <v/>
      </c>
      <c r="K50" s="80">
        <f t="shared" ca="1" si="10"/>
        <v>0</v>
      </c>
      <c r="L50" s="83"/>
    </row>
    <row r="51" spans="2:12" ht="39.950000000000003" customHeight="1">
      <c r="B51" s="78">
        <f t="shared" si="0"/>
        <v>47</v>
      </c>
      <c r="C51" s="116" t="str">
        <f t="shared" ca="1" si="1"/>
        <v/>
      </c>
      <c r="D51" s="86" t="str">
        <f t="shared" ca="1" si="2"/>
        <v/>
      </c>
      <c r="E51" s="116" t="str">
        <f t="shared" ca="1" si="3"/>
        <v/>
      </c>
      <c r="F51" s="86" t="str">
        <f t="shared" ca="1" si="4"/>
        <v/>
      </c>
      <c r="G51" s="116" t="str">
        <f t="shared" ca="1" si="5"/>
        <v/>
      </c>
      <c r="H51" s="131" t="str">
        <f ca="1">IF(K51&gt;0,変更承認申請書!$X$14,"")</f>
        <v/>
      </c>
      <c r="I51" s="80" t="str">
        <f t="shared" ca="1" si="6"/>
        <v/>
      </c>
      <c r="J51" s="111" t="str">
        <f t="shared" ca="1" si="7"/>
        <v/>
      </c>
      <c r="K51" s="80">
        <f t="shared" ca="1" si="10"/>
        <v>0</v>
      </c>
      <c r="L51" s="83"/>
    </row>
    <row r="52" spans="2:12" ht="39.950000000000003" customHeight="1">
      <c r="B52" s="78">
        <f t="shared" si="0"/>
        <v>48</v>
      </c>
      <c r="C52" s="116" t="str">
        <f t="shared" ca="1" si="1"/>
        <v/>
      </c>
      <c r="D52" s="86" t="str">
        <f t="shared" ca="1" si="2"/>
        <v/>
      </c>
      <c r="E52" s="116" t="str">
        <f t="shared" ca="1" si="3"/>
        <v/>
      </c>
      <c r="F52" s="86" t="str">
        <f t="shared" ca="1" si="4"/>
        <v/>
      </c>
      <c r="G52" s="116" t="str">
        <f t="shared" ca="1" si="5"/>
        <v/>
      </c>
      <c r="H52" s="131" t="str">
        <f ca="1">IF(K52&gt;0,変更承認申請書!$X$14,"")</f>
        <v/>
      </c>
      <c r="I52" s="80" t="str">
        <f t="shared" ca="1" si="6"/>
        <v/>
      </c>
      <c r="J52" s="111" t="str">
        <f t="shared" ca="1" si="7"/>
        <v/>
      </c>
      <c r="K52" s="80">
        <f t="shared" ca="1" si="10"/>
        <v>0</v>
      </c>
      <c r="L52" s="83"/>
    </row>
    <row r="53" spans="2:12" ht="39.950000000000003" customHeight="1">
      <c r="B53" s="78">
        <f t="shared" si="0"/>
        <v>49</v>
      </c>
      <c r="C53" s="116" t="str">
        <f t="shared" ca="1" si="1"/>
        <v/>
      </c>
      <c r="D53" s="86" t="str">
        <f t="shared" ca="1" si="2"/>
        <v/>
      </c>
      <c r="E53" s="116" t="str">
        <f t="shared" ca="1" si="3"/>
        <v/>
      </c>
      <c r="F53" s="86" t="str">
        <f t="shared" ca="1" si="4"/>
        <v/>
      </c>
      <c r="G53" s="116" t="str">
        <f t="shared" ca="1" si="5"/>
        <v/>
      </c>
      <c r="H53" s="131" t="str">
        <f ca="1">IF(K53&gt;0,変更承認申請書!$X$14,"")</f>
        <v/>
      </c>
      <c r="I53" s="80" t="str">
        <f t="shared" ca="1" si="6"/>
        <v/>
      </c>
      <c r="J53" s="111" t="str">
        <f t="shared" ca="1" si="7"/>
        <v/>
      </c>
      <c r="K53" s="80">
        <f t="shared" ca="1" si="10"/>
        <v>0</v>
      </c>
      <c r="L53" s="83"/>
    </row>
    <row r="54" spans="2:12" ht="39.950000000000003" customHeight="1">
      <c r="B54" s="78">
        <f t="shared" si="0"/>
        <v>50</v>
      </c>
      <c r="C54" s="116" t="str">
        <f t="shared" ca="1" si="1"/>
        <v/>
      </c>
      <c r="D54" s="86" t="str">
        <f t="shared" ca="1" si="2"/>
        <v/>
      </c>
      <c r="E54" s="116" t="str">
        <f t="shared" ca="1" si="3"/>
        <v/>
      </c>
      <c r="F54" s="86" t="str">
        <f t="shared" ca="1" si="4"/>
        <v/>
      </c>
      <c r="G54" s="116" t="str">
        <f t="shared" ca="1" si="5"/>
        <v/>
      </c>
      <c r="H54" s="131" t="str">
        <f ca="1">IF(K54&gt;0,変更承認申請書!$X$14,"")</f>
        <v/>
      </c>
      <c r="I54" s="80" t="str">
        <f t="shared" ca="1" si="6"/>
        <v/>
      </c>
      <c r="J54" s="111" t="str">
        <f t="shared" ca="1" si="7"/>
        <v/>
      </c>
      <c r="K54" s="80">
        <f t="shared" ca="1" si="10"/>
        <v>0</v>
      </c>
      <c r="L54" s="83"/>
    </row>
  </sheetData>
  <sheetProtection algorithmName="SHA-512" hashValue="BrUUb+13r2udRinUyKp8JAVt5ZYNTIPh4z1D0KkqJAED8ZayXs8sijUTHz1dZOFpAvtw5+hqPzuv9MZYyRdrIw==" saltValue="7KhG2Bnlz7ZssPXykUviCA==" spinCount="100000" sheet="1" objects="1" scenarios="1"/>
  <mergeCells count="9">
    <mergeCell ref="L3:L4"/>
    <mergeCell ref="F3:F4"/>
    <mergeCell ref="I3:K3"/>
    <mergeCell ref="B3:B4"/>
    <mergeCell ref="D3:D4"/>
    <mergeCell ref="C3:C4"/>
    <mergeCell ref="E3:E4"/>
    <mergeCell ref="H3:H4"/>
    <mergeCell ref="G3:G4"/>
  </mergeCells>
  <phoneticPr fontId="5"/>
  <dataValidations count="2">
    <dataValidation type="list" allowBlank="1" showInputMessage="1" showErrorMessage="1" sqref="L5:L54" xr:uid="{00000000-0002-0000-0200-000000000000}">
      <formula1>"可"</formula1>
    </dataValidation>
    <dataValidation type="list" allowBlank="1" showInputMessage="1" showErrorMessage="1" sqref="E5:E54" xr:uid="{00000000-0002-0000-0200-000001000000}">
      <formula1>#REF!</formula1>
    </dataValidation>
  </dataValidations>
  <printOptions horizontalCentered="1"/>
  <pageMargins left="0.19685039370078741" right="0.19685039370078741" top="0.98425196850393704" bottom="0" header="0" footer="0"/>
  <pageSetup paperSize="9" scale="74" orientation="landscape" r:id="rId1"/>
  <rowBreaks count="3" manualBreakCount="3">
    <brk id="19" min="1" max="10" man="1"/>
    <brk id="34" max="16383" man="1"/>
    <brk id="49" min="1" max="10"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2FE0A-A59B-4321-B128-CAF3FB12A08F}">
  <sheetPr>
    <tabColor rgb="FF0070C0"/>
    <pageSetUpPr fitToPage="1"/>
  </sheetPr>
  <dimension ref="A1:AV56"/>
  <sheetViews>
    <sheetView showGridLines="0" showZeros="0" view="pageBreakPreview" zoomScaleNormal="130" zoomScaleSheetLayoutView="100" workbookViewId="0">
      <selection activeCell="A18" sqref="A18:W18"/>
    </sheetView>
  </sheetViews>
  <sheetFormatPr defaultColWidth="2.25" defaultRowHeight="13.5"/>
  <cols>
    <col min="1" max="1" width="2.25" style="2" customWidth="1"/>
    <col min="2" max="7" width="2.25" style="2"/>
    <col min="8" max="19" width="2.375" style="2" bestFit="1" customWidth="1"/>
    <col min="20" max="34" width="2.25" style="2"/>
    <col min="35" max="35" width="2.5" style="2" bestFit="1" customWidth="1"/>
    <col min="36" max="40" width="2.25" style="2"/>
    <col min="41" max="47" width="2.25" style="2" hidden="1" customWidth="1"/>
    <col min="48" max="16384" width="2.25" style="2"/>
  </cols>
  <sheetData>
    <row r="1" spans="1:48">
      <c r="A1" s="2" t="s">
        <v>216</v>
      </c>
    </row>
    <row r="2" spans="1:48" ht="7.5" customHeight="1"/>
    <row r="3" spans="1:48">
      <c r="A3" s="166" t="s">
        <v>246</v>
      </c>
      <c r="B3" s="167"/>
      <c r="C3" s="167"/>
      <c r="D3" s="167"/>
      <c r="E3" s="167"/>
      <c r="F3" s="167"/>
      <c r="G3" s="167"/>
      <c r="H3" s="167"/>
      <c r="I3" s="167"/>
      <c r="J3" s="167"/>
      <c r="K3" s="167"/>
      <c r="L3" s="167"/>
      <c r="M3" s="167"/>
      <c r="N3" s="167"/>
      <c r="O3" s="167"/>
      <c r="P3" s="167"/>
      <c r="Q3" s="167"/>
      <c r="R3" s="167"/>
      <c r="S3" s="167"/>
      <c r="T3" s="167"/>
      <c r="U3" s="167"/>
      <c r="V3" s="167"/>
      <c r="W3" s="167"/>
      <c r="X3" s="167"/>
      <c r="Y3" s="167"/>
      <c r="Z3" s="167"/>
      <c r="AA3" s="167"/>
      <c r="AB3" s="167"/>
      <c r="AC3" s="167"/>
      <c r="AD3" s="167"/>
      <c r="AE3" s="167"/>
      <c r="AF3" s="167"/>
      <c r="AG3" s="167"/>
      <c r="AH3" s="167"/>
      <c r="AI3" s="167"/>
      <c r="AJ3" s="167"/>
      <c r="AK3" s="167"/>
      <c r="AL3" s="167"/>
      <c r="AM3" s="168"/>
    </row>
    <row r="4" spans="1:48" ht="9" customHeight="1">
      <c r="A4" s="91"/>
      <c r="B4" s="91"/>
      <c r="C4" s="91"/>
      <c r="D4" s="91"/>
      <c r="E4" s="91"/>
      <c r="F4" s="91"/>
      <c r="G4" s="91"/>
      <c r="H4" s="91"/>
      <c r="I4" s="91"/>
      <c r="J4" s="91"/>
      <c r="K4" s="91"/>
      <c r="L4" s="91"/>
      <c r="M4" s="91"/>
      <c r="N4" s="91"/>
      <c r="O4" s="91"/>
      <c r="P4" s="91"/>
      <c r="Q4" s="91"/>
      <c r="R4" s="91"/>
      <c r="S4" s="91"/>
      <c r="T4" s="91"/>
      <c r="U4" s="91"/>
      <c r="V4" s="91"/>
      <c r="W4" s="91"/>
      <c r="X4" s="91"/>
      <c r="Y4" s="91"/>
      <c r="Z4" s="91"/>
      <c r="AA4" s="91"/>
      <c r="AB4" s="91"/>
      <c r="AC4" s="91"/>
      <c r="AD4" s="91"/>
      <c r="AE4" s="91"/>
      <c r="AF4" s="91"/>
      <c r="AG4" s="91"/>
      <c r="AH4" s="91"/>
      <c r="AI4" s="91"/>
      <c r="AJ4" s="91"/>
      <c r="AK4" s="91"/>
      <c r="AL4" s="91"/>
      <c r="AM4" s="91"/>
    </row>
    <row r="5" spans="1:48">
      <c r="A5" s="166" t="s">
        <v>247</v>
      </c>
      <c r="B5" s="167"/>
      <c r="C5" s="167"/>
      <c r="D5" s="167"/>
      <c r="E5" s="167"/>
      <c r="F5" s="167"/>
      <c r="G5" s="167"/>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8"/>
    </row>
    <row r="6" spans="1:48" ht="4.5" customHeight="1">
      <c r="A6" s="92"/>
      <c r="B6" s="92"/>
      <c r="C6" s="92"/>
      <c r="D6" s="92"/>
      <c r="E6" s="92"/>
      <c r="F6" s="92"/>
      <c r="G6" s="92"/>
      <c r="H6" s="92"/>
      <c r="I6" s="92"/>
      <c r="J6" s="92"/>
      <c r="K6" s="92"/>
      <c r="L6" s="92"/>
      <c r="M6" s="92"/>
      <c r="N6" s="92"/>
      <c r="O6" s="92"/>
      <c r="P6" s="92"/>
      <c r="Q6" s="92"/>
      <c r="R6" s="92"/>
      <c r="S6" s="92"/>
      <c r="T6" s="92"/>
      <c r="U6" s="92"/>
      <c r="V6" s="92"/>
      <c r="W6" s="92"/>
      <c r="X6" s="92"/>
      <c r="Y6" s="92"/>
      <c r="Z6" s="92"/>
      <c r="AA6" s="92"/>
      <c r="AB6" s="92"/>
      <c r="AC6" s="92"/>
      <c r="AD6" s="92"/>
      <c r="AE6" s="92"/>
      <c r="AF6" s="92"/>
      <c r="AG6" s="92"/>
      <c r="AH6" s="92"/>
      <c r="AI6" s="92"/>
      <c r="AJ6" s="92"/>
      <c r="AK6" s="92"/>
      <c r="AL6" s="92"/>
      <c r="AM6" s="92"/>
    </row>
    <row r="7" spans="1:48" ht="17.25" customHeight="1">
      <c r="A7" s="169" t="s">
        <v>13</v>
      </c>
      <c r="B7" s="170"/>
      <c r="C7" s="170"/>
      <c r="D7" s="170"/>
      <c r="E7" s="170"/>
      <c r="F7" s="170"/>
      <c r="G7" s="171"/>
      <c r="H7" s="172" t="s">
        <v>283</v>
      </c>
      <c r="I7" s="173"/>
      <c r="J7" s="173"/>
      <c r="K7" s="173"/>
      <c r="L7" s="173"/>
      <c r="M7" s="173"/>
      <c r="N7" s="174"/>
      <c r="O7" s="169" t="s">
        <v>248</v>
      </c>
      <c r="P7" s="170"/>
      <c r="Q7" s="170"/>
      <c r="R7" s="170"/>
      <c r="S7" s="171"/>
      <c r="T7" s="175" t="s">
        <v>284</v>
      </c>
      <c r="U7" s="176"/>
      <c r="V7" s="176"/>
      <c r="W7" s="176"/>
      <c r="X7" s="176"/>
      <c r="Y7" s="176"/>
      <c r="Z7" s="176"/>
      <c r="AA7" s="176"/>
      <c r="AB7" s="176"/>
      <c r="AC7" s="176"/>
      <c r="AD7" s="176"/>
      <c r="AE7" s="176"/>
      <c r="AF7" s="176"/>
      <c r="AG7" s="176"/>
      <c r="AH7" s="176"/>
      <c r="AI7" s="176"/>
      <c r="AJ7" s="176"/>
      <c r="AK7" s="176"/>
      <c r="AL7" s="176"/>
      <c r="AM7" s="177"/>
    </row>
    <row r="8" spans="1:48">
      <c r="A8" s="179" t="s">
        <v>14</v>
      </c>
      <c r="B8" s="180"/>
      <c r="C8" s="181"/>
      <c r="D8" s="169" t="s">
        <v>15</v>
      </c>
      <c r="E8" s="170"/>
      <c r="F8" s="170"/>
      <c r="G8" s="171"/>
      <c r="H8" s="169" t="s">
        <v>8</v>
      </c>
      <c r="I8" s="170"/>
      <c r="J8" s="170"/>
      <c r="K8" s="170"/>
      <c r="L8" s="170"/>
      <c r="M8" s="170"/>
      <c r="N8" s="170"/>
      <c r="O8" s="170"/>
      <c r="P8" s="170"/>
      <c r="Q8" s="170"/>
      <c r="R8" s="170"/>
      <c r="S8" s="171"/>
      <c r="T8" s="179" t="s">
        <v>16</v>
      </c>
      <c r="U8" s="180"/>
      <c r="V8" s="181"/>
      <c r="W8" s="169" t="s">
        <v>3</v>
      </c>
      <c r="X8" s="170"/>
      <c r="Y8" s="170"/>
      <c r="Z8" s="170"/>
      <c r="AA8" s="170"/>
      <c r="AB8" s="170"/>
      <c r="AC8" s="170"/>
      <c r="AD8" s="170"/>
      <c r="AE8" s="170"/>
      <c r="AF8" s="171"/>
      <c r="AG8" s="184" t="s">
        <v>17</v>
      </c>
      <c r="AH8" s="185"/>
      <c r="AI8" s="185"/>
      <c r="AJ8" s="185"/>
      <c r="AK8" s="185"/>
      <c r="AL8" s="185"/>
      <c r="AM8" s="186"/>
    </row>
    <row r="9" spans="1:48" ht="17.25" customHeight="1">
      <c r="A9" s="182"/>
      <c r="B9" s="183"/>
      <c r="C9" s="156"/>
      <c r="D9" s="187" t="s">
        <v>146</v>
      </c>
      <c r="E9" s="188"/>
      <c r="F9" s="188"/>
      <c r="G9" s="189"/>
      <c r="H9" s="190" t="s">
        <v>267</v>
      </c>
      <c r="I9" s="191"/>
      <c r="J9" s="191"/>
      <c r="K9" s="191"/>
      <c r="L9" s="191"/>
      <c r="M9" s="191"/>
      <c r="N9" s="191"/>
      <c r="O9" s="191"/>
      <c r="P9" s="191"/>
      <c r="Q9" s="191"/>
      <c r="R9" s="191"/>
      <c r="S9" s="192"/>
      <c r="T9" s="182"/>
      <c r="U9" s="183"/>
      <c r="V9" s="156"/>
      <c r="W9" s="193" t="s">
        <v>268</v>
      </c>
      <c r="X9" s="194"/>
      <c r="Y9" s="194"/>
      <c r="Z9" s="194"/>
      <c r="AA9" s="194"/>
      <c r="AB9" s="194"/>
      <c r="AC9" s="194"/>
      <c r="AD9" s="194"/>
      <c r="AE9" s="194"/>
      <c r="AF9" s="195"/>
      <c r="AG9" s="196" t="s">
        <v>269</v>
      </c>
      <c r="AH9" s="197"/>
      <c r="AI9" s="197"/>
      <c r="AJ9" s="197"/>
      <c r="AK9" s="197"/>
      <c r="AL9" s="197"/>
      <c r="AM9" s="198"/>
      <c r="AV9" s="3"/>
    </row>
    <row r="10" spans="1:48" s="3" customFormat="1" ht="20.25" customHeight="1">
      <c r="A10" s="169" t="s">
        <v>19</v>
      </c>
      <c r="B10" s="170"/>
      <c r="C10" s="170"/>
      <c r="D10" s="170"/>
      <c r="E10" s="170"/>
      <c r="F10" s="170"/>
      <c r="G10" s="170"/>
      <c r="H10" s="170"/>
      <c r="I10" s="170"/>
      <c r="J10" s="170"/>
      <c r="K10" s="171"/>
      <c r="L10" s="212" t="s">
        <v>285</v>
      </c>
      <c r="M10" s="213"/>
      <c r="N10" s="213"/>
      <c r="O10" s="213"/>
      <c r="P10" s="213"/>
      <c r="Q10" s="213"/>
      <c r="R10" s="213"/>
      <c r="S10" s="213"/>
      <c r="T10" s="213"/>
      <c r="U10" s="213"/>
      <c r="V10" s="213"/>
      <c r="W10" s="213"/>
      <c r="X10" s="213"/>
      <c r="Y10" s="213"/>
      <c r="Z10" s="213"/>
      <c r="AA10" s="213"/>
      <c r="AB10" s="213"/>
      <c r="AC10" s="213"/>
      <c r="AD10" s="213"/>
      <c r="AE10" s="213"/>
      <c r="AF10" s="214"/>
      <c r="AG10" s="215" t="s">
        <v>20</v>
      </c>
      <c r="AH10" s="185"/>
      <c r="AI10" s="186"/>
      <c r="AJ10" s="176"/>
      <c r="AK10" s="176"/>
      <c r="AL10" s="216" t="s">
        <v>21</v>
      </c>
      <c r="AM10" s="217"/>
      <c r="AP10" s="178"/>
      <c r="AQ10" s="178"/>
      <c r="AR10" s="178"/>
      <c r="AS10" s="178"/>
      <c r="AT10" s="178"/>
      <c r="AU10" s="178"/>
    </row>
    <row r="11" spans="1:48" s="3" customFormat="1" ht="18" customHeight="1">
      <c r="A11" s="199" t="s">
        <v>22</v>
      </c>
      <c r="B11" s="200"/>
      <c r="C11" s="200"/>
      <c r="D11" s="200"/>
      <c r="E11" s="200"/>
      <c r="F11" s="200"/>
      <c r="G11" s="200"/>
      <c r="H11" s="201"/>
      <c r="I11" s="5"/>
      <c r="J11" s="90" t="s">
        <v>178</v>
      </c>
      <c r="K11" s="65"/>
      <c r="L11" s="66"/>
      <c r="M11" s="66"/>
      <c r="N11" s="66"/>
      <c r="O11" s="66"/>
      <c r="P11" s="66"/>
      <c r="Q11" s="66"/>
      <c r="R11" s="66"/>
      <c r="S11" s="66"/>
      <c r="T11" s="66"/>
      <c r="U11" s="66"/>
      <c r="V11" s="66"/>
      <c r="W11" s="66"/>
      <c r="X11" s="66"/>
      <c r="Y11" s="5"/>
      <c r="Z11" s="90" t="s">
        <v>177</v>
      </c>
      <c r="AA11" s="65"/>
      <c r="AB11" s="66"/>
      <c r="AC11" s="66"/>
      <c r="AD11" s="66"/>
      <c r="AE11" s="66"/>
      <c r="AF11" s="66"/>
      <c r="AG11" s="66"/>
      <c r="AH11" s="66"/>
      <c r="AI11" s="66"/>
      <c r="AJ11" s="66"/>
      <c r="AK11" s="66"/>
      <c r="AL11" s="66"/>
      <c r="AM11" s="67"/>
    </row>
    <row r="12" spans="1:48" s="3" customFormat="1" ht="6" customHeight="1">
      <c r="A12" s="93"/>
      <c r="B12" s="93"/>
      <c r="C12" s="93"/>
      <c r="D12" s="93"/>
      <c r="E12" s="93"/>
      <c r="F12" s="93"/>
      <c r="G12" s="93"/>
      <c r="H12" s="93"/>
      <c r="I12" s="94"/>
      <c r="J12" s="95"/>
      <c r="K12" s="94"/>
      <c r="L12" s="92"/>
      <c r="M12" s="92"/>
      <c r="N12" s="92"/>
      <c r="O12" s="92"/>
      <c r="P12" s="92"/>
      <c r="Q12" s="92"/>
      <c r="R12" s="92"/>
      <c r="S12" s="92"/>
      <c r="T12" s="92"/>
      <c r="U12" s="94"/>
      <c r="V12" s="92"/>
      <c r="W12" s="92"/>
      <c r="X12" s="92"/>
      <c r="Y12" s="95"/>
      <c r="Z12" s="96"/>
      <c r="AA12" s="94"/>
      <c r="AB12" s="92"/>
      <c r="AC12" s="92"/>
      <c r="AD12" s="92"/>
      <c r="AE12" s="92"/>
      <c r="AF12" s="92"/>
      <c r="AG12" s="92"/>
      <c r="AH12" s="92"/>
      <c r="AI12" s="92"/>
      <c r="AJ12" s="92"/>
      <c r="AK12" s="92"/>
      <c r="AL12" s="92"/>
      <c r="AM12" s="92"/>
    </row>
    <row r="13" spans="1:48" s="3" customFormat="1" ht="6" customHeight="1">
      <c r="I13" s="79"/>
      <c r="J13" s="97"/>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row>
    <row r="14" spans="1:48" s="3" customFormat="1" ht="12">
      <c r="A14" s="166" t="s">
        <v>218</v>
      </c>
      <c r="B14" s="167"/>
      <c r="C14" s="167"/>
      <c r="D14" s="167"/>
      <c r="E14" s="167"/>
      <c r="F14" s="167"/>
      <c r="G14" s="167"/>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8"/>
    </row>
    <row r="15" spans="1:48" s="3" customFormat="1" ht="3" customHeight="1">
      <c r="I15" s="79"/>
      <c r="J15" s="97"/>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row>
    <row r="16" spans="1:48" s="3" customFormat="1" ht="20.25" customHeight="1">
      <c r="A16" s="202" t="s">
        <v>234</v>
      </c>
      <c r="B16" s="203"/>
      <c r="C16" s="203"/>
      <c r="D16" s="203"/>
      <c r="E16" s="203"/>
      <c r="F16" s="203"/>
      <c r="G16" s="203"/>
      <c r="H16" s="203"/>
      <c r="I16" s="203"/>
      <c r="J16" s="203"/>
      <c r="K16" s="203"/>
      <c r="L16" s="203"/>
      <c r="M16" s="203"/>
      <c r="N16" s="203"/>
      <c r="O16" s="203"/>
      <c r="P16" s="203"/>
      <c r="Q16" s="203"/>
      <c r="R16" s="203"/>
      <c r="S16" s="203"/>
      <c r="T16" s="203"/>
      <c r="U16" s="203"/>
      <c r="V16" s="203"/>
      <c r="W16" s="204"/>
      <c r="X16" s="205" t="s">
        <v>270</v>
      </c>
      <c r="Y16" s="206"/>
      <c r="Z16" s="207"/>
      <c r="AA16" s="208" t="s">
        <v>249</v>
      </c>
      <c r="AB16" s="209"/>
      <c r="AC16" s="209"/>
      <c r="AD16" s="209"/>
      <c r="AE16" s="209"/>
      <c r="AF16" s="209"/>
      <c r="AG16" s="209"/>
      <c r="AH16" s="209"/>
      <c r="AI16" s="209"/>
      <c r="AJ16" s="209"/>
      <c r="AK16" s="209"/>
      <c r="AL16" s="209"/>
      <c r="AM16" s="209"/>
    </row>
    <row r="17" spans="1:48" s="3" customFormat="1" ht="20.25" customHeight="1">
      <c r="A17" s="202" t="s">
        <v>250</v>
      </c>
      <c r="B17" s="218"/>
      <c r="C17" s="218"/>
      <c r="D17" s="218"/>
      <c r="E17" s="218"/>
      <c r="F17" s="218"/>
      <c r="G17" s="218"/>
      <c r="H17" s="218"/>
      <c r="I17" s="218"/>
      <c r="J17" s="218"/>
      <c r="K17" s="218"/>
      <c r="L17" s="218"/>
      <c r="M17" s="218"/>
      <c r="N17" s="218"/>
      <c r="O17" s="218"/>
      <c r="P17" s="218"/>
      <c r="Q17" s="218"/>
      <c r="R17" s="218"/>
      <c r="S17" s="218"/>
      <c r="T17" s="218"/>
      <c r="U17" s="218"/>
      <c r="V17" s="218"/>
      <c r="W17" s="218"/>
      <c r="X17" s="205" t="s">
        <v>270</v>
      </c>
      <c r="Y17" s="206"/>
      <c r="Z17" s="207"/>
      <c r="AA17" s="138"/>
      <c r="AB17" s="138"/>
      <c r="AC17" s="138"/>
      <c r="AD17" s="138"/>
      <c r="AE17" s="138"/>
      <c r="AF17" s="138"/>
      <c r="AG17" s="138"/>
      <c r="AH17" s="138"/>
      <c r="AI17" s="138"/>
      <c r="AJ17" s="138"/>
      <c r="AK17" s="138"/>
      <c r="AL17" s="138"/>
      <c r="AM17" s="138"/>
    </row>
    <row r="18" spans="1:48" s="3" customFormat="1" ht="20.25" customHeight="1">
      <c r="A18" s="210" t="s">
        <v>251</v>
      </c>
      <c r="B18" s="211"/>
      <c r="C18" s="211"/>
      <c r="D18" s="211"/>
      <c r="E18" s="211"/>
      <c r="F18" s="211"/>
      <c r="G18" s="211"/>
      <c r="H18" s="211"/>
      <c r="I18" s="211"/>
      <c r="J18" s="211"/>
      <c r="K18" s="211"/>
      <c r="L18" s="211"/>
      <c r="M18" s="211"/>
      <c r="N18" s="211"/>
      <c r="O18" s="211"/>
      <c r="P18" s="211"/>
      <c r="Q18" s="211"/>
      <c r="R18" s="211"/>
      <c r="S18" s="211"/>
      <c r="T18" s="211"/>
      <c r="U18" s="211"/>
      <c r="V18" s="211"/>
      <c r="W18" s="211"/>
      <c r="X18" s="205" t="s">
        <v>270</v>
      </c>
      <c r="Y18" s="206"/>
      <c r="Z18" s="207"/>
      <c r="AA18" s="110"/>
      <c r="AB18" s="110"/>
      <c r="AC18" s="110"/>
      <c r="AD18" s="110"/>
      <c r="AE18" s="110"/>
      <c r="AF18" s="110"/>
      <c r="AG18" s="110"/>
    </row>
    <row r="19" spans="1:48" s="3" customFormat="1" ht="20.25" customHeight="1">
      <c r="A19" s="210" t="s">
        <v>233</v>
      </c>
      <c r="B19" s="211"/>
      <c r="C19" s="211"/>
      <c r="D19" s="211"/>
      <c r="E19" s="211"/>
      <c r="F19" s="211"/>
      <c r="G19" s="211"/>
      <c r="H19" s="211"/>
      <c r="I19" s="211"/>
      <c r="J19" s="211"/>
      <c r="K19" s="211"/>
      <c r="L19" s="211"/>
      <c r="M19" s="211"/>
      <c r="N19" s="211"/>
      <c r="O19" s="211"/>
      <c r="P19" s="211"/>
      <c r="Q19" s="211"/>
      <c r="R19" s="211"/>
      <c r="S19" s="211"/>
      <c r="T19" s="211"/>
      <c r="U19" s="211"/>
      <c r="V19" s="211"/>
      <c r="W19" s="211"/>
      <c r="X19" s="205" t="s">
        <v>270</v>
      </c>
      <c r="Y19" s="206"/>
      <c r="Z19" s="207"/>
      <c r="AA19" s="110"/>
      <c r="AB19" s="110"/>
      <c r="AC19" s="110"/>
      <c r="AD19" s="110"/>
      <c r="AE19" s="110"/>
      <c r="AF19" s="110"/>
      <c r="AG19" s="110"/>
    </row>
    <row r="20" spans="1:48" s="3" customFormat="1" ht="6" customHeight="1">
      <c r="I20" s="79"/>
      <c r="J20" s="97"/>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row>
    <row r="21" spans="1:48" s="3" customFormat="1" ht="12">
      <c r="A21" s="166" t="s">
        <v>23</v>
      </c>
      <c r="B21" s="167"/>
      <c r="C21" s="167"/>
      <c r="D21" s="167"/>
      <c r="E21" s="167"/>
      <c r="F21" s="167"/>
      <c r="G21" s="167"/>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8"/>
    </row>
    <row r="22" spans="1:48" s="3" customFormat="1" ht="3" customHeight="1" thickBot="1">
      <c r="I22" s="79"/>
      <c r="J22" s="97"/>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row>
    <row r="23" spans="1:48" ht="19.5" customHeight="1">
      <c r="A23" s="98" t="s">
        <v>175</v>
      </c>
      <c r="B23" s="3"/>
      <c r="C23" s="87"/>
      <c r="D23" s="3"/>
      <c r="E23" s="99"/>
      <c r="F23" s="3"/>
      <c r="G23" s="3"/>
      <c r="H23" s="3"/>
      <c r="I23" s="3"/>
      <c r="J23" s="100"/>
      <c r="K23" s="100"/>
      <c r="L23" s="100"/>
      <c r="M23" s="100"/>
      <c r="N23" s="100"/>
      <c r="O23" s="101"/>
      <c r="P23" s="87"/>
      <c r="S23" s="100"/>
      <c r="T23" s="97"/>
      <c r="U23" s="100"/>
      <c r="V23" s="100"/>
      <c r="W23" s="87"/>
      <c r="AC23" s="219"/>
      <c r="AD23" s="220" t="s">
        <v>24</v>
      </c>
      <c r="AE23" s="221"/>
      <c r="AF23" s="221"/>
      <c r="AG23" s="221"/>
      <c r="AH23" s="221"/>
      <c r="AI23" s="222" t="s">
        <v>252</v>
      </c>
      <c r="AJ23" s="223"/>
      <c r="AK23" s="223"/>
      <c r="AL23" s="223"/>
      <c r="AM23" s="224"/>
      <c r="AV23" s="3"/>
    </row>
    <row r="24" spans="1:48">
      <c r="A24" s="98"/>
      <c r="B24" s="3"/>
      <c r="C24" s="87"/>
      <c r="D24" s="3"/>
      <c r="E24" s="99"/>
      <c r="F24" s="3"/>
      <c r="G24" s="3"/>
      <c r="H24" s="3"/>
      <c r="I24" s="3"/>
      <c r="J24" s="100"/>
      <c r="K24" s="100"/>
      <c r="L24" s="100"/>
      <c r="M24" s="100"/>
      <c r="N24" s="100"/>
      <c r="O24" s="101"/>
      <c r="P24" s="87"/>
      <c r="S24" s="100"/>
      <c r="T24" s="97"/>
      <c r="U24" s="100"/>
      <c r="V24" s="100"/>
      <c r="W24" s="89"/>
      <c r="AC24" s="219"/>
      <c r="AD24" s="225">
        <f>IFERROR(VLOOKUP(L10,リスト!B2:D23,2,FALSE),IFERROR(VLOOKUP(L10,リスト!B24:D30,2,FALSE)*AJ10,""))</f>
        <v>400</v>
      </c>
      <c r="AE24" s="226"/>
      <c r="AF24" s="226"/>
      <c r="AG24" s="227" t="s">
        <v>1</v>
      </c>
      <c r="AH24" s="227"/>
      <c r="AI24" s="228">
        <f>MIN(AD24,ROUNDDOWN((H32+H41)/1000,0))</f>
        <v>0</v>
      </c>
      <c r="AJ24" s="229"/>
      <c r="AK24" s="229"/>
      <c r="AL24" s="232" t="s">
        <v>1</v>
      </c>
      <c r="AM24" s="233"/>
    </row>
    <row r="25" spans="1:48" ht="14.25" thickBot="1">
      <c r="A25" s="87" t="s">
        <v>179</v>
      </c>
      <c r="B25" s="3"/>
      <c r="C25" s="87"/>
      <c r="D25" s="3"/>
      <c r="E25" s="99"/>
      <c r="F25" s="3"/>
      <c r="G25" s="3"/>
      <c r="H25" s="3"/>
      <c r="I25" s="3"/>
      <c r="J25" s="100"/>
      <c r="K25" s="100"/>
      <c r="L25" s="100"/>
      <c r="M25" s="100"/>
      <c r="N25" s="100"/>
      <c r="O25" s="101"/>
      <c r="P25" s="87"/>
      <c r="S25" s="100"/>
      <c r="T25" s="97"/>
      <c r="U25" s="100"/>
      <c r="V25" s="100"/>
      <c r="W25" s="89"/>
      <c r="AC25" s="219"/>
      <c r="AD25" s="225"/>
      <c r="AE25" s="226"/>
      <c r="AF25" s="226"/>
      <c r="AG25" s="227"/>
      <c r="AH25" s="227"/>
      <c r="AI25" s="230"/>
      <c r="AJ25" s="231"/>
      <c r="AK25" s="231"/>
      <c r="AL25" s="234"/>
      <c r="AM25" s="235"/>
    </row>
    <row r="26" spans="1:48" ht="15" customHeight="1">
      <c r="A26" s="169" t="s">
        <v>25</v>
      </c>
      <c r="B26" s="170"/>
      <c r="C26" s="170"/>
      <c r="D26" s="170"/>
      <c r="E26" s="170"/>
      <c r="F26" s="170"/>
      <c r="G26" s="171"/>
      <c r="H26" s="170" t="s">
        <v>26</v>
      </c>
      <c r="I26" s="170"/>
      <c r="J26" s="170"/>
      <c r="K26" s="170"/>
      <c r="L26" s="170"/>
      <c r="M26" s="169" t="s">
        <v>27</v>
      </c>
      <c r="N26" s="170"/>
      <c r="O26" s="170"/>
      <c r="P26" s="170"/>
      <c r="Q26" s="170"/>
      <c r="R26" s="170"/>
      <c r="S26" s="170"/>
      <c r="T26" s="170"/>
      <c r="U26" s="170"/>
      <c r="V26" s="170"/>
      <c r="W26" s="170"/>
      <c r="X26" s="170"/>
      <c r="Y26" s="170"/>
      <c r="Z26" s="170"/>
      <c r="AA26" s="170"/>
      <c r="AB26" s="170"/>
      <c r="AC26" s="170"/>
      <c r="AD26" s="170"/>
      <c r="AE26" s="170"/>
      <c r="AF26" s="170"/>
      <c r="AG26" s="170"/>
      <c r="AH26" s="170"/>
      <c r="AI26" s="183"/>
      <c r="AJ26" s="183"/>
      <c r="AK26" s="183"/>
      <c r="AL26" s="183"/>
      <c r="AM26" s="156"/>
    </row>
    <row r="27" spans="1:48" ht="15" customHeight="1">
      <c r="A27" s="241" t="s">
        <v>28</v>
      </c>
      <c r="B27" s="242"/>
      <c r="C27" s="242"/>
      <c r="D27" s="242"/>
      <c r="E27" s="242"/>
      <c r="F27" s="242"/>
      <c r="G27" s="243"/>
      <c r="H27" s="236">
        <v>0</v>
      </c>
      <c r="I27" s="236"/>
      <c r="J27" s="236"/>
      <c r="K27" s="236"/>
      <c r="L27" s="236"/>
      <c r="M27" s="237"/>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9"/>
    </row>
    <row r="28" spans="1:48" ht="15" customHeight="1">
      <c r="A28" s="244"/>
      <c r="B28" s="245"/>
      <c r="C28" s="245"/>
      <c r="D28" s="245"/>
      <c r="E28" s="245"/>
      <c r="F28" s="245"/>
      <c r="G28" s="246"/>
      <c r="H28" s="240"/>
      <c r="I28" s="240"/>
      <c r="J28" s="240"/>
      <c r="K28" s="240"/>
      <c r="L28" s="240"/>
      <c r="M28" s="237"/>
      <c r="N28" s="238"/>
      <c r="O28" s="238"/>
      <c r="P28" s="238"/>
      <c r="Q28" s="238"/>
      <c r="R28" s="238"/>
      <c r="S28" s="238"/>
      <c r="T28" s="238"/>
      <c r="U28" s="238"/>
      <c r="V28" s="238"/>
      <c r="W28" s="238"/>
      <c r="X28" s="238"/>
      <c r="Y28" s="238"/>
      <c r="Z28" s="238"/>
      <c r="AA28" s="238"/>
      <c r="AB28" s="238"/>
      <c r="AC28" s="238"/>
      <c r="AD28" s="238"/>
      <c r="AE28" s="238"/>
      <c r="AF28" s="238"/>
      <c r="AG28" s="238"/>
      <c r="AH28" s="238"/>
      <c r="AI28" s="238"/>
      <c r="AJ28" s="238"/>
      <c r="AK28" s="238"/>
      <c r="AL28" s="238"/>
      <c r="AM28" s="239"/>
    </row>
    <row r="29" spans="1:48" ht="15" customHeight="1">
      <c r="A29" s="244"/>
      <c r="B29" s="245"/>
      <c r="C29" s="245"/>
      <c r="D29" s="245"/>
      <c r="E29" s="245"/>
      <c r="F29" s="245"/>
      <c r="G29" s="246"/>
      <c r="H29" s="240"/>
      <c r="I29" s="240"/>
      <c r="J29" s="240"/>
      <c r="K29" s="240"/>
      <c r="L29" s="240"/>
      <c r="M29" s="237"/>
      <c r="N29" s="238"/>
      <c r="O29" s="238"/>
      <c r="P29" s="238"/>
      <c r="Q29" s="238"/>
      <c r="R29" s="238"/>
      <c r="S29" s="238"/>
      <c r="T29" s="238"/>
      <c r="U29" s="238"/>
      <c r="V29" s="238"/>
      <c r="W29" s="238"/>
      <c r="X29" s="238"/>
      <c r="Y29" s="238"/>
      <c r="Z29" s="238"/>
      <c r="AA29" s="238"/>
      <c r="AB29" s="238"/>
      <c r="AC29" s="238"/>
      <c r="AD29" s="238"/>
      <c r="AE29" s="238"/>
      <c r="AF29" s="238"/>
      <c r="AG29" s="238"/>
      <c r="AH29" s="238"/>
      <c r="AI29" s="238"/>
      <c r="AJ29" s="238"/>
      <c r="AK29" s="238"/>
      <c r="AL29" s="238"/>
      <c r="AM29" s="239"/>
    </row>
    <row r="30" spans="1:48" ht="15" customHeight="1">
      <c r="A30" s="244"/>
      <c r="B30" s="245"/>
      <c r="C30" s="245"/>
      <c r="D30" s="245"/>
      <c r="E30" s="245"/>
      <c r="F30" s="245"/>
      <c r="G30" s="246"/>
      <c r="H30" s="240"/>
      <c r="I30" s="240"/>
      <c r="J30" s="240"/>
      <c r="K30" s="240"/>
      <c r="L30" s="240"/>
      <c r="M30" s="237"/>
      <c r="N30" s="238"/>
      <c r="O30" s="238"/>
      <c r="P30" s="238"/>
      <c r="Q30" s="238"/>
      <c r="R30" s="238"/>
      <c r="S30" s="238"/>
      <c r="T30" s="238"/>
      <c r="U30" s="238"/>
      <c r="V30" s="238"/>
      <c r="W30" s="238"/>
      <c r="X30" s="238"/>
      <c r="Y30" s="238"/>
      <c r="Z30" s="238"/>
      <c r="AA30" s="238"/>
      <c r="AB30" s="238"/>
      <c r="AC30" s="238"/>
      <c r="AD30" s="238"/>
      <c r="AE30" s="238"/>
      <c r="AF30" s="238"/>
      <c r="AG30" s="238"/>
      <c r="AH30" s="238"/>
      <c r="AI30" s="238"/>
      <c r="AJ30" s="238"/>
      <c r="AK30" s="238"/>
      <c r="AL30" s="238"/>
      <c r="AM30" s="239"/>
      <c r="AV30" s="3"/>
    </row>
    <row r="31" spans="1:48" ht="15" customHeight="1">
      <c r="A31" s="267"/>
      <c r="B31" s="268"/>
      <c r="C31" s="268"/>
      <c r="D31" s="268"/>
      <c r="E31" s="268"/>
      <c r="F31" s="268"/>
      <c r="G31" s="269"/>
      <c r="H31" s="240"/>
      <c r="I31" s="240"/>
      <c r="J31" s="240"/>
      <c r="K31" s="240"/>
      <c r="L31" s="240"/>
      <c r="M31" s="237"/>
      <c r="N31" s="238"/>
      <c r="O31" s="238"/>
      <c r="P31" s="238"/>
      <c r="Q31" s="238"/>
      <c r="R31" s="238"/>
      <c r="S31" s="238"/>
      <c r="T31" s="238"/>
      <c r="U31" s="238"/>
      <c r="V31" s="238"/>
      <c r="W31" s="238"/>
      <c r="X31" s="238"/>
      <c r="Y31" s="238"/>
      <c r="Z31" s="238"/>
      <c r="AA31" s="238"/>
      <c r="AB31" s="238"/>
      <c r="AC31" s="238"/>
      <c r="AD31" s="238"/>
      <c r="AE31" s="238"/>
      <c r="AF31" s="238"/>
      <c r="AG31" s="238"/>
      <c r="AH31" s="238"/>
      <c r="AI31" s="238"/>
      <c r="AJ31" s="238"/>
      <c r="AK31" s="238"/>
      <c r="AL31" s="238"/>
      <c r="AM31" s="239"/>
    </row>
    <row r="32" spans="1:48" ht="15" customHeight="1">
      <c r="A32" s="72" t="s">
        <v>10</v>
      </c>
      <c r="B32" s="73"/>
      <c r="C32" s="73"/>
      <c r="D32" s="73"/>
      <c r="E32" s="73"/>
      <c r="F32" s="73"/>
      <c r="G32" s="74"/>
      <c r="H32" s="247">
        <f>SUM(H27:L31)</f>
        <v>0</v>
      </c>
      <c r="I32" s="247"/>
      <c r="J32" s="247"/>
      <c r="K32" s="247"/>
      <c r="L32" s="248"/>
      <c r="M32" s="249"/>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250"/>
      <c r="AL32" s="250"/>
      <c r="AM32" s="251"/>
    </row>
    <row r="33" spans="1:48">
      <c r="A33" s="98"/>
      <c r="B33" s="3"/>
      <c r="C33" s="87"/>
      <c r="D33" s="3"/>
      <c r="E33" s="99"/>
      <c r="F33" s="3"/>
      <c r="G33" s="3"/>
      <c r="H33" s="3"/>
      <c r="I33" s="3"/>
      <c r="J33" s="100"/>
      <c r="K33" s="100"/>
      <c r="L33" s="100"/>
      <c r="M33" s="100"/>
      <c r="N33" s="100"/>
      <c r="O33" s="101"/>
      <c r="P33" s="87"/>
      <c r="S33" s="100"/>
      <c r="T33" s="97"/>
      <c r="U33" s="100"/>
      <c r="V33" s="100"/>
      <c r="W33" s="89"/>
      <c r="AD33" s="87"/>
      <c r="AE33" s="88"/>
      <c r="AF33" s="88"/>
      <c r="AG33" s="88"/>
      <c r="AH33" s="89"/>
      <c r="AI33" s="252"/>
      <c r="AJ33" s="252"/>
      <c r="AK33" s="252"/>
      <c r="AL33" s="253"/>
      <c r="AM33" s="253"/>
    </row>
    <row r="34" spans="1:48">
      <c r="A34" s="87" t="s">
        <v>180</v>
      </c>
      <c r="B34" s="3"/>
      <c r="C34" s="87"/>
      <c r="D34" s="3"/>
      <c r="E34" s="99"/>
      <c r="F34" s="3"/>
      <c r="G34" s="3"/>
      <c r="H34" s="3"/>
      <c r="I34" s="3"/>
      <c r="J34" s="100"/>
      <c r="K34" s="100"/>
      <c r="L34" s="100"/>
      <c r="M34" s="100"/>
      <c r="N34" s="100"/>
      <c r="O34" s="101"/>
      <c r="P34" s="87"/>
      <c r="S34" s="100"/>
      <c r="T34" s="97"/>
      <c r="U34" s="100"/>
      <c r="V34" s="100"/>
      <c r="W34" s="89"/>
      <c r="AD34" s="87"/>
      <c r="AE34" s="88"/>
      <c r="AF34" s="88"/>
      <c r="AG34" s="88"/>
      <c r="AH34" s="89"/>
      <c r="AI34" s="252"/>
      <c r="AJ34" s="252"/>
      <c r="AK34" s="252"/>
      <c r="AL34" s="253"/>
      <c r="AM34" s="253"/>
    </row>
    <row r="35" spans="1:48" ht="15" customHeight="1">
      <c r="A35" s="169" t="s">
        <v>25</v>
      </c>
      <c r="B35" s="170"/>
      <c r="C35" s="170"/>
      <c r="D35" s="170"/>
      <c r="E35" s="170"/>
      <c r="F35" s="170"/>
      <c r="G35" s="171"/>
      <c r="H35" s="170" t="s">
        <v>26</v>
      </c>
      <c r="I35" s="170"/>
      <c r="J35" s="170"/>
      <c r="K35" s="170"/>
      <c r="L35" s="170"/>
      <c r="M35" s="169" t="s">
        <v>27</v>
      </c>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c r="AM35" s="171"/>
    </row>
    <row r="36" spans="1:48" ht="15" customHeight="1">
      <c r="A36" s="241" t="s">
        <v>28</v>
      </c>
      <c r="B36" s="242"/>
      <c r="C36" s="242"/>
      <c r="D36" s="242"/>
      <c r="E36" s="242"/>
      <c r="F36" s="242"/>
      <c r="G36" s="243"/>
      <c r="H36" s="236"/>
      <c r="I36" s="236"/>
      <c r="J36" s="236"/>
      <c r="K36" s="236"/>
      <c r="L36" s="236"/>
      <c r="M36" s="254"/>
      <c r="N36" s="255"/>
      <c r="O36" s="255"/>
      <c r="P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6"/>
    </row>
    <row r="37" spans="1:48" ht="15" customHeight="1">
      <c r="A37" s="244"/>
      <c r="B37" s="245"/>
      <c r="C37" s="245"/>
      <c r="D37" s="245"/>
      <c r="E37" s="245"/>
      <c r="F37" s="245"/>
      <c r="G37" s="246"/>
      <c r="H37" s="240"/>
      <c r="I37" s="240"/>
      <c r="J37" s="240"/>
      <c r="K37" s="240"/>
      <c r="L37" s="240"/>
      <c r="M37" s="237"/>
      <c r="N37" s="238"/>
      <c r="O37" s="238"/>
      <c r="P37" s="238"/>
      <c r="Q37" s="238"/>
      <c r="R37" s="238"/>
      <c r="S37" s="238"/>
      <c r="T37" s="238"/>
      <c r="U37" s="238"/>
      <c r="V37" s="238"/>
      <c r="W37" s="238"/>
      <c r="X37" s="238"/>
      <c r="Y37" s="238"/>
      <c r="Z37" s="238"/>
      <c r="AA37" s="238"/>
      <c r="AB37" s="238"/>
      <c r="AC37" s="238"/>
      <c r="AD37" s="238"/>
      <c r="AE37" s="238"/>
      <c r="AF37" s="238"/>
      <c r="AG37" s="238"/>
      <c r="AH37" s="238"/>
      <c r="AI37" s="238"/>
      <c r="AJ37" s="238"/>
      <c r="AK37" s="238"/>
      <c r="AL37" s="238"/>
      <c r="AM37" s="239"/>
    </row>
    <row r="38" spans="1:48" ht="15" customHeight="1">
      <c r="A38" s="244"/>
      <c r="B38" s="245"/>
      <c r="C38" s="245"/>
      <c r="D38" s="245"/>
      <c r="E38" s="245"/>
      <c r="F38" s="245"/>
      <c r="G38" s="246"/>
      <c r="H38" s="136"/>
      <c r="I38" s="136"/>
      <c r="J38" s="136"/>
      <c r="K38" s="136"/>
      <c r="L38" s="136"/>
      <c r="M38" s="133"/>
      <c r="N38" s="134"/>
      <c r="O38" s="134"/>
      <c r="P38" s="134"/>
      <c r="Q38" s="134"/>
      <c r="R38" s="134"/>
      <c r="S38" s="134"/>
      <c r="T38" s="134"/>
      <c r="U38" s="134"/>
      <c r="V38" s="134"/>
      <c r="W38" s="134"/>
      <c r="X38" s="134"/>
      <c r="Y38" s="134"/>
      <c r="Z38" s="134"/>
      <c r="AA38" s="134"/>
      <c r="AB38" s="134"/>
      <c r="AC38" s="134"/>
      <c r="AD38" s="134"/>
      <c r="AE38" s="134"/>
      <c r="AF38" s="134"/>
      <c r="AG38" s="134"/>
      <c r="AH38" s="134"/>
      <c r="AI38" s="134"/>
      <c r="AJ38" s="134"/>
      <c r="AK38" s="134"/>
      <c r="AL38" s="134"/>
      <c r="AM38" s="135"/>
    </row>
    <row r="39" spans="1:48" ht="15" customHeight="1">
      <c r="A39" s="244"/>
      <c r="B39" s="245"/>
      <c r="C39" s="245"/>
      <c r="D39" s="245"/>
      <c r="E39" s="245"/>
      <c r="F39" s="245"/>
      <c r="G39" s="246"/>
      <c r="H39" s="240"/>
      <c r="I39" s="240"/>
      <c r="J39" s="240"/>
      <c r="K39" s="240"/>
      <c r="L39" s="240"/>
      <c r="M39" s="237"/>
      <c r="N39" s="238"/>
      <c r="O39" s="238"/>
      <c r="P39" s="238"/>
      <c r="Q39" s="238"/>
      <c r="R39" s="238"/>
      <c r="S39" s="238"/>
      <c r="T39" s="238"/>
      <c r="U39" s="238"/>
      <c r="V39" s="238"/>
      <c r="W39" s="238"/>
      <c r="X39" s="238"/>
      <c r="Y39" s="238"/>
      <c r="Z39" s="238"/>
      <c r="AA39" s="238"/>
      <c r="AB39" s="238"/>
      <c r="AC39" s="238"/>
      <c r="AD39" s="238"/>
      <c r="AE39" s="238"/>
      <c r="AF39" s="238"/>
      <c r="AG39" s="238"/>
      <c r="AH39" s="238"/>
      <c r="AI39" s="238"/>
      <c r="AJ39" s="238"/>
      <c r="AK39" s="238"/>
      <c r="AL39" s="238"/>
      <c r="AM39" s="239"/>
      <c r="AV39" s="3"/>
    </row>
    <row r="40" spans="1:48" ht="15" customHeight="1">
      <c r="A40" s="267"/>
      <c r="B40" s="268"/>
      <c r="C40" s="268"/>
      <c r="D40" s="268"/>
      <c r="E40" s="268"/>
      <c r="F40" s="268"/>
      <c r="G40" s="269"/>
      <c r="H40" s="240"/>
      <c r="I40" s="240"/>
      <c r="J40" s="240"/>
      <c r="K40" s="240"/>
      <c r="L40" s="240"/>
      <c r="M40" s="237"/>
      <c r="N40" s="238"/>
      <c r="O40" s="238"/>
      <c r="P40" s="238"/>
      <c r="Q40" s="238"/>
      <c r="R40" s="238"/>
      <c r="S40" s="238"/>
      <c r="T40" s="238"/>
      <c r="U40" s="238"/>
      <c r="V40" s="238"/>
      <c r="W40" s="238"/>
      <c r="X40" s="238"/>
      <c r="Y40" s="238"/>
      <c r="Z40" s="238"/>
      <c r="AA40" s="238"/>
      <c r="AB40" s="238"/>
      <c r="AC40" s="238"/>
      <c r="AD40" s="238"/>
      <c r="AE40" s="238"/>
      <c r="AF40" s="238"/>
      <c r="AG40" s="238"/>
      <c r="AH40" s="238"/>
      <c r="AI40" s="238"/>
      <c r="AJ40" s="238"/>
      <c r="AK40" s="238"/>
      <c r="AL40" s="238"/>
      <c r="AM40" s="239"/>
    </row>
    <row r="41" spans="1:48" ht="15" customHeight="1">
      <c r="A41" s="72" t="s">
        <v>10</v>
      </c>
      <c r="B41" s="73"/>
      <c r="C41" s="73"/>
      <c r="D41" s="73"/>
      <c r="E41" s="73"/>
      <c r="F41" s="73"/>
      <c r="G41" s="74"/>
      <c r="H41" s="247">
        <f>SUM(H36:L40)</f>
        <v>0</v>
      </c>
      <c r="I41" s="247"/>
      <c r="J41" s="247"/>
      <c r="K41" s="247"/>
      <c r="L41" s="248"/>
      <c r="M41" s="249"/>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250"/>
      <c r="AL41" s="250"/>
      <c r="AM41" s="251"/>
    </row>
    <row r="42" spans="1:48" ht="6" customHeight="1" thickBot="1">
      <c r="A42" s="102"/>
      <c r="B42" s="102"/>
      <c r="C42" s="102"/>
      <c r="D42" s="102"/>
      <c r="E42" s="103"/>
      <c r="F42" s="103"/>
      <c r="G42" s="103"/>
      <c r="H42" s="103"/>
      <c r="I42" s="103"/>
      <c r="J42" s="104"/>
      <c r="K42" s="104"/>
      <c r="L42" s="104"/>
      <c r="M42" s="104"/>
      <c r="N42" s="104"/>
      <c r="AH42" s="108"/>
    </row>
    <row r="43" spans="1:48" s="3" customFormat="1" ht="19.5" customHeight="1">
      <c r="A43" s="109" t="s">
        <v>176</v>
      </c>
      <c r="B43" s="68"/>
      <c r="C43" s="68"/>
      <c r="D43" s="68"/>
      <c r="E43" s="68"/>
      <c r="F43" s="68"/>
      <c r="G43" s="68"/>
      <c r="H43" s="68"/>
      <c r="I43" s="69"/>
      <c r="J43" s="71"/>
      <c r="K43" s="68"/>
      <c r="L43" s="70"/>
      <c r="M43" s="70"/>
      <c r="N43" s="70"/>
      <c r="O43" s="68"/>
      <c r="P43" s="68"/>
      <c r="Q43" s="68"/>
      <c r="R43" s="68"/>
      <c r="S43" s="68"/>
      <c r="T43" s="75"/>
      <c r="U43" s="75"/>
      <c r="V43" s="75"/>
      <c r="W43" s="75"/>
      <c r="AC43" s="219"/>
      <c r="AD43" s="220" t="s">
        <v>24</v>
      </c>
      <c r="AE43" s="221"/>
      <c r="AF43" s="221"/>
      <c r="AG43" s="221"/>
      <c r="AH43" s="221"/>
      <c r="AI43" s="222" t="s">
        <v>252</v>
      </c>
      <c r="AJ43" s="223"/>
      <c r="AK43" s="223"/>
      <c r="AL43" s="223"/>
      <c r="AM43" s="224"/>
    </row>
    <row r="44" spans="1:48" s="3" customFormat="1" ht="13.5" customHeight="1">
      <c r="A44" s="68"/>
      <c r="B44" s="68"/>
      <c r="C44" s="68"/>
      <c r="D44" s="68"/>
      <c r="E44" s="68"/>
      <c r="F44" s="68"/>
      <c r="G44" s="68"/>
      <c r="H44" s="68"/>
      <c r="I44" s="68"/>
      <c r="J44" s="68"/>
      <c r="K44" s="68"/>
      <c r="L44" s="68"/>
      <c r="M44" s="68"/>
      <c r="N44" s="68"/>
      <c r="O44" s="68"/>
      <c r="P44" s="68"/>
      <c r="Q44" s="68"/>
      <c r="R44" s="68"/>
      <c r="S44" s="68"/>
      <c r="T44" s="68"/>
      <c r="U44" s="68"/>
      <c r="V44" s="68"/>
      <c r="W44" s="68"/>
      <c r="AC44" s="219"/>
      <c r="AD44" s="257" t="str">
        <f>IFERROR(VLOOKUP(L10,リスト!B24:E30,4,FALSE)*AJ10,"")</f>
        <v/>
      </c>
      <c r="AE44" s="258"/>
      <c r="AF44" s="258"/>
      <c r="AG44" s="261" t="s">
        <v>1</v>
      </c>
      <c r="AH44" s="261"/>
      <c r="AI44" s="262" t="str">
        <f>IF(AD44="","",MIN(AD44,ROUNDDOWN(H52/1000,0)))</f>
        <v/>
      </c>
      <c r="AJ44" s="263"/>
      <c r="AK44" s="263"/>
      <c r="AL44" s="261" t="s">
        <v>1</v>
      </c>
      <c r="AM44" s="266"/>
    </row>
    <row r="45" spans="1:48" s="3" customFormat="1" ht="12">
      <c r="A45" s="64"/>
      <c r="B45" s="68"/>
      <c r="C45" s="68"/>
      <c r="D45" s="68"/>
      <c r="E45" s="68"/>
      <c r="F45" s="68"/>
      <c r="G45" s="68"/>
      <c r="H45" s="68"/>
      <c r="I45" s="68"/>
      <c r="J45" s="68"/>
      <c r="K45" s="68"/>
      <c r="L45" s="68"/>
      <c r="M45" s="68"/>
      <c r="N45" s="68"/>
      <c r="O45" s="68"/>
      <c r="P45" s="68"/>
      <c r="Q45" s="68"/>
      <c r="R45" s="68"/>
      <c r="S45" s="68"/>
      <c r="T45" s="68"/>
      <c r="U45" s="68"/>
      <c r="V45" s="68"/>
      <c r="W45" s="68"/>
      <c r="AC45" s="219"/>
      <c r="AD45" s="259"/>
      <c r="AE45" s="260"/>
      <c r="AF45" s="260"/>
      <c r="AG45" s="261"/>
      <c r="AH45" s="261"/>
      <c r="AI45" s="264"/>
      <c r="AJ45" s="265"/>
      <c r="AK45" s="265"/>
      <c r="AL45" s="261"/>
      <c r="AM45" s="266"/>
      <c r="AT45" s="4"/>
    </row>
    <row r="46" spans="1:48" ht="15" customHeight="1">
      <c r="A46" s="169" t="s">
        <v>25</v>
      </c>
      <c r="B46" s="170"/>
      <c r="C46" s="170"/>
      <c r="D46" s="170"/>
      <c r="E46" s="170"/>
      <c r="F46" s="170"/>
      <c r="G46" s="171"/>
      <c r="H46" s="170" t="s">
        <v>26</v>
      </c>
      <c r="I46" s="170"/>
      <c r="J46" s="170"/>
      <c r="K46" s="170"/>
      <c r="L46" s="170"/>
      <c r="M46" s="169" t="s">
        <v>27</v>
      </c>
      <c r="N46" s="170"/>
      <c r="O46" s="170"/>
      <c r="P46" s="170"/>
      <c r="Q46" s="170"/>
      <c r="R46" s="170"/>
      <c r="S46" s="170"/>
      <c r="T46" s="170"/>
      <c r="U46" s="170"/>
      <c r="V46" s="170"/>
      <c r="W46" s="170"/>
      <c r="X46" s="170"/>
      <c r="Y46" s="170"/>
      <c r="Z46" s="170"/>
      <c r="AA46" s="170"/>
      <c r="AB46" s="170"/>
      <c r="AC46" s="170"/>
      <c r="AD46" s="170"/>
      <c r="AE46" s="170"/>
      <c r="AF46" s="170"/>
      <c r="AG46" s="170"/>
      <c r="AH46" s="170"/>
      <c r="AI46" s="170"/>
      <c r="AJ46" s="170"/>
      <c r="AK46" s="170"/>
      <c r="AL46" s="170"/>
      <c r="AM46" s="171"/>
    </row>
    <row r="47" spans="1:48" ht="15" customHeight="1">
      <c r="A47" s="241" t="s">
        <v>28</v>
      </c>
      <c r="B47" s="242"/>
      <c r="C47" s="242"/>
      <c r="D47" s="242"/>
      <c r="E47" s="242"/>
      <c r="F47" s="242"/>
      <c r="G47" s="243"/>
      <c r="H47" s="236"/>
      <c r="I47" s="236"/>
      <c r="J47" s="236"/>
      <c r="K47" s="236"/>
      <c r="L47" s="236"/>
      <c r="M47" s="254"/>
      <c r="N47" s="255"/>
      <c r="O47" s="255"/>
      <c r="P47" s="255"/>
      <c r="Q47" s="255"/>
      <c r="R47" s="255"/>
      <c r="S47" s="255"/>
      <c r="T47" s="255"/>
      <c r="U47" s="255"/>
      <c r="V47" s="255"/>
      <c r="W47" s="255"/>
      <c r="X47" s="255"/>
      <c r="Y47" s="255"/>
      <c r="Z47" s="255"/>
      <c r="AA47" s="255"/>
      <c r="AB47" s="255"/>
      <c r="AC47" s="255"/>
      <c r="AD47" s="255"/>
      <c r="AE47" s="255"/>
      <c r="AF47" s="255"/>
      <c r="AG47" s="255"/>
      <c r="AH47" s="255"/>
      <c r="AI47" s="255"/>
      <c r="AJ47" s="255"/>
      <c r="AK47" s="255"/>
      <c r="AL47" s="255"/>
      <c r="AM47" s="256"/>
    </row>
    <row r="48" spans="1:48" ht="15" customHeight="1">
      <c r="A48" s="270"/>
      <c r="B48" s="271"/>
      <c r="C48" s="271"/>
      <c r="D48" s="271"/>
      <c r="E48" s="271"/>
      <c r="F48" s="271"/>
      <c r="G48" s="272"/>
      <c r="H48" s="240"/>
      <c r="I48" s="240"/>
      <c r="J48" s="240"/>
      <c r="K48" s="240"/>
      <c r="L48" s="240"/>
      <c r="M48" s="237"/>
      <c r="N48" s="238"/>
      <c r="O48" s="238"/>
      <c r="P48" s="238"/>
      <c r="Q48" s="238"/>
      <c r="R48" s="238"/>
      <c r="S48" s="238"/>
      <c r="T48" s="238"/>
      <c r="U48" s="238"/>
      <c r="V48" s="238"/>
      <c r="W48" s="238"/>
      <c r="X48" s="238"/>
      <c r="Y48" s="238"/>
      <c r="Z48" s="238"/>
      <c r="AA48" s="238"/>
      <c r="AB48" s="238"/>
      <c r="AC48" s="238"/>
      <c r="AD48" s="238"/>
      <c r="AE48" s="238"/>
      <c r="AF48" s="238"/>
      <c r="AG48" s="238"/>
      <c r="AH48" s="238"/>
      <c r="AI48" s="238"/>
      <c r="AJ48" s="238"/>
      <c r="AK48" s="238"/>
      <c r="AL48" s="238"/>
      <c r="AM48" s="239"/>
    </row>
    <row r="49" spans="1:39" ht="15" customHeight="1">
      <c r="A49" s="270"/>
      <c r="B49" s="271"/>
      <c r="C49" s="271"/>
      <c r="D49" s="271"/>
      <c r="E49" s="271"/>
      <c r="F49" s="271"/>
      <c r="G49" s="272"/>
      <c r="H49" s="240"/>
      <c r="I49" s="240"/>
      <c r="J49" s="240"/>
      <c r="K49" s="240"/>
      <c r="L49" s="240"/>
      <c r="M49" s="237"/>
      <c r="N49" s="238"/>
      <c r="O49" s="238"/>
      <c r="P49" s="238"/>
      <c r="Q49" s="238"/>
      <c r="R49" s="238"/>
      <c r="S49" s="238"/>
      <c r="T49" s="238"/>
      <c r="U49" s="238"/>
      <c r="V49" s="238"/>
      <c r="W49" s="238"/>
      <c r="X49" s="238"/>
      <c r="Y49" s="238"/>
      <c r="Z49" s="238"/>
      <c r="AA49" s="238"/>
      <c r="AB49" s="238"/>
      <c r="AC49" s="238"/>
      <c r="AD49" s="238"/>
      <c r="AE49" s="238"/>
      <c r="AF49" s="238"/>
      <c r="AG49" s="238"/>
      <c r="AH49" s="238"/>
      <c r="AI49" s="238"/>
      <c r="AJ49" s="238"/>
      <c r="AK49" s="238"/>
      <c r="AL49" s="238"/>
      <c r="AM49" s="239"/>
    </row>
    <row r="50" spans="1:39" ht="15" customHeight="1">
      <c r="A50" s="244"/>
      <c r="B50" s="245"/>
      <c r="C50" s="245"/>
      <c r="D50" s="245"/>
      <c r="E50" s="245"/>
      <c r="F50" s="245"/>
      <c r="G50" s="246"/>
      <c r="H50" s="240"/>
      <c r="I50" s="240"/>
      <c r="J50" s="240"/>
      <c r="K50" s="240"/>
      <c r="L50" s="240"/>
      <c r="M50" s="237"/>
      <c r="N50" s="238"/>
      <c r="O50" s="238"/>
      <c r="P50" s="238"/>
      <c r="Q50" s="238"/>
      <c r="R50" s="238"/>
      <c r="S50" s="238"/>
      <c r="T50" s="238"/>
      <c r="U50" s="238"/>
      <c r="V50" s="238"/>
      <c r="W50" s="238"/>
      <c r="X50" s="238"/>
      <c r="Y50" s="238"/>
      <c r="Z50" s="238"/>
      <c r="AA50" s="238"/>
      <c r="AB50" s="238"/>
      <c r="AC50" s="238"/>
      <c r="AD50" s="238"/>
      <c r="AE50" s="238"/>
      <c r="AF50" s="238"/>
      <c r="AG50" s="238"/>
      <c r="AH50" s="238"/>
      <c r="AI50" s="238"/>
      <c r="AJ50" s="238"/>
      <c r="AK50" s="238"/>
      <c r="AL50" s="238"/>
      <c r="AM50" s="239"/>
    </row>
    <row r="51" spans="1:39" ht="15" customHeight="1">
      <c r="A51" s="273"/>
      <c r="B51" s="274"/>
      <c r="C51" s="274"/>
      <c r="D51" s="274"/>
      <c r="E51" s="274"/>
      <c r="F51" s="274"/>
      <c r="G51" s="275"/>
      <c r="H51" s="240"/>
      <c r="I51" s="240"/>
      <c r="J51" s="240"/>
      <c r="K51" s="240"/>
      <c r="L51" s="240"/>
      <c r="M51" s="237"/>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8"/>
      <c r="AM51" s="239"/>
    </row>
    <row r="52" spans="1:39" ht="15" customHeight="1">
      <c r="A52" s="72" t="s">
        <v>10</v>
      </c>
      <c r="B52" s="76"/>
      <c r="C52" s="76"/>
      <c r="D52" s="76"/>
      <c r="E52" s="73"/>
      <c r="F52" s="73"/>
      <c r="G52" s="74"/>
      <c r="H52" s="247">
        <f>SUM(H47:L51)</f>
        <v>0</v>
      </c>
      <c r="I52" s="247"/>
      <c r="J52" s="247"/>
      <c r="K52" s="247"/>
      <c r="L52" s="248"/>
      <c r="M52" s="249"/>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250"/>
      <c r="AL52" s="250"/>
      <c r="AM52" s="251"/>
    </row>
    <row r="53" spans="1:39" ht="4.5" customHeight="1">
      <c r="A53" s="102"/>
      <c r="B53" s="102"/>
      <c r="C53" s="102"/>
      <c r="D53" s="102"/>
      <c r="E53" s="105"/>
      <c r="F53" s="105"/>
      <c r="G53" s="105"/>
      <c r="H53" s="105"/>
      <c r="I53" s="105"/>
      <c r="J53" s="106"/>
      <c r="K53" s="106"/>
      <c r="L53" s="106"/>
      <c r="M53" s="106"/>
      <c r="N53" s="106"/>
      <c r="O53" s="105"/>
      <c r="P53" s="105"/>
      <c r="Q53" s="105"/>
      <c r="R53" s="105"/>
      <c r="S53" s="105"/>
      <c r="T53" s="105"/>
      <c r="U53" s="105"/>
      <c r="V53" s="105"/>
      <c r="W53" s="105"/>
      <c r="X53" s="105"/>
      <c r="Y53" s="107"/>
      <c r="Z53" s="107"/>
      <c r="AA53" s="107"/>
      <c r="AB53" s="107"/>
      <c r="AC53" s="107"/>
      <c r="AD53" s="107"/>
      <c r="AE53" s="105"/>
      <c r="AF53" s="105"/>
      <c r="AG53" s="105"/>
      <c r="AH53" s="105"/>
      <c r="AI53" s="105"/>
      <c r="AJ53" s="105"/>
      <c r="AK53" s="105"/>
      <c r="AL53" s="105"/>
      <c r="AM53" s="105"/>
    </row>
    <row r="54" spans="1:39">
      <c r="A54" s="87" t="s">
        <v>253</v>
      </c>
    </row>
    <row r="56" spans="1:39">
      <c r="AI56" s="253"/>
      <c r="AJ56" s="253"/>
      <c r="AK56" s="253"/>
      <c r="AL56" s="253"/>
      <c r="AM56" s="253"/>
    </row>
  </sheetData>
  <sheetProtection algorithmName="SHA-512" hashValue="C5TQb/u/93qKsBkNTHs/jme45aEjxCvaI8GQ8a4b1LHpBOdLKCFqHH/KyJ+2RHdD+bB+i0D6IGaMwx5cakyZ8Q==" saltValue="+hfDnzSs01/RnPk4Czfeww==" spinCount="100000" sheet="1" formatCells="0" formatRows="0" autoFilter="0"/>
  <mergeCells count="111">
    <mergeCell ref="A29:G29"/>
    <mergeCell ref="A30:G30"/>
    <mergeCell ref="A31:G31"/>
    <mergeCell ref="A47:G47"/>
    <mergeCell ref="A48:G48"/>
    <mergeCell ref="A49:G49"/>
    <mergeCell ref="H52:L52"/>
    <mergeCell ref="M52:AM52"/>
    <mergeCell ref="AI56:AM56"/>
    <mergeCell ref="A36:G36"/>
    <mergeCell ref="A37:G37"/>
    <mergeCell ref="A38:G38"/>
    <mergeCell ref="A39:G39"/>
    <mergeCell ref="A40:G40"/>
    <mergeCell ref="A50:G50"/>
    <mergeCell ref="A51:G51"/>
    <mergeCell ref="H49:L49"/>
    <mergeCell ref="M49:AM49"/>
    <mergeCell ref="H50:L50"/>
    <mergeCell ref="M50:AM50"/>
    <mergeCell ref="H51:L51"/>
    <mergeCell ref="M51:AM51"/>
    <mergeCell ref="A46:G46"/>
    <mergeCell ref="H46:L46"/>
    <mergeCell ref="M46:AM46"/>
    <mergeCell ref="H47:L47"/>
    <mergeCell ref="M47:AM47"/>
    <mergeCell ref="H48:L48"/>
    <mergeCell ref="M48:AM48"/>
    <mergeCell ref="H41:L41"/>
    <mergeCell ref="M41:AM41"/>
    <mergeCell ref="AC43:AC45"/>
    <mergeCell ref="AD43:AH43"/>
    <mergeCell ref="AI43:AM43"/>
    <mergeCell ref="AD44:AF45"/>
    <mergeCell ref="AG44:AH45"/>
    <mergeCell ref="AI44:AK45"/>
    <mergeCell ref="AL44:AM45"/>
    <mergeCell ref="H37:L37"/>
    <mergeCell ref="M37:AM37"/>
    <mergeCell ref="H39:L39"/>
    <mergeCell ref="M39:AM39"/>
    <mergeCell ref="H40:L40"/>
    <mergeCell ref="M40:AM40"/>
    <mergeCell ref="A35:G35"/>
    <mergeCell ref="H35:L35"/>
    <mergeCell ref="M35:AM35"/>
    <mergeCell ref="H36:L36"/>
    <mergeCell ref="M36:AM36"/>
    <mergeCell ref="H32:L32"/>
    <mergeCell ref="M32:AM32"/>
    <mergeCell ref="AI33:AK33"/>
    <mergeCell ref="AL33:AM33"/>
    <mergeCell ref="AI34:AK34"/>
    <mergeCell ref="AL34:AM34"/>
    <mergeCell ref="H29:L29"/>
    <mergeCell ref="M29:AM29"/>
    <mergeCell ref="H30:L30"/>
    <mergeCell ref="M30:AM30"/>
    <mergeCell ref="H31:L31"/>
    <mergeCell ref="M31:AM31"/>
    <mergeCell ref="A26:G26"/>
    <mergeCell ref="H26:L26"/>
    <mergeCell ref="M26:AM26"/>
    <mergeCell ref="H27:L27"/>
    <mergeCell ref="M27:AM27"/>
    <mergeCell ref="H28:L28"/>
    <mergeCell ref="M28:AM28"/>
    <mergeCell ref="A27:G27"/>
    <mergeCell ref="A28:G28"/>
    <mergeCell ref="A19:W19"/>
    <mergeCell ref="X19:Z19"/>
    <mergeCell ref="A21:AM21"/>
    <mergeCell ref="AC23:AC25"/>
    <mergeCell ref="AD23:AH23"/>
    <mergeCell ref="AI23:AM23"/>
    <mergeCell ref="AD24:AF25"/>
    <mergeCell ref="AG24:AH25"/>
    <mergeCell ref="AI24:AK25"/>
    <mergeCell ref="AL24:AM25"/>
    <mergeCell ref="A11:H11"/>
    <mergeCell ref="A14:AM14"/>
    <mergeCell ref="A16:W16"/>
    <mergeCell ref="X16:Z16"/>
    <mergeCell ref="AA16:AM16"/>
    <mergeCell ref="A18:W18"/>
    <mergeCell ref="X18:Z18"/>
    <mergeCell ref="A10:K10"/>
    <mergeCell ref="L10:AF10"/>
    <mergeCell ref="AG10:AI10"/>
    <mergeCell ref="AJ10:AK10"/>
    <mergeCell ref="AL10:AM10"/>
    <mergeCell ref="A17:W17"/>
    <mergeCell ref="X17:Z17"/>
    <mergeCell ref="A3:AM3"/>
    <mergeCell ref="A5:AM5"/>
    <mergeCell ref="A7:G7"/>
    <mergeCell ref="H7:N7"/>
    <mergeCell ref="O7:S7"/>
    <mergeCell ref="T7:AM7"/>
    <mergeCell ref="AP10:AU10"/>
    <mergeCell ref="A8:C9"/>
    <mergeCell ref="D8:G8"/>
    <mergeCell ref="H8:S8"/>
    <mergeCell ref="T8:V9"/>
    <mergeCell ref="W8:AF8"/>
    <mergeCell ref="AG8:AM8"/>
    <mergeCell ref="D9:G9"/>
    <mergeCell ref="H9:S9"/>
    <mergeCell ref="W9:AF9"/>
    <mergeCell ref="AG9:AM9"/>
  </mergeCells>
  <phoneticPr fontId="5"/>
  <dataValidations count="2">
    <dataValidation imeMode="halfAlpha" allowBlank="1" showInputMessage="1" showErrorMessage="1" sqref="S23:V25 J23:N25 S34:V34 J34:N34" xr:uid="{676F22E0-7223-4500-B01F-53A562AEB88D}"/>
    <dataValidation type="list" allowBlank="1" showInputMessage="1" showErrorMessage="1" sqref="X16:Z19" xr:uid="{3C8087F9-20A5-432E-A96D-443B8F606B91}">
      <formula1>"✔"</formula1>
    </dataValidation>
  </dataValidations>
  <printOptions horizontalCentered="1"/>
  <pageMargins left="1.1417322834645669" right="0.55118110236220474" top="0.82677165354330717" bottom="0.23622047244094491" header="0.51181102362204722" footer="0.35433070866141736"/>
  <pageSetup paperSize="9" scale="9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5841" r:id="rId4" name="Check Box 1">
              <controlPr defaultSize="0" autoFill="0" autoLine="0" autoPict="0">
                <anchor moveWithCells="1">
                  <from>
                    <xdr:col>7</xdr:col>
                    <xdr:colOff>171450</xdr:colOff>
                    <xdr:row>10</xdr:row>
                    <xdr:rowOff>0</xdr:rowOff>
                  </from>
                  <to>
                    <xdr:col>9</xdr:col>
                    <xdr:colOff>28575</xdr:colOff>
                    <xdr:row>11</xdr:row>
                    <xdr:rowOff>28575</xdr:rowOff>
                  </to>
                </anchor>
              </controlPr>
            </control>
          </mc:Choice>
        </mc:AlternateContent>
        <mc:AlternateContent xmlns:mc="http://schemas.openxmlformats.org/markup-compatibility/2006">
          <mc:Choice Requires="x14">
            <control shapeId="35842" r:id="rId5" name="Check Box 2">
              <controlPr defaultSize="0" autoFill="0" autoLine="0" autoPict="0">
                <anchor moveWithCells="1">
                  <from>
                    <xdr:col>23</xdr:col>
                    <xdr:colOff>152400</xdr:colOff>
                    <xdr:row>10</xdr:row>
                    <xdr:rowOff>0</xdr:rowOff>
                  </from>
                  <to>
                    <xdr:col>25</xdr:col>
                    <xdr:colOff>47625</xdr:colOff>
                    <xdr:row>11</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3E3F22FE-37E6-48DE-BE44-524DE26EA58F}">
          <x14:formula1>
            <xm:f>リスト!$B$2:$B$30</xm:f>
          </x14:formula1>
          <xm:sqref>L10:AF10</xm:sqref>
        </x14:dataValidation>
        <x14:dataValidation type="list" allowBlank="1" showInputMessage="1" showErrorMessage="1" xr:uid="{0CBAC7C7-2057-44C9-A5FF-0F9A49C4E24E}">
          <x14:formula1>
            <xm:f>リスト!B32:B78</xm:f>
          </x14:formula1>
          <xm:sqref>D9:G9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DBCC2-CC48-4A31-AB94-6AA9E4F44A88}">
  <sheetPr>
    <tabColor rgb="FFFF0000"/>
    <pageSetUpPr fitToPage="1"/>
  </sheetPr>
  <dimension ref="A1:AV57"/>
  <sheetViews>
    <sheetView showGridLines="0" showZeros="0" view="pageBreakPreview" zoomScaleNormal="130" zoomScaleSheetLayoutView="100" workbookViewId="0">
      <selection activeCell="A11" sqref="A11:H11"/>
    </sheetView>
  </sheetViews>
  <sheetFormatPr defaultColWidth="2.25" defaultRowHeight="13.5"/>
  <cols>
    <col min="1" max="1" width="2.25" style="2" customWidth="1"/>
    <col min="2" max="6" width="2.25" style="2"/>
    <col min="7" max="7" width="2.25" style="2" customWidth="1"/>
    <col min="8" max="19" width="2.375" style="2" bestFit="1" customWidth="1"/>
    <col min="20" max="34" width="2.25" style="2"/>
    <col min="35" max="35" width="2.5" style="2" bestFit="1" customWidth="1"/>
    <col min="36" max="40" width="2.25" style="2"/>
    <col min="41" max="47" width="2.25" style="2" hidden="1" customWidth="1"/>
    <col min="48" max="16384" width="2.25" style="2"/>
  </cols>
  <sheetData>
    <row r="1" spans="1:48">
      <c r="A1" s="2" t="s">
        <v>264</v>
      </c>
    </row>
    <row r="2" spans="1:48" ht="7.5" customHeight="1"/>
    <row r="3" spans="1:48">
      <c r="A3" s="276" t="s">
        <v>286</v>
      </c>
      <c r="B3" s="277"/>
      <c r="C3" s="277"/>
      <c r="D3" s="277"/>
      <c r="E3" s="277"/>
      <c r="F3" s="277"/>
      <c r="G3" s="277"/>
      <c r="H3" s="277"/>
      <c r="I3" s="277"/>
      <c r="J3" s="277"/>
      <c r="K3" s="277"/>
      <c r="L3" s="277"/>
      <c r="M3" s="277"/>
      <c r="N3" s="277"/>
      <c r="O3" s="277"/>
      <c r="P3" s="277"/>
      <c r="Q3" s="277"/>
      <c r="R3" s="277"/>
      <c r="S3" s="277"/>
      <c r="T3" s="277"/>
      <c r="U3" s="277"/>
      <c r="V3" s="277"/>
      <c r="W3" s="277"/>
      <c r="X3" s="277"/>
      <c r="Y3" s="277"/>
      <c r="Z3" s="277"/>
      <c r="AA3" s="277"/>
      <c r="AB3" s="277"/>
      <c r="AC3" s="277"/>
      <c r="AD3" s="277"/>
      <c r="AE3" s="277"/>
      <c r="AF3" s="277"/>
      <c r="AG3" s="277"/>
      <c r="AH3" s="277"/>
      <c r="AI3" s="277"/>
      <c r="AJ3" s="277"/>
      <c r="AK3" s="277"/>
      <c r="AL3" s="277"/>
      <c r="AM3" s="278"/>
    </row>
    <row r="4" spans="1:48" ht="9" customHeight="1">
      <c r="A4" s="91"/>
      <c r="B4" s="91"/>
      <c r="C4" s="91"/>
      <c r="D4" s="91"/>
      <c r="E4" s="91"/>
      <c r="F4" s="91"/>
      <c r="G4" s="91"/>
      <c r="H4" s="91"/>
      <c r="I4" s="91"/>
      <c r="J4" s="91"/>
      <c r="K4" s="91"/>
      <c r="L4" s="91"/>
      <c r="M4" s="91"/>
      <c r="N4" s="91"/>
      <c r="O4" s="91"/>
      <c r="P4" s="91"/>
      <c r="Q4" s="91"/>
      <c r="R4" s="91"/>
      <c r="S4" s="91"/>
      <c r="T4" s="91"/>
      <c r="U4" s="91"/>
      <c r="V4" s="91"/>
      <c r="W4" s="91"/>
      <c r="X4" s="91"/>
      <c r="Y4" s="91"/>
      <c r="Z4" s="91"/>
      <c r="AA4" s="91"/>
      <c r="AB4" s="91"/>
      <c r="AC4" s="91"/>
      <c r="AD4" s="91"/>
      <c r="AE4" s="91"/>
      <c r="AF4" s="91"/>
      <c r="AG4" s="91"/>
      <c r="AH4" s="91"/>
      <c r="AI4" s="91"/>
      <c r="AJ4" s="91"/>
      <c r="AK4" s="91"/>
      <c r="AL4" s="91"/>
      <c r="AM4" s="91"/>
    </row>
    <row r="5" spans="1:48">
      <c r="A5" s="166" t="s">
        <v>247</v>
      </c>
      <c r="B5" s="167"/>
      <c r="C5" s="167"/>
      <c r="D5" s="167"/>
      <c r="E5" s="167"/>
      <c r="F5" s="167"/>
      <c r="G5" s="167"/>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8"/>
    </row>
    <row r="6" spans="1:48" ht="4.5" customHeight="1">
      <c r="A6" s="92"/>
      <c r="B6" s="92"/>
      <c r="C6" s="92"/>
      <c r="D6" s="92"/>
      <c r="E6" s="92"/>
      <c r="F6" s="92"/>
      <c r="G6" s="92"/>
      <c r="H6" s="92"/>
      <c r="I6" s="92"/>
      <c r="J6" s="92"/>
      <c r="K6" s="92"/>
      <c r="L6" s="92"/>
      <c r="M6" s="92"/>
      <c r="N6" s="92"/>
      <c r="O6" s="92"/>
      <c r="P6" s="92"/>
      <c r="Q6" s="92"/>
      <c r="R6" s="92"/>
      <c r="S6" s="92"/>
      <c r="T6" s="92"/>
      <c r="U6" s="92"/>
      <c r="V6" s="92"/>
      <c r="W6" s="92"/>
      <c r="X6" s="92"/>
      <c r="Y6" s="92"/>
      <c r="Z6" s="92"/>
      <c r="AA6" s="92"/>
      <c r="AB6" s="92"/>
      <c r="AC6" s="92"/>
      <c r="AD6" s="92"/>
      <c r="AE6" s="92"/>
      <c r="AF6" s="92"/>
      <c r="AG6" s="92"/>
      <c r="AH6" s="92"/>
      <c r="AI6" s="92"/>
      <c r="AJ6" s="92"/>
      <c r="AK6" s="92"/>
      <c r="AL6" s="92"/>
      <c r="AM6" s="92"/>
    </row>
    <row r="7" spans="1:48" ht="17.25" customHeight="1">
      <c r="A7" s="169" t="s">
        <v>13</v>
      </c>
      <c r="B7" s="170"/>
      <c r="C7" s="170"/>
      <c r="D7" s="170"/>
      <c r="E7" s="170"/>
      <c r="F7" s="170"/>
      <c r="G7" s="171"/>
      <c r="H7" s="172" t="s">
        <v>280</v>
      </c>
      <c r="I7" s="173"/>
      <c r="J7" s="173"/>
      <c r="K7" s="173"/>
      <c r="L7" s="173"/>
      <c r="M7" s="173"/>
      <c r="N7" s="174"/>
      <c r="O7" s="169" t="s">
        <v>248</v>
      </c>
      <c r="P7" s="170"/>
      <c r="Q7" s="170"/>
      <c r="R7" s="170"/>
      <c r="S7" s="171"/>
      <c r="T7" s="175" t="s">
        <v>281</v>
      </c>
      <c r="U7" s="176"/>
      <c r="V7" s="176"/>
      <c r="W7" s="176"/>
      <c r="X7" s="176"/>
      <c r="Y7" s="176"/>
      <c r="Z7" s="176"/>
      <c r="AA7" s="176"/>
      <c r="AB7" s="176"/>
      <c r="AC7" s="176"/>
      <c r="AD7" s="176"/>
      <c r="AE7" s="176"/>
      <c r="AF7" s="176"/>
      <c r="AG7" s="176"/>
      <c r="AH7" s="176"/>
      <c r="AI7" s="176"/>
      <c r="AJ7" s="176"/>
      <c r="AK7" s="176"/>
      <c r="AL7" s="176"/>
      <c r="AM7" s="177"/>
    </row>
    <row r="8" spans="1:48">
      <c r="A8" s="179" t="s">
        <v>14</v>
      </c>
      <c r="B8" s="180"/>
      <c r="C8" s="181"/>
      <c r="D8" s="169" t="s">
        <v>15</v>
      </c>
      <c r="E8" s="170"/>
      <c r="F8" s="170"/>
      <c r="G8" s="171"/>
      <c r="H8" s="169" t="s">
        <v>8</v>
      </c>
      <c r="I8" s="170"/>
      <c r="J8" s="170"/>
      <c r="K8" s="170"/>
      <c r="L8" s="170"/>
      <c r="M8" s="170"/>
      <c r="N8" s="170"/>
      <c r="O8" s="170"/>
      <c r="P8" s="170"/>
      <c r="Q8" s="170"/>
      <c r="R8" s="170"/>
      <c r="S8" s="171"/>
      <c r="T8" s="179" t="s">
        <v>16</v>
      </c>
      <c r="U8" s="180"/>
      <c r="V8" s="181"/>
      <c r="W8" s="169" t="s">
        <v>3</v>
      </c>
      <c r="X8" s="170"/>
      <c r="Y8" s="170"/>
      <c r="Z8" s="170"/>
      <c r="AA8" s="170"/>
      <c r="AB8" s="170"/>
      <c r="AC8" s="170"/>
      <c r="AD8" s="170"/>
      <c r="AE8" s="170"/>
      <c r="AF8" s="171"/>
      <c r="AG8" s="184" t="s">
        <v>17</v>
      </c>
      <c r="AH8" s="185"/>
      <c r="AI8" s="185"/>
      <c r="AJ8" s="185"/>
      <c r="AK8" s="185"/>
      <c r="AL8" s="185"/>
      <c r="AM8" s="186"/>
    </row>
    <row r="9" spans="1:48" ht="17.25" customHeight="1">
      <c r="A9" s="182"/>
      <c r="B9" s="183"/>
      <c r="C9" s="156"/>
      <c r="D9" s="187" t="s">
        <v>146</v>
      </c>
      <c r="E9" s="188"/>
      <c r="F9" s="188"/>
      <c r="G9" s="189"/>
      <c r="H9" s="190" t="s">
        <v>267</v>
      </c>
      <c r="I9" s="191"/>
      <c r="J9" s="191"/>
      <c r="K9" s="191"/>
      <c r="L9" s="191"/>
      <c r="M9" s="191"/>
      <c r="N9" s="191"/>
      <c r="O9" s="191"/>
      <c r="P9" s="191"/>
      <c r="Q9" s="191"/>
      <c r="R9" s="191"/>
      <c r="S9" s="192"/>
      <c r="T9" s="182"/>
      <c r="U9" s="183"/>
      <c r="V9" s="156"/>
      <c r="W9" s="193" t="s">
        <v>268</v>
      </c>
      <c r="X9" s="194"/>
      <c r="Y9" s="194"/>
      <c r="Z9" s="194"/>
      <c r="AA9" s="194"/>
      <c r="AB9" s="194"/>
      <c r="AC9" s="194"/>
      <c r="AD9" s="194"/>
      <c r="AE9" s="194"/>
      <c r="AF9" s="195"/>
      <c r="AG9" s="196" t="s">
        <v>269</v>
      </c>
      <c r="AH9" s="197"/>
      <c r="AI9" s="197"/>
      <c r="AJ9" s="197"/>
      <c r="AK9" s="197"/>
      <c r="AL9" s="197"/>
      <c r="AM9" s="198"/>
      <c r="AV9" s="3"/>
    </row>
    <row r="10" spans="1:48" s="3" customFormat="1" ht="20.25" customHeight="1">
      <c r="A10" s="169" t="s">
        <v>19</v>
      </c>
      <c r="B10" s="170"/>
      <c r="C10" s="170"/>
      <c r="D10" s="170"/>
      <c r="E10" s="170"/>
      <c r="F10" s="170"/>
      <c r="G10" s="170"/>
      <c r="H10" s="170"/>
      <c r="I10" s="170"/>
      <c r="J10" s="170"/>
      <c r="K10" s="171"/>
      <c r="L10" s="212" t="s">
        <v>287</v>
      </c>
      <c r="M10" s="213"/>
      <c r="N10" s="213"/>
      <c r="O10" s="213"/>
      <c r="P10" s="213"/>
      <c r="Q10" s="213"/>
      <c r="R10" s="213"/>
      <c r="S10" s="213"/>
      <c r="T10" s="213"/>
      <c r="U10" s="213"/>
      <c r="V10" s="213"/>
      <c r="W10" s="213"/>
      <c r="X10" s="213"/>
      <c r="Y10" s="213"/>
      <c r="Z10" s="213"/>
      <c r="AA10" s="213"/>
      <c r="AB10" s="213"/>
      <c r="AC10" s="213"/>
      <c r="AD10" s="213"/>
      <c r="AE10" s="213"/>
      <c r="AF10" s="214"/>
      <c r="AG10" s="215" t="s">
        <v>20</v>
      </c>
      <c r="AH10" s="185"/>
      <c r="AI10" s="186"/>
      <c r="AJ10" s="176"/>
      <c r="AK10" s="176"/>
      <c r="AL10" s="216" t="s">
        <v>21</v>
      </c>
      <c r="AM10" s="217"/>
      <c r="AP10" s="178"/>
      <c r="AQ10" s="178"/>
      <c r="AR10" s="178"/>
      <c r="AS10" s="178"/>
      <c r="AT10" s="178"/>
      <c r="AU10" s="178"/>
    </row>
    <row r="11" spans="1:48" s="3" customFormat="1" ht="18" customHeight="1">
      <c r="A11" s="199" t="s">
        <v>22</v>
      </c>
      <c r="B11" s="200"/>
      <c r="C11" s="200"/>
      <c r="D11" s="200"/>
      <c r="E11" s="200"/>
      <c r="F11" s="200"/>
      <c r="G11" s="200"/>
      <c r="H11" s="201"/>
      <c r="I11" s="5"/>
      <c r="J11" s="90" t="s">
        <v>178</v>
      </c>
      <c r="K11" s="65"/>
      <c r="L11" s="66"/>
      <c r="M11" s="66"/>
      <c r="N11" s="66"/>
      <c r="O11" s="66"/>
      <c r="P11" s="66"/>
      <c r="Q11" s="66"/>
      <c r="R11" s="66"/>
      <c r="S11" s="66"/>
      <c r="T11" s="66"/>
      <c r="U11" s="66"/>
      <c r="V11" s="66"/>
      <c r="W11" s="66"/>
      <c r="X11" s="66"/>
      <c r="Y11" s="5"/>
      <c r="Z11" s="90" t="s">
        <v>177</v>
      </c>
      <c r="AA11" s="65"/>
      <c r="AB11" s="66"/>
      <c r="AC11" s="66"/>
      <c r="AD11" s="66"/>
      <c r="AE11" s="66"/>
      <c r="AF11" s="66"/>
      <c r="AG11" s="66"/>
      <c r="AH11" s="66"/>
      <c r="AI11" s="66"/>
      <c r="AJ11" s="66"/>
      <c r="AK11" s="66"/>
      <c r="AL11" s="66"/>
      <c r="AM11" s="67"/>
    </row>
    <row r="12" spans="1:48" s="3" customFormat="1" ht="6" customHeight="1">
      <c r="A12" s="93"/>
      <c r="B12" s="93"/>
      <c r="C12" s="93"/>
      <c r="D12" s="93"/>
      <c r="E12" s="93"/>
      <c r="F12" s="93"/>
      <c r="G12" s="93"/>
      <c r="H12" s="93"/>
      <c r="I12" s="94"/>
      <c r="J12" s="95"/>
      <c r="K12" s="94"/>
      <c r="L12" s="92"/>
      <c r="M12" s="92"/>
      <c r="N12" s="92"/>
      <c r="O12" s="92"/>
      <c r="P12" s="92"/>
      <c r="Q12" s="92"/>
      <c r="R12" s="92"/>
      <c r="S12" s="92"/>
      <c r="T12" s="92"/>
      <c r="U12" s="94"/>
      <c r="V12" s="92"/>
      <c r="W12" s="92"/>
      <c r="X12" s="92"/>
      <c r="Y12" s="95"/>
      <c r="Z12" s="96"/>
      <c r="AA12" s="94"/>
      <c r="AB12" s="92"/>
      <c r="AC12" s="92"/>
      <c r="AD12" s="92"/>
      <c r="AE12" s="92"/>
      <c r="AF12" s="92"/>
      <c r="AG12" s="92"/>
      <c r="AH12" s="92"/>
      <c r="AI12" s="92"/>
      <c r="AJ12" s="92"/>
      <c r="AK12" s="92"/>
      <c r="AL12" s="92"/>
      <c r="AM12" s="92"/>
    </row>
    <row r="13" spans="1:48" s="3" customFormat="1" ht="6" customHeight="1">
      <c r="I13" s="79"/>
      <c r="J13" s="97"/>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row>
    <row r="14" spans="1:48" s="3" customFormat="1" ht="12">
      <c r="A14" s="166" t="s">
        <v>218</v>
      </c>
      <c r="B14" s="167"/>
      <c r="C14" s="167"/>
      <c r="D14" s="167"/>
      <c r="E14" s="167"/>
      <c r="F14" s="167"/>
      <c r="G14" s="167"/>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8"/>
    </row>
    <row r="15" spans="1:48" s="3" customFormat="1" ht="3" customHeight="1">
      <c r="I15" s="79"/>
      <c r="J15" s="97"/>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row>
    <row r="16" spans="1:48" s="3" customFormat="1" ht="20.25" customHeight="1">
      <c r="A16" s="202" t="s">
        <v>288</v>
      </c>
      <c r="B16" s="203"/>
      <c r="C16" s="203"/>
      <c r="D16" s="203"/>
      <c r="E16" s="203"/>
      <c r="F16" s="203"/>
      <c r="G16" s="203"/>
      <c r="H16" s="203"/>
      <c r="I16" s="203"/>
      <c r="J16" s="203"/>
      <c r="K16" s="203"/>
      <c r="L16" s="203"/>
      <c r="M16" s="203"/>
      <c r="N16" s="203"/>
      <c r="O16" s="203"/>
      <c r="P16" s="203"/>
      <c r="Q16" s="203"/>
      <c r="R16" s="203"/>
      <c r="S16" s="203"/>
      <c r="T16" s="203"/>
      <c r="U16" s="203"/>
      <c r="V16" s="203"/>
      <c r="W16" s="204"/>
      <c r="X16" s="205" t="s">
        <v>270</v>
      </c>
      <c r="Y16" s="206"/>
      <c r="Z16" s="207"/>
      <c r="AA16" s="6"/>
      <c r="AB16" s="6"/>
      <c r="AC16" s="6"/>
      <c r="AD16" s="6"/>
      <c r="AE16" s="6"/>
      <c r="AF16" s="6"/>
      <c r="AG16" s="6"/>
      <c r="AH16" s="6"/>
      <c r="AI16" s="6"/>
      <c r="AJ16" s="6"/>
      <c r="AK16" s="6"/>
      <c r="AL16" s="6"/>
      <c r="AM16" s="6"/>
    </row>
    <row r="17" spans="1:48" s="3" customFormat="1" ht="20.25" customHeight="1">
      <c r="A17" s="202" t="s">
        <v>234</v>
      </c>
      <c r="B17" s="203"/>
      <c r="C17" s="203"/>
      <c r="D17" s="203"/>
      <c r="E17" s="203"/>
      <c r="F17" s="203"/>
      <c r="G17" s="203"/>
      <c r="H17" s="203"/>
      <c r="I17" s="203"/>
      <c r="J17" s="203"/>
      <c r="K17" s="203"/>
      <c r="L17" s="203"/>
      <c r="M17" s="203"/>
      <c r="N17" s="203"/>
      <c r="O17" s="203"/>
      <c r="P17" s="203"/>
      <c r="Q17" s="203"/>
      <c r="R17" s="203"/>
      <c r="S17" s="203"/>
      <c r="T17" s="203"/>
      <c r="U17" s="203"/>
      <c r="V17" s="203"/>
      <c r="W17" s="204"/>
      <c r="X17" s="205" t="s">
        <v>270</v>
      </c>
      <c r="Y17" s="206"/>
      <c r="Z17" s="207"/>
      <c r="AA17" s="208" t="s">
        <v>249</v>
      </c>
      <c r="AB17" s="209"/>
      <c r="AC17" s="209"/>
      <c r="AD17" s="209"/>
      <c r="AE17" s="209"/>
      <c r="AF17" s="209"/>
      <c r="AG17" s="209"/>
      <c r="AH17" s="209"/>
      <c r="AI17" s="209"/>
      <c r="AJ17" s="209"/>
      <c r="AK17" s="209"/>
      <c r="AL17" s="209"/>
      <c r="AM17" s="209"/>
    </row>
    <row r="18" spans="1:48" s="3" customFormat="1" ht="20.25" customHeight="1">
      <c r="A18" s="202" t="s">
        <v>250</v>
      </c>
      <c r="B18" s="218"/>
      <c r="C18" s="218"/>
      <c r="D18" s="218"/>
      <c r="E18" s="218"/>
      <c r="F18" s="218"/>
      <c r="G18" s="218"/>
      <c r="H18" s="218"/>
      <c r="I18" s="218"/>
      <c r="J18" s="218"/>
      <c r="K18" s="218"/>
      <c r="L18" s="218"/>
      <c r="M18" s="218"/>
      <c r="N18" s="218"/>
      <c r="O18" s="218"/>
      <c r="P18" s="218"/>
      <c r="Q18" s="218"/>
      <c r="R18" s="218"/>
      <c r="S18" s="218"/>
      <c r="T18" s="218"/>
      <c r="U18" s="218"/>
      <c r="V18" s="218"/>
      <c r="W18" s="218"/>
      <c r="X18" s="205" t="s">
        <v>270</v>
      </c>
      <c r="Y18" s="206"/>
      <c r="Z18" s="207"/>
      <c r="AA18" s="138"/>
      <c r="AB18" s="138"/>
      <c r="AC18" s="138"/>
      <c r="AD18" s="138"/>
      <c r="AE18" s="138"/>
      <c r="AF18" s="138"/>
      <c r="AG18" s="138"/>
      <c r="AH18" s="138"/>
      <c r="AI18" s="138"/>
      <c r="AJ18" s="138"/>
      <c r="AK18" s="138"/>
      <c r="AL18" s="138"/>
      <c r="AM18" s="138"/>
    </row>
    <row r="19" spans="1:48" s="3" customFormat="1" ht="20.25" customHeight="1">
      <c r="A19" s="210" t="s">
        <v>251</v>
      </c>
      <c r="B19" s="211"/>
      <c r="C19" s="211"/>
      <c r="D19" s="211"/>
      <c r="E19" s="211"/>
      <c r="F19" s="211"/>
      <c r="G19" s="211"/>
      <c r="H19" s="211"/>
      <c r="I19" s="211"/>
      <c r="J19" s="211"/>
      <c r="K19" s="211"/>
      <c r="L19" s="211"/>
      <c r="M19" s="211"/>
      <c r="N19" s="211"/>
      <c r="O19" s="211"/>
      <c r="P19" s="211"/>
      <c r="Q19" s="211"/>
      <c r="R19" s="211"/>
      <c r="S19" s="211"/>
      <c r="T19" s="211"/>
      <c r="U19" s="211"/>
      <c r="V19" s="211"/>
      <c r="W19" s="211"/>
      <c r="X19" s="205" t="s">
        <v>270</v>
      </c>
      <c r="Y19" s="206"/>
      <c r="Z19" s="207"/>
      <c r="AA19" s="110"/>
      <c r="AB19" s="110"/>
      <c r="AC19" s="110"/>
      <c r="AD19" s="110"/>
      <c r="AE19" s="110"/>
      <c r="AF19" s="110"/>
      <c r="AG19" s="110"/>
    </row>
    <row r="20" spans="1:48" s="3" customFormat="1" ht="20.25" customHeight="1">
      <c r="A20" s="210" t="s">
        <v>233</v>
      </c>
      <c r="B20" s="211"/>
      <c r="C20" s="211"/>
      <c r="D20" s="211"/>
      <c r="E20" s="211"/>
      <c r="F20" s="211"/>
      <c r="G20" s="211"/>
      <c r="H20" s="211"/>
      <c r="I20" s="211"/>
      <c r="J20" s="211"/>
      <c r="K20" s="211"/>
      <c r="L20" s="211"/>
      <c r="M20" s="211"/>
      <c r="N20" s="211"/>
      <c r="O20" s="211"/>
      <c r="P20" s="211"/>
      <c r="Q20" s="211"/>
      <c r="R20" s="211"/>
      <c r="S20" s="211"/>
      <c r="T20" s="211"/>
      <c r="U20" s="211"/>
      <c r="V20" s="211"/>
      <c r="W20" s="211"/>
      <c r="X20" s="205" t="s">
        <v>270</v>
      </c>
      <c r="Y20" s="206"/>
      <c r="Z20" s="207"/>
      <c r="AA20" s="110"/>
      <c r="AB20" s="110"/>
      <c r="AC20" s="110"/>
      <c r="AD20" s="110"/>
      <c r="AE20" s="110"/>
      <c r="AF20" s="110"/>
      <c r="AG20" s="110"/>
    </row>
    <row r="21" spans="1:48" s="3" customFormat="1" ht="6" customHeight="1">
      <c r="I21" s="79"/>
      <c r="J21" s="97"/>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row>
    <row r="22" spans="1:48" s="3" customFormat="1" ht="12">
      <c r="A22" s="166" t="s">
        <v>23</v>
      </c>
      <c r="B22" s="167"/>
      <c r="C22" s="167"/>
      <c r="D22" s="167"/>
      <c r="E22" s="167"/>
      <c r="F22" s="167"/>
      <c r="G22" s="167"/>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8"/>
    </row>
    <row r="23" spans="1:48" s="3" customFormat="1" ht="3" customHeight="1" thickBot="1">
      <c r="I23" s="79"/>
      <c r="J23" s="97"/>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row>
    <row r="24" spans="1:48" ht="19.5" customHeight="1">
      <c r="A24" s="98" t="s">
        <v>175</v>
      </c>
      <c r="B24" s="3"/>
      <c r="C24" s="87"/>
      <c r="D24" s="3"/>
      <c r="E24" s="99"/>
      <c r="F24" s="3"/>
      <c r="G24" s="3"/>
      <c r="H24" s="3"/>
      <c r="I24" s="3"/>
      <c r="J24" s="100"/>
      <c r="K24" s="100"/>
      <c r="L24" s="100"/>
      <c r="M24" s="100"/>
      <c r="N24" s="100"/>
      <c r="O24" s="101"/>
      <c r="P24" s="87"/>
      <c r="S24" s="100"/>
      <c r="T24" s="97"/>
      <c r="U24" s="100"/>
      <c r="V24" s="100"/>
      <c r="W24" s="87"/>
      <c r="AC24" s="219"/>
      <c r="AD24" s="220" t="s">
        <v>24</v>
      </c>
      <c r="AE24" s="221"/>
      <c r="AF24" s="221"/>
      <c r="AG24" s="221"/>
      <c r="AH24" s="221"/>
      <c r="AI24" s="222" t="s">
        <v>271</v>
      </c>
      <c r="AJ24" s="223"/>
      <c r="AK24" s="223"/>
      <c r="AL24" s="223"/>
      <c r="AM24" s="224"/>
      <c r="AV24" s="3"/>
    </row>
    <row r="25" spans="1:48">
      <c r="A25" s="98"/>
      <c r="B25" s="3"/>
      <c r="C25" s="87"/>
      <c r="D25" s="3"/>
      <c r="E25" s="99"/>
      <c r="F25" s="3"/>
      <c r="G25" s="3"/>
      <c r="H25" s="3"/>
      <c r="I25" s="3"/>
      <c r="J25" s="100"/>
      <c r="K25" s="100"/>
      <c r="L25" s="100"/>
      <c r="M25" s="100"/>
      <c r="N25" s="100"/>
      <c r="O25" s="101"/>
      <c r="P25" s="87"/>
      <c r="S25" s="100"/>
      <c r="T25" s="97"/>
      <c r="U25" s="100"/>
      <c r="V25" s="100"/>
      <c r="W25" s="89"/>
      <c r="AC25" s="219"/>
      <c r="AD25" s="225">
        <f>IFERROR(VLOOKUP(L10,[1]リスト!B2:D23,2,FALSE),IFERROR(VLOOKUP(L10,[1]リスト!B24:D30,2,FALSE)*AJ10,""))</f>
        <v>200</v>
      </c>
      <c r="AE25" s="226"/>
      <c r="AF25" s="226"/>
      <c r="AG25" s="227" t="s">
        <v>1</v>
      </c>
      <c r="AH25" s="227"/>
      <c r="AI25" s="228">
        <f>MIN(AD25,ROUNDDOWN((H33+H42)/1000,0))</f>
        <v>200</v>
      </c>
      <c r="AJ25" s="229"/>
      <c r="AK25" s="229"/>
      <c r="AL25" s="232" t="s">
        <v>1</v>
      </c>
      <c r="AM25" s="233"/>
    </row>
    <row r="26" spans="1:48" ht="14.25" thickBot="1">
      <c r="A26" s="87" t="s">
        <v>179</v>
      </c>
      <c r="B26" s="3"/>
      <c r="C26" s="87"/>
      <c r="D26" s="3"/>
      <c r="E26" s="99"/>
      <c r="F26" s="3"/>
      <c r="G26" s="3"/>
      <c r="H26" s="3"/>
      <c r="I26" s="3"/>
      <c r="J26" s="100"/>
      <c r="K26" s="100"/>
      <c r="L26" s="100"/>
      <c r="M26" s="100"/>
      <c r="N26" s="100"/>
      <c r="O26" s="101"/>
      <c r="P26" s="87"/>
      <c r="S26" s="100"/>
      <c r="T26" s="97"/>
      <c r="U26" s="100"/>
      <c r="V26" s="100"/>
      <c r="W26" s="89"/>
      <c r="AC26" s="219"/>
      <c r="AD26" s="225"/>
      <c r="AE26" s="226"/>
      <c r="AF26" s="226"/>
      <c r="AG26" s="227"/>
      <c r="AH26" s="227"/>
      <c r="AI26" s="230"/>
      <c r="AJ26" s="231"/>
      <c r="AK26" s="231"/>
      <c r="AL26" s="234"/>
      <c r="AM26" s="235"/>
    </row>
    <row r="27" spans="1:48" ht="15" customHeight="1">
      <c r="A27" s="169" t="s">
        <v>25</v>
      </c>
      <c r="B27" s="170"/>
      <c r="C27" s="170"/>
      <c r="D27" s="170"/>
      <c r="E27" s="170"/>
      <c r="F27" s="170"/>
      <c r="G27" s="171"/>
      <c r="H27" s="170" t="s">
        <v>26</v>
      </c>
      <c r="I27" s="170"/>
      <c r="J27" s="170"/>
      <c r="K27" s="170"/>
      <c r="L27" s="170"/>
      <c r="M27" s="169" t="s">
        <v>27</v>
      </c>
      <c r="N27" s="170"/>
      <c r="O27" s="170"/>
      <c r="P27" s="170"/>
      <c r="Q27" s="170"/>
      <c r="R27" s="170"/>
      <c r="S27" s="170"/>
      <c r="T27" s="170"/>
      <c r="U27" s="170"/>
      <c r="V27" s="170"/>
      <c r="W27" s="170"/>
      <c r="X27" s="170"/>
      <c r="Y27" s="170"/>
      <c r="Z27" s="170"/>
      <c r="AA27" s="170"/>
      <c r="AB27" s="170"/>
      <c r="AC27" s="170"/>
      <c r="AD27" s="170"/>
      <c r="AE27" s="170"/>
      <c r="AF27" s="170"/>
      <c r="AG27" s="170"/>
      <c r="AH27" s="170"/>
      <c r="AI27" s="183"/>
      <c r="AJ27" s="183"/>
      <c r="AK27" s="183"/>
      <c r="AL27" s="183"/>
      <c r="AM27" s="156"/>
    </row>
    <row r="28" spans="1:48" ht="15" customHeight="1">
      <c r="A28" s="241" t="s">
        <v>28</v>
      </c>
      <c r="B28" s="242"/>
      <c r="C28" s="242"/>
      <c r="D28" s="242"/>
      <c r="E28" s="242"/>
      <c r="F28" s="242"/>
      <c r="G28" s="243"/>
      <c r="H28" s="236"/>
      <c r="I28" s="236"/>
      <c r="J28" s="236"/>
      <c r="K28" s="236"/>
      <c r="L28" s="236"/>
      <c r="M28" s="237"/>
      <c r="N28" s="238"/>
      <c r="O28" s="238"/>
      <c r="P28" s="238"/>
      <c r="Q28" s="238"/>
      <c r="R28" s="238"/>
      <c r="S28" s="238"/>
      <c r="T28" s="238"/>
      <c r="U28" s="238"/>
      <c r="V28" s="238"/>
      <c r="W28" s="238"/>
      <c r="X28" s="238"/>
      <c r="Y28" s="238"/>
      <c r="Z28" s="238"/>
      <c r="AA28" s="238"/>
      <c r="AB28" s="238"/>
      <c r="AC28" s="238"/>
      <c r="AD28" s="238"/>
      <c r="AE28" s="238"/>
      <c r="AF28" s="238"/>
      <c r="AG28" s="238"/>
      <c r="AH28" s="238"/>
      <c r="AI28" s="238"/>
      <c r="AJ28" s="238"/>
      <c r="AK28" s="238"/>
      <c r="AL28" s="238"/>
      <c r="AM28" s="239"/>
    </row>
    <row r="29" spans="1:48" ht="15" customHeight="1">
      <c r="A29" s="244"/>
      <c r="B29" s="245"/>
      <c r="C29" s="245"/>
      <c r="D29" s="245"/>
      <c r="E29" s="245"/>
      <c r="F29" s="245"/>
      <c r="G29" s="246"/>
      <c r="H29" s="240"/>
      <c r="I29" s="240"/>
      <c r="J29" s="240"/>
      <c r="K29" s="240"/>
      <c r="L29" s="240"/>
      <c r="M29" s="237"/>
      <c r="N29" s="238"/>
      <c r="O29" s="238"/>
      <c r="P29" s="238"/>
      <c r="Q29" s="238"/>
      <c r="R29" s="238"/>
      <c r="S29" s="238"/>
      <c r="T29" s="238"/>
      <c r="U29" s="238"/>
      <c r="V29" s="238"/>
      <c r="W29" s="238"/>
      <c r="X29" s="238"/>
      <c r="Y29" s="238"/>
      <c r="Z29" s="238"/>
      <c r="AA29" s="238"/>
      <c r="AB29" s="238"/>
      <c r="AC29" s="238"/>
      <c r="AD29" s="238"/>
      <c r="AE29" s="238"/>
      <c r="AF29" s="238"/>
      <c r="AG29" s="238"/>
      <c r="AH29" s="238"/>
      <c r="AI29" s="238"/>
      <c r="AJ29" s="238"/>
      <c r="AK29" s="238"/>
      <c r="AL29" s="238"/>
      <c r="AM29" s="239"/>
    </row>
    <row r="30" spans="1:48" ht="15" customHeight="1">
      <c r="A30" s="244"/>
      <c r="B30" s="245"/>
      <c r="C30" s="245"/>
      <c r="D30" s="245"/>
      <c r="E30" s="245"/>
      <c r="F30" s="245"/>
      <c r="G30" s="246"/>
      <c r="H30" s="240"/>
      <c r="I30" s="240"/>
      <c r="J30" s="240"/>
      <c r="K30" s="240"/>
      <c r="L30" s="240"/>
      <c r="M30" s="237"/>
      <c r="N30" s="238"/>
      <c r="O30" s="238"/>
      <c r="P30" s="238"/>
      <c r="Q30" s="238"/>
      <c r="R30" s="238"/>
      <c r="S30" s="238"/>
      <c r="T30" s="238"/>
      <c r="U30" s="238"/>
      <c r="V30" s="238"/>
      <c r="W30" s="238"/>
      <c r="X30" s="238"/>
      <c r="Y30" s="238"/>
      <c r="Z30" s="238"/>
      <c r="AA30" s="238"/>
      <c r="AB30" s="238"/>
      <c r="AC30" s="238"/>
      <c r="AD30" s="238"/>
      <c r="AE30" s="238"/>
      <c r="AF30" s="238"/>
      <c r="AG30" s="238"/>
      <c r="AH30" s="238"/>
      <c r="AI30" s="238"/>
      <c r="AJ30" s="238"/>
      <c r="AK30" s="238"/>
      <c r="AL30" s="238"/>
      <c r="AM30" s="239"/>
    </row>
    <row r="31" spans="1:48" ht="15" customHeight="1">
      <c r="A31" s="244"/>
      <c r="B31" s="245"/>
      <c r="C31" s="245"/>
      <c r="D31" s="245"/>
      <c r="E31" s="245"/>
      <c r="F31" s="245"/>
      <c r="G31" s="246"/>
      <c r="H31" s="240"/>
      <c r="I31" s="240"/>
      <c r="J31" s="240"/>
      <c r="K31" s="240"/>
      <c r="L31" s="240"/>
      <c r="M31" s="237"/>
      <c r="N31" s="238"/>
      <c r="O31" s="238"/>
      <c r="P31" s="238"/>
      <c r="Q31" s="238"/>
      <c r="R31" s="238"/>
      <c r="S31" s="238"/>
      <c r="T31" s="238"/>
      <c r="U31" s="238"/>
      <c r="V31" s="238"/>
      <c r="W31" s="238"/>
      <c r="X31" s="238"/>
      <c r="Y31" s="238"/>
      <c r="Z31" s="238"/>
      <c r="AA31" s="238"/>
      <c r="AB31" s="238"/>
      <c r="AC31" s="238"/>
      <c r="AD31" s="238"/>
      <c r="AE31" s="238"/>
      <c r="AF31" s="238"/>
      <c r="AG31" s="238"/>
      <c r="AH31" s="238"/>
      <c r="AI31" s="238"/>
      <c r="AJ31" s="238"/>
      <c r="AK31" s="238"/>
      <c r="AL31" s="238"/>
      <c r="AM31" s="239"/>
      <c r="AV31" s="3"/>
    </row>
    <row r="32" spans="1:48" ht="15" customHeight="1">
      <c r="A32" s="267"/>
      <c r="B32" s="268"/>
      <c r="C32" s="268"/>
      <c r="D32" s="268"/>
      <c r="E32" s="268"/>
      <c r="F32" s="268"/>
      <c r="G32" s="269"/>
      <c r="H32" s="240"/>
      <c r="I32" s="240"/>
      <c r="J32" s="240"/>
      <c r="K32" s="240"/>
      <c r="L32" s="240"/>
      <c r="M32" s="237"/>
      <c r="N32" s="238"/>
      <c r="O32" s="238"/>
      <c r="P32" s="238"/>
      <c r="Q32" s="238"/>
      <c r="R32" s="238"/>
      <c r="S32" s="238"/>
      <c r="T32" s="238"/>
      <c r="U32" s="238"/>
      <c r="V32" s="238"/>
      <c r="W32" s="238"/>
      <c r="X32" s="238"/>
      <c r="Y32" s="238"/>
      <c r="Z32" s="238"/>
      <c r="AA32" s="238"/>
      <c r="AB32" s="238"/>
      <c r="AC32" s="238"/>
      <c r="AD32" s="238"/>
      <c r="AE32" s="238"/>
      <c r="AF32" s="238"/>
      <c r="AG32" s="238"/>
      <c r="AH32" s="238"/>
      <c r="AI32" s="238"/>
      <c r="AJ32" s="238"/>
      <c r="AK32" s="238"/>
      <c r="AL32" s="238"/>
      <c r="AM32" s="239"/>
    </row>
    <row r="33" spans="1:48" ht="15" customHeight="1">
      <c r="A33" s="72" t="s">
        <v>10</v>
      </c>
      <c r="B33" s="73"/>
      <c r="C33" s="73"/>
      <c r="D33" s="73"/>
      <c r="E33" s="73"/>
      <c r="F33" s="73"/>
      <c r="G33" s="74"/>
      <c r="H33" s="247">
        <f>SUM(H28:L32)</f>
        <v>0</v>
      </c>
      <c r="I33" s="247"/>
      <c r="J33" s="247"/>
      <c r="K33" s="247"/>
      <c r="L33" s="248"/>
      <c r="M33" s="249"/>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250"/>
      <c r="AL33" s="250"/>
      <c r="AM33" s="251"/>
    </row>
    <row r="34" spans="1:48">
      <c r="A34" s="98"/>
      <c r="B34" s="3"/>
      <c r="C34" s="87"/>
      <c r="D34" s="3"/>
      <c r="E34" s="99"/>
      <c r="F34" s="3"/>
      <c r="G34" s="3"/>
      <c r="H34" s="3"/>
      <c r="I34" s="3"/>
      <c r="J34" s="100"/>
      <c r="K34" s="100"/>
      <c r="L34" s="100"/>
      <c r="M34" s="100"/>
      <c r="N34" s="100"/>
      <c r="O34" s="101"/>
      <c r="P34" s="87"/>
      <c r="S34" s="100"/>
      <c r="T34" s="97"/>
      <c r="U34" s="100"/>
      <c r="V34" s="100"/>
      <c r="W34" s="89"/>
      <c r="AD34" s="87"/>
      <c r="AE34" s="88"/>
      <c r="AF34" s="88"/>
      <c r="AG34" s="88"/>
      <c r="AH34" s="89"/>
      <c r="AI34" s="252"/>
      <c r="AJ34" s="252"/>
      <c r="AK34" s="252"/>
      <c r="AL34" s="253"/>
      <c r="AM34" s="253"/>
    </row>
    <row r="35" spans="1:48">
      <c r="A35" s="87" t="s">
        <v>180</v>
      </c>
      <c r="B35" s="3"/>
      <c r="C35" s="87"/>
      <c r="D35" s="3"/>
      <c r="E35" s="99"/>
      <c r="F35" s="3"/>
      <c r="G35" s="3"/>
      <c r="H35" s="3"/>
      <c r="I35" s="3"/>
      <c r="J35" s="100"/>
      <c r="K35" s="100"/>
      <c r="L35" s="100"/>
      <c r="M35" s="100"/>
      <c r="N35" s="100"/>
      <c r="O35" s="101"/>
      <c r="P35" s="87"/>
      <c r="S35" s="100"/>
      <c r="T35" s="97"/>
      <c r="U35" s="100"/>
      <c r="V35" s="100"/>
      <c r="W35" s="89"/>
      <c r="AD35" s="87"/>
      <c r="AE35" s="88"/>
      <c r="AF35" s="88"/>
      <c r="AG35" s="88"/>
      <c r="AH35" s="89"/>
      <c r="AI35" s="252"/>
      <c r="AJ35" s="252"/>
      <c r="AK35" s="252"/>
      <c r="AL35" s="253"/>
      <c r="AM35" s="253"/>
    </row>
    <row r="36" spans="1:48" ht="15" customHeight="1">
      <c r="A36" s="169" t="s">
        <v>25</v>
      </c>
      <c r="B36" s="170"/>
      <c r="C36" s="170"/>
      <c r="D36" s="170"/>
      <c r="E36" s="170"/>
      <c r="F36" s="170"/>
      <c r="G36" s="171"/>
      <c r="H36" s="170" t="s">
        <v>26</v>
      </c>
      <c r="I36" s="170"/>
      <c r="J36" s="170"/>
      <c r="K36" s="170"/>
      <c r="L36" s="170"/>
      <c r="M36" s="169" t="s">
        <v>27</v>
      </c>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0"/>
      <c r="AM36" s="171"/>
    </row>
    <row r="37" spans="1:48" ht="15" customHeight="1">
      <c r="A37" s="241"/>
      <c r="B37" s="242"/>
      <c r="C37" s="242"/>
      <c r="D37" s="242"/>
      <c r="E37" s="242"/>
      <c r="F37" s="242"/>
      <c r="G37" s="243"/>
      <c r="H37" s="236"/>
      <c r="I37" s="236"/>
      <c r="J37" s="236"/>
      <c r="K37" s="236"/>
      <c r="L37" s="236"/>
      <c r="M37" s="254"/>
      <c r="N37" s="255"/>
      <c r="O37" s="255"/>
      <c r="P37" s="255"/>
      <c r="Q37" s="255"/>
      <c r="R37" s="255"/>
      <c r="S37" s="255"/>
      <c r="T37" s="255"/>
      <c r="U37" s="255"/>
      <c r="V37" s="255"/>
      <c r="W37" s="255"/>
      <c r="X37" s="255"/>
      <c r="Y37" s="255"/>
      <c r="Z37" s="255"/>
      <c r="AA37" s="255"/>
      <c r="AB37" s="255"/>
      <c r="AC37" s="255"/>
      <c r="AD37" s="255"/>
      <c r="AE37" s="255"/>
      <c r="AF37" s="255"/>
      <c r="AG37" s="255"/>
      <c r="AH37" s="255"/>
      <c r="AI37" s="255"/>
      <c r="AJ37" s="255"/>
      <c r="AK37" s="255"/>
      <c r="AL37" s="255"/>
      <c r="AM37" s="256"/>
    </row>
    <row r="38" spans="1:48" ht="15" customHeight="1">
      <c r="A38" s="244"/>
      <c r="B38" s="245"/>
      <c r="C38" s="245"/>
      <c r="D38" s="245"/>
      <c r="E38" s="245"/>
      <c r="F38" s="245"/>
      <c r="G38" s="246"/>
      <c r="H38" s="240"/>
      <c r="I38" s="240"/>
      <c r="J38" s="240"/>
      <c r="K38" s="240"/>
      <c r="L38" s="240"/>
      <c r="M38" s="237"/>
      <c r="N38" s="238"/>
      <c r="O38" s="238"/>
      <c r="P38" s="238"/>
      <c r="Q38" s="238"/>
      <c r="R38" s="238"/>
      <c r="S38" s="238"/>
      <c r="T38" s="238"/>
      <c r="U38" s="238"/>
      <c r="V38" s="238"/>
      <c r="W38" s="238"/>
      <c r="X38" s="238"/>
      <c r="Y38" s="238"/>
      <c r="Z38" s="238"/>
      <c r="AA38" s="238"/>
      <c r="AB38" s="238"/>
      <c r="AC38" s="238"/>
      <c r="AD38" s="238"/>
      <c r="AE38" s="238"/>
      <c r="AF38" s="238"/>
      <c r="AG38" s="238"/>
      <c r="AH38" s="238"/>
      <c r="AI38" s="238"/>
      <c r="AJ38" s="238"/>
      <c r="AK38" s="238"/>
      <c r="AL38" s="238"/>
      <c r="AM38" s="239"/>
    </row>
    <row r="39" spans="1:48" ht="15" customHeight="1">
      <c r="A39" s="244"/>
      <c r="B39" s="245"/>
      <c r="C39" s="245"/>
      <c r="D39" s="245"/>
      <c r="E39" s="245"/>
      <c r="F39" s="245"/>
      <c r="G39" s="246"/>
      <c r="H39" s="240"/>
      <c r="I39" s="240"/>
      <c r="J39" s="240"/>
      <c r="K39" s="240"/>
      <c r="L39" s="240"/>
      <c r="M39" s="237"/>
      <c r="N39" s="238"/>
      <c r="O39" s="238"/>
      <c r="P39" s="238"/>
      <c r="Q39" s="238"/>
      <c r="R39" s="238"/>
      <c r="S39" s="238"/>
      <c r="T39" s="238"/>
      <c r="U39" s="238"/>
      <c r="V39" s="238"/>
      <c r="W39" s="238"/>
      <c r="X39" s="238"/>
      <c r="Y39" s="238"/>
      <c r="Z39" s="238"/>
      <c r="AA39" s="238"/>
      <c r="AB39" s="238"/>
      <c r="AC39" s="238"/>
      <c r="AD39" s="238"/>
      <c r="AE39" s="238"/>
      <c r="AF39" s="238"/>
      <c r="AG39" s="238"/>
      <c r="AH39" s="238"/>
      <c r="AI39" s="238"/>
      <c r="AJ39" s="238"/>
      <c r="AK39" s="238"/>
      <c r="AL39" s="238"/>
      <c r="AM39" s="239"/>
    </row>
    <row r="40" spans="1:48" ht="15" customHeight="1">
      <c r="A40" s="244"/>
      <c r="B40" s="245"/>
      <c r="C40" s="245"/>
      <c r="D40" s="245"/>
      <c r="E40" s="245"/>
      <c r="F40" s="245"/>
      <c r="G40" s="246"/>
      <c r="H40" s="240"/>
      <c r="I40" s="240"/>
      <c r="J40" s="240"/>
      <c r="K40" s="240"/>
      <c r="L40" s="240"/>
      <c r="M40" s="237"/>
      <c r="N40" s="238"/>
      <c r="O40" s="238"/>
      <c r="P40" s="238"/>
      <c r="Q40" s="238"/>
      <c r="R40" s="238"/>
      <c r="S40" s="238"/>
      <c r="T40" s="238"/>
      <c r="U40" s="238"/>
      <c r="V40" s="238"/>
      <c r="W40" s="238"/>
      <c r="X40" s="238"/>
      <c r="Y40" s="238"/>
      <c r="Z40" s="238"/>
      <c r="AA40" s="238"/>
      <c r="AB40" s="238"/>
      <c r="AC40" s="238"/>
      <c r="AD40" s="238"/>
      <c r="AE40" s="238"/>
      <c r="AF40" s="238"/>
      <c r="AG40" s="238"/>
      <c r="AH40" s="238"/>
      <c r="AI40" s="238"/>
      <c r="AJ40" s="238"/>
      <c r="AK40" s="238"/>
      <c r="AL40" s="238"/>
      <c r="AM40" s="239"/>
      <c r="AV40" s="3"/>
    </row>
    <row r="41" spans="1:48" ht="15" customHeight="1">
      <c r="A41" s="267" t="s">
        <v>289</v>
      </c>
      <c r="B41" s="268"/>
      <c r="C41" s="268"/>
      <c r="D41" s="268"/>
      <c r="E41" s="268"/>
      <c r="F41" s="268"/>
      <c r="G41" s="269"/>
      <c r="H41" s="240">
        <v>251200</v>
      </c>
      <c r="I41" s="240"/>
      <c r="J41" s="240"/>
      <c r="K41" s="240"/>
      <c r="L41" s="240"/>
      <c r="M41" s="237" t="s">
        <v>282</v>
      </c>
      <c r="N41" s="238"/>
      <c r="O41" s="238"/>
      <c r="P41" s="238"/>
      <c r="Q41" s="238"/>
      <c r="R41" s="238"/>
      <c r="S41" s="238"/>
      <c r="T41" s="238"/>
      <c r="U41" s="238"/>
      <c r="V41" s="238"/>
      <c r="W41" s="238"/>
      <c r="X41" s="238"/>
      <c r="Y41" s="238"/>
      <c r="Z41" s="238"/>
      <c r="AA41" s="238"/>
      <c r="AB41" s="238"/>
      <c r="AC41" s="238"/>
      <c r="AD41" s="238"/>
      <c r="AE41" s="238"/>
      <c r="AF41" s="238"/>
      <c r="AG41" s="238"/>
      <c r="AH41" s="238"/>
      <c r="AI41" s="238"/>
      <c r="AJ41" s="238"/>
      <c r="AK41" s="238"/>
      <c r="AL41" s="238"/>
      <c r="AM41" s="239"/>
    </row>
    <row r="42" spans="1:48" ht="15" customHeight="1">
      <c r="A42" s="72" t="s">
        <v>10</v>
      </c>
      <c r="B42" s="73"/>
      <c r="C42" s="73"/>
      <c r="D42" s="73"/>
      <c r="E42" s="73"/>
      <c r="F42" s="73"/>
      <c r="G42" s="74"/>
      <c r="H42" s="247">
        <f>SUM(H37:L41)</f>
        <v>251200</v>
      </c>
      <c r="I42" s="247"/>
      <c r="J42" s="247"/>
      <c r="K42" s="247"/>
      <c r="L42" s="248"/>
      <c r="M42" s="249"/>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250"/>
      <c r="AL42" s="250"/>
      <c r="AM42" s="251"/>
    </row>
    <row r="43" spans="1:48" ht="6" customHeight="1" thickBot="1">
      <c r="A43" s="102"/>
      <c r="B43" s="102"/>
      <c r="C43" s="102"/>
      <c r="D43" s="102"/>
      <c r="E43" s="103"/>
      <c r="F43" s="103"/>
      <c r="G43" s="103"/>
      <c r="H43" s="103"/>
      <c r="I43" s="103"/>
      <c r="J43" s="104"/>
      <c r="K43" s="104"/>
      <c r="L43" s="104"/>
      <c r="M43" s="104"/>
      <c r="N43" s="104"/>
      <c r="AH43" s="108"/>
    </row>
    <row r="44" spans="1:48" s="3" customFormat="1" ht="19.5" customHeight="1">
      <c r="A44" s="109" t="s">
        <v>176</v>
      </c>
      <c r="B44" s="68"/>
      <c r="C44" s="68"/>
      <c r="D44" s="68"/>
      <c r="E44" s="68"/>
      <c r="F44" s="68"/>
      <c r="G44" s="68"/>
      <c r="H44" s="68"/>
      <c r="I44" s="69"/>
      <c r="J44" s="71"/>
      <c r="K44" s="68"/>
      <c r="L44" s="70"/>
      <c r="M44" s="70"/>
      <c r="N44" s="70"/>
      <c r="O44" s="68"/>
      <c r="P44" s="68"/>
      <c r="Q44" s="68"/>
      <c r="R44" s="68"/>
      <c r="S44" s="68"/>
      <c r="T44" s="75"/>
      <c r="U44" s="75"/>
      <c r="V44" s="75"/>
      <c r="W44" s="75"/>
      <c r="AC44" s="219"/>
      <c r="AD44" s="220" t="s">
        <v>24</v>
      </c>
      <c r="AE44" s="221"/>
      <c r="AF44" s="221"/>
      <c r="AG44" s="221"/>
      <c r="AH44" s="221"/>
      <c r="AI44" s="222" t="s">
        <v>271</v>
      </c>
      <c r="AJ44" s="223"/>
      <c r="AK44" s="223"/>
      <c r="AL44" s="223"/>
      <c r="AM44" s="224"/>
    </row>
    <row r="45" spans="1:48" s="3" customFormat="1" ht="13.5" customHeight="1">
      <c r="A45" s="68"/>
      <c r="B45" s="68"/>
      <c r="C45" s="68"/>
      <c r="D45" s="68"/>
      <c r="E45" s="68"/>
      <c r="F45" s="68"/>
      <c r="G45" s="68"/>
      <c r="H45" s="68"/>
      <c r="I45" s="68"/>
      <c r="J45" s="68"/>
      <c r="K45" s="68"/>
      <c r="L45" s="68"/>
      <c r="M45" s="68"/>
      <c r="N45" s="68"/>
      <c r="O45" s="68"/>
      <c r="P45" s="68"/>
      <c r="Q45" s="68"/>
      <c r="R45" s="68"/>
      <c r="S45" s="68"/>
      <c r="T45" s="68"/>
      <c r="U45" s="68"/>
      <c r="V45" s="68"/>
      <c r="W45" s="68"/>
      <c r="AC45" s="219"/>
      <c r="AD45" s="257" t="str">
        <f>IFERROR(VLOOKUP(L10,[1]リスト!B24:E30,4,FALSE)*AJ10,"")</f>
        <v/>
      </c>
      <c r="AE45" s="258"/>
      <c r="AF45" s="258"/>
      <c r="AG45" s="261" t="s">
        <v>1</v>
      </c>
      <c r="AH45" s="261"/>
      <c r="AI45" s="262" t="str">
        <f>IF(AD45="","",MIN(AD45,ROUNDDOWN(H53/1000,0)))</f>
        <v/>
      </c>
      <c r="AJ45" s="263"/>
      <c r="AK45" s="263"/>
      <c r="AL45" s="261" t="s">
        <v>1</v>
      </c>
      <c r="AM45" s="266"/>
    </row>
    <row r="46" spans="1:48" s="3" customFormat="1" ht="12">
      <c r="A46" s="64"/>
      <c r="B46" s="68"/>
      <c r="C46" s="68"/>
      <c r="D46" s="68"/>
      <c r="E46" s="68"/>
      <c r="F46" s="68"/>
      <c r="G46" s="68"/>
      <c r="H46" s="68"/>
      <c r="I46" s="68"/>
      <c r="J46" s="68"/>
      <c r="K46" s="68"/>
      <c r="L46" s="68"/>
      <c r="M46" s="68"/>
      <c r="N46" s="68"/>
      <c r="O46" s="68"/>
      <c r="P46" s="68"/>
      <c r="Q46" s="68"/>
      <c r="R46" s="68"/>
      <c r="S46" s="68"/>
      <c r="T46" s="68"/>
      <c r="U46" s="68"/>
      <c r="V46" s="68"/>
      <c r="W46" s="68"/>
      <c r="AC46" s="219"/>
      <c r="AD46" s="259"/>
      <c r="AE46" s="260"/>
      <c r="AF46" s="260"/>
      <c r="AG46" s="261"/>
      <c r="AH46" s="261"/>
      <c r="AI46" s="264"/>
      <c r="AJ46" s="265"/>
      <c r="AK46" s="265"/>
      <c r="AL46" s="261"/>
      <c r="AM46" s="266"/>
      <c r="AT46" s="4"/>
    </row>
    <row r="47" spans="1:48" ht="15" customHeight="1">
      <c r="A47" s="169" t="s">
        <v>25</v>
      </c>
      <c r="B47" s="170"/>
      <c r="C47" s="170"/>
      <c r="D47" s="170"/>
      <c r="E47" s="170"/>
      <c r="F47" s="170"/>
      <c r="G47" s="171"/>
      <c r="H47" s="170" t="s">
        <v>26</v>
      </c>
      <c r="I47" s="170"/>
      <c r="J47" s="170"/>
      <c r="K47" s="170"/>
      <c r="L47" s="170"/>
      <c r="M47" s="169" t="s">
        <v>27</v>
      </c>
      <c r="N47" s="170"/>
      <c r="O47" s="170"/>
      <c r="P47" s="170"/>
      <c r="Q47" s="170"/>
      <c r="R47" s="170"/>
      <c r="S47" s="170"/>
      <c r="T47" s="170"/>
      <c r="U47" s="170"/>
      <c r="V47" s="170"/>
      <c r="W47" s="170"/>
      <c r="X47" s="170"/>
      <c r="Y47" s="170"/>
      <c r="Z47" s="170"/>
      <c r="AA47" s="170"/>
      <c r="AB47" s="170"/>
      <c r="AC47" s="170"/>
      <c r="AD47" s="170"/>
      <c r="AE47" s="170"/>
      <c r="AF47" s="170"/>
      <c r="AG47" s="170"/>
      <c r="AH47" s="170"/>
      <c r="AI47" s="170"/>
      <c r="AJ47" s="170"/>
      <c r="AK47" s="170"/>
      <c r="AL47" s="170"/>
      <c r="AM47" s="171"/>
    </row>
    <row r="48" spans="1:48" ht="15" customHeight="1">
      <c r="A48" s="241" t="s">
        <v>28</v>
      </c>
      <c r="B48" s="242"/>
      <c r="C48" s="242"/>
      <c r="D48" s="242"/>
      <c r="E48" s="242"/>
      <c r="F48" s="242"/>
      <c r="G48" s="243"/>
      <c r="H48" s="236"/>
      <c r="I48" s="236"/>
      <c r="J48" s="236"/>
      <c r="K48" s="236"/>
      <c r="L48" s="236"/>
      <c r="M48" s="254"/>
      <c r="N48" s="255"/>
      <c r="O48" s="255"/>
      <c r="P48" s="255"/>
      <c r="Q48" s="255"/>
      <c r="R48" s="255"/>
      <c r="S48" s="255"/>
      <c r="T48" s="255"/>
      <c r="U48" s="255"/>
      <c r="V48" s="255"/>
      <c r="W48" s="255"/>
      <c r="X48" s="255"/>
      <c r="Y48" s="255"/>
      <c r="Z48" s="255"/>
      <c r="AA48" s="255"/>
      <c r="AB48" s="255"/>
      <c r="AC48" s="255"/>
      <c r="AD48" s="255"/>
      <c r="AE48" s="255"/>
      <c r="AF48" s="255"/>
      <c r="AG48" s="255"/>
      <c r="AH48" s="255"/>
      <c r="AI48" s="255"/>
      <c r="AJ48" s="255"/>
      <c r="AK48" s="255"/>
      <c r="AL48" s="255"/>
      <c r="AM48" s="256"/>
    </row>
    <row r="49" spans="1:39" ht="15" customHeight="1">
      <c r="A49" s="270"/>
      <c r="B49" s="271"/>
      <c r="C49" s="271"/>
      <c r="D49" s="271"/>
      <c r="E49" s="271"/>
      <c r="F49" s="271"/>
      <c r="G49" s="272"/>
      <c r="H49" s="240"/>
      <c r="I49" s="240"/>
      <c r="J49" s="240"/>
      <c r="K49" s="240"/>
      <c r="L49" s="240"/>
      <c r="M49" s="237"/>
      <c r="N49" s="238"/>
      <c r="O49" s="238"/>
      <c r="P49" s="238"/>
      <c r="Q49" s="238"/>
      <c r="R49" s="238"/>
      <c r="S49" s="238"/>
      <c r="T49" s="238"/>
      <c r="U49" s="238"/>
      <c r="V49" s="238"/>
      <c r="W49" s="238"/>
      <c r="X49" s="238"/>
      <c r="Y49" s="238"/>
      <c r="Z49" s="238"/>
      <c r="AA49" s="238"/>
      <c r="AB49" s="238"/>
      <c r="AC49" s="238"/>
      <c r="AD49" s="238"/>
      <c r="AE49" s="238"/>
      <c r="AF49" s="238"/>
      <c r="AG49" s="238"/>
      <c r="AH49" s="238"/>
      <c r="AI49" s="238"/>
      <c r="AJ49" s="238"/>
      <c r="AK49" s="238"/>
      <c r="AL49" s="238"/>
      <c r="AM49" s="239"/>
    </row>
    <row r="50" spans="1:39" ht="15" customHeight="1">
      <c r="A50" s="270"/>
      <c r="B50" s="271"/>
      <c r="C50" s="271"/>
      <c r="D50" s="271"/>
      <c r="E50" s="271"/>
      <c r="F50" s="271"/>
      <c r="G50" s="272"/>
      <c r="H50" s="240"/>
      <c r="I50" s="240"/>
      <c r="J50" s="240"/>
      <c r="K50" s="240"/>
      <c r="L50" s="240"/>
      <c r="M50" s="237"/>
      <c r="N50" s="238"/>
      <c r="O50" s="238"/>
      <c r="P50" s="238"/>
      <c r="Q50" s="238"/>
      <c r="R50" s="238"/>
      <c r="S50" s="238"/>
      <c r="T50" s="238"/>
      <c r="U50" s="238"/>
      <c r="V50" s="238"/>
      <c r="W50" s="238"/>
      <c r="X50" s="238"/>
      <c r="Y50" s="238"/>
      <c r="Z50" s="238"/>
      <c r="AA50" s="238"/>
      <c r="AB50" s="238"/>
      <c r="AC50" s="238"/>
      <c r="AD50" s="238"/>
      <c r="AE50" s="238"/>
      <c r="AF50" s="238"/>
      <c r="AG50" s="238"/>
      <c r="AH50" s="238"/>
      <c r="AI50" s="238"/>
      <c r="AJ50" s="238"/>
      <c r="AK50" s="238"/>
      <c r="AL50" s="238"/>
      <c r="AM50" s="239"/>
    </row>
    <row r="51" spans="1:39" ht="15" customHeight="1">
      <c r="A51" s="244"/>
      <c r="B51" s="245"/>
      <c r="C51" s="245"/>
      <c r="D51" s="245"/>
      <c r="E51" s="245"/>
      <c r="F51" s="245"/>
      <c r="G51" s="246"/>
      <c r="H51" s="240"/>
      <c r="I51" s="240"/>
      <c r="J51" s="240"/>
      <c r="K51" s="240"/>
      <c r="L51" s="240"/>
      <c r="M51" s="237"/>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8"/>
      <c r="AM51" s="239"/>
    </row>
    <row r="52" spans="1:39" ht="15" customHeight="1">
      <c r="A52" s="273"/>
      <c r="B52" s="274"/>
      <c r="C52" s="274"/>
      <c r="D52" s="274"/>
      <c r="E52" s="274"/>
      <c r="F52" s="274"/>
      <c r="G52" s="275"/>
      <c r="H52" s="240"/>
      <c r="I52" s="240"/>
      <c r="J52" s="240"/>
      <c r="K52" s="240"/>
      <c r="L52" s="240"/>
      <c r="M52" s="237"/>
      <c r="N52" s="238"/>
      <c r="O52" s="238"/>
      <c r="P52" s="238"/>
      <c r="Q52" s="238"/>
      <c r="R52" s="238"/>
      <c r="S52" s="238"/>
      <c r="T52" s="238"/>
      <c r="U52" s="238"/>
      <c r="V52" s="238"/>
      <c r="W52" s="238"/>
      <c r="X52" s="238"/>
      <c r="Y52" s="238"/>
      <c r="Z52" s="238"/>
      <c r="AA52" s="238"/>
      <c r="AB52" s="238"/>
      <c r="AC52" s="238"/>
      <c r="AD52" s="238"/>
      <c r="AE52" s="238"/>
      <c r="AF52" s="238"/>
      <c r="AG52" s="238"/>
      <c r="AH52" s="238"/>
      <c r="AI52" s="238"/>
      <c r="AJ52" s="238"/>
      <c r="AK52" s="238"/>
      <c r="AL52" s="238"/>
      <c r="AM52" s="239"/>
    </row>
    <row r="53" spans="1:39" ht="15" customHeight="1">
      <c r="A53" s="72" t="s">
        <v>10</v>
      </c>
      <c r="B53" s="76"/>
      <c r="C53" s="76"/>
      <c r="D53" s="76"/>
      <c r="E53" s="73"/>
      <c r="F53" s="73"/>
      <c r="G53" s="74"/>
      <c r="H53" s="247">
        <f>SUM(H48:L52)</f>
        <v>0</v>
      </c>
      <c r="I53" s="247"/>
      <c r="J53" s="247"/>
      <c r="K53" s="247"/>
      <c r="L53" s="248"/>
      <c r="M53" s="249"/>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250"/>
      <c r="AL53" s="250"/>
      <c r="AM53" s="251"/>
    </row>
    <row r="54" spans="1:39" ht="4.5" customHeight="1">
      <c r="A54" s="102"/>
      <c r="B54" s="102"/>
      <c r="C54" s="102"/>
      <c r="D54" s="102"/>
      <c r="E54" s="105"/>
      <c r="F54" s="105"/>
      <c r="G54" s="105"/>
      <c r="H54" s="105"/>
      <c r="I54" s="105"/>
      <c r="J54" s="106"/>
      <c r="K54" s="106"/>
      <c r="L54" s="106"/>
      <c r="M54" s="106"/>
      <c r="N54" s="106"/>
      <c r="O54" s="105"/>
      <c r="P54" s="105"/>
      <c r="Q54" s="105"/>
      <c r="R54" s="105"/>
      <c r="S54" s="105"/>
      <c r="T54" s="105"/>
      <c r="U54" s="105"/>
      <c r="V54" s="105"/>
      <c r="W54" s="105"/>
      <c r="X54" s="105"/>
      <c r="Y54" s="107"/>
      <c r="Z54" s="107"/>
      <c r="AA54" s="107"/>
      <c r="AB54" s="107"/>
      <c r="AC54" s="107"/>
      <c r="AD54" s="107"/>
      <c r="AE54" s="105"/>
      <c r="AF54" s="105"/>
      <c r="AG54" s="105"/>
      <c r="AH54" s="105"/>
      <c r="AI54" s="105"/>
      <c r="AJ54" s="105"/>
      <c r="AK54" s="105"/>
      <c r="AL54" s="105"/>
      <c r="AM54" s="105"/>
    </row>
    <row r="55" spans="1:39">
      <c r="A55" s="87" t="s">
        <v>290</v>
      </c>
    </row>
    <row r="57" spans="1:39">
      <c r="AI57" s="253"/>
      <c r="AJ57" s="253"/>
      <c r="AK57" s="253"/>
      <c r="AL57" s="253"/>
      <c r="AM57" s="253"/>
    </row>
  </sheetData>
  <sheetProtection algorithmName="SHA-512" hashValue="igUhX0j9INInt3b0tXN4vcQz0J+8rxQ01Gxv2iUYzq12Jqc2t/YvNXRLKmojYmum8yHT5IR9C/5Fo0qFkVsIsA==" saltValue="5rZyXCsoBTXeq8M4QCSuYA==" spinCount="100000" sheet="1" formatCells="0" formatRows="0" autoFilter="0"/>
  <mergeCells count="115">
    <mergeCell ref="A3:AM3"/>
    <mergeCell ref="A5:AM5"/>
    <mergeCell ref="A7:G7"/>
    <mergeCell ref="H7:N7"/>
    <mergeCell ref="O7:S7"/>
    <mergeCell ref="T7:AM7"/>
    <mergeCell ref="A10:K10"/>
    <mergeCell ref="L10:AF10"/>
    <mergeCell ref="AG10:AI10"/>
    <mergeCell ref="AJ10:AK10"/>
    <mergeCell ref="AL10:AM10"/>
    <mergeCell ref="AP10:AU10"/>
    <mergeCell ref="A8:C9"/>
    <mergeCell ref="D8:G8"/>
    <mergeCell ref="H8:S8"/>
    <mergeCell ref="T8:V9"/>
    <mergeCell ref="W8:AF8"/>
    <mergeCell ref="AG8:AM8"/>
    <mergeCell ref="D9:G9"/>
    <mergeCell ref="H9:S9"/>
    <mergeCell ref="W9:AF9"/>
    <mergeCell ref="AG9:AM9"/>
    <mergeCell ref="A18:W18"/>
    <mergeCell ref="X18:Z18"/>
    <mergeCell ref="A19:W19"/>
    <mergeCell ref="X19:Z19"/>
    <mergeCell ref="A20:W20"/>
    <mergeCell ref="X20:Z20"/>
    <mergeCell ref="A11:H11"/>
    <mergeCell ref="A14:AM14"/>
    <mergeCell ref="A16:W16"/>
    <mergeCell ref="X16:Z16"/>
    <mergeCell ref="A17:W17"/>
    <mergeCell ref="X17:Z17"/>
    <mergeCell ref="AA17:AM17"/>
    <mergeCell ref="A27:G27"/>
    <mergeCell ref="H27:L27"/>
    <mergeCell ref="M27:AM27"/>
    <mergeCell ref="A28:G28"/>
    <mergeCell ref="H28:L28"/>
    <mergeCell ref="M28:AM28"/>
    <mergeCell ref="A22:AM22"/>
    <mergeCell ref="AC24:AC26"/>
    <mergeCell ref="AD24:AH24"/>
    <mergeCell ref="AI24:AM24"/>
    <mergeCell ref="AD25:AF26"/>
    <mergeCell ref="AG25:AH26"/>
    <mergeCell ref="AI25:AK26"/>
    <mergeCell ref="AL25:AM26"/>
    <mergeCell ref="A31:G31"/>
    <mergeCell ref="H31:L31"/>
    <mergeCell ref="M31:AM31"/>
    <mergeCell ref="A32:G32"/>
    <mergeCell ref="H32:L32"/>
    <mergeCell ref="M32:AM32"/>
    <mergeCell ref="A29:G29"/>
    <mergeCell ref="H29:L29"/>
    <mergeCell ref="M29:AM29"/>
    <mergeCell ref="A30:G30"/>
    <mergeCell ref="H30:L30"/>
    <mergeCell ref="M30:AM30"/>
    <mergeCell ref="A36:G36"/>
    <mergeCell ref="H36:L36"/>
    <mergeCell ref="M36:AM36"/>
    <mergeCell ref="A37:G37"/>
    <mergeCell ref="H37:L37"/>
    <mergeCell ref="M37:AM37"/>
    <mergeCell ref="H33:L33"/>
    <mergeCell ref="M33:AM33"/>
    <mergeCell ref="AI34:AK34"/>
    <mergeCell ref="AL34:AM34"/>
    <mergeCell ref="AI35:AK35"/>
    <mergeCell ref="AL35:AM35"/>
    <mergeCell ref="A40:G40"/>
    <mergeCell ref="H40:L40"/>
    <mergeCell ref="M40:AM40"/>
    <mergeCell ref="A41:G41"/>
    <mergeCell ref="H41:L41"/>
    <mergeCell ref="M41:AM41"/>
    <mergeCell ref="A38:G38"/>
    <mergeCell ref="H38:L38"/>
    <mergeCell ref="M38:AM38"/>
    <mergeCell ref="A39:G39"/>
    <mergeCell ref="H39:L39"/>
    <mergeCell ref="M39:AM39"/>
    <mergeCell ref="H42:L42"/>
    <mergeCell ref="M42:AM42"/>
    <mergeCell ref="AC44:AC46"/>
    <mergeCell ref="AD44:AH44"/>
    <mergeCell ref="AI44:AM44"/>
    <mergeCell ref="AD45:AF46"/>
    <mergeCell ref="AG45:AH46"/>
    <mergeCell ref="AI45:AK46"/>
    <mergeCell ref="AL45:AM46"/>
    <mergeCell ref="A49:G49"/>
    <mergeCell ref="H49:L49"/>
    <mergeCell ref="M49:AM49"/>
    <mergeCell ref="A50:G50"/>
    <mergeCell ref="H50:L50"/>
    <mergeCell ref="M50:AM50"/>
    <mergeCell ref="A47:G47"/>
    <mergeCell ref="H47:L47"/>
    <mergeCell ref="M47:AM47"/>
    <mergeCell ref="A48:G48"/>
    <mergeCell ref="H48:L48"/>
    <mergeCell ref="M48:AM48"/>
    <mergeCell ref="H53:L53"/>
    <mergeCell ref="M53:AM53"/>
    <mergeCell ref="AI57:AM57"/>
    <mergeCell ref="A51:G51"/>
    <mergeCell ref="H51:L51"/>
    <mergeCell ref="M51:AM51"/>
    <mergeCell ref="A52:G52"/>
    <mergeCell ref="H52:L52"/>
    <mergeCell ref="M52:AM52"/>
  </mergeCells>
  <phoneticPr fontId="5"/>
  <dataValidations disablePrompts="1" count="2">
    <dataValidation imeMode="halfAlpha" allowBlank="1" showInputMessage="1" showErrorMessage="1" sqref="S24:V26 J24:N26 S35:V35 J35:N35" xr:uid="{2A29ED96-9885-4B17-B84F-6C8CE95B8598}"/>
    <dataValidation type="list" allowBlank="1" showInputMessage="1" showErrorMessage="1" sqref="X16:Z20" xr:uid="{CD182124-0D99-4D97-87EA-4B6E35FF2AC4}">
      <formula1>"✔"</formula1>
    </dataValidation>
  </dataValidations>
  <printOptions horizontalCentered="1"/>
  <pageMargins left="1.1417322834645669" right="0.55118110236220474" top="0.82677165354330717" bottom="0.23622047244094491" header="0.51181102362204722" footer="0.35433070866141736"/>
  <pageSetup paperSize="9" scale="9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1985" r:id="rId4" name="Check Box 1">
              <controlPr defaultSize="0" autoFill="0" autoLine="0" autoPict="0">
                <anchor moveWithCells="1">
                  <from>
                    <xdr:col>7</xdr:col>
                    <xdr:colOff>171450</xdr:colOff>
                    <xdr:row>10</xdr:row>
                    <xdr:rowOff>0</xdr:rowOff>
                  </from>
                  <to>
                    <xdr:col>9</xdr:col>
                    <xdr:colOff>28575</xdr:colOff>
                    <xdr:row>11</xdr:row>
                    <xdr:rowOff>28575</xdr:rowOff>
                  </to>
                </anchor>
              </controlPr>
            </control>
          </mc:Choice>
        </mc:AlternateContent>
        <mc:AlternateContent xmlns:mc="http://schemas.openxmlformats.org/markup-compatibility/2006">
          <mc:Choice Requires="x14">
            <control shapeId="41986" r:id="rId5" name="Check Box 2">
              <controlPr defaultSize="0" autoFill="0" autoLine="0" autoPict="0">
                <anchor moveWithCells="1">
                  <from>
                    <xdr:col>23</xdr:col>
                    <xdr:colOff>152400</xdr:colOff>
                    <xdr:row>10</xdr:row>
                    <xdr:rowOff>0</xdr:rowOff>
                  </from>
                  <to>
                    <xdr:col>25</xdr:col>
                    <xdr:colOff>47625</xdr:colOff>
                    <xdr:row>11</xdr:row>
                    <xdr:rowOff>28575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FE235-482B-4DAE-A8EC-55ADC4C92C79}">
  <sheetPr>
    <tabColor rgb="FFFF0000"/>
    <pageSetUpPr fitToPage="1"/>
  </sheetPr>
  <dimension ref="A1:AV57"/>
  <sheetViews>
    <sheetView showGridLines="0" showZeros="0" view="pageBreakPreview" zoomScaleNormal="130" zoomScaleSheetLayoutView="100" workbookViewId="0">
      <selection activeCell="A20" sqref="A20:W20"/>
    </sheetView>
  </sheetViews>
  <sheetFormatPr defaultColWidth="2.25" defaultRowHeight="13.5"/>
  <cols>
    <col min="1" max="1" width="2.25" style="2" customWidth="1"/>
    <col min="2" max="6" width="2.25" style="2"/>
    <col min="7" max="7" width="2.25" style="2" customWidth="1"/>
    <col min="8" max="19" width="2.375" style="2" bestFit="1" customWidth="1"/>
    <col min="20" max="34" width="2.25" style="2"/>
    <col min="35" max="35" width="2.5" style="2" bestFit="1" customWidth="1"/>
    <col min="36" max="40" width="2.25" style="2"/>
    <col min="41" max="47" width="2.25" style="2" hidden="1" customWidth="1"/>
    <col min="48" max="16384" width="2.25" style="2"/>
  </cols>
  <sheetData>
    <row r="1" spans="1:48">
      <c r="A1" s="2" t="s">
        <v>264</v>
      </c>
    </row>
    <row r="2" spans="1:48" ht="7.5" customHeight="1"/>
    <row r="3" spans="1:48">
      <c r="A3" s="276" t="s">
        <v>286</v>
      </c>
      <c r="B3" s="277"/>
      <c r="C3" s="277"/>
      <c r="D3" s="277"/>
      <c r="E3" s="277"/>
      <c r="F3" s="277"/>
      <c r="G3" s="277"/>
      <c r="H3" s="277"/>
      <c r="I3" s="277"/>
      <c r="J3" s="277"/>
      <c r="K3" s="277"/>
      <c r="L3" s="277"/>
      <c r="M3" s="277"/>
      <c r="N3" s="277"/>
      <c r="O3" s="277"/>
      <c r="P3" s="277"/>
      <c r="Q3" s="277"/>
      <c r="R3" s="277"/>
      <c r="S3" s="277"/>
      <c r="T3" s="277"/>
      <c r="U3" s="277"/>
      <c r="V3" s="277"/>
      <c r="W3" s="277"/>
      <c r="X3" s="277"/>
      <c r="Y3" s="277"/>
      <c r="Z3" s="277"/>
      <c r="AA3" s="277"/>
      <c r="AB3" s="277"/>
      <c r="AC3" s="277"/>
      <c r="AD3" s="277"/>
      <c r="AE3" s="277"/>
      <c r="AF3" s="277"/>
      <c r="AG3" s="277"/>
      <c r="AH3" s="277"/>
      <c r="AI3" s="277"/>
      <c r="AJ3" s="277"/>
      <c r="AK3" s="277"/>
      <c r="AL3" s="277"/>
      <c r="AM3" s="278"/>
    </row>
    <row r="4" spans="1:48" ht="9" customHeight="1">
      <c r="A4" s="91"/>
      <c r="B4" s="91"/>
      <c r="C4" s="91"/>
      <c r="D4" s="91"/>
      <c r="E4" s="91"/>
      <c r="F4" s="91"/>
      <c r="G4" s="91"/>
      <c r="H4" s="91"/>
      <c r="I4" s="91"/>
      <c r="J4" s="91"/>
      <c r="K4" s="91"/>
      <c r="L4" s="91"/>
      <c r="M4" s="91"/>
      <c r="N4" s="91"/>
      <c r="O4" s="91"/>
      <c r="P4" s="91"/>
      <c r="Q4" s="91"/>
      <c r="R4" s="91"/>
      <c r="S4" s="91"/>
      <c r="T4" s="91"/>
      <c r="U4" s="91"/>
      <c r="V4" s="91"/>
      <c r="W4" s="91"/>
      <c r="X4" s="91"/>
      <c r="Y4" s="91"/>
      <c r="Z4" s="91"/>
      <c r="AA4" s="91"/>
      <c r="AB4" s="91"/>
      <c r="AC4" s="91"/>
      <c r="AD4" s="91"/>
      <c r="AE4" s="91"/>
      <c r="AF4" s="91"/>
      <c r="AG4" s="91"/>
      <c r="AH4" s="91"/>
      <c r="AI4" s="91"/>
      <c r="AJ4" s="91"/>
      <c r="AK4" s="91"/>
      <c r="AL4" s="91"/>
      <c r="AM4" s="91"/>
    </row>
    <row r="5" spans="1:48">
      <c r="A5" s="166" t="s">
        <v>247</v>
      </c>
      <c r="B5" s="167"/>
      <c r="C5" s="167"/>
      <c r="D5" s="167"/>
      <c r="E5" s="167"/>
      <c r="F5" s="167"/>
      <c r="G5" s="167"/>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8"/>
    </row>
    <row r="6" spans="1:48" ht="4.5" customHeight="1">
      <c r="A6" s="92"/>
      <c r="B6" s="92"/>
      <c r="C6" s="92"/>
      <c r="D6" s="92"/>
      <c r="E6" s="92"/>
      <c r="F6" s="92"/>
      <c r="G6" s="92"/>
      <c r="H6" s="92"/>
      <c r="I6" s="92"/>
      <c r="J6" s="92"/>
      <c r="K6" s="92"/>
      <c r="L6" s="92"/>
      <c r="M6" s="92"/>
      <c r="N6" s="92"/>
      <c r="O6" s="92"/>
      <c r="P6" s="92"/>
      <c r="Q6" s="92"/>
      <c r="R6" s="92"/>
      <c r="S6" s="92"/>
      <c r="T6" s="92"/>
      <c r="U6" s="92"/>
      <c r="V6" s="92"/>
      <c r="W6" s="92"/>
      <c r="X6" s="92"/>
      <c r="Y6" s="92"/>
      <c r="Z6" s="92"/>
      <c r="AA6" s="92"/>
      <c r="AB6" s="92"/>
      <c r="AC6" s="92"/>
      <c r="AD6" s="92"/>
      <c r="AE6" s="92"/>
      <c r="AF6" s="92"/>
      <c r="AG6" s="92"/>
      <c r="AH6" s="92"/>
      <c r="AI6" s="92"/>
      <c r="AJ6" s="92"/>
      <c r="AK6" s="92"/>
      <c r="AL6" s="92"/>
      <c r="AM6" s="92"/>
    </row>
    <row r="7" spans="1:48" ht="17.25" customHeight="1">
      <c r="A7" s="169" t="s">
        <v>13</v>
      </c>
      <c r="B7" s="170"/>
      <c r="C7" s="170"/>
      <c r="D7" s="170"/>
      <c r="E7" s="170"/>
      <c r="F7" s="170"/>
      <c r="G7" s="171"/>
      <c r="H7" s="172" t="s">
        <v>265</v>
      </c>
      <c r="I7" s="173"/>
      <c r="J7" s="173"/>
      <c r="K7" s="173"/>
      <c r="L7" s="173"/>
      <c r="M7" s="173"/>
      <c r="N7" s="174"/>
      <c r="O7" s="169" t="s">
        <v>248</v>
      </c>
      <c r="P7" s="170"/>
      <c r="Q7" s="170"/>
      <c r="R7" s="170"/>
      <c r="S7" s="171"/>
      <c r="T7" s="175" t="s">
        <v>266</v>
      </c>
      <c r="U7" s="176"/>
      <c r="V7" s="176"/>
      <c r="W7" s="176"/>
      <c r="X7" s="176"/>
      <c r="Y7" s="176"/>
      <c r="Z7" s="176"/>
      <c r="AA7" s="176"/>
      <c r="AB7" s="176"/>
      <c r="AC7" s="176"/>
      <c r="AD7" s="176"/>
      <c r="AE7" s="176"/>
      <c r="AF7" s="176"/>
      <c r="AG7" s="176"/>
      <c r="AH7" s="176"/>
      <c r="AI7" s="176"/>
      <c r="AJ7" s="176"/>
      <c r="AK7" s="176"/>
      <c r="AL7" s="176"/>
      <c r="AM7" s="177"/>
    </row>
    <row r="8" spans="1:48">
      <c r="A8" s="179" t="s">
        <v>14</v>
      </c>
      <c r="B8" s="180"/>
      <c r="C8" s="181"/>
      <c r="D8" s="169" t="s">
        <v>15</v>
      </c>
      <c r="E8" s="170"/>
      <c r="F8" s="170"/>
      <c r="G8" s="171"/>
      <c r="H8" s="169" t="s">
        <v>8</v>
      </c>
      <c r="I8" s="170"/>
      <c r="J8" s="170"/>
      <c r="K8" s="170"/>
      <c r="L8" s="170"/>
      <c r="M8" s="170"/>
      <c r="N8" s="170"/>
      <c r="O8" s="170"/>
      <c r="P8" s="170"/>
      <c r="Q8" s="170"/>
      <c r="R8" s="170"/>
      <c r="S8" s="171"/>
      <c r="T8" s="179" t="s">
        <v>16</v>
      </c>
      <c r="U8" s="180"/>
      <c r="V8" s="181"/>
      <c r="W8" s="169" t="s">
        <v>3</v>
      </c>
      <c r="X8" s="170"/>
      <c r="Y8" s="170"/>
      <c r="Z8" s="170"/>
      <c r="AA8" s="170"/>
      <c r="AB8" s="170"/>
      <c r="AC8" s="170"/>
      <c r="AD8" s="170"/>
      <c r="AE8" s="170"/>
      <c r="AF8" s="171"/>
      <c r="AG8" s="184" t="s">
        <v>17</v>
      </c>
      <c r="AH8" s="185"/>
      <c r="AI8" s="185"/>
      <c r="AJ8" s="185"/>
      <c r="AK8" s="185"/>
      <c r="AL8" s="185"/>
      <c r="AM8" s="186"/>
    </row>
    <row r="9" spans="1:48" ht="17.25" customHeight="1">
      <c r="A9" s="182"/>
      <c r="B9" s="183"/>
      <c r="C9" s="156"/>
      <c r="D9" s="187" t="s">
        <v>146</v>
      </c>
      <c r="E9" s="188"/>
      <c r="F9" s="188"/>
      <c r="G9" s="189"/>
      <c r="H9" s="190" t="s">
        <v>267</v>
      </c>
      <c r="I9" s="191"/>
      <c r="J9" s="191"/>
      <c r="K9" s="191"/>
      <c r="L9" s="191"/>
      <c r="M9" s="191"/>
      <c r="N9" s="191"/>
      <c r="O9" s="191"/>
      <c r="P9" s="191"/>
      <c r="Q9" s="191"/>
      <c r="R9" s="191"/>
      <c r="S9" s="192"/>
      <c r="T9" s="182"/>
      <c r="U9" s="183"/>
      <c r="V9" s="156"/>
      <c r="W9" s="193" t="s">
        <v>268</v>
      </c>
      <c r="X9" s="194"/>
      <c r="Y9" s="194"/>
      <c r="Z9" s="194"/>
      <c r="AA9" s="194"/>
      <c r="AB9" s="194"/>
      <c r="AC9" s="194"/>
      <c r="AD9" s="194"/>
      <c r="AE9" s="194"/>
      <c r="AF9" s="195"/>
      <c r="AG9" s="196" t="s">
        <v>269</v>
      </c>
      <c r="AH9" s="197"/>
      <c r="AI9" s="197"/>
      <c r="AJ9" s="197"/>
      <c r="AK9" s="197"/>
      <c r="AL9" s="197"/>
      <c r="AM9" s="198"/>
      <c r="AV9" s="3"/>
    </row>
    <row r="10" spans="1:48" s="3" customFormat="1" ht="20.25" customHeight="1">
      <c r="A10" s="169" t="s">
        <v>19</v>
      </c>
      <c r="B10" s="170"/>
      <c r="C10" s="170"/>
      <c r="D10" s="170"/>
      <c r="E10" s="170"/>
      <c r="F10" s="170"/>
      <c r="G10" s="170"/>
      <c r="H10" s="170"/>
      <c r="I10" s="170"/>
      <c r="J10" s="170"/>
      <c r="K10" s="171"/>
      <c r="L10" s="212" t="s">
        <v>130</v>
      </c>
      <c r="M10" s="213"/>
      <c r="N10" s="213"/>
      <c r="O10" s="213"/>
      <c r="P10" s="213"/>
      <c r="Q10" s="213"/>
      <c r="R10" s="213"/>
      <c r="S10" s="213"/>
      <c r="T10" s="213"/>
      <c r="U10" s="213"/>
      <c r="V10" s="213"/>
      <c r="W10" s="213"/>
      <c r="X10" s="213"/>
      <c r="Y10" s="213"/>
      <c r="Z10" s="213"/>
      <c r="AA10" s="213"/>
      <c r="AB10" s="213"/>
      <c r="AC10" s="213"/>
      <c r="AD10" s="213"/>
      <c r="AE10" s="213"/>
      <c r="AF10" s="214"/>
      <c r="AG10" s="215" t="s">
        <v>20</v>
      </c>
      <c r="AH10" s="185"/>
      <c r="AI10" s="186"/>
      <c r="AJ10" s="176">
        <v>50</v>
      </c>
      <c r="AK10" s="176"/>
      <c r="AL10" s="216" t="s">
        <v>21</v>
      </c>
      <c r="AM10" s="217"/>
      <c r="AP10" s="178"/>
      <c r="AQ10" s="178"/>
      <c r="AR10" s="178"/>
      <c r="AS10" s="178"/>
      <c r="AT10" s="178"/>
      <c r="AU10" s="178"/>
    </row>
    <row r="11" spans="1:48" s="3" customFormat="1" ht="18" customHeight="1">
      <c r="A11" s="199" t="s">
        <v>22</v>
      </c>
      <c r="B11" s="200"/>
      <c r="C11" s="200"/>
      <c r="D11" s="200"/>
      <c r="E11" s="200"/>
      <c r="F11" s="200"/>
      <c r="G11" s="200"/>
      <c r="H11" s="201"/>
      <c r="I11" s="5"/>
      <c r="J11" s="90" t="s">
        <v>178</v>
      </c>
      <c r="K11" s="65"/>
      <c r="L11" s="66"/>
      <c r="M11" s="66"/>
      <c r="N11" s="66"/>
      <c r="O11" s="66"/>
      <c r="P11" s="66"/>
      <c r="Q11" s="66"/>
      <c r="R11" s="66"/>
      <c r="S11" s="66"/>
      <c r="T11" s="66"/>
      <c r="U11" s="66"/>
      <c r="V11" s="66"/>
      <c r="W11" s="66"/>
      <c r="X11" s="66"/>
      <c r="Y11" s="5"/>
      <c r="Z11" s="90" t="s">
        <v>177</v>
      </c>
      <c r="AA11" s="65"/>
      <c r="AB11" s="66"/>
      <c r="AC11" s="66"/>
      <c r="AD11" s="66"/>
      <c r="AE11" s="66"/>
      <c r="AF11" s="66"/>
      <c r="AG11" s="66"/>
      <c r="AH11" s="66"/>
      <c r="AI11" s="66"/>
      <c r="AJ11" s="66"/>
      <c r="AK11" s="66"/>
      <c r="AL11" s="66"/>
      <c r="AM11" s="67"/>
    </row>
    <row r="12" spans="1:48" s="3" customFormat="1" ht="6" customHeight="1">
      <c r="A12" s="93"/>
      <c r="B12" s="93"/>
      <c r="C12" s="93"/>
      <c r="D12" s="93"/>
      <c r="E12" s="93"/>
      <c r="F12" s="93"/>
      <c r="G12" s="93"/>
      <c r="H12" s="93"/>
      <c r="I12" s="94"/>
      <c r="J12" s="95"/>
      <c r="K12" s="94"/>
      <c r="L12" s="92"/>
      <c r="M12" s="92"/>
      <c r="N12" s="92"/>
      <c r="O12" s="92"/>
      <c r="P12" s="92"/>
      <c r="Q12" s="92"/>
      <c r="R12" s="92"/>
      <c r="S12" s="92"/>
      <c r="T12" s="92"/>
      <c r="U12" s="94"/>
      <c r="V12" s="92"/>
      <c r="W12" s="92"/>
      <c r="X12" s="92"/>
      <c r="Y12" s="95"/>
      <c r="Z12" s="96"/>
      <c r="AA12" s="94"/>
      <c r="AB12" s="92"/>
      <c r="AC12" s="92"/>
      <c r="AD12" s="92"/>
      <c r="AE12" s="92"/>
      <c r="AF12" s="92"/>
      <c r="AG12" s="92"/>
      <c r="AH12" s="92"/>
      <c r="AI12" s="92"/>
      <c r="AJ12" s="92"/>
      <c r="AK12" s="92"/>
      <c r="AL12" s="92"/>
      <c r="AM12" s="92"/>
    </row>
    <row r="13" spans="1:48" s="3" customFormat="1" ht="6" customHeight="1">
      <c r="I13" s="79"/>
      <c r="J13" s="97"/>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row>
    <row r="14" spans="1:48" s="3" customFormat="1" ht="12">
      <c r="A14" s="166" t="s">
        <v>218</v>
      </c>
      <c r="B14" s="167"/>
      <c r="C14" s="167"/>
      <c r="D14" s="167"/>
      <c r="E14" s="167"/>
      <c r="F14" s="167"/>
      <c r="G14" s="167"/>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8"/>
    </row>
    <row r="15" spans="1:48" s="3" customFormat="1" ht="3" customHeight="1">
      <c r="I15" s="79"/>
      <c r="J15" s="97"/>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row>
    <row r="16" spans="1:48" s="3" customFormat="1" ht="20.25" customHeight="1">
      <c r="A16" s="202" t="s">
        <v>288</v>
      </c>
      <c r="B16" s="203"/>
      <c r="C16" s="203"/>
      <c r="D16" s="203"/>
      <c r="E16" s="203"/>
      <c r="F16" s="203"/>
      <c r="G16" s="203"/>
      <c r="H16" s="203"/>
      <c r="I16" s="203"/>
      <c r="J16" s="203"/>
      <c r="K16" s="203"/>
      <c r="L16" s="203"/>
      <c r="M16" s="203"/>
      <c r="N16" s="203"/>
      <c r="O16" s="203"/>
      <c r="P16" s="203"/>
      <c r="Q16" s="203"/>
      <c r="R16" s="203"/>
      <c r="S16" s="203"/>
      <c r="T16" s="203"/>
      <c r="U16" s="203"/>
      <c r="V16" s="203"/>
      <c r="W16" s="204"/>
      <c r="X16" s="205" t="s">
        <v>270</v>
      </c>
      <c r="Y16" s="206"/>
      <c r="Z16" s="207"/>
      <c r="AA16" s="6"/>
      <c r="AB16" s="6"/>
      <c r="AC16" s="6"/>
      <c r="AD16" s="6"/>
      <c r="AE16" s="6"/>
      <c r="AF16" s="6"/>
      <c r="AG16" s="6"/>
      <c r="AH16" s="6"/>
      <c r="AI16" s="6"/>
      <c r="AJ16" s="6"/>
      <c r="AK16" s="6"/>
      <c r="AL16" s="6"/>
      <c r="AM16" s="6"/>
    </row>
    <row r="17" spans="1:48" s="3" customFormat="1" ht="20.25" customHeight="1">
      <c r="A17" s="202" t="s">
        <v>234</v>
      </c>
      <c r="B17" s="203"/>
      <c r="C17" s="203"/>
      <c r="D17" s="203"/>
      <c r="E17" s="203"/>
      <c r="F17" s="203"/>
      <c r="G17" s="203"/>
      <c r="H17" s="203"/>
      <c r="I17" s="203"/>
      <c r="J17" s="203"/>
      <c r="K17" s="203"/>
      <c r="L17" s="203"/>
      <c r="M17" s="203"/>
      <c r="N17" s="203"/>
      <c r="O17" s="203"/>
      <c r="P17" s="203"/>
      <c r="Q17" s="203"/>
      <c r="R17" s="203"/>
      <c r="S17" s="203"/>
      <c r="T17" s="203"/>
      <c r="U17" s="203"/>
      <c r="V17" s="203"/>
      <c r="W17" s="204"/>
      <c r="X17" s="205" t="s">
        <v>270</v>
      </c>
      <c r="Y17" s="206"/>
      <c r="Z17" s="207"/>
      <c r="AA17" s="208" t="s">
        <v>249</v>
      </c>
      <c r="AB17" s="209"/>
      <c r="AC17" s="209"/>
      <c r="AD17" s="209"/>
      <c r="AE17" s="209"/>
      <c r="AF17" s="209"/>
      <c r="AG17" s="209"/>
      <c r="AH17" s="209"/>
      <c r="AI17" s="209"/>
      <c r="AJ17" s="209"/>
      <c r="AK17" s="209"/>
      <c r="AL17" s="209"/>
      <c r="AM17" s="209"/>
    </row>
    <row r="18" spans="1:48" s="3" customFormat="1" ht="20.25" customHeight="1">
      <c r="A18" s="202" t="s">
        <v>250</v>
      </c>
      <c r="B18" s="218"/>
      <c r="C18" s="218"/>
      <c r="D18" s="218"/>
      <c r="E18" s="218"/>
      <c r="F18" s="218"/>
      <c r="G18" s="218"/>
      <c r="H18" s="218"/>
      <c r="I18" s="218"/>
      <c r="J18" s="218"/>
      <c r="K18" s="218"/>
      <c r="L18" s="218"/>
      <c r="M18" s="218"/>
      <c r="N18" s="218"/>
      <c r="O18" s="218"/>
      <c r="P18" s="218"/>
      <c r="Q18" s="218"/>
      <c r="R18" s="218"/>
      <c r="S18" s="218"/>
      <c r="T18" s="218"/>
      <c r="U18" s="218"/>
      <c r="V18" s="218"/>
      <c r="W18" s="218"/>
      <c r="X18" s="205" t="s">
        <v>270</v>
      </c>
      <c r="Y18" s="206"/>
      <c r="Z18" s="207"/>
      <c r="AA18" s="138"/>
      <c r="AB18" s="138"/>
      <c r="AC18" s="138"/>
      <c r="AD18" s="138"/>
      <c r="AE18" s="138"/>
      <c r="AF18" s="138"/>
      <c r="AG18" s="138"/>
      <c r="AH18" s="138"/>
      <c r="AI18" s="138"/>
      <c r="AJ18" s="138"/>
      <c r="AK18" s="138"/>
      <c r="AL18" s="138"/>
      <c r="AM18" s="138"/>
    </row>
    <row r="19" spans="1:48" s="3" customFormat="1" ht="20.25" customHeight="1">
      <c r="A19" s="210" t="s">
        <v>251</v>
      </c>
      <c r="B19" s="211"/>
      <c r="C19" s="211"/>
      <c r="D19" s="211"/>
      <c r="E19" s="211"/>
      <c r="F19" s="211"/>
      <c r="G19" s="211"/>
      <c r="H19" s="211"/>
      <c r="I19" s="211"/>
      <c r="J19" s="211"/>
      <c r="K19" s="211"/>
      <c r="L19" s="211"/>
      <c r="M19" s="211"/>
      <c r="N19" s="211"/>
      <c r="O19" s="211"/>
      <c r="P19" s="211"/>
      <c r="Q19" s="211"/>
      <c r="R19" s="211"/>
      <c r="S19" s="211"/>
      <c r="T19" s="211"/>
      <c r="U19" s="211"/>
      <c r="V19" s="211"/>
      <c r="W19" s="211"/>
      <c r="X19" s="205" t="s">
        <v>270</v>
      </c>
      <c r="Y19" s="206"/>
      <c r="Z19" s="207"/>
      <c r="AA19" s="110"/>
      <c r="AB19" s="110"/>
      <c r="AC19" s="110"/>
      <c r="AD19" s="110"/>
      <c r="AE19" s="110"/>
      <c r="AF19" s="110"/>
      <c r="AG19" s="110"/>
    </row>
    <row r="20" spans="1:48" s="3" customFormat="1" ht="20.25" customHeight="1">
      <c r="A20" s="210" t="s">
        <v>233</v>
      </c>
      <c r="B20" s="211"/>
      <c r="C20" s="211"/>
      <c r="D20" s="211"/>
      <c r="E20" s="211"/>
      <c r="F20" s="211"/>
      <c r="G20" s="211"/>
      <c r="H20" s="211"/>
      <c r="I20" s="211"/>
      <c r="J20" s="211"/>
      <c r="K20" s="211"/>
      <c r="L20" s="211"/>
      <c r="M20" s="211"/>
      <c r="N20" s="211"/>
      <c r="O20" s="211"/>
      <c r="P20" s="211"/>
      <c r="Q20" s="211"/>
      <c r="R20" s="211"/>
      <c r="S20" s="211"/>
      <c r="T20" s="211"/>
      <c r="U20" s="211"/>
      <c r="V20" s="211"/>
      <c r="W20" s="211"/>
      <c r="X20" s="205" t="s">
        <v>270</v>
      </c>
      <c r="Y20" s="206"/>
      <c r="Z20" s="207"/>
      <c r="AA20" s="110"/>
      <c r="AB20" s="110"/>
      <c r="AC20" s="110"/>
      <c r="AD20" s="110"/>
      <c r="AE20" s="110"/>
      <c r="AF20" s="110"/>
      <c r="AG20" s="110"/>
    </row>
    <row r="21" spans="1:48" s="3" customFormat="1" ht="6" customHeight="1">
      <c r="I21" s="79"/>
      <c r="J21" s="97"/>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row>
    <row r="22" spans="1:48" s="3" customFormat="1" ht="12">
      <c r="A22" s="166" t="s">
        <v>23</v>
      </c>
      <c r="B22" s="167"/>
      <c r="C22" s="167"/>
      <c r="D22" s="167"/>
      <c r="E22" s="167"/>
      <c r="F22" s="167"/>
      <c r="G22" s="167"/>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8"/>
    </row>
    <row r="23" spans="1:48" s="3" customFormat="1" ht="3" customHeight="1" thickBot="1">
      <c r="I23" s="79"/>
      <c r="J23" s="97"/>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row>
    <row r="24" spans="1:48" ht="19.5" customHeight="1">
      <c r="A24" s="98" t="s">
        <v>175</v>
      </c>
      <c r="B24" s="3"/>
      <c r="C24" s="87"/>
      <c r="D24" s="3"/>
      <c r="E24" s="99"/>
      <c r="F24" s="3"/>
      <c r="G24" s="3"/>
      <c r="H24" s="3"/>
      <c r="I24" s="3"/>
      <c r="J24" s="100"/>
      <c r="K24" s="100"/>
      <c r="L24" s="100"/>
      <c r="M24" s="100"/>
      <c r="N24" s="100"/>
      <c r="O24" s="101"/>
      <c r="P24" s="87"/>
      <c r="S24" s="100"/>
      <c r="T24" s="97"/>
      <c r="U24" s="100"/>
      <c r="V24" s="100"/>
      <c r="W24" s="87"/>
      <c r="AC24" s="219"/>
      <c r="AD24" s="220" t="s">
        <v>24</v>
      </c>
      <c r="AE24" s="221"/>
      <c r="AF24" s="221"/>
      <c r="AG24" s="221"/>
      <c r="AH24" s="221"/>
      <c r="AI24" s="222" t="s">
        <v>271</v>
      </c>
      <c r="AJ24" s="223"/>
      <c r="AK24" s="223"/>
      <c r="AL24" s="223"/>
      <c r="AM24" s="224"/>
      <c r="AV24" s="3"/>
    </row>
    <row r="25" spans="1:48">
      <c r="A25" s="98"/>
      <c r="B25" s="3"/>
      <c r="C25" s="87"/>
      <c r="D25" s="3"/>
      <c r="E25" s="99"/>
      <c r="F25" s="3"/>
      <c r="G25" s="3"/>
      <c r="H25" s="3"/>
      <c r="I25" s="3"/>
      <c r="J25" s="100"/>
      <c r="K25" s="100"/>
      <c r="L25" s="100"/>
      <c r="M25" s="100"/>
      <c r="N25" s="100"/>
      <c r="O25" s="101"/>
      <c r="P25" s="87"/>
      <c r="S25" s="100"/>
      <c r="T25" s="97"/>
      <c r="U25" s="100"/>
      <c r="V25" s="100"/>
      <c r="W25" s="89"/>
      <c r="AC25" s="219"/>
      <c r="AD25" s="225">
        <f>IFERROR(VLOOKUP(L10,[1]リスト!B2:D23,2,FALSE),IFERROR(VLOOKUP(L10,[1]リスト!B24:D30,2,FALSE)*AJ10,""))</f>
        <v>300</v>
      </c>
      <c r="AE25" s="226"/>
      <c r="AF25" s="226"/>
      <c r="AG25" s="227" t="s">
        <v>1</v>
      </c>
      <c r="AH25" s="227"/>
      <c r="AI25" s="228">
        <f>MIN(AD25,ROUNDDOWN((H33+H42)/1000,0))</f>
        <v>300</v>
      </c>
      <c r="AJ25" s="229"/>
      <c r="AK25" s="229"/>
      <c r="AL25" s="232" t="s">
        <v>1</v>
      </c>
      <c r="AM25" s="233"/>
    </row>
    <row r="26" spans="1:48" ht="14.25" thickBot="1">
      <c r="A26" s="87" t="s">
        <v>179</v>
      </c>
      <c r="B26" s="3"/>
      <c r="C26" s="87"/>
      <c r="D26" s="3"/>
      <c r="E26" s="99"/>
      <c r="F26" s="3"/>
      <c r="G26" s="3"/>
      <c r="H26" s="3"/>
      <c r="I26" s="3"/>
      <c r="J26" s="100"/>
      <c r="K26" s="100"/>
      <c r="L26" s="100"/>
      <c r="M26" s="100"/>
      <c r="N26" s="100"/>
      <c r="O26" s="101"/>
      <c r="P26" s="87"/>
      <c r="S26" s="100"/>
      <c r="T26" s="97"/>
      <c r="U26" s="100"/>
      <c r="V26" s="100"/>
      <c r="W26" s="89"/>
      <c r="AC26" s="219"/>
      <c r="AD26" s="225"/>
      <c r="AE26" s="226"/>
      <c r="AF26" s="226"/>
      <c r="AG26" s="227"/>
      <c r="AH26" s="227"/>
      <c r="AI26" s="230"/>
      <c r="AJ26" s="231"/>
      <c r="AK26" s="231"/>
      <c r="AL26" s="234"/>
      <c r="AM26" s="235"/>
    </row>
    <row r="27" spans="1:48" ht="15" customHeight="1">
      <c r="A27" s="169" t="s">
        <v>25</v>
      </c>
      <c r="B27" s="170"/>
      <c r="C27" s="170"/>
      <c r="D27" s="170"/>
      <c r="E27" s="170"/>
      <c r="F27" s="170"/>
      <c r="G27" s="171"/>
      <c r="H27" s="170" t="s">
        <v>26</v>
      </c>
      <c r="I27" s="170"/>
      <c r="J27" s="170"/>
      <c r="K27" s="170"/>
      <c r="L27" s="170"/>
      <c r="M27" s="169" t="s">
        <v>27</v>
      </c>
      <c r="N27" s="170"/>
      <c r="O27" s="170"/>
      <c r="P27" s="170"/>
      <c r="Q27" s="170"/>
      <c r="R27" s="170"/>
      <c r="S27" s="170"/>
      <c r="T27" s="170"/>
      <c r="U27" s="170"/>
      <c r="V27" s="170"/>
      <c r="W27" s="170"/>
      <c r="X27" s="170"/>
      <c r="Y27" s="170"/>
      <c r="Z27" s="170"/>
      <c r="AA27" s="170"/>
      <c r="AB27" s="170"/>
      <c r="AC27" s="170"/>
      <c r="AD27" s="170"/>
      <c r="AE27" s="170"/>
      <c r="AF27" s="170"/>
      <c r="AG27" s="170"/>
      <c r="AH27" s="170"/>
      <c r="AI27" s="183"/>
      <c r="AJ27" s="183"/>
      <c r="AK27" s="183"/>
      <c r="AL27" s="183"/>
      <c r="AM27" s="156"/>
    </row>
    <row r="28" spans="1:48" ht="15" customHeight="1">
      <c r="A28" s="241" t="s">
        <v>28</v>
      </c>
      <c r="B28" s="242"/>
      <c r="C28" s="242"/>
      <c r="D28" s="242"/>
      <c r="E28" s="242"/>
      <c r="F28" s="242"/>
      <c r="G28" s="243"/>
      <c r="H28" s="290">
        <v>200000</v>
      </c>
      <c r="I28" s="236"/>
      <c r="J28" s="236"/>
      <c r="K28" s="236"/>
      <c r="L28" s="291"/>
      <c r="M28" s="292" t="s">
        <v>272</v>
      </c>
      <c r="N28" s="293"/>
      <c r="O28" s="293"/>
      <c r="P28" s="293"/>
      <c r="Q28" s="293"/>
      <c r="R28" s="293"/>
      <c r="S28" s="293"/>
      <c r="T28" s="293"/>
      <c r="U28" s="293"/>
      <c r="V28" s="293"/>
      <c r="W28" s="293"/>
      <c r="X28" s="293"/>
      <c r="Y28" s="293"/>
      <c r="Z28" s="293"/>
      <c r="AA28" s="293"/>
      <c r="AB28" s="293"/>
      <c r="AC28" s="293"/>
      <c r="AD28" s="293"/>
      <c r="AE28" s="293"/>
      <c r="AF28" s="293"/>
      <c r="AG28" s="293"/>
      <c r="AH28" s="293"/>
      <c r="AI28" s="293"/>
      <c r="AJ28" s="293"/>
      <c r="AK28" s="293"/>
      <c r="AL28" s="293"/>
      <c r="AM28" s="294"/>
    </row>
    <row r="29" spans="1:48" ht="15" customHeight="1">
      <c r="A29" s="244"/>
      <c r="B29" s="245"/>
      <c r="C29" s="245"/>
      <c r="D29" s="245"/>
      <c r="E29" s="245"/>
      <c r="F29" s="245"/>
      <c r="G29" s="246"/>
      <c r="H29" s="240"/>
      <c r="I29" s="240"/>
      <c r="J29" s="240"/>
      <c r="K29" s="240"/>
      <c r="L29" s="240"/>
      <c r="M29" s="237"/>
      <c r="N29" s="238"/>
      <c r="O29" s="238"/>
      <c r="P29" s="238"/>
      <c r="Q29" s="238"/>
      <c r="R29" s="238"/>
      <c r="S29" s="238"/>
      <c r="T29" s="238"/>
      <c r="U29" s="238"/>
      <c r="V29" s="238"/>
      <c r="W29" s="238"/>
      <c r="X29" s="238"/>
      <c r="Y29" s="238"/>
      <c r="Z29" s="238"/>
      <c r="AA29" s="238"/>
      <c r="AB29" s="238"/>
      <c r="AC29" s="238"/>
      <c r="AD29" s="238"/>
      <c r="AE29" s="238"/>
      <c r="AF29" s="238"/>
      <c r="AG29" s="238"/>
      <c r="AH29" s="238"/>
      <c r="AI29" s="238"/>
      <c r="AJ29" s="238"/>
      <c r="AK29" s="238"/>
      <c r="AL29" s="238"/>
      <c r="AM29" s="239"/>
    </row>
    <row r="30" spans="1:48" ht="15" customHeight="1">
      <c r="A30" s="244"/>
      <c r="B30" s="245"/>
      <c r="C30" s="245"/>
      <c r="D30" s="245"/>
      <c r="E30" s="245"/>
      <c r="F30" s="245"/>
      <c r="G30" s="246"/>
      <c r="H30" s="240"/>
      <c r="I30" s="240"/>
      <c r="J30" s="240"/>
      <c r="K30" s="240"/>
      <c r="L30" s="240"/>
      <c r="M30" s="237"/>
      <c r="N30" s="238"/>
      <c r="O30" s="238"/>
      <c r="P30" s="238"/>
      <c r="Q30" s="238"/>
      <c r="R30" s="238"/>
      <c r="S30" s="238"/>
      <c r="T30" s="238"/>
      <c r="U30" s="238"/>
      <c r="V30" s="238"/>
      <c r="W30" s="238"/>
      <c r="X30" s="238"/>
      <c r="Y30" s="238"/>
      <c r="Z30" s="238"/>
      <c r="AA30" s="238"/>
      <c r="AB30" s="238"/>
      <c r="AC30" s="238"/>
      <c r="AD30" s="238"/>
      <c r="AE30" s="238"/>
      <c r="AF30" s="238"/>
      <c r="AG30" s="238"/>
      <c r="AH30" s="238"/>
      <c r="AI30" s="238"/>
      <c r="AJ30" s="238"/>
      <c r="AK30" s="238"/>
      <c r="AL30" s="238"/>
      <c r="AM30" s="239"/>
    </row>
    <row r="31" spans="1:48" ht="15" customHeight="1">
      <c r="A31" s="244"/>
      <c r="B31" s="245"/>
      <c r="C31" s="245"/>
      <c r="D31" s="245"/>
      <c r="E31" s="245"/>
      <c r="F31" s="245"/>
      <c r="G31" s="246"/>
      <c r="H31" s="240"/>
      <c r="I31" s="240"/>
      <c r="J31" s="240"/>
      <c r="K31" s="240"/>
      <c r="L31" s="240"/>
      <c r="M31" s="237"/>
      <c r="N31" s="238"/>
      <c r="O31" s="238"/>
      <c r="P31" s="238"/>
      <c r="Q31" s="238"/>
      <c r="R31" s="238"/>
      <c r="S31" s="238"/>
      <c r="T31" s="238"/>
      <c r="U31" s="238"/>
      <c r="V31" s="238"/>
      <c r="W31" s="238"/>
      <c r="X31" s="238"/>
      <c r="Y31" s="238"/>
      <c r="Z31" s="238"/>
      <c r="AA31" s="238"/>
      <c r="AB31" s="238"/>
      <c r="AC31" s="238"/>
      <c r="AD31" s="238"/>
      <c r="AE31" s="238"/>
      <c r="AF31" s="238"/>
      <c r="AG31" s="238"/>
      <c r="AH31" s="238"/>
      <c r="AI31" s="238"/>
      <c r="AJ31" s="238"/>
      <c r="AK31" s="238"/>
      <c r="AL31" s="238"/>
      <c r="AM31" s="239"/>
      <c r="AV31" s="3"/>
    </row>
    <row r="32" spans="1:48" ht="15" customHeight="1">
      <c r="A32" s="267"/>
      <c r="B32" s="268"/>
      <c r="C32" s="268"/>
      <c r="D32" s="268"/>
      <c r="E32" s="268"/>
      <c r="F32" s="268"/>
      <c r="G32" s="269"/>
      <c r="H32" s="240"/>
      <c r="I32" s="240"/>
      <c r="J32" s="240"/>
      <c r="K32" s="240"/>
      <c r="L32" s="240"/>
      <c r="M32" s="237"/>
      <c r="N32" s="238"/>
      <c r="O32" s="238"/>
      <c r="P32" s="238"/>
      <c r="Q32" s="238"/>
      <c r="R32" s="238"/>
      <c r="S32" s="238"/>
      <c r="T32" s="238"/>
      <c r="U32" s="238"/>
      <c r="V32" s="238"/>
      <c r="W32" s="238"/>
      <c r="X32" s="238"/>
      <c r="Y32" s="238"/>
      <c r="Z32" s="238"/>
      <c r="AA32" s="238"/>
      <c r="AB32" s="238"/>
      <c r="AC32" s="238"/>
      <c r="AD32" s="238"/>
      <c r="AE32" s="238"/>
      <c r="AF32" s="238"/>
      <c r="AG32" s="238"/>
      <c r="AH32" s="238"/>
      <c r="AI32" s="238"/>
      <c r="AJ32" s="238"/>
      <c r="AK32" s="238"/>
      <c r="AL32" s="238"/>
      <c r="AM32" s="239"/>
    </row>
    <row r="33" spans="1:48" ht="15" customHeight="1">
      <c r="A33" s="72" t="s">
        <v>10</v>
      </c>
      <c r="B33" s="73"/>
      <c r="C33" s="73"/>
      <c r="D33" s="73"/>
      <c r="E33" s="73"/>
      <c r="F33" s="73"/>
      <c r="G33" s="74"/>
      <c r="H33" s="247">
        <f>SUM(H28:L32)</f>
        <v>200000</v>
      </c>
      <c r="I33" s="247"/>
      <c r="J33" s="247"/>
      <c r="K33" s="247"/>
      <c r="L33" s="248"/>
      <c r="M33" s="249"/>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250"/>
      <c r="AL33" s="250"/>
      <c r="AM33" s="251"/>
    </row>
    <row r="34" spans="1:48">
      <c r="A34" s="98"/>
      <c r="B34" s="3"/>
      <c r="C34" s="87"/>
      <c r="D34" s="3"/>
      <c r="E34" s="99"/>
      <c r="F34" s="3"/>
      <c r="G34" s="3"/>
      <c r="H34" s="3"/>
      <c r="I34" s="3"/>
      <c r="J34" s="100"/>
      <c r="K34" s="100"/>
      <c r="L34" s="100"/>
      <c r="M34" s="100"/>
      <c r="N34" s="100"/>
      <c r="O34" s="101"/>
      <c r="P34" s="87"/>
      <c r="S34" s="100"/>
      <c r="T34" s="97"/>
      <c r="U34" s="100"/>
      <c r="V34" s="100"/>
      <c r="W34" s="89"/>
      <c r="AD34" s="87"/>
      <c r="AE34" s="88"/>
      <c r="AF34" s="88"/>
      <c r="AG34" s="88"/>
      <c r="AH34" s="89"/>
      <c r="AI34" s="252"/>
      <c r="AJ34" s="252"/>
      <c r="AK34" s="252"/>
      <c r="AL34" s="253"/>
      <c r="AM34" s="253"/>
    </row>
    <row r="35" spans="1:48">
      <c r="A35" s="87" t="s">
        <v>180</v>
      </c>
      <c r="B35" s="3"/>
      <c r="C35" s="87"/>
      <c r="D35" s="3"/>
      <c r="E35" s="99"/>
      <c r="F35" s="3"/>
      <c r="G35" s="3"/>
      <c r="H35" s="3"/>
      <c r="I35" s="3"/>
      <c r="J35" s="100"/>
      <c r="K35" s="100"/>
      <c r="L35" s="100"/>
      <c r="M35" s="100"/>
      <c r="N35" s="100"/>
      <c r="O35" s="101"/>
      <c r="P35" s="87"/>
      <c r="S35" s="100"/>
      <c r="T35" s="97"/>
      <c r="U35" s="100"/>
      <c r="V35" s="100"/>
      <c r="W35" s="89"/>
      <c r="AD35" s="87"/>
      <c r="AE35" s="88"/>
      <c r="AF35" s="88"/>
      <c r="AG35" s="88"/>
      <c r="AH35" s="89"/>
      <c r="AI35" s="252"/>
      <c r="AJ35" s="252"/>
      <c r="AK35" s="252"/>
      <c r="AL35" s="253"/>
      <c r="AM35" s="253"/>
    </row>
    <row r="36" spans="1:48" ht="15" customHeight="1">
      <c r="A36" s="169" t="s">
        <v>25</v>
      </c>
      <c r="B36" s="170"/>
      <c r="C36" s="170"/>
      <c r="D36" s="170"/>
      <c r="E36" s="170"/>
      <c r="F36" s="170"/>
      <c r="G36" s="171"/>
      <c r="H36" s="170" t="s">
        <v>26</v>
      </c>
      <c r="I36" s="170"/>
      <c r="J36" s="170"/>
      <c r="K36" s="170"/>
      <c r="L36" s="170"/>
      <c r="M36" s="169" t="s">
        <v>27</v>
      </c>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0"/>
      <c r="AM36" s="171"/>
    </row>
    <row r="37" spans="1:48" ht="15" customHeight="1">
      <c r="A37" s="283"/>
      <c r="B37" s="284"/>
      <c r="C37" s="284"/>
      <c r="D37" s="284"/>
      <c r="E37" s="284"/>
      <c r="F37" s="284"/>
      <c r="G37" s="285"/>
      <c r="H37" s="286"/>
      <c r="I37" s="286"/>
      <c r="J37" s="286"/>
      <c r="K37" s="286"/>
      <c r="L37" s="286"/>
      <c r="M37" s="287"/>
      <c r="N37" s="288"/>
      <c r="O37" s="288"/>
      <c r="P37" s="288"/>
      <c r="Q37" s="288"/>
      <c r="R37" s="288"/>
      <c r="S37" s="288"/>
      <c r="T37" s="288"/>
      <c r="U37" s="288"/>
      <c r="V37" s="288"/>
      <c r="W37" s="288"/>
      <c r="X37" s="288"/>
      <c r="Y37" s="288"/>
      <c r="Z37" s="288"/>
      <c r="AA37" s="288"/>
      <c r="AB37" s="288"/>
      <c r="AC37" s="288"/>
      <c r="AD37" s="288"/>
      <c r="AE37" s="288"/>
      <c r="AF37" s="288"/>
      <c r="AG37" s="288"/>
      <c r="AH37" s="288"/>
      <c r="AI37" s="288"/>
      <c r="AJ37" s="288"/>
      <c r="AK37" s="288"/>
      <c r="AL37" s="288"/>
      <c r="AM37" s="289"/>
    </row>
    <row r="38" spans="1:48" ht="15" customHeight="1">
      <c r="A38" s="244"/>
      <c r="B38" s="245"/>
      <c r="C38" s="245"/>
      <c r="D38" s="245"/>
      <c r="E38" s="245"/>
      <c r="F38" s="245"/>
      <c r="G38" s="246"/>
      <c r="H38" s="279"/>
      <c r="I38" s="279"/>
      <c r="J38" s="279"/>
      <c r="K38" s="279"/>
      <c r="L38" s="279"/>
      <c r="M38" s="280"/>
      <c r="N38" s="281"/>
      <c r="O38" s="281"/>
      <c r="P38" s="281"/>
      <c r="Q38" s="281"/>
      <c r="R38" s="281"/>
      <c r="S38" s="281"/>
      <c r="T38" s="281"/>
      <c r="U38" s="281"/>
      <c r="V38" s="281"/>
      <c r="W38" s="281"/>
      <c r="X38" s="281"/>
      <c r="Y38" s="281"/>
      <c r="Z38" s="281"/>
      <c r="AA38" s="281"/>
      <c r="AB38" s="281"/>
      <c r="AC38" s="281"/>
      <c r="AD38" s="281"/>
      <c r="AE38" s="281"/>
      <c r="AF38" s="281"/>
      <c r="AG38" s="281"/>
      <c r="AH38" s="281"/>
      <c r="AI38" s="281"/>
      <c r="AJ38" s="281"/>
      <c r="AK38" s="281"/>
      <c r="AL38" s="281"/>
      <c r="AM38" s="282"/>
    </row>
    <row r="39" spans="1:48" ht="15" customHeight="1">
      <c r="A39" s="244"/>
      <c r="B39" s="245"/>
      <c r="C39" s="245"/>
      <c r="D39" s="245"/>
      <c r="E39" s="245"/>
      <c r="F39" s="245"/>
      <c r="G39" s="246"/>
      <c r="H39" s="279"/>
      <c r="I39" s="279"/>
      <c r="J39" s="279"/>
      <c r="K39" s="279"/>
      <c r="L39" s="279"/>
      <c r="M39" s="280"/>
      <c r="N39" s="281"/>
      <c r="O39" s="281"/>
      <c r="P39" s="281"/>
      <c r="Q39" s="281"/>
      <c r="R39" s="281"/>
      <c r="S39" s="281"/>
      <c r="T39" s="281"/>
      <c r="U39" s="281"/>
      <c r="V39" s="281"/>
      <c r="W39" s="281"/>
      <c r="X39" s="281"/>
      <c r="Y39" s="281"/>
      <c r="Z39" s="281"/>
      <c r="AA39" s="281"/>
      <c r="AB39" s="281"/>
      <c r="AC39" s="281"/>
      <c r="AD39" s="281"/>
      <c r="AE39" s="281"/>
      <c r="AF39" s="281"/>
      <c r="AG39" s="281"/>
      <c r="AH39" s="281"/>
      <c r="AI39" s="281"/>
      <c r="AJ39" s="281"/>
      <c r="AK39" s="281"/>
      <c r="AL39" s="281"/>
      <c r="AM39" s="282"/>
    </row>
    <row r="40" spans="1:48" ht="15" customHeight="1">
      <c r="A40" s="244"/>
      <c r="B40" s="245"/>
      <c r="C40" s="245"/>
      <c r="D40" s="245"/>
      <c r="E40" s="245"/>
      <c r="F40" s="245"/>
      <c r="G40" s="246"/>
      <c r="H40" s="279"/>
      <c r="I40" s="279"/>
      <c r="J40" s="279"/>
      <c r="K40" s="279"/>
      <c r="L40" s="279"/>
      <c r="M40" s="280"/>
      <c r="N40" s="281"/>
      <c r="O40" s="281"/>
      <c r="P40" s="281"/>
      <c r="Q40" s="281"/>
      <c r="R40" s="281"/>
      <c r="S40" s="281"/>
      <c r="T40" s="281"/>
      <c r="U40" s="281"/>
      <c r="V40" s="281"/>
      <c r="W40" s="281"/>
      <c r="X40" s="281"/>
      <c r="Y40" s="281"/>
      <c r="Z40" s="281"/>
      <c r="AA40" s="281"/>
      <c r="AB40" s="281"/>
      <c r="AC40" s="281"/>
      <c r="AD40" s="281"/>
      <c r="AE40" s="281"/>
      <c r="AF40" s="281"/>
      <c r="AG40" s="281"/>
      <c r="AH40" s="281"/>
      <c r="AI40" s="281"/>
      <c r="AJ40" s="281"/>
      <c r="AK40" s="281"/>
      <c r="AL40" s="281"/>
      <c r="AM40" s="282"/>
      <c r="AV40" s="3"/>
    </row>
    <row r="41" spans="1:48" ht="15" customHeight="1">
      <c r="A41" s="267" t="s">
        <v>273</v>
      </c>
      <c r="B41" s="268"/>
      <c r="C41" s="268"/>
      <c r="D41" s="268"/>
      <c r="E41" s="268"/>
      <c r="F41" s="268"/>
      <c r="G41" s="269"/>
      <c r="H41" s="240">
        <v>239800</v>
      </c>
      <c r="I41" s="240"/>
      <c r="J41" s="240"/>
      <c r="K41" s="240"/>
      <c r="L41" s="240"/>
      <c r="M41" s="237" t="s">
        <v>274</v>
      </c>
      <c r="N41" s="238"/>
      <c r="O41" s="238"/>
      <c r="P41" s="238"/>
      <c r="Q41" s="238"/>
      <c r="R41" s="238"/>
      <c r="S41" s="238"/>
      <c r="T41" s="238"/>
      <c r="U41" s="238"/>
      <c r="V41" s="238"/>
      <c r="W41" s="238"/>
      <c r="X41" s="238"/>
      <c r="Y41" s="238"/>
      <c r="Z41" s="238"/>
      <c r="AA41" s="238"/>
      <c r="AB41" s="238"/>
      <c r="AC41" s="238"/>
      <c r="AD41" s="238"/>
      <c r="AE41" s="238"/>
      <c r="AF41" s="238"/>
      <c r="AG41" s="238"/>
      <c r="AH41" s="238"/>
      <c r="AI41" s="238"/>
      <c r="AJ41" s="238"/>
      <c r="AK41" s="238"/>
      <c r="AL41" s="238"/>
      <c r="AM41" s="239"/>
    </row>
    <row r="42" spans="1:48" ht="15" customHeight="1">
      <c r="A42" s="72" t="s">
        <v>10</v>
      </c>
      <c r="B42" s="73"/>
      <c r="C42" s="73"/>
      <c r="D42" s="73"/>
      <c r="E42" s="73"/>
      <c r="F42" s="73"/>
      <c r="G42" s="74"/>
      <c r="H42" s="247">
        <f>SUM(H37:L41)</f>
        <v>239800</v>
      </c>
      <c r="I42" s="247"/>
      <c r="J42" s="247"/>
      <c r="K42" s="247"/>
      <c r="L42" s="248"/>
      <c r="M42" s="249"/>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250"/>
      <c r="AL42" s="250"/>
      <c r="AM42" s="251"/>
    </row>
    <row r="43" spans="1:48" ht="6" customHeight="1" thickBot="1">
      <c r="A43" s="102"/>
      <c r="B43" s="102"/>
      <c r="C43" s="102"/>
      <c r="D43" s="102"/>
      <c r="E43" s="103"/>
      <c r="F43" s="103"/>
      <c r="G43" s="103"/>
      <c r="H43" s="103"/>
      <c r="I43" s="103"/>
      <c r="J43" s="104"/>
      <c r="K43" s="104"/>
      <c r="L43" s="104"/>
      <c r="M43" s="104"/>
      <c r="N43" s="104"/>
      <c r="AH43" s="108"/>
    </row>
    <row r="44" spans="1:48" s="3" customFormat="1" ht="19.5" customHeight="1">
      <c r="A44" s="109" t="s">
        <v>176</v>
      </c>
      <c r="B44" s="68"/>
      <c r="C44" s="68"/>
      <c r="D44" s="68"/>
      <c r="E44" s="68"/>
      <c r="F44" s="68"/>
      <c r="G44" s="68"/>
      <c r="H44" s="68"/>
      <c r="I44" s="69"/>
      <c r="J44" s="71"/>
      <c r="K44" s="68"/>
      <c r="L44" s="70"/>
      <c r="M44" s="70"/>
      <c r="N44" s="70"/>
      <c r="O44" s="68"/>
      <c r="P44" s="68"/>
      <c r="Q44" s="68"/>
      <c r="R44" s="68"/>
      <c r="S44" s="68"/>
      <c r="T44" s="75"/>
      <c r="U44" s="75"/>
      <c r="V44" s="75"/>
      <c r="W44" s="75"/>
      <c r="AC44" s="219"/>
      <c r="AD44" s="220" t="s">
        <v>24</v>
      </c>
      <c r="AE44" s="221"/>
      <c r="AF44" s="221"/>
      <c r="AG44" s="221"/>
      <c r="AH44" s="221"/>
      <c r="AI44" s="222" t="s">
        <v>271</v>
      </c>
      <c r="AJ44" s="223"/>
      <c r="AK44" s="223"/>
      <c r="AL44" s="223"/>
      <c r="AM44" s="224"/>
    </row>
    <row r="45" spans="1:48" s="3" customFormat="1" ht="13.5" customHeight="1">
      <c r="A45" s="68"/>
      <c r="B45" s="68"/>
      <c r="C45" s="68"/>
      <c r="D45" s="68"/>
      <c r="E45" s="68"/>
      <c r="F45" s="68"/>
      <c r="G45" s="68"/>
      <c r="H45" s="68"/>
      <c r="I45" s="68"/>
      <c r="J45" s="68"/>
      <c r="K45" s="68"/>
      <c r="L45" s="68"/>
      <c r="M45" s="68"/>
      <c r="N45" s="68"/>
      <c r="O45" s="68"/>
      <c r="P45" s="68"/>
      <c r="Q45" s="68"/>
      <c r="R45" s="68"/>
      <c r="S45" s="68"/>
      <c r="T45" s="68"/>
      <c r="U45" s="68"/>
      <c r="V45" s="68"/>
      <c r="W45" s="68"/>
      <c r="AC45" s="219"/>
      <c r="AD45" s="257">
        <f>IFERROR(VLOOKUP(L10,[1]リスト!B24:E30,4,FALSE)*AJ10,"")</f>
        <v>900</v>
      </c>
      <c r="AE45" s="258"/>
      <c r="AF45" s="258"/>
      <c r="AG45" s="261" t="s">
        <v>1</v>
      </c>
      <c r="AH45" s="261"/>
      <c r="AI45" s="262">
        <f>IF(AD45="","",MIN(AD45,ROUNDDOWN(H53/1000,0)))</f>
        <v>900</v>
      </c>
      <c r="AJ45" s="263"/>
      <c r="AK45" s="263"/>
      <c r="AL45" s="261" t="s">
        <v>1</v>
      </c>
      <c r="AM45" s="266"/>
    </row>
    <row r="46" spans="1:48" s="3" customFormat="1" ht="12">
      <c r="A46" s="64"/>
      <c r="B46" s="68"/>
      <c r="C46" s="68"/>
      <c r="D46" s="68"/>
      <c r="E46" s="68"/>
      <c r="F46" s="68"/>
      <c r="G46" s="68"/>
      <c r="H46" s="68"/>
      <c r="I46" s="68"/>
      <c r="J46" s="68"/>
      <c r="K46" s="68"/>
      <c r="L46" s="68"/>
      <c r="M46" s="68"/>
      <c r="N46" s="68"/>
      <c r="O46" s="68"/>
      <c r="P46" s="68"/>
      <c r="Q46" s="68"/>
      <c r="R46" s="68"/>
      <c r="S46" s="68"/>
      <c r="T46" s="68"/>
      <c r="U46" s="68"/>
      <c r="V46" s="68"/>
      <c r="W46" s="68"/>
      <c r="AC46" s="219"/>
      <c r="AD46" s="259"/>
      <c r="AE46" s="260"/>
      <c r="AF46" s="260"/>
      <c r="AG46" s="261"/>
      <c r="AH46" s="261"/>
      <c r="AI46" s="264"/>
      <c r="AJ46" s="265"/>
      <c r="AK46" s="265"/>
      <c r="AL46" s="261"/>
      <c r="AM46" s="266"/>
      <c r="AT46" s="4"/>
    </row>
    <row r="47" spans="1:48" ht="15" customHeight="1">
      <c r="A47" s="169" t="s">
        <v>25</v>
      </c>
      <c r="B47" s="170"/>
      <c r="C47" s="170"/>
      <c r="D47" s="170"/>
      <c r="E47" s="170"/>
      <c r="F47" s="170"/>
      <c r="G47" s="171"/>
      <c r="H47" s="170" t="s">
        <v>26</v>
      </c>
      <c r="I47" s="170"/>
      <c r="J47" s="170"/>
      <c r="K47" s="170"/>
      <c r="L47" s="170"/>
      <c r="M47" s="169" t="s">
        <v>27</v>
      </c>
      <c r="N47" s="170"/>
      <c r="O47" s="170"/>
      <c r="P47" s="170"/>
      <c r="Q47" s="170"/>
      <c r="R47" s="170"/>
      <c r="S47" s="170"/>
      <c r="T47" s="170"/>
      <c r="U47" s="170"/>
      <c r="V47" s="170"/>
      <c r="W47" s="170"/>
      <c r="X47" s="170"/>
      <c r="Y47" s="170"/>
      <c r="Z47" s="170"/>
      <c r="AA47" s="170"/>
      <c r="AB47" s="170"/>
      <c r="AC47" s="170"/>
      <c r="AD47" s="170"/>
      <c r="AE47" s="170"/>
      <c r="AF47" s="170"/>
      <c r="AG47" s="170"/>
      <c r="AH47" s="170"/>
      <c r="AI47" s="170"/>
      <c r="AJ47" s="170"/>
      <c r="AK47" s="170"/>
      <c r="AL47" s="170"/>
      <c r="AM47" s="171"/>
    </row>
    <row r="48" spans="1:48" ht="15" customHeight="1">
      <c r="A48" s="241" t="s">
        <v>28</v>
      </c>
      <c r="B48" s="242"/>
      <c r="C48" s="242"/>
      <c r="D48" s="242"/>
      <c r="E48" s="242"/>
      <c r="F48" s="242"/>
      <c r="G48" s="243"/>
      <c r="H48" s="236">
        <v>360000</v>
      </c>
      <c r="I48" s="236"/>
      <c r="J48" s="236"/>
      <c r="K48" s="236"/>
      <c r="L48" s="236"/>
      <c r="M48" s="254" t="s">
        <v>275</v>
      </c>
      <c r="N48" s="255"/>
      <c r="O48" s="255"/>
      <c r="P48" s="255"/>
      <c r="Q48" s="255"/>
      <c r="R48" s="255"/>
      <c r="S48" s="255"/>
      <c r="T48" s="255"/>
      <c r="U48" s="255"/>
      <c r="V48" s="255"/>
      <c r="W48" s="255"/>
      <c r="X48" s="255"/>
      <c r="Y48" s="255"/>
      <c r="Z48" s="255"/>
      <c r="AA48" s="255"/>
      <c r="AB48" s="255"/>
      <c r="AC48" s="255"/>
      <c r="AD48" s="255"/>
      <c r="AE48" s="255"/>
      <c r="AF48" s="255"/>
      <c r="AG48" s="255"/>
      <c r="AH48" s="255"/>
      <c r="AI48" s="255"/>
      <c r="AJ48" s="255"/>
      <c r="AK48" s="255"/>
      <c r="AL48" s="255"/>
      <c r="AM48" s="256"/>
    </row>
    <row r="49" spans="1:39" ht="15" customHeight="1">
      <c r="A49" s="270"/>
      <c r="B49" s="271"/>
      <c r="C49" s="271"/>
      <c r="D49" s="271"/>
      <c r="E49" s="271"/>
      <c r="F49" s="271"/>
      <c r="G49" s="272"/>
      <c r="H49" s="240">
        <v>120000</v>
      </c>
      <c r="I49" s="240"/>
      <c r="J49" s="240"/>
      <c r="K49" s="240"/>
      <c r="L49" s="240"/>
      <c r="M49" s="237" t="s">
        <v>276</v>
      </c>
      <c r="N49" s="238"/>
      <c r="O49" s="238"/>
      <c r="P49" s="238"/>
      <c r="Q49" s="238"/>
      <c r="R49" s="238"/>
      <c r="S49" s="238"/>
      <c r="T49" s="238"/>
      <c r="U49" s="238"/>
      <c r="V49" s="238"/>
      <c r="W49" s="238"/>
      <c r="X49" s="238"/>
      <c r="Y49" s="238"/>
      <c r="Z49" s="238"/>
      <c r="AA49" s="238"/>
      <c r="AB49" s="238"/>
      <c r="AC49" s="238"/>
      <c r="AD49" s="238"/>
      <c r="AE49" s="238"/>
      <c r="AF49" s="238"/>
      <c r="AG49" s="238"/>
      <c r="AH49" s="238"/>
      <c r="AI49" s="238"/>
      <c r="AJ49" s="238"/>
      <c r="AK49" s="238"/>
      <c r="AL49" s="238"/>
      <c r="AM49" s="239"/>
    </row>
    <row r="50" spans="1:39" ht="15" customHeight="1">
      <c r="A50" s="270"/>
      <c r="B50" s="271"/>
      <c r="C50" s="271"/>
      <c r="D50" s="271"/>
      <c r="E50" s="271"/>
      <c r="F50" s="271"/>
      <c r="G50" s="272"/>
      <c r="H50" s="240">
        <v>150000</v>
      </c>
      <c r="I50" s="240"/>
      <c r="J50" s="240"/>
      <c r="K50" s="240"/>
      <c r="L50" s="240"/>
      <c r="M50" s="237" t="s">
        <v>277</v>
      </c>
      <c r="N50" s="238"/>
      <c r="O50" s="238"/>
      <c r="P50" s="238"/>
      <c r="Q50" s="238"/>
      <c r="R50" s="238"/>
      <c r="S50" s="238"/>
      <c r="T50" s="238"/>
      <c r="U50" s="238"/>
      <c r="V50" s="238"/>
      <c r="W50" s="238"/>
      <c r="X50" s="238"/>
      <c r="Y50" s="238"/>
      <c r="Z50" s="238"/>
      <c r="AA50" s="238"/>
      <c r="AB50" s="238"/>
      <c r="AC50" s="238"/>
      <c r="AD50" s="238"/>
      <c r="AE50" s="238"/>
      <c r="AF50" s="238"/>
      <c r="AG50" s="238"/>
      <c r="AH50" s="238"/>
      <c r="AI50" s="238"/>
      <c r="AJ50" s="238"/>
      <c r="AK50" s="238"/>
      <c r="AL50" s="238"/>
      <c r="AM50" s="239"/>
    </row>
    <row r="51" spans="1:39" ht="15" customHeight="1">
      <c r="A51" s="244"/>
      <c r="B51" s="245"/>
      <c r="C51" s="245"/>
      <c r="D51" s="245"/>
      <c r="E51" s="245"/>
      <c r="F51" s="245"/>
      <c r="G51" s="246"/>
      <c r="H51" s="240">
        <v>240000</v>
      </c>
      <c r="I51" s="240"/>
      <c r="J51" s="240"/>
      <c r="K51" s="240"/>
      <c r="L51" s="240"/>
      <c r="M51" s="237" t="s">
        <v>278</v>
      </c>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8"/>
      <c r="AM51" s="239"/>
    </row>
    <row r="52" spans="1:39" ht="15" customHeight="1">
      <c r="A52" s="273"/>
      <c r="B52" s="274"/>
      <c r="C52" s="274"/>
      <c r="D52" s="274"/>
      <c r="E52" s="274"/>
      <c r="F52" s="274"/>
      <c r="G52" s="275"/>
      <c r="H52" s="240">
        <v>60000</v>
      </c>
      <c r="I52" s="240"/>
      <c r="J52" s="240"/>
      <c r="K52" s="240"/>
      <c r="L52" s="240"/>
      <c r="M52" s="237" t="s">
        <v>279</v>
      </c>
      <c r="N52" s="238"/>
      <c r="O52" s="238"/>
      <c r="P52" s="238"/>
      <c r="Q52" s="238"/>
      <c r="R52" s="238"/>
      <c r="S52" s="238"/>
      <c r="T52" s="238"/>
      <c r="U52" s="238"/>
      <c r="V52" s="238"/>
      <c r="W52" s="238"/>
      <c r="X52" s="238"/>
      <c r="Y52" s="238"/>
      <c r="Z52" s="238"/>
      <c r="AA52" s="238"/>
      <c r="AB52" s="238"/>
      <c r="AC52" s="238"/>
      <c r="AD52" s="238"/>
      <c r="AE52" s="238"/>
      <c r="AF52" s="238"/>
      <c r="AG52" s="238"/>
      <c r="AH52" s="238"/>
      <c r="AI52" s="238"/>
      <c r="AJ52" s="238"/>
      <c r="AK52" s="238"/>
      <c r="AL52" s="238"/>
      <c r="AM52" s="239"/>
    </row>
    <row r="53" spans="1:39" ht="15" customHeight="1">
      <c r="A53" s="72" t="s">
        <v>10</v>
      </c>
      <c r="B53" s="76"/>
      <c r="C53" s="76"/>
      <c r="D53" s="76"/>
      <c r="E53" s="73"/>
      <c r="F53" s="73"/>
      <c r="G53" s="74"/>
      <c r="H53" s="247">
        <f>SUM(H48:L52)</f>
        <v>930000</v>
      </c>
      <c r="I53" s="247"/>
      <c r="J53" s="247"/>
      <c r="K53" s="247"/>
      <c r="L53" s="248"/>
      <c r="M53" s="249"/>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250"/>
      <c r="AL53" s="250"/>
      <c r="AM53" s="251"/>
    </row>
    <row r="54" spans="1:39" ht="4.5" customHeight="1">
      <c r="A54" s="102"/>
      <c r="B54" s="102"/>
      <c r="C54" s="102"/>
      <c r="D54" s="102"/>
      <c r="E54" s="105"/>
      <c r="F54" s="105"/>
      <c r="G54" s="105"/>
      <c r="H54" s="105"/>
      <c r="I54" s="105"/>
      <c r="J54" s="106"/>
      <c r="K54" s="106"/>
      <c r="L54" s="106"/>
      <c r="M54" s="106"/>
      <c r="N54" s="106"/>
      <c r="O54" s="105"/>
      <c r="P54" s="105"/>
      <c r="Q54" s="105"/>
      <c r="R54" s="105"/>
      <c r="S54" s="105"/>
      <c r="T54" s="105"/>
      <c r="U54" s="105"/>
      <c r="V54" s="105"/>
      <c r="W54" s="105"/>
      <c r="X54" s="105"/>
      <c r="Y54" s="107"/>
      <c r="Z54" s="107"/>
      <c r="AA54" s="107"/>
      <c r="AB54" s="107"/>
      <c r="AC54" s="107"/>
      <c r="AD54" s="107"/>
      <c r="AE54" s="105"/>
      <c r="AF54" s="105"/>
      <c r="AG54" s="105"/>
      <c r="AH54" s="105"/>
      <c r="AI54" s="105"/>
      <c r="AJ54" s="105"/>
      <c r="AK54" s="105"/>
      <c r="AL54" s="105"/>
      <c r="AM54" s="105"/>
    </row>
    <row r="55" spans="1:39">
      <c r="A55" s="87" t="s">
        <v>290</v>
      </c>
    </row>
    <row r="57" spans="1:39">
      <c r="AI57" s="253"/>
      <c r="AJ57" s="253"/>
      <c r="AK57" s="253"/>
      <c r="AL57" s="253"/>
      <c r="AM57" s="253"/>
    </row>
  </sheetData>
  <sheetProtection algorithmName="SHA-512" hashValue="EzT5tt7kPaDu669M+i/iSiYSCZgsFnOi8TdjG1tsP9NeixNOseV8e01KKG1D8Kg2dP+QuB9uG70TZMo/jJvsXw==" saltValue="cHeYZpP9zSrfqjoSmgFMgw==" spinCount="100000" sheet="1" formatCells="0" formatRows="0" autoFilter="0"/>
  <mergeCells count="115">
    <mergeCell ref="A3:AM3"/>
    <mergeCell ref="A5:AM5"/>
    <mergeCell ref="A7:G7"/>
    <mergeCell ref="H7:N7"/>
    <mergeCell ref="O7:S7"/>
    <mergeCell ref="T7:AM7"/>
    <mergeCell ref="A10:K10"/>
    <mergeCell ref="L10:AF10"/>
    <mergeCell ref="AG10:AI10"/>
    <mergeCell ref="AJ10:AK10"/>
    <mergeCell ref="AL10:AM10"/>
    <mergeCell ref="AP10:AU10"/>
    <mergeCell ref="A8:C9"/>
    <mergeCell ref="D8:G8"/>
    <mergeCell ref="H8:S8"/>
    <mergeCell ref="T8:V9"/>
    <mergeCell ref="W8:AF8"/>
    <mergeCell ref="AG8:AM8"/>
    <mergeCell ref="D9:G9"/>
    <mergeCell ref="H9:S9"/>
    <mergeCell ref="W9:AF9"/>
    <mergeCell ref="AG9:AM9"/>
    <mergeCell ref="A18:W18"/>
    <mergeCell ref="X18:Z18"/>
    <mergeCell ref="A19:W19"/>
    <mergeCell ref="X19:Z19"/>
    <mergeCell ref="A20:W20"/>
    <mergeCell ref="X20:Z20"/>
    <mergeCell ref="A11:H11"/>
    <mergeCell ref="A14:AM14"/>
    <mergeCell ref="A16:W16"/>
    <mergeCell ref="X16:Z16"/>
    <mergeCell ref="A17:W17"/>
    <mergeCell ref="X17:Z17"/>
    <mergeCell ref="AA17:AM17"/>
    <mergeCell ref="A27:G27"/>
    <mergeCell ref="H27:L27"/>
    <mergeCell ref="M27:AM27"/>
    <mergeCell ref="A28:G28"/>
    <mergeCell ref="H28:L28"/>
    <mergeCell ref="M28:AM28"/>
    <mergeCell ref="A22:AM22"/>
    <mergeCell ref="AC24:AC26"/>
    <mergeCell ref="AD24:AH24"/>
    <mergeCell ref="AI24:AM24"/>
    <mergeCell ref="AD25:AF26"/>
    <mergeCell ref="AG25:AH26"/>
    <mergeCell ref="AI25:AK26"/>
    <mergeCell ref="AL25:AM26"/>
    <mergeCell ref="A31:G31"/>
    <mergeCell ref="H31:L31"/>
    <mergeCell ref="M31:AM31"/>
    <mergeCell ref="A32:G32"/>
    <mergeCell ref="H32:L32"/>
    <mergeCell ref="M32:AM32"/>
    <mergeCell ref="A29:G29"/>
    <mergeCell ref="H29:L29"/>
    <mergeCell ref="M29:AM29"/>
    <mergeCell ref="A30:G30"/>
    <mergeCell ref="H30:L30"/>
    <mergeCell ref="M30:AM30"/>
    <mergeCell ref="A36:G36"/>
    <mergeCell ref="H36:L36"/>
    <mergeCell ref="M36:AM36"/>
    <mergeCell ref="A37:G37"/>
    <mergeCell ref="H37:L37"/>
    <mergeCell ref="M37:AM37"/>
    <mergeCell ref="H33:L33"/>
    <mergeCell ref="M33:AM33"/>
    <mergeCell ref="AI34:AK34"/>
    <mergeCell ref="AL34:AM34"/>
    <mergeCell ref="AI35:AK35"/>
    <mergeCell ref="AL35:AM35"/>
    <mergeCell ref="A40:G40"/>
    <mergeCell ref="H40:L40"/>
    <mergeCell ref="M40:AM40"/>
    <mergeCell ref="A41:G41"/>
    <mergeCell ref="H41:L41"/>
    <mergeCell ref="M41:AM41"/>
    <mergeCell ref="A38:G38"/>
    <mergeCell ref="H38:L38"/>
    <mergeCell ref="M38:AM38"/>
    <mergeCell ref="A39:G39"/>
    <mergeCell ref="H39:L39"/>
    <mergeCell ref="M39:AM39"/>
    <mergeCell ref="H42:L42"/>
    <mergeCell ref="M42:AM42"/>
    <mergeCell ref="AC44:AC46"/>
    <mergeCell ref="AD44:AH44"/>
    <mergeCell ref="AI44:AM44"/>
    <mergeCell ref="AD45:AF46"/>
    <mergeCell ref="AG45:AH46"/>
    <mergeCell ref="AI45:AK46"/>
    <mergeCell ref="AL45:AM46"/>
    <mergeCell ref="A49:G49"/>
    <mergeCell ref="H49:L49"/>
    <mergeCell ref="M49:AM49"/>
    <mergeCell ref="A50:G50"/>
    <mergeCell ref="H50:L50"/>
    <mergeCell ref="M50:AM50"/>
    <mergeCell ref="A47:G47"/>
    <mergeCell ref="H47:L47"/>
    <mergeCell ref="M47:AM47"/>
    <mergeCell ref="A48:G48"/>
    <mergeCell ref="H48:L48"/>
    <mergeCell ref="M48:AM48"/>
    <mergeCell ref="H53:L53"/>
    <mergeCell ref="M53:AM53"/>
    <mergeCell ref="AI57:AM57"/>
    <mergeCell ref="A51:G51"/>
    <mergeCell ref="H51:L51"/>
    <mergeCell ref="M51:AM51"/>
    <mergeCell ref="A52:G52"/>
    <mergeCell ref="H52:L52"/>
    <mergeCell ref="M52:AM52"/>
  </mergeCells>
  <phoneticPr fontId="5"/>
  <dataValidations count="2">
    <dataValidation type="list" allowBlank="1" showInputMessage="1" showErrorMessage="1" sqref="X16:Z20" xr:uid="{BAC79EAE-253B-4589-AF0A-39EF869DF1BA}">
      <formula1>"✔"</formula1>
    </dataValidation>
    <dataValidation imeMode="halfAlpha" allowBlank="1" showInputMessage="1" showErrorMessage="1" sqref="S24:V26 J24:N26 S35:V35 J35:N35" xr:uid="{9DF91194-3D22-40EE-AE27-0A13F32FB000}"/>
  </dataValidations>
  <printOptions horizontalCentered="1"/>
  <pageMargins left="1.1417322834645669" right="0.55118110236220474" top="0.82677165354330717" bottom="0.23622047244094491" header="0.51181102362204722" footer="0.35433070866141736"/>
  <pageSetup paperSize="9" scale="9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3009" r:id="rId4" name="Check Box 1">
              <controlPr defaultSize="0" autoFill="0" autoLine="0" autoPict="0">
                <anchor moveWithCells="1">
                  <from>
                    <xdr:col>7</xdr:col>
                    <xdr:colOff>171450</xdr:colOff>
                    <xdr:row>10</xdr:row>
                    <xdr:rowOff>0</xdr:rowOff>
                  </from>
                  <to>
                    <xdr:col>9</xdr:col>
                    <xdr:colOff>28575</xdr:colOff>
                    <xdr:row>11</xdr:row>
                    <xdr:rowOff>28575</xdr:rowOff>
                  </to>
                </anchor>
              </controlPr>
            </control>
          </mc:Choice>
        </mc:AlternateContent>
        <mc:AlternateContent xmlns:mc="http://schemas.openxmlformats.org/markup-compatibility/2006">
          <mc:Choice Requires="x14">
            <control shapeId="43010" r:id="rId5" name="Check Box 2">
              <controlPr defaultSize="0" autoFill="0" autoLine="0" autoPict="0">
                <anchor moveWithCells="1">
                  <from>
                    <xdr:col>23</xdr:col>
                    <xdr:colOff>152400</xdr:colOff>
                    <xdr:row>10</xdr:row>
                    <xdr:rowOff>0</xdr:rowOff>
                  </from>
                  <to>
                    <xdr:col>25</xdr:col>
                    <xdr:colOff>47625</xdr:colOff>
                    <xdr:row>11</xdr:row>
                    <xdr:rowOff>28575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103"/>
  <sheetViews>
    <sheetView topLeftCell="A61" workbookViewId="0">
      <selection activeCell="G69" sqref="G69"/>
    </sheetView>
  </sheetViews>
  <sheetFormatPr defaultColWidth="9" defaultRowHeight="14.25"/>
  <cols>
    <col min="1" max="2" width="3.875" style="9" customWidth="1"/>
    <col min="3" max="3" width="13.875" style="9" customWidth="1"/>
    <col min="4" max="4" width="3.875" style="9" customWidth="1"/>
    <col min="5" max="5" width="35.625" style="9" customWidth="1"/>
    <col min="6" max="6" width="26.125" style="9" customWidth="1"/>
    <col min="7" max="7" width="63.625" style="9" customWidth="1"/>
    <col min="8" max="8" width="26.375" style="9" customWidth="1"/>
    <col min="9" max="9" width="63.625" style="9" customWidth="1"/>
    <col min="10" max="10" width="26.375" style="9" customWidth="1"/>
    <col min="11" max="16384" width="9" style="9"/>
  </cols>
  <sheetData>
    <row r="1" spans="1:15" ht="26.25" customHeight="1">
      <c r="A1" s="7" t="s">
        <v>29</v>
      </c>
      <c r="B1" s="8"/>
      <c r="C1" s="7" t="s">
        <v>30</v>
      </c>
      <c r="I1" s="7"/>
      <c r="J1" s="7"/>
    </row>
    <row r="2" spans="1:15" ht="27" customHeight="1">
      <c r="A2" s="10" t="s">
        <v>31</v>
      </c>
      <c r="B2" s="11"/>
      <c r="C2" s="12"/>
      <c r="D2" s="12"/>
      <c r="E2" s="12"/>
      <c r="F2" s="12"/>
      <c r="G2" s="12"/>
      <c r="H2" s="13"/>
      <c r="I2" s="295" t="s">
        <v>32</v>
      </c>
      <c r="J2" s="296"/>
    </row>
    <row r="3" spans="1:15" ht="30" customHeight="1">
      <c r="A3" s="14"/>
      <c r="B3" s="15"/>
      <c r="C3" s="16"/>
      <c r="D3" s="16"/>
      <c r="E3" s="16"/>
      <c r="F3" s="16"/>
      <c r="G3" s="17" t="s">
        <v>33</v>
      </c>
      <c r="H3" s="18"/>
    </row>
    <row r="4" spans="1:15" ht="71.25" customHeight="1">
      <c r="A4" s="19"/>
      <c r="B4" s="20"/>
      <c r="C4" s="297" t="s">
        <v>34</v>
      </c>
      <c r="D4" s="298"/>
      <c r="E4" s="298"/>
      <c r="F4" s="299"/>
      <c r="G4" s="300" t="s">
        <v>35</v>
      </c>
      <c r="H4" s="301"/>
    </row>
    <row r="5" spans="1:15" ht="18.95" customHeight="1">
      <c r="A5" s="21"/>
      <c r="B5" s="22"/>
      <c r="C5" s="302" t="s">
        <v>36</v>
      </c>
      <c r="D5" s="23">
        <v>1</v>
      </c>
      <c r="E5" s="303" t="s">
        <v>37</v>
      </c>
      <c r="F5" s="23" t="s">
        <v>38</v>
      </c>
      <c r="G5" s="24">
        <v>653</v>
      </c>
      <c r="H5" s="25" t="s">
        <v>39</v>
      </c>
      <c r="K5" s="26"/>
      <c r="L5" s="27"/>
      <c r="M5" s="26"/>
      <c r="N5" s="27"/>
      <c r="O5" s="28"/>
    </row>
    <row r="6" spans="1:15" ht="18.95" customHeight="1">
      <c r="A6" s="21"/>
      <c r="B6" s="22"/>
      <c r="C6" s="302"/>
      <c r="D6" s="23">
        <v>2</v>
      </c>
      <c r="E6" s="303"/>
      <c r="F6" s="23" t="s">
        <v>40</v>
      </c>
      <c r="G6" s="24">
        <v>831</v>
      </c>
      <c r="H6" s="25" t="s">
        <v>39</v>
      </c>
      <c r="K6" s="26"/>
      <c r="L6" s="27"/>
      <c r="M6" s="26"/>
      <c r="N6" s="27"/>
      <c r="O6" s="28"/>
    </row>
    <row r="7" spans="1:15" ht="18.95" customHeight="1">
      <c r="A7" s="21"/>
      <c r="B7" s="22"/>
      <c r="C7" s="302"/>
      <c r="D7" s="23">
        <v>3</v>
      </c>
      <c r="E7" s="303"/>
      <c r="F7" s="23" t="s">
        <v>41</v>
      </c>
      <c r="G7" s="24">
        <v>1075</v>
      </c>
      <c r="H7" s="25" t="s">
        <v>39</v>
      </c>
      <c r="K7" s="26"/>
      <c r="L7" s="27"/>
      <c r="M7" s="26"/>
      <c r="N7" s="27"/>
      <c r="O7" s="28"/>
    </row>
    <row r="8" spans="1:15" ht="18.95" customHeight="1">
      <c r="A8" s="21"/>
      <c r="B8" s="22"/>
      <c r="C8" s="302"/>
      <c r="D8" s="23">
        <v>4</v>
      </c>
      <c r="E8" s="304" t="s">
        <v>42</v>
      </c>
      <c r="F8" s="304"/>
      <c r="G8" s="24">
        <v>305</v>
      </c>
      <c r="H8" s="25" t="s">
        <v>39</v>
      </c>
      <c r="K8" s="26"/>
      <c r="L8" s="27"/>
      <c r="M8" s="26"/>
      <c r="N8" s="27"/>
      <c r="O8" s="28"/>
    </row>
    <row r="9" spans="1:15" ht="18.95" customHeight="1">
      <c r="A9" s="21"/>
      <c r="B9" s="22"/>
      <c r="C9" s="302"/>
      <c r="D9" s="23">
        <v>5</v>
      </c>
      <c r="E9" s="303" t="s">
        <v>43</v>
      </c>
      <c r="F9" s="303"/>
      <c r="G9" s="24">
        <v>340</v>
      </c>
      <c r="H9" s="25" t="s">
        <v>39</v>
      </c>
      <c r="K9" s="26"/>
      <c r="L9" s="27"/>
      <c r="M9" s="26"/>
      <c r="N9" s="27"/>
      <c r="O9" s="28"/>
    </row>
    <row r="10" spans="1:15" ht="18.95" customHeight="1">
      <c r="A10" s="21"/>
      <c r="B10" s="22"/>
      <c r="C10" s="302"/>
      <c r="D10" s="23">
        <v>6</v>
      </c>
      <c r="E10" s="303" t="s">
        <v>44</v>
      </c>
      <c r="F10" s="23" t="s">
        <v>38</v>
      </c>
      <c r="G10" s="24">
        <v>642</v>
      </c>
      <c r="H10" s="25" t="s">
        <v>39</v>
      </c>
      <c r="K10" s="26"/>
      <c r="L10" s="27"/>
      <c r="M10" s="26"/>
      <c r="N10" s="27"/>
      <c r="O10" s="28"/>
    </row>
    <row r="11" spans="1:15" ht="18.95" customHeight="1">
      <c r="A11" s="21"/>
      <c r="B11" s="22"/>
      <c r="C11" s="302"/>
      <c r="D11" s="23">
        <v>7</v>
      </c>
      <c r="E11" s="303"/>
      <c r="F11" s="23" t="s">
        <v>40</v>
      </c>
      <c r="G11" s="24">
        <v>776</v>
      </c>
      <c r="H11" s="25" t="s">
        <v>39</v>
      </c>
      <c r="K11" s="26"/>
      <c r="L11" s="27"/>
      <c r="M11" s="26"/>
      <c r="N11" s="27"/>
      <c r="O11" s="28"/>
    </row>
    <row r="12" spans="1:15" ht="18.95" customHeight="1">
      <c r="A12" s="21"/>
      <c r="B12" s="22"/>
      <c r="C12" s="302"/>
      <c r="D12" s="23">
        <v>8</v>
      </c>
      <c r="E12" s="303"/>
      <c r="F12" s="23" t="s">
        <v>41</v>
      </c>
      <c r="G12" s="24">
        <v>1272</v>
      </c>
      <c r="H12" s="25" t="s">
        <v>39</v>
      </c>
      <c r="K12" s="26"/>
      <c r="L12" s="27"/>
      <c r="M12" s="26"/>
      <c r="N12" s="27"/>
      <c r="O12" s="28"/>
    </row>
    <row r="13" spans="1:15" ht="18.95" customHeight="1">
      <c r="A13" s="21"/>
      <c r="B13" s="22"/>
      <c r="C13" s="29" t="s">
        <v>45</v>
      </c>
      <c r="D13" s="23">
        <v>9</v>
      </c>
      <c r="E13" s="303" t="s">
        <v>46</v>
      </c>
      <c r="F13" s="303"/>
      <c r="G13" s="24">
        <v>44</v>
      </c>
      <c r="H13" s="25" t="s">
        <v>47</v>
      </c>
      <c r="K13" s="26"/>
      <c r="L13" s="28"/>
      <c r="M13" s="28"/>
      <c r="N13" s="27"/>
      <c r="O13" s="26"/>
    </row>
    <row r="14" spans="1:15" ht="18.95" customHeight="1">
      <c r="A14" s="21"/>
      <c r="B14" s="22"/>
      <c r="C14" s="302" t="s">
        <v>48</v>
      </c>
      <c r="D14" s="23">
        <v>10</v>
      </c>
      <c r="E14" s="303" t="s">
        <v>49</v>
      </c>
      <c r="F14" s="303"/>
      <c r="G14" s="24">
        <v>500</v>
      </c>
      <c r="H14" s="25" t="s">
        <v>39</v>
      </c>
      <c r="K14" s="26"/>
      <c r="L14" s="27"/>
      <c r="M14" s="26"/>
      <c r="N14" s="27"/>
      <c r="O14" s="28"/>
    </row>
    <row r="15" spans="1:15" ht="18.95" customHeight="1">
      <c r="A15" s="21"/>
      <c r="B15" s="22"/>
      <c r="C15" s="302"/>
      <c r="D15" s="23">
        <v>11</v>
      </c>
      <c r="E15" s="303" t="s">
        <v>50</v>
      </c>
      <c r="F15" s="303"/>
      <c r="G15" s="24">
        <v>431</v>
      </c>
      <c r="H15" s="25" t="s">
        <v>39</v>
      </c>
      <c r="K15" s="26"/>
      <c r="L15" s="27"/>
      <c r="M15" s="26"/>
      <c r="N15" s="27"/>
      <c r="O15" s="28"/>
    </row>
    <row r="16" spans="1:15" ht="18.95" customHeight="1">
      <c r="A16" s="21"/>
      <c r="B16" s="22"/>
      <c r="C16" s="302"/>
      <c r="D16" s="23">
        <v>12</v>
      </c>
      <c r="E16" s="303" t="s">
        <v>51</v>
      </c>
      <c r="F16" s="303"/>
      <c r="G16" s="24">
        <v>464</v>
      </c>
      <c r="H16" s="25" t="s">
        <v>39</v>
      </c>
      <c r="K16" s="26"/>
      <c r="L16" s="27"/>
      <c r="M16" s="26"/>
      <c r="N16" s="27"/>
      <c r="O16" s="28"/>
    </row>
    <row r="17" spans="1:28" ht="18.95" customHeight="1">
      <c r="A17" s="21"/>
      <c r="B17" s="22"/>
      <c r="C17" s="302"/>
      <c r="D17" s="23">
        <v>13</v>
      </c>
      <c r="E17" s="303" t="s">
        <v>52</v>
      </c>
      <c r="F17" s="303"/>
      <c r="G17" s="24">
        <v>153</v>
      </c>
      <c r="H17" s="25" t="s">
        <v>39</v>
      </c>
      <c r="K17" s="26"/>
      <c r="L17" s="27"/>
      <c r="M17" s="26"/>
      <c r="N17" s="27"/>
      <c r="O17" s="28"/>
    </row>
    <row r="18" spans="1:28" ht="18.95" customHeight="1">
      <c r="A18" s="21"/>
      <c r="B18" s="22"/>
      <c r="C18" s="302"/>
      <c r="D18" s="23">
        <v>14</v>
      </c>
      <c r="E18" s="303" t="s">
        <v>53</v>
      </c>
      <c r="F18" s="303"/>
      <c r="G18" s="24">
        <v>1002</v>
      </c>
      <c r="H18" s="25" t="s">
        <v>39</v>
      </c>
      <c r="K18" s="26"/>
      <c r="L18" s="27"/>
      <c r="M18" s="26"/>
      <c r="N18" s="27"/>
      <c r="O18" s="28"/>
    </row>
    <row r="19" spans="1:28" ht="18.95" customHeight="1">
      <c r="A19" s="21"/>
      <c r="B19" s="22"/>
      <c r="C19" s="302"/>
      <c r="D19" s="23">
        <v>15</v>
      </c>
      <c r="E19" s="303" t="s">
        <v>54</v>
      </c>
      <c r="F19" s="303"/>
      <c r="G19" s="24">
        <v>573</v>
      </c>
      <c r="H19" s="25" t="s">
        <v>39</v>
      </c>
      <c r="K19" s="26"/>
      <c r="L19" s="27"/>
      <c r="M19" s="26"/>
      <c r="N19" s="27"/>
      <c r="O19" s="28"/>
    </row>
    <row r="20" spans="1:28" ht="18.95" customHeight="1">
      <c r="A20" s="21"/>
      <c r="B20" s="22"/>
      <c r="C20" s="302"/>
      <c r="D20" s="23">
        <v>16</v>
      </c>
      <c r="E20" s="303" t="s">
        <v>55</v>
      </c>
      <c r="F20" s="303"/>
      <c r="G20" s="24">
        <v>227</v>
      </c>
      <c r="H20" s="25" t="s">
        <v>39</v>
      </c>
      <c r="K20" s="26"/>
      <c r="L20" s="27"/>
      <c r="M20" s="26"/>
      <c r="N20" s="27"/>
      <c r="O20" s="28"/>
    </row>
    <row r="21" spans="1:28" s="30" customFormat="1" ht="18.95" customHeight="1">
      <c r="A21" s="21"/>
      <c r="B21" s="22"/>
      <c r="C21" s="302"/>
      <c r="D21" s="23">
        <v>17</v>
      </c>
      <c r="E21" s="303" t="s">
        <v>56</v>
      </c>
      <c r="F21" s="303"/>
      <c r="G21" s="24">
        <v>252</v>
      </c>
      <c r="H21" s="25" t="s">
        <v>39</v>
      </c>
      <c r="I21" s="9"/>
      <c r="J21" s="9"/>
      <c r="K21" s="26"/>
      <c r="L21" s="27"/>
      <c r="M21" s="26"/>
      <c r="N21" s="27"/>
      <c r="O21" s="28"/>
      <c r="P21" s="9"/>
      <c r="Q21" s="9"/>
      <c r="R21" s="9"/>
      <c r="S21" s="9"/>
      <c r="T21" s="9"/>
      <c r="U21" s="9"/>
      <c r="V21" s="9"/>
      <c r="W21" s="9"/>
      <c r="X21" s="9"/>
      <c r="Y21" s="9"/>
      <c r="Z21" s="9"/>
      <c r="AA21" s="9"/>
      <c r="AB21" s="9"/>
    </row>
    <row r="22" spans="1:28" ht="18.75" customHeight="1">
      <c r="A22" s="21"/>
      <c r="B22" s="22"/>
      <c r="C22" s="302"/>
      <c r="D22" s="23">
        <v>18</v>
      </c>
      <c r="E22" s="306" t="s">
        <v>57</v>
      </c>
      <c r="F22" s="306"/>
      <c r="G22" s="24">
        <v>82</v>
      </c>
      <c r="H22" s="25" t="s">
        <v>39</v>
      </c>
      <c r="K22" s="26"/>
      <c r="L22" s="27"/>
      <c r="M22" s="26"/>
      <c r="N22" s="27"/>
      <c r="O22" s="28"/>
    </row>
    <row r="23" spans="1:28" ht="18.95" customHeight="1">
      <c r="A23" s="21"/>
      <c r="B23" s="22"/>
      <c r="C23" s="307" t="s">
        <v>58</v>
      </c>
      <c r="D23" s="23">
        <v>19</v>
      </c>
      <c r="E23" s="303" t="s">
        <v>59</v>
      </c>
      <c r="F23" s="303"/>
      <c r="G23" s="24">
        <v>637</v>
      </c>
      <c r="H23" s="25" t="s">
        <v>39</v>
      </c>
      <c r="K23" s="26"/>
      <c r="L23" s="27"/>
      <c r="M23" s="26"/>
      <c r="N23" s="27"/>
      <c r="O23" s="28"/>
    </row>
    <row r="24" spans="1:28" ht="18.95" customHeight="1">
      <c r="A24" s="21"/>
      <c r="B24" s="22"/>
      <c r="C24" s="307"/>
      <c r="D24" s="23">
        <v>20</v>
      </c>
      <c r="E24" s="303" t="s">
        <v>60</v>
      </c>
      <c r="F24" s="303"/>
      <c r="G24" s="24">
        <v>873</v>
      </c>
      <c r="H24" s="25" t="s">
        <v>39</v>
      </c>
      <c r="K24" s="26"/>
      <c r="L24" s="27"/>
      <c r="M24" s="26"/>
      <c r="N24" s="27"/>
      <c r="O24" s="28"/>
    </row>
    <row r="25" spans="1:28" ht="18.95" customHeight="1">
      <c r="A25" s="21"/>
      <c r="B25" s="22"/>
      <c r="C25" s="307" t="s">
        <v>61</v>
      </c>
      <c r="D25" s="23">
        <v>21</v>
      </c>
      <c r="E25" s="303" t="s">
        <v>62</v>
      </c>
      <c r="F25" s="303"/>
      <c r="G25" s="24">
        <v>40</v>
      </c>
      <c r="H25" s="25" t="s">
        <v>47</v>
      </c>
      <c r="K25" s="26"/>
      <c r="L25" s="28"/>
      <c r="M25" s="28"/>
      <c r="N25" s="27"/>
      <c r="O25" s="26"/>
    </row>
    <row r="26" spans="1:28" ht="18.95" customHeight="1">
      <c r="A26" s="21"/>
      <c r="B26" s="22"/>
      <c r="C26" s="307"/>
      <c r="D26" s="23">
        <v>22</v>
      </c>
      <c r="E26" s="303" t="s">
        <v>63</v>
      </c>
      <c r="F26" s="303"/>
      <c r="G26" s="24">
        <v>48</v>
      </c>
      <c r="H26" s="25" t="s">
        <v>47</v>
      </c>
      <c r="K26" s="26"/>
      <c r="L26" s="28"/>
      <c r="M26" s="28"/>
      <c r="N26" s="27"/>
      <c r="O26" s="26"/>
    </row>
    <row r="27" spans="1:28" ht="18.95" customHeight="1">
      <c r="A27" s="21"/>
      <c r="B27" s="22"/>
      <c r="C27" s="307"/>
      <c r="D27" s="23">
        <v>23</v>
      </c>
      <c r="E27" s="303" t="s">
        <v>64</v>
      </c>
      <c r="F27" s="303"/>
      <c r="G27" s="24">
        <v>39</v>
      </c>
      <c r="H27" s="25" t="s">
        <v>47</v>
      </c>
      <c r="K27" s="26"/>
      <c r="L27" s="28"/>
      <c r="M27" s="28"/>
      <c r="N27" s="27"/>
      <c r="O27" s="26"/>
    </row>
    <row r="28" spans="1:28" ht="18.95" customHeight="1">
      <c r="A28" s="21"/>
      <c r="B28" s="22"/>
      <c r="C28" s="307"/>
      <c r="D28" s="23">
        <v>24</v>
      </c>
      <c r="E28" s="303" t="s">
        <v>65</v>
      </c>
      <c r="F28" s="303"/>
      <c r="G28" s="24">
        <v>48</v>
      </c>
      <c r="H28" s="25" t="s">
        <v>47</v>
      </c>
      <c r="K28" s="26"/>
      <c r="L28" s="28"/>
      <c r="M28" s="28"/>
      <c r="N28" s="27"/>
      <c r="O28" s="26"/>
    </row>
    <row r="29" spans="1:28" ht="18.95" customHeight="1">
      <c r="A29" s="21"/>
      <c r="B29" s="22"/>
      <c r="C29" s="307"/>
      <c r="D29" s="23">
        <v>25</v>
      </c>
      <c r="E29" s="303" t="s">
        <v>66</v>
      </c>
      <c r="F29" s="303"/>
      <c r="G29" s="24">
        <v>43</v>
      </c>
      <c r="H29" s="25" t="s">
        <v>47</v>
      </c>
      <c r="K29" s="26"/>
      <c r="L29" s="28"/>
      <c r="M29" s="28"/>
      <c r="N29" s="27"/>
      <c r="O29" s="26"/>
    </row>
    <row r="30" spans="1:28" ht="18.95" customHeight="1">
      <c r="A30" s="21"/>
      <c r="B30" s="22"/>
      <c r="C30" s="307"/>
      <c r="D30" s="23">
        <v>26</v>
      </c>
      <c r="E30" s="303" t="s">
        <v>67</v>
      </c>
      <c r="F30" s="303"/>
      <c r="G30" s="24">
        <v>48</v>
      </c>
      <c r="H30" s="25" t="s">
        <v>47</v>
      </c>
      <c r="K30" s="26"/>
      <c r="L30" s="28"/>
      <c r="M30" s="28"/>
      <c r="N30" s="27"/>
      <c r="O30" s="26"/>
    </row>
    <row r="31" spans="1:28" ht="18.95" customHeight="1">
      <c r="A31" s="21"/>
      <c r="B31" s="22"/>
      <c r="C31" s="307"/>
      <c r="D31" s="23">
        <v>27</v>
      </c>
      <c r="E31" s="304" t="s">
        <v>68</v>
      </c>
      <c r="F31" s="304"/>
      <c r="G31" s="24">
        <v>37</v>
      </c>
      <c r="H31" s="25" t="s">
        <v>47</v>
      </c>
      <c r="K31" s="26"/>
      <c r="L31" s="28"/>
      <c r="M31" s="28"/>
      <c r="N31" s="27"/>
      <c r="O31" s="26"/>
    </row>
    <row r="32" spans="1:28" ht="18.95" customHeight="1">
      <c r="A32" s="31"/>
      <c r="B32" s="32"/>
      <c r="C32" s="307"/>
      <c r="D32" s="23">
        <v>28</v>
      </c>
      <c r="E32" s="304" t="s">
        <v>69</v>
      </c>
      <c r="F32" s="304"/>
      <c r="G32" s="24">
        <v>37</v>
      </c>
      <c r="H32" s="25" t="s">
        <v>47</v>
      </c>
      <c r="K32" s="26"/>
      <c r="L32" s="28"/>
      <c r="M32" s="28"/>
      <c r="N32" s="27"/>
      <c r="O32" s="26"/>
    </row>
    <row r="33" spans="1:10" ht="246.75" customHeight="1">
      <c r="A33" s="33" t="s">
        <v>70</v>
      </c>
      <c r="B33" s="34"/>
      <c r="C33" s="35"/>
      <c r="D33" s="36"/>
      <c r="E33" s="37"/>
      <c r="F33" s="38"/>
      <c r="G33" s="308" t="s">
        <v>71</v>
      </c>
      <c r="H33" s="309"/>
    </row>
    <row r="34" spans="1:10" ht="70.5" customHeight="1">
      <c r="A34" s="39" t="s">
        <v>72</v>
      </c>
      <c r="B34" s="40"/>
      <c r="C34" s="41"/>
      <c r="D34" s="42"/>
      <c r="E34" s="43"/>
      <c r="F34" s="44"/>
      <c r="G34" s="310" t="s">
        <v>73</v>
      </c>
      <c r="H34" s="311"/>
    </row>
    <row r="35" spans="1:10" ht="21" customHeight="1">
      <c r="A35" s="45" t="s">
        <v>74</v>
      </c>
      <c r="B35" s="45"/>
      <c r="C35" s="28"/>
      <c r="D35" s="28"/>
      <c r="E35" s="45"/>
      <c r="F35" s="28"/>
      <c r="G35" s="46"/>
      <c r="H35" s="46"/>
    </row>
    <row r="36" spans="1:10" ht="21" customHeight="1">
      <c r="A36" s="9" t="s">
        <v>75</v>
      </c>
    </row>
    <row r="37" spans="1:10" ht="21" customHeight="1">
      <c r="A37" s="9" t="s">
        <v>76</v>
      </c>
    </row>
    <row r="38" spans="1:10" ht="21" customHeight="1">
      <c r="B38" s="9" t="s">
        <v>77</v>
      </c>
    </row>
    <row r="39" spans="1:10" ht="21" customHeight="1">
      <c r="A39" s="9" t="s">
        <v>78</v>
      </c>
    </row>
    <row r="40" spans="1:10">
      <c r="A40" s="9" t="s">
        <v>79</v>
      </c>
    </row>
    <row r="41" spans="1:10">
      <c r="A41" s="9" t="s">
        <v>80</v>
      </c>
    </row>
    <row r="42" spans="1:10">
      <c r="A42" s="9" t="s">
        <v>81</v>
      </c>
    </row>
    <row r="44" spans="1:10" ht="18.75">
      <c r="I44" s="305" t="s">
        <v>82</v>
      </c>
      <c r="J44" s="305"/>
    </row>
    <row r="45" spans="1:10" ht="21">
      <c r="I45" s="47"/>
      <c r="J45" s="47"/>
    </row>
    <row r="48" spans="1:10" ht="18.75">
      <c r="A48" s="10" t="s">
        <v>83</v>
      </c>
      <c r="B48" s="11"/>
      <c r="C48" s="12"/>
      <c r="D48" s="12"/>
      <c r="E48" s="12"/>
      <c r="F48" s="12"/>
      <c r="G48" s="12"/>
      <c r="H48" s="48"/>
      <c r="I48" s="48"/>
      <c r="J48" s="13"/>
    </row>
    <row r="49" spans="1:10" ht="17.25">
      <c r="A49" s="14"/>
      <c r="B49" s="15"/>
      <c r="C49" s="16"/>
      <c r="D49" s="16"/>
      <c r="E49" s="16"/>
      <c r="F49" s="16"/>
      <c r="G49" s="312" t="s">
        <v>84</v>
      </c>
      <c r="H49" s="313"/>
      <c r="I49" s="312" t="s">
        <v>85</v>
      </c>
      <c r="J49" s="313"/>
    </row>
    <row r="50" spans="1:10" ht="14.25" customHeight="1">
      <c r="A50" s="19"/>
      <c r="B50" s="20"/>
      <c r="C50" s="297" t="s">
        <v>86</v>
      </c>
      <c r="D50" s="298"/>
      <c r="E50" s="298"/>
      <c r="F50" s="299"/>
      <c r="G50" s="317" t="s">
        <v>87</v>
      </c>
      <c r="H50" s="318"/>
      <c r="I50" s="321" t="s">
        <v>88</v>
      </c>
      <c r="J50" s="322"/>
    </row>
    <row r="51" spans="1:10" ht="29.25" customHeight="1">
      <c r="A51" s="49"/>
      <c r="B51" s="50"/>
      <c r="C51" s="314"/>
      <c r="D51" s="315"/>
      <c r="E51" s="315"/>
      <c r="F51" s="316"/>
      <c r="G51" s="319"/>
      <c r="H51" s="320"/>
      <c r="I51" s="323"/>
      <c r="J51" s="324"/>
    </row>
    <row r="52" spans="1:10" ht="21">
      <c r="A52" s="21"/>
      <c r="B52" s="22"/>
      <c r="C52" s="302" t="s">
        <v>36</v>
      </c>
      <c r="D52" s="23">
        <v>1</v>
      </c>
      <c r="E52" s="303" t="s">
        <v>37</v>
      </c>
      <c r="F52" s="23" t="s">
        <v>38</v>
      </c>
      <c r="G52" s="51">
        <v>20</v>
      </c>
      <c r="H52" s="52" t="s">
        <v>89</v>
      </c>
      <c r="I52" s="24">
        <v>200</v>
      </c>
      <c r="J52" s="52" t="s">
        <v>39</v>
      </c>
    </row>
    <row r="53" spans="1:10" ht="21">
      <c r="A53" s="21"/>
      <c r="B53" s="22"/>
      <c r="C53" s="302"/>
      <c r="D53" s="23">
        <v>2</v>
      </c>
      <c r="E53" s="303"/>
      <c r="F53" s="23" t="s">
        <v>40</v>
      </c>
      <c r="G53" s="51">
        <v>20</v>
      </c>
      <c r="H53" s="52" t="s">
        <v>89</v>
      </c>
      <c r="I53" s="24">
        <v>200</v>
      </c>
      <c r="J53" s="52" t="s">
        <v>39</v>
      </c>
    </row>
    <row r="54" spans="1:10" ht="21">
      <c r="A54" s="21"/>
      <c r="B54" s="22"/>
      <c r="C54" s="302"/>
      <c r="D54" s="23">
        <v>3</v>
      </c>
      <c r="E54" s="303"/>
      <c r="F54" s="23" t="s">
        <v>41</v>
      </c>
      <c r="G54" s="51">
        <v>20</v>
      </c>
      <c r="H54" s="52" t="s">
        <v>89</v>
      </c>
      <c r="I54" s="24">
        <v>200</v>
      </c>
      <c r="J54" s="52" t="s">
        <v>39</v>
      </c>
    </row>
    <row r="55" spans="1:10" ht="21">
      <c r="A55" s="21"/>
      <c r="B55" s="22"/>
      <c r="C55" s="302"/>
      <c r="D55" s="23">
        <v>4</v>
      </c>
      <c r="E55" s="304" t="s">
        <v>42</v>
      </c>
      <c r="F55" s="304"/>
      <c r="G55" s="51">
        <v>20</v>
      </c>
      <c r="H55" s="52" t="s">
        <v>89</v>
      </c>
      <c r="I55" s="24">
        <v>200</v>
      </c>
      <c r="J55" s="52" t="s">
        <v>39</v>
      </c>
    </row>
    <row r="56" spans="1:10" ht="21">
      <c r="A56" s="21"/>
      <c r="B56" s="22"/>
      <c r="C56" s="302"/>
      <c r="D56" s="23">
        <v>5</v>
      </c>
      <c r="E56" s="303" t="s">
        <v>43</v>
      </c>
      <c r="F56" s="303"/>
      <c r="G56" s="51">
        <v>20</v>
      </c>
      <c r="H56" s="52" t="s">
        <v>89</v>
      </c>
      <c r="I56" s="24">
        <v>200</v>
      </c>
      <c r="J56" s="52" t="s">
        <v>39</v>
      </c>
    </row>
    <row r="57" spans="1:10" ht="21">
      <c r="A57" s="21"/>
      <c r="B57" s="22"/>
      <c r="C57" s="302"/>
      <c r="D57" s="23">
        <v>6</v>
      </c>
      <c r="E57" s="303" t="s">
        <v>44</v>
      </c>
      <c r="F57" s="23" t="s">
        <v>38</v>
      </c>
      <c r="G57" s="51">
        <v>20</v>
      </c>
      <c r="H57" s="52" t="s">
        <v>89</v>
      </c>
      <c r="I57" s="24">
        <v>200</v>
      </c>
      <c r="J57" s="52" t="s">
        <v>39</v>
      </c>
    </row>
    <row r="58" spans="1:10" ht="21">
      <c r="A58" s="21"/>
      <c r="B58" s="22"/>
      <c r="C58" s="302"/>
      <c r="D58" s="23">
        <v>7</v>
      </c>
      <c r="E58" s="303"/>
      <c r="F58" s="23" t="s">
        <v>40</v>
      </c>
      <c r="G58" s="51">
        <v>20</v>
      </c>
      <c r="H58" s="52" t="s">
        <v>89</v>
      </c>
      <c r="I58" s="24">
        <v>200</v>
      </c>
      <c r="J58" s="52" t="s">
        <v>39</v>
      </c>
    </row>
    <row r="59" spans="1:10" ht="21">
      <c r="A59" s="21"/>
      <c r="B59" s="22"/>
      <c r="C59" s="302"/>
      <c r="D59" s="23">
        <v>8</v>
      </c>
      <c r="E59" s="303"/>
      <c r="F59" s="23" t="s">
        <v>41</v>
      </c>
      <c r="G59" s="51">
        <v>20</v>
      </c>
      <c r="H59" s="52" t="s">
        <v>89</v>
      </c>
      <c r="I59" s="24">
        <v>200</v>
      </c>
      <c r="J59" s="52" t="s">
        <v>39</v>
      </c>
    </row>
    <row r="60" spans="1:10" ht="21">
      <c r="A60" s="21"/>
      <c r="B60" s="22"/>
      <c r="C60" s="29" t="s">
        <v>45</v>
      </c>
      <c r="D60" s="23">
        <v>9</v>
      </c>
      <c r="E60" s="303" t="s">
        <v>46</v>
      </c>
      <c r="F60" s="303"/>
      <c r="G60" s="51">
        <v>20</v>
      </c>
      <c r="H60" s="52" t="s">
        <v>89</v>
      </c>
      <c r="I60" s="24">
        <v>200</v>
      </c>
      <c r="J60" s="52" t="s">
        <v>39</v>
      </c>
    </row>
    <row r="61" spans="1:10" ht="21">
      <c r="A61" s="21"/>
      <c r="B61" s="22"/>
      <c r="C61" s="302" t="s">
        <v>48</v>
      </c>
      <c r="D61" s="23">
        <v>10</v>
      </c>
      <c r="E61" s="303" t="s">
        <v>49</v>
      </c>
      <c r="F61" s="303"/>
      <c r="G61" s="51">
        <v>20</v>
      </c>
      <c r="H61" s="52" t="s">
        <v>89</v>
      </c>
      <c r="I61" s="24">
        <v>200</v>
      </c>
      <c r="J61" s="52" t="s">
        <v>39</v>
      </c>
    </row>
    <row r="62" spans="1:10" ht="21">
      <c r="A62" s="21"/>
      <c r="B62" s="22"/>
      <c r="C62" s="302"/>
      <c r="D62" s="23">
        <v>11</v>
      </c>
      <c r="E62" s="303" t="s">
        <v>50</v>
      </c>
      <c r="F62" s="303"/>
      <c r="G62" s="51">
        <v>20</v>
      </c>
      <c r="H62" s="52" t="s">
        <v>89</v>
      </c>
      <c r="I62" s="24">
        <v>200</v>
      </c>
      <c r="J62" s="52" t="s">
        <v>39</v>
      </c>
    </row>
    <row r="63" spans="1:10" ht="21">
      <c r="A63" s="21"/>
      <c r="B63" s="22"/>
      <c r="C63" s="302"/>
      <c r="D63" s="23">
        <v>12</v>
      </c>
      <c r="E63" s="303" t="s">
        <v>51</v>
      </c>
      <c r="F63" s="303"/>
      <c r="G63" s="51">
        <v>20</v>
      </c>
      <c r="H63" s="52" t="s">
        <v>89</v>
      </c>
      <c r="I63" s="24">
        <v>200</v>
      </c>
      <c r="J63" s="52" t="s">
        <v>39</v>
      </c>
    </row>
    <row r="64" spans="1:10" ht="21">
      <c r="A64" s="21"/>
      <c r="B64" s="22"/>
      <c r="C64" s="302"/>
      <c r="D64" s="23">
        <v>13</v>
      </c>
      <c r="E64" s="303" t="s">
        <v>52</v>
      </c>
      <c r="F64" s="303"/>
      <c r="G64" s="51">
        <v>20</v>
      </c>
      <c r="H64" s="52" t="s">
        <v>89</v>
      </c>
      <c r="I64" s="24">
        <v>200</v>
      </c>
      <c r="J64" s="52" t="s">
        <v>39</v>
      </c>
    </row>
    <row r="65" spans="1:10" ht="21">
      <c r="A65" s="21"/>
      <c r="B65" s="22"/>
      <c r="C65" s="302"/>
      <c r="D65" s="23">
        <v>14</v>
      </c>
      <c r="E65" s="303" t="s">
        <v>53</v>
      </c>
      <c r="F65" s="303"/>
      <c r="G65" s="51">
        <v>20</v>
      </c>
      <c r="H65" s="52" t="s">
        <v>89</v>
      </c>
      <c r="I65" s="24">
        <v>200</v>
      </c>
      <c r="J65" s="52" t="s">
        <v>39</v>
      </c>
    </row>
    <row r="66" spans="1:10" ht="21">
      <c r="A66" s="21"/>
      <c r="B66" s="22"/>
      <c r="C66" s="302"/>
      <c r="D66" s="23">
        <v>15</v>
      </c>
      <c r="E66" s="303" t="s">
        <v>54</v>
      </c>
      <c r="F66" s="303"/>
      <c r="G66" s="51">
        <v>20</v>
      </c>
      <c r="H66" s="52" t="s">
        <v>89</v>
      </c>
      <c r="I66" s="24">
        <v>200</v>
      </c>
      <c r="J66" s="52" t="s">
        <v>39</v>
      </c>
    </row>
    <row r="67" spans="1:10" ht="21">
      <c r="A67" s="21"/>
      <c r="B67" s="22"/>
      <c r="C67" s="302"/>
      <c r="D67" s="53">
        <v>16</v>
      </c>
      <c r="E67" s="325" t="s">
        <v>55</v>
      </c>
      <c r="F67" s="54" t="s">
        <v>90</v>
      </c>
      <c r="G67" s="55" t="s">
        <v>91</v>
      </c>
      <c r="H67" s="52" t="s">
        <v>89</v>
      </c>
      <c r="I67" s="327">
        <v>200</v>
      </c>
      <c r="J67" s="327" t="s">
        <v>39</v>
      </c>
    </row>
    <row r="68" spans="1:10" ht="21">
      <c r="A68" s="21"/>
      <c r="B68" s="22"/>
      <c r="C68" s="302"/>
      <c r="D68" s="53">
        <v>17</v>
      </c>
      <c r="E68" s="326"/>
      <c r="F68" s="54" t="s">
        <v>92</v>
      </c>
      <c r="G68" s="55" t="s">
        <v>93</v>
      </c>
      <c r="H68" s="52" t="s">
        <v>89</v>
      </c>
      <c r="I68" s="328"/>
      <c r="J68" s="328"/>
    </row>
    <row r="69" spans="1:10" ht="21">
      <c r="A69" s="21"/>
      <c r="B69" s="22"/>
      <c r="C69" s="302"/>
      <c r="D69" s="53">
        <v>18</v>
      </c>
      <c r="E69" s="303" t="s">
        <v>56</v>
      </c>
      <c r="F69" s="303"/>
      <c r="G69" s="51">
        <v>20</v>
      </c>
      <c r="H69" s="52" t="s">
        <v>89</v>
      </c>
      <c r="I69" s="24">
        <v>200</v>
      </c>
      <c r="J69" s="52" t="s">
        <v>39</v>
      </c>
    </row>
    <row r="70" spans="1:10" ht="21">
      <c r="A70" s="21"/>
      <c r="B70" s="22"/>
      <c r="C70" s="302"/>
      <c r="D70" s="53">
        <v>19</v>
      </c>
      <c r="E70" s="306" t="s">
        <v>57</v>
      </c>
      <c r="F70" s="306"/>
      <c r="G70" s="51">
        <v>20</v>
      </c>
      <c r="H70" s="52" t="s">
        <v>89</v>
      </c>
      <c r="I70" s="24">
        <v>200</v>
      </c>
      <c r="J70" s="52" t="s">
        <v>39</v>
      </c>
    </row>
    <row r="71" spans="1:10" ht="21">
      <c r="A71" s="21"/>
      <c r="B71" s="22"/>
      <c r="C71" s="307" t="s">
        <v>58</v>
      </c>
      <c r="D71" s="53">
        <v>20</v>
      </c>
      <c r="E71" s="303" t="s">
        <v>59</v>
      </c>
      <c r="F71" s="303"/>
      <c r="G71" s="51">
        <v>20</v>
      </c>
      <c r="H71" s="52" t="s">
        <v>89</v>
      </c>
      <c r="I71" s="24">
        <v>200</v>
      </c>
      <c r="J71" s="52" t="s">
        <v>39</v>
      </c>
    </row>
    <row r="72" spans="1:10" ht="21">
      <c r="A72" s="21"/>
      <c r="B72" s="22"/>
      <c r="C72" s="307"/>
      <c r="D72" s="53">
        <v>21</v>
      </c>
      <c r="E72" s="303" t="s">
        <v>60</v>
      </c>
      <c r="F72" s="303"/>
      <c r="G72" s="51">
        <v>20</v>
      </c>
      <c r="H72" s="52" t="s">
        <v>89</v>
      </c>
      <c r="I72" s="24">
        <v>200</v>
      </c>
      <c r="J72" s="52" t="s">
        <v>39</v>
      </c>
    </row>
    <row r="73" spans="1:10" ht="21">
      <c r="A73" s="21"/>
      <c r="B73" s="22"/>
      <c r="C73" s="307" t="s">
        <v>61</v>
      </c>
      <c r="D73" s="53">
        <v>22</v>
      </c>
      <c r="E73" s="303" t="s">
        <v>62</v>
      </c>
      <c r="F73" s="303"/>
      <c r="G73" s="51" t="s">
        <v>94</v>
      </c>
      <c r="H73" s="52" t="s">
        <v>94</v>
      </c>
      <c r="I73" s="52" t="s">
        <v>94</v>
      </c>
      <c r="J73" s="52" t="s">
        <v>94</v>
      </c>
    </row>
    <row r="74" spans="1:10" ht="21">
      <c r="A74" s="21"/>
      <c r="B74" s="22"/>
      <c r="C74" s="307"/>
      <c r="D74" s="53">
        <v>23</v>
      </c>
      <c r="E74" s="303" t="s">
        <v>63</v>
      </c>
      <c r="F74" s="303"/>
      <c r="G74" s="51" t="s">
        <v>94</v>
      </c>
      <c r="H74" s="52" t="s">
        <v>94</v>
      </c>
      <c r="I74" s="52" t="s">
        <v>94</v>
      </c>
      <c r="J74" s="52" t="s">
        <v>94</v>
      </c>
    </row>
    <row r="75" spans="1:10" ht="21">
      <c r="A75" s="21"/>
      <c r="B75" s="22"/>
      <c r="C75" s="307"/>
      <c r="D75" s="53">
        <v>24</v>
      </c>
      <c r="E75" s="303" t="s">
        <v>64</v>
      </c>
      <c r="F75" s="303"/>
      <c r="G75" s="51" t="s">
        <v>94</v>
      </c>
      <c r="H75" s="52" t="s">
        <v>94</v>
      </c>
      <c r="I75" s="52" t="s">
        <v>94</v>
      </c>
      <c r="J75" s="52" t="s">
        <v>94</v>
      </c>
    </row>
    <row r="76" spans="1:10" ht="21">
      <c r="A76" s="21"/>
      <c r="B76" s="22"/>
      <c r="C76" s="307"/>
      <c r="D76" s="53">
        <v>25</v>
      </c>
      <c r="E76" s="303" t="s">
        <v>65</v>
      </c>
      <c r="F76" s="303"/>
      <c r="G76" s="51" t="s">
        <v>94</v>
      </c>
      <c r="H76" s="52" t="s">
        <v>94</v>
      </c>
      <c r="I76" s="52" t="s">
        <v>94</v>
      </c>
      <c r="J76" s="52" t="s">
        <v>94</v>
      </c>
    </row>
    <row r="77" spans="1:10" ht="21">
      <c r="A77" s="21"/>
      <c r="B77" s="22"/>
      <c r="C77" s="307"/>
      <c r="D77" s="53">
        <v>26</v>
      </c>
      <c r="E77" s="303" t="s">
        <v>66</v>
      </c>
      <c r="F77" s="303"/>
      <c r="G77" s="51" t="s">
        <v>94</v>
      </c>
      <c r="H77" s="52" t="s">
        <v>94</v>
      </c>
      <c r="I77" s="52" t="s">
        <v>94</v>
      </c>
      <c r="J77" s="52" t="s">
        <v>94</v>
      </c>
    </row>
    <row r="78" spans="1:10" ht="21">
      <c r="A78" s="21"/>
      <c r="B78" s="22"/>
      <c r="C78" s="307"/>
      <c r="D78" s="53">
        <v>27</v>
      </c>
      <c r="E78" s="303" t="s">
        <v>67</v>
      </c>
      <c r="F78" s="303"/>
      <c r="G78" s="51" t="s">
        <v>94</v>
      </c>
      <c r="H78" s="52" t="s">
        <v>94</v>
      </c>
      <c r="I78" s="52" t="s">
        <v>94</v>
      </c>
      <c r="J78" s="52" t="s">
        <v>94</v>
      </c>
    </row>
    <row r="79" spans="1:10" ht="21">
      <c r="A79" s="21"/>
      <c r="B79" s="22"/>
      <c r="C79" s="307"/>
      <c r="D79" s="53">
        <v>28</v>
      </c>
      <c r="E79" s="304" t="s">
        <v>68</v>
      </c>
      <c r="F79" s="304"/>
      <c r="G79" s="51" t="s">
        <v>94</v>
      </c>
      <c r="H79" s="52" t="s">
        <v>94</v>
      </c>
      <c r="I79" s="52" t="s">
        <v>94</v>
      </c>
      <c r="J79" s="52" t="s">
        <v>94</v>
      </c>
    </row>
    <row r="80" spans="1:10" ht="21">
      <c r="A80" s="31"/>
      <c r="B80" s="32"/>
      <c r="C80" s="307"/>
      <c r="D80" s="53">
        <v>29</v>
      </c>
      <c r="E80" s="304" t="s">
        <v>69</v>
      </c>
      <c r="F80" s="304"/>
      <c r="G80" s="51" t="s">
        <v>94</v>
      </c>
      <c r="H80" s="52" t="s">
        <v>94</v>
      </c>
      <c r="I80" s="52" t="s">
        <v>94</v>
      </c>
      <c r="J80" s="52" t="s">
        <v>94</v>
      </c>
    </row>
    <row r="81" spans="1:10" ht="123" customHeight="1">
      <c r="A81" s="33" t="s">
        <v>95</v>
      </c>
      <c r="B81" s="34"/>
      <c r="C81" s="35"/>
      <c r="D81" s="36"/>
      <c r="E81" s="37"/>
      <c r="F81" s="38"/>
      <c r="G81" s="332"/>
      <c r="H81" s="333"/>
      <c r="I81" s="56" t="s">
        <v>96</v>
      </c>
      <c r="J81" s="57"/>
    </row>
    <row r="82" spans="1:10" ht="81" customHeight="1">
      <c r="A82" s="39" t="s">
        <v>72</v>
      </c>
      <c r="B82" s="40"/>
      <c r="C82" s="41"/>
      <c r="D82" s="42"/>
      <c r="E82" s="43"/>
      <c r="F82" s="44"/>
      <c r="G82" s="310" t="s">
        <v>97</v>
      </c>
      <c r="H82" s="311"/>
      <c r="I82" s="310" t="s">
        <v>98</v>
      </c>
      <c r="J82" s="311"/>
    </row>
    <row r="83" spans="1:10">
      <c r="A83" s="45" t="s">
        <v>74</v>
      </c>
      <c r="B83" s="45"/>
    </row>
    <row r="84" spans="1:10">
      <c r="A84" s="9" t="s">
        <v>75</v>
      </c>
    </row>
    <row r="85" spans="1:10">
      <c r="A85" s="9" t="s">
        <v>99</v>
      </c>
    </row>
    <row r="86" spans="1:10">
      <c r="B86" s="9" t="s">
        <v>100</v>
      </c>
    </row>
    <row r="87" spans="1:10">
      <c r="A87" s="9" t="s">
        <v>78</v>
      </c>
      <c r="C87" s="58"/>
      <c r="D87" s="58"/>
      <c r="E87" s="58"/>
      <c r="F87" s="58"/>
      <c r="G87" s="58"/>
      <c r="H87" s="58"/>
    </row>
    <row r="88" spans="1:10">
      <c r="A88" s="9" t="s">
        <v>101</v>
      </c>
      <c r="B88" s="45"/>
      <c r="C88" s="58"/>
      <c r="D88" s="58"/>
      <c r="E88" s="58"/>
      <c r="F88" s="58"/>
      <c r="G88" s="58"/>
      <c r="H88" s="58"/>
    </row>
    <row r="89" spans="1:10">
      <c r="A89" s="9" t="s">
        <v>102</v>
      </c>
      <c r="C89" s="58"/>
      <c r="D89" s="58"/>
      <c r="E89" s="58"/>
      <c r="F89" s="58"/>
      <c r="G89" s="58"/>
      <c r="H89" s="58"/>
    </row>
    <row r="90" spans="1:10">
      <c r="A90" s="9" t="s">
        <v>103</v>
      </c>
      <c r="C90" s="58"/>
      <c r="D90" s="58"/>
      <c r="E90" s="58"/>
      <c r="F90" s="58"/>
      <c r="G90" s="58"/>
      <c r="H90" s="58"/>
    </row>
    <row r="91" spans="1:10">
      <c r="A91" s="9" t="s">
        <v>104</v>
      </c>
      <c r="C91" s="58"/>
      <c r="D91" s="58"/>
      <c r="E91" s="58"/>
      <c r="F91" s="58"/>
      <c r="G91" s="58"/>
      <c r="H91" s="58"/>
    </row>
    <row r="92" spans="1:10">
      <c r="A92" s="45" t="s">
        <v>105</v>
      </c>
      <c r="C92" s="58"/>
      <c r="D92" s="58"/>
      <c r="E92" s="58"/>
      <c r="F92" s="58"/>
      <c r="H92" s="58"/>
    </row>
    <row r="93" spans="1:10">
      <c r="A93" s="9" t="s">
        <v>106</v>
      </c>
    </row>
    <row r="94" spans="1:10">
      <c r="A94" s="9" t="s">
        <v>107</v>
      </c>
      <c r="B94" s="45"/>
      <c r="E94" s="59"/>
      <c r="F94" s="59"/>
      <c r="G94" s="59"/>
      <c r="H94" s="59"/>
    </row>
    <row r="95" spans="1:10">
      <c r="A95" s="9" t="s">
        <v>108</v>
      </c>
      <c r="B95" s="45"/>
      <c r="E95" s="59"/>
      <c r="F95" s="59"/>
      <c r="G95" s="59"/>
      <c r="H95" s="59"/>
    </row>
    <row r="96" spans="1:10">
      <c r="A96" s="9" t="s">
        <v>109</v>
      </c>
      <c r="E96" s="59"/>
      <c r="F96" s="59"/>
      <c r="G96" s="59"/>
      <c r="H96" s="59"/>
    </row>
    <row r="97" spans="1:10">
      <c r="A97" s="9" t="s">
        <v>110</v>
      </c>
      <c r="E97" s="59"/>
      <c r="F97" s="59"/>
      <c r="G97" s="59"/>
      <c r="H97" s="59"/>
    </row>
    <row r="99" spans="1:10" ht="18.75">
      <c r="A99" s="10" t="s">
        <v>111</v>
      </c>
      <c r="B99" s="11"/>
      <c r="C99" s="12"/>
      <c r="D99" s="12"/>
      <c r="E99" s="12"/>
      <c r="F99" s="12"/>
      <c r="G99" s="60"/>
      <c r="H99" s="60"/>
      <c r="I99" s="60"/>
      <c r="J99" s="61"/>
    </row>
    <row r="100" spans="1:10" ht="18.75">
      <c r="A100" s="14"/>
      <c r="B100" s="62"/>
      <c r="C100" s="62"/>
      <c r="D100" s="62"/>
      <c r="E100" s="62"/>
      <c r="F100" s="62"/>
      <c r="G100" s="334" t="s">
        <v>112</v>
      </c>
      <c r="H100" s="335"/>
      <c r="I100" s="335"/>
      <c r="J100" s="336"/>
    </row>
    <row r="101" spans="1:10" ht="17.25">
      <c r="A101" s="14"/>
      <c r="B101" s="62"/>
      <c r="C101" s="62"/>
      <c r="D101" s="62"/>
      <c r="E101" s="62"/>
      <c r="F101" s="62"/>
      <c r="G101" s="337" t="s">
        <v>113</v>
      </c>
      <c r="H101" s="338"/>
      <c r="I101" s="338"/>
      <c r="J101" s="339"/>
    </row>
    <row r="102" spans="1:10" ht="44.25" customHeight="1">
      <c r="A102" s="33" t="s">
        <v>114</v>
      </c>
      <c r="B102" s="34"/>
      <c r="C102" s="36"/>
      <c r="D102" s="36"/>
      <c r="E102" s="37"/>
      <c r="F102" s="38"/>
      <c r="G102" s="310" t="s">
        <v>115</v>
      </c>
      <c r="H102" s="340"/>
      <c r="I102" s="340"/>
      <c r="J102" s="311"/>
    </row>
    <row r="103" spans="1:10" ht="52.5" customHeight="1">
      <c r="A103" s="39" t="s">
        <v>72</v>
      </c>
      <c r="B103" s="40"/>
      <c r="C103" s="42"/>
      <c r="D103" s="42"/>
      <c r="E103" s="43"/>
      <c r="F103" s="44"/>
      <c r="G103" s="329" t="s">
        <v>116</v>
      </c>
      <c r="H103" s="330"/>
      <c r="I103" s="330"/>
      <c r="J103" s="331"/>
    </row>
  </sheetData>
  <mergeCells count="76">
    <mergeCell ref="G103:J103"/>
    <mergeCell ref="G81:H81"/>
    <mergeCell ref="G82:H82"/>
    <mergeCell ref="I82:J82"/>
    <mergeCell ref="G100:J100"/>
    <mergeCell ref="G101:J101"/>
    <mergeCell ref="G102:J102"/>
    <mergeCell ref="C73:C80"/>
    <mergeCell ref="E73:F73"/>
    <mergeCell ref="E74:F74"/>
    <mergeCell ref="E75:F75"/>
    <mergeCell ref="E76:F76"/>
    <mergeCell ref="E77:F77"/>
    <mergeCell ref="E78:F78"/>
    <mergeCell ref="E79:F79"/>
    <mergeCell ref="E80:F80"/>
    <mergeCell ref="I67:I68"/>
    <mergeCell ref="J67:J68"/>
    <mergeCell ref="E69:F69"/>
    <mergeCell ref="E70:F70"/>
    <mergeCell ref="C71:C72"/>
    <mergeCell ref="E71:F71"/>
    <mergeCell ref="E72:F72"/>
    <mergeCell ref="E60:F60"/>
    <mergeCell ref="C61:C70"/>
    <mergeCell ref="E61:F61"/>
    <mergeCell ref="E62:F62"/>
    <mergeCell ref="E63:F63"/>
    <mergeCell ref="E64:F64"/>
    <mergeCell ref="E65:F65"/>
    <mergeCell ref="E66:F66"/>
    <mergeCell ref="E67:E68"/>
    <mergeCell ref="G49:H49"/>
    <mergeCell ref="I49:J49"/>
    <mergeCell ref="C50:F51"/>
    <mergeCell ref="G50:H51"/>
    <mergeCell ref="I50:J51"/>
    <mergeCell ref="C52:C59"/>
    <mergeCell ref="E52:E54"/>
    <mergeCell ref="E55:F55"/>
    <mergeCell ref="E56:F56"/>
    <mergeCell ref="E57:E59"/>
    <mergeCell ref="I44:J44"/>
    <mergeCell ref="E22:F22"/>
    <mergeCell ref="C23:C24"/>
    <mergeCell ref="E23:F23"/>
    <mergeCell ref="E24:F24"/>
    <mergeCell ref="C25:C32"/>
    <mergeCell ref="E25:F25"/>
    <mergeCell ref="E26:F26"/>
    <mergeCell ref="E27:F27"/>
    <mergeCell ref="E28:F28"/>
    <mergeCell ref="E29:F29"/>
    <mergeCell ref="E30:F30"/>
    <mergeCell ref="E31:F31"/>
    <mergeCell ref="E32:F32"/>
    <mergeCell ref="G33:H33"/>
    <mergeCell ref="G34:H34"/>
    <mergeCell ref="E13:F13"/>
    <mergeCell ref="C14:C22"/>
    <mergeCell ref="E14:F14"/>
    <mergeCell ref="E15:F15"/>
    <mergeCell ref="E16:F16"/>
    <mergeCell ref="E17:F17"/>
    <mergeCell ref="E18:F18"/>
    <mergeCell ref="E19:F19"/>
    <mergeCell ref="E20:F20"/>
    <mergeCell ref="E21:F21"/>
    <mergeCell ref="I2:J2"/>
    <mergeCell ref="C4:F4"/>
    <mergeCell ref="G4:H4"/>
    <mergeCell ref="C5:C12"/>
    <mergeCell ref="E5:E7"/>
    <mergeCell ref="E8:F8"/>
    <mergeCell ref="E9:F9"/>
    <mergeCell ref="E10:E12"/>
  </mergeCells>
  <phoneticPr fontId="5"/>
  <printOptions horizontalCentered="1"/>
  <pageMargins left="0.70866141732283472" right="0.70866141732283472" top="0.35433070866141736" bottom="0.35433070866141736" header="0.11811023622047245" footer="0.11811023622047245"/>
  <pageSetup paperSize="8" scale="70" fitToHeight="0" orientation="landscape" r:id="rId1"/>
  <rowBreaks count="1" manualBreakCount="1">
    <brk id="47" max="10"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dimension ref="A1:F78"/>
  <sheetViews>
    <sheetView topLeftCell="A11" workbookViewId="0">
      <selection activeCell="E24" sqref="E24"/>
    </sheetView>
  </sheetViews>
  <sheetFormatPr defaultRowHeight="13.5"/>
  <cols>
    <col min="2" max="2" width="39.125" bestFit="1" customWidth="1"/>
  </cols>
  <sheetData>
    <row r="1" spans="1:4">
      <c r="B1" t="s">
        <v>160</v>
      </c>
    </row>
    <row r="2" spans="1:4">
      <c r="A2">
        <v>1</v>
      </c>
      <c r="B2" t="s">
        <v>161</v>
      </c>
      <c r="C2">
        <v>200</v>
      </c>
      <c r="D2" t="s">
        <v>117</v>
      </c>
    </row>
    <row r="3" spans="1:4">
      <c r="A3">
        <v>2</v>
      </c>
      <c r="B3" t="s">
        <v>162</v>
      </c>
      <c r="C3">
        <v>300</v>
      </c>
      <c r="D3" t="s">
        <v>117</v>
      </c>
    </row>
    <row r="4" spans="1:4">
      <c r="A4">
        <v>3</v>
      </c>
      <c r="B4" t="s">
        <v>163</v>
      </c>
      <c r="C4">
        <v>400</v>
      </c>
      <c r="D4" t="s">
        <v>117</v>
      </c>
    </row>
    <row r="5" spans="1:4">
      <c r="A5">
        <v>4</v>
      </c>
      <c r="B5" t="s">
        <v>164</v>
      </c>
      <c r="C5">
        <v>500</v>
      </c>
      <c r="D5" t="s">
        <v>117</v>
      </c>
    </row>
    <row r="6" spans="1:4">
      <c r="A6">
        <v>5</v>
      </c>
      <c r="B6" t="s">
        <v>121</v>
      </c>
      <c r="C6">
        <v>200</v>
      </c>
      <c r="D6" t="s">
        <v>117</v>
      </c>
    </row>
    <row r="7" spans="1:4">
      <c r="A7">
        <v>6</v>
      </c>
      <c r="B7" t="s">
        <v>122</v>
      </c>
      <c r="C7">
        <v>200</v>
      </c>
      <c r="D7" t="s">
        <v>117</v>
      </c>
    </row>
    <row r="8" spans="1:4">
      <c r="A8">
        <v>7</v>
      </c>
      <c r="B8" t="s">
        <v>123</v>
      </c>
      <c r="C8">
        <v>200</v>
      </c>
      <c r="D8" t="s">
        <v>117</v>
      </c>
    </row>
    <row r="9" spans="1:4">
      <c r="A9">
        <v>8</v>
      </c>
      <c r="B9" t="s">
        <v>165</v>
      </c>
      <c r="C9">
        <v>200</v>
      </c>
      <c r="D9" t="s">
        <v>117</v>
      </c>
    </row>
    <row r="10" spans="1:4">
      <c r="A10">
        <v>9</v>
      </c>
      <c r="B10" t="s">
        <v>166</v>
      </c>
      <c r="C10">
        <v>300</v>
      </c>
      <c r="D10" t="s">
        <v>120</v>
      </c>
    </row>
    <row r="11" spans="1:4">
      <c r="A11">
        <v>10</v>
      </c>
      <c r="B11" t="s">
        <v>167</v>
      </c>
      <c r="C11">
        <v>400</v>
      </c>
      <c r="D11" t="s">
        <v>120</v>
      </c>
    </row>
    <row r="12" spans="1:4">
      <c r="A12">
        <v>11</v>
      </c>
      <c r="B12" t="s">
        <v>168</v>
      </c>
      <c r="C12">
        <v>200</v>
      </c>
      <c r="D12" t="s">
        <v>117</v>
      </c>
    </row>
    <row r="13" spans="1:4">
      <c r="A13">
        <v>12</v>
      </c>
      <c r="B13" t="s">
        <v>203</v>
      </c>
      <c r="C13">
        <v>200</v>
      </c>
      <c r="D13" t="s">
        <v>117</v>
      </c>
    </row>
    <row r="14" spans="1:4">
      <c r="A14">
        <v>13</v>
      </c>
      <c r="B14" t="s">
        <v>127</v>
      </c>
      <c r="C14">
        <v>200</v>
      </c>
      <c r="D14" t="s">
        <v>117</v>
      </c>
    </row>
    <row r="15" spans="1:4">
      <c r="A15">
        <v>14</v>
      </c>
      <c r="B15" t="s">
        <v>124</v>
      </c>
      <c r="C15">
        <v>200</v>
      </c>
      <c r="D15" t="s">
        <v>117</v>
      </c>
    </row>
    <row r="16" spans="1:4">
      <c r="A16">
        <v>15</v>
      </c>
      <c r="B16" t="s">
        <v>125</v>
      </c>
      <c r="C16">
        <v>200</v>
      </c>
      <c r="D16" t="s">
        <v>117</v>
      </c>
    </row>
    <row r="17" spans="1:6">
      <c r="A17">
        <v>16</v>
      </c>
      <c r="B17" t="s">
        <v>169</v>
      </c>
      <c r="C17">
        <v>200</v>
      </c>
      <c r="D17" t="s">
        <v>117</v>
      </c>
    </row>
    <row r="18" spans="1:6">
      <c r="A18">
        <v>17</v>
      </c>
      <c r="B18" t="s">
        <v>118</v>
      </c>
      <c r="C18">
        <v>200</v>
      </c>
      <c r="D18" t="s">
        <v>117</v>
      </c>
    </row>
    <row r="19" spans="1:6">
      <c r="A19">
        <v>18</v>
      </c>
      <c r="B19" t="s">
        <v>128</v>
      </c>
      <c r="C19">
        <v>200</v>
      </c>
      <c r="D19" t="s">
        <v>117</v>
      </c>
    </row>
    <row r="20" spans="1:6">
      <c r="A20">
        <v>19</v>
      </c>
      <c r="B20" t="s">
        <v>170</v>
      </c>
      <c r="C20">
        <v>200</v>
      </c>
      <c r="D20" t="s">
        <v>117</v>
      </c>
    </row>
    <row r="21" spans="1:6">
      <c r="A21">
        <v>20</v>
      </c>
      <c r="B21" t="s">
        <v>204</v>
      </c>
      <c r="C21">
        <v>200</v>
      </c>
      <c r="D21" t="s">
        <v>117</v>
      </c>
    </row>
    <row r="22" spans="1:6">
      <c r="A22">
        <v>21</v>
      </c>
      <c r="B22" t="s">
        <v>129</v>
      </c>
      <c r="C22">
        <v>200</v>
      </c>
      <c r="D22" t="s">
        <v>117</v>
      </c>
    </row>
    <row r="23" spans="1:6">
      <c r="A23">
        <v>22</v>
      </c>
      <c r="B23" t="s">
        <v>126</v>
      </c>
      <c r="C23">
        <v>200</v>
      </c>
      <c r="D23" t="s">
        <v>117</v>
      </c>
    </row>
    <row r="24" spans="1:6">
      <c r="A24">
        <v>23</v>
      </c>
      <c r="B24" t="s">
        <v>130</v>
      </c>
      <c r="C24">
        <v>6</v>
      </c>
      <c r="D24" t="s">
        <v>120</v>
      </c>
      <c r="E24">
        <v>18</v>
      </c>
      <c r="F24" t="s">
        <v>181</v>
      </c>
    </row>
    <row r="25" spans="1:6">
      <c r="A25">
        <v>24</v>
      </c>
      <c r="B25" t="s">
        <v>132</v>
      </c>
      <c r="C25">
        <v>6</v>
      </c>
      <c r="D25" t="s">
        <v>120</v>
      </c>
      <c r="E25">
        <v>18</v>
      </c>
      <c r="F25" t="s">
        <v>181</v>
      </c>
    </row>
    <row r="26" spans="1:6">
      <c r="A26">
        <v>25</v>
      </c>
      <c r="B26" t="s">
        <v>133</v>
      </c>
      <c r="C26">
        <v>6</v>
      </c>
      <c r="D26" t="s">
        <v>120</v>
      </c>
      <c r="E26">
        <v>18</v>
      </c>
      <c r="F26" t="s">
        <v>181</v>
      </c>
    </row>
    <row r="27" spans="1:6">
      <c r="A27">
        <v>26</v>
      </c>
      <c r="B27" t="s">
        <v>131</v>
      </c>
      <c r="C27">
        <v>6</v>
      </c>
      <c r="D27" t="s">
        <v>120</v>
      </c>
      <c r="E27">
        <v>18</v>
      </c>
      <c r="F27" t="s">
        <v>181</v>
      </c>
    </row>
    <row r="28" spans="1:6">
      <c r="A28">
        <v>27</v>
      </c>
      <c r="B28" t="s">
        <v>119</v>
      </c>
      <c r="C28">
        <v>6</v>
      </c>
      <c r="D28" t="s">
        <v>120</v>
      </c>
      <c r="E28">
        <v>18</v>
      </c>
      <c r="F28" t="s">
        <v>181</v>
      </c>
    </row>
    <row r="29" spans="1:6">
      <c r="A29">
        <v>28</v>
      </c>
      <c r="B29" t="s">
        <v>171</v>
      </c>
      <c r="C29">
        <v>6</v>
      </c>
      <c r="D29" t="s">
        <v>120</v>
      </c>
      <c r="E29">
        <v>18</v>
      </c>
      <c r="F29" t="s">
        <v>181</v>
      </c>
    </row>
    <row r="30" spans="1:6">
      <c r="A30">
        <v>29</v>
      </c>
      <c r="B30" t="s">
        <v>172</v>
      </c>
      <c r="C30">
        <v>6</v>
      </c>
      <c r="D30" t="s">
        <v>120</v>
      </c>
      <c r="E30">
        <v>18</v>
      </c>
      <c r="F30" t="s">
        <v>181</v>
      </c>
    </row>
    <row r="32" spans="1:6">
      <c r="B32" t="s">
        <v>182</v>
      </c>
    </row>
    <row r="33" spans="2:2">
      <c r="B33" t="s">
        <v>183</v>
      </c>
    </row>
    <row r="34" spans="2:2">
      <c r="B34" t="s">
        <v>184</v>
      </c>
    </row>
    <row r="35" spans="2:2">
      <c r="B35" t="s">
        <v>185</v>
      </c>
    </row>
    <row r="36" spans="2:2">
      <c r="B36" t="s">
        <v>186</v>
      </c>
    </row>
    <row r="37" spans="2:2">
      <c r="B37" t="s">
        <v>187</v>
      </c>
    </row>
    <row r="38" spans="2:2">
      <c r="B38" t="s">
        <v>188</v>
      </c>
    </row>
    <row r="39" spans="2:2">
      <c r="B39" t="s">
        <v>189</v>
      </c>
    </row>
    <row r="40" spans="2:2">
      <c r="B40" t="s">
        <v>190</v>
      </c>
    </row>
    <row r="41" spans="2:2">
      <c r="B41" t="s">
        <v>191</v>
      </c>
    </row>
    <row r="42" spans="2:2">
      <c r="B42" t="s">
        <v>192</v>
      </c>
    </row>
    <row r="43" spans="2:2">
      <c r="B43" t="s">
        <v>193</v>
      </c>
    </row>
    <row r="44" spans="2:2">
      <c r="B44" t="s">
        <v>18</v>
      </c>
    </row>
    <row r="45" spans="2:2">
      <c r="B45" t="s">
        <v>194</v>
      </c>
    </row>
    <row r="46" spans="2:2">
      <c r="B46" t="s">
        <v>195</v>
      </c>
    </row>
    <row r="47" spans="2:2">
      <c r="B47" t="s">
        <v>196</v>
      </c>
    </row>
    <row r="48" spans="2:2">
      <c r="B48" t="s">
        <v>197</v>
      </c>
    </row>
    <row r="49" spans="2:2">
      <c r="B49" t="s">
        <v>198</v>
      </c>
    </row>
    <row r="50" spans="2:2">
      <c r="B50" t="s">
        <v>199</v>
      </c>
    </row>
    <row r="51" spans="2:2">
      <c r="B51" t="s">
        <v>200</v>
      </c>
    </row>
    <row r="52" spans="2:2">
      <c r="B52" t="s">
        <v>134</v>
      </c>
    </row>
    <row r="53" spans="2:2">
      <c r="B53" t="s">
        <v>135</v>
      </c>
    </row>
    <row r="54" spans="2:2">
      <c r="B54" t="s">
        <v>136</v>
      </c>
    </row>
    <row r="55" spans="2:2">
      <c r="B55" t="s">
        <v>137</v>
      </c>
    </row>
    <row r="56" spans="2:2">
      <c r="B56" t="s">
        <v>138</v>
      </c>
    </row>
    <row r="57" spans="2:2">
      <c r="B57" t="s">
        <v>139</v>
      </c>
    </row>
    <row r="58" spans="2:2">
      <c r="B58" t="s">
        <v>140</v>
      </c>
    </row>
    <row r="59" spans="2:2">
      <c r="B59" t="s">
        <v>141</v>
      </c>
    </row>
    <row r="60" spans="2:2">
      <c r="B60" t="s">
        <v>142</v>
      </c>
    </row>
    <row r="61" spans="2:2">
      <c r="B61" t="s">
        <v>143</v>
      </c>
    </row>
    <row r="62" spans="2:2">
      <c r="B62" t="s">
        <v>144</v>
      </c>
    </row>
    <row r="63" spans="2:2">
      <c r="B63" t="s">
        <v>145</v>
      </c>
    </row>
    <row r="64" spans="2:2">
      <c r="B64" t="s">
        <v>146</v>
      </c>
    </row>
    <row r="65" spans="2:2">
      <c r="B65" t="s">
        <v>147</v>
      </c>
    </row>
    <row r="66" spans="2:2">
      <c r="B66" t="s">
        <v>148</v>
      </c>
    </row>
    <row r="67" spans="2:2">
      <c r="B67" t="s">
        <v>149</v>
      </c>
    </row>
    <row r="68" spans="2:2">
      <c r="B68" t="s">
        <v>150</v>
      </c>
    </row>
    <row r="69" spans="2:2">
      <c r="B69" t="s">
        <v>151</v>
      </c>
    </row>
    <row r="70" spans="2:2">
      <c r="B70" t="s">
        <v>152</v>
      </c>
    </row>
    <row r="71" spans="2:2">
      <c r="B71" t="s">
        <v>153</v>
      </c>
    </row>
    <row r="72" spans="2:2">
      <c r="B72" t="s">
        <v>154</v>
      </c>
    </row>
    <row r="73" spans="2:2">
      <c r="B73" t="s">
        <v>155</v>
      </c>
    </row>
    <row r="74" spans="2:2">
      <c r="B74" t="s">
        <v>156</v>
      </c>
    </row>
    <row r="75" spans="2:2">
      <c r="B75" t="s">
        <v>157</v>
      </c>
    </row>
    <row r="76" spans="2:2">
      <c r="B76" t="s">
        <v>158</v>
      </c>
    </row>
    <row r="77" spans="2:2">
      <c r="B77" t="s">
        <v>159</v>
      </c>
    </row>
    <row r="78" spans="2:2">
      <c r="B78" t="s">
        <v>201</v>
      </c>
    </row>
  </sheetData>
  <phoneticPr fontId="5"/>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C66BDD-C568-4E2B-881A-D1669F7DFF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6116862-F8D7-47FC-8917-98C64F3C53D5}">
  <ds:schemaRefs>
    <ds:schemaRef ds:uri="http://schemas.openxmlformats.org/package/2006/metadata/core-properties"/>
    <ds:schemaRef ds:uri="http://purl.org/dc/dcmitype/"/>
    <ds:schemaRef ds:uri="http://www.w3.org/XML/1998/namespac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2ea94b1b-0416-417c-a68e-6b349799839f"/>
    <ds:schemaRef ds:uri="263dbbe5-076b-4606-a03b-9598f5f2f35a"/>
    <ds:schemaRef ds:uri="7c629b65-7d30-4138-96d4-6ad76f7e9986"/>
  </ds:schemaRefs>
</ds:datastoreItem>
</file>

<file path=customXml/itemProps3.xml><?xml version="1.0" encoding="utf-8"?>
<ds:datastoreItem xmlns:ds="http://schemas.openxmlformats.org/officeDocument/2006/customXml" ds:itemID="{1268B72C-C7C8-4BA0-9743-9C9E3D299F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(はじめにお読み下さい)申請書の使い方</vt:lpstr>
      <vt:lpstr>変更承認申請書</vt:lpstr>
      <vt:lpstr>申請額一覧</vt:lpstr>
      <vt:lpstr>個票1</vt:lpstr>
      <vt:lpstr>個票2</vt:lpstr>
      <vt:lpstr>個票3</vt:lpstr>
      <vt:lpstr>単価表</vt:lpstr>
      <vt:lpstr>リスト</vt:lpstr>
      <vt:lpstr>個票1!Print_Area</vt:lpstr>
      <vt:lpstr>個票2!Print_Area</vt:lpstr>
      <vt:lpstr>個票3!Print_Area</vt:lpstr>
      <vt:lpstr>申請額一覧!Print_Area</vt:lpstr>
      <vt:lpstr>単価表!Print_Area</vt:lpstr>
      <vt:lpstr>変更承認申請書!Print_Area</vt:lpstr>
      <vt:lpstr>申請額一覧!Print_Titles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村田　康倫</dc:creator>
  <cp:keywords/>
  <dc:description/>
  <cp:lastModifiedBy>村田　康倫</cp:lastModifiedBy>
  <cp:revision/>
  <cp:lastPrinted>2026-02-21T05:35:45Z</cp:lastPrinted>
  <dcterms:created xsi:type="dcterms:W3CDTF">2018-06-19T01:27:02Z</dcterms:created>
  <dcterms:modified xsi:type="dcterms:W3CDTF">2026-03-10T04:09:32Z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