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348" documentId="8_{DBD1A321-802D-4EBC-948E-E89E4B046FA9}" xr6:coauthVersionLast="47" xr6:coauthVersionMax="47" xr10:uidLastSave="{A711A24B-730C-4A16-9171-173CCFDCFBE5}"/>
  <bookViews>
    <workbookView xWindow="28690" yWindow="-110" windowWidth="29020" windowHeight="1570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67"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'５配分基準'!$A$1:$G$47</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4">[1]Sheet1!$B$3:$B$11</definedName>
    <definedName name="管轄局" localSheetId="19">#REF!</definedName>
    <definedName name="管轄局">#REF!</definedName>
    <definedName name="政策目的" localSheetId="14">[1]Sheet1!$G$3:$G$5</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7" l="1"/>
  <c r="F13" i="67"/>
  <c r="H13" i="67" s="1"/>
  <c r="E13" i="67"/>
  <c r="E46"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<sst xmlns="http://schemas.openxmlformats.org/spreadsheetml/2006/main" count="1263" uniqueCount="789">
  <si>
    <t>年　  月　 　日</t>
    <rPh sb="0" eb="1">
      <t>ネン</t>
    </rPh>
    <rPh sb="4" eb="5">
      <t>ガツ</t>
    </rPh>
    <rPh sb="8" eb="9">
      <t>ヒ</t>
    </rPh>
    <phoneticPr fontId="37"/>
  </si>
  <si>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7"/>
  </si>
  <si>
    <t>　　　　　　　　　　　　　　　　　　　　　　　　　　　　　　　　　　　　　　　　　　　　　　
　　　　　　　　　　　　　　　　　　　　　　　　　　　　　　　　　　　　　　　　印</t>
    <rPh sb="87" eb="88">
      <t>イン</t>
    </rPh>
    <phoneticPr fontId="37"/>
  </si>
  <si>
    <t>都道府県知事</t>
    <rPh sb="0" eb="4">
      <t>トドウフケン</t>
    </rPh>
    <rPh sb="4" eb="6">
      <t>チジ</t>
    </rPh>
    <phoneticPr fontId="37"/>
  </si>
  <si>
    <t>殿</t>
    <rPh sb="0" eb="1">
      <t>ドノ</t>
    </rPh>
    <phoneticPr fontId="37"/>
  </si>
  <si>
    <t>事業実施主体名
代表者氏名</t>
    <rPh sb="6" eb="7">
      <t>メイ</t>
    </rPh>
    <rPh sb="8" eb="11">
      <t>ダイヒョウシャ</t>
    </rPh>
    <rPh sb="11" eb="12">
      <t>シ</t>
    </rPh>
    <rPh sb="12" eb="13">
      <t>メイ</t>
    </rPh>
    <phoneticPr fontId="37"/>
  </si>
  <si>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1"/>
  </si>
  <si>
    <t>１　事業実施主体等の概要及び添付書類</t>
    <rPh sb="8" eb="9">
      <t>トウ</t>
    </rPh>
    <rPh sb="10" eb="12">
      <t>ガイヨウ</t>
    </rPh>
    <rPh sb="12" eb="13">
      <t>オヨ</t>
    </rPh>
    <rPh sb="14" eb="16">
      <t>テンプ</t>
    </rPh>
    <rPh sb="16" eb="18">
      <t>ショルイ</t>
    </rPh>
    <phoneticPr fontId="37"/>
  </si>
  <si>
    <t>（１）事業実施主体の概要</t>
    <phoneticPr fontId="11"/>
  </si>
  <si>
    <t>（ふりがな）</t>
    <phoneticPr fontId="37"/>
  </si>
  <si>
    <t>（</t>
    <phoneticPr fontId="37"/>
  </si>
  <si>
    <t>）</t>
    <phoneticPr fontId="37"/>
  </si>
  <si>
    <t>代表者</t>
    <rPh sb="0" eb="3">
      <t>ダイヒョウシャ</t>
    </rPh>
    <phoneticPr fontId="37"/>
  </si>
  <si>
    <t>役職名</t>
    <rPh sb="0" eb="3">
      <t>ヤクショクメイ</t>
    </rPh>
    <phoneticPr fontId="37"/>
  </si>
  <si>
    <t>事業実施主体の名称</t>
    <rPh sb="7" eb="9">
      <t>メイショウ</t>
    </rPh>
    <phoneticPr fontId="37"/>
  </si>
  <si>
    <t>氏名</t>
    <rPh sb="0" eb="2">
      <t>シメイ</t>
    </rPh>
    <phoneticPr fontId="37"/>
  </si>
  <si>
    <t>主たる事務所の所在地</t>
    <rPh sb="0" eb="1">
      <t>シュ</t>
    </rPh>
    <rPh sb="3" eb="6">
      <t>ジムショ</t>
    </rPh>
    <rPh sb="7" eb="10">
      <t>ショザイチ</t>
    </rPh>
    <phoneticPr fontId="37"/>
  </si>
  <si>
    <t>〒</t>
    <phoneticPr fontId="37"/>
  </si>
  <si>
    <t>－</t>
    <phoneticPr fontId="37"/>
  </si>
  <si>
    <t>事業
担当者</t>
    <rPh sb="0" eb="1">
      <t>ジ</t>
    </rPh>
    <rPh sb="1" eb="2">
      <t>ギョウ</t>
    </rPh>
    <rPh sb="3" eb="6">
      <t>タントウシャ</t>
    </rPh>
    <phoneticPr fontId="37"/>
  </si>
  <si>
    <t>連絡先</t>
    <rPh sb="0" eb="2">
      <t>レンラク</t>
    </rPh>
    <rPh sb="2" eb="3">
      <t>サキ</t>
    </rPh>
    <phoneticPr fontId="37"/>
  </si>
  <si>
    <t>電話番号</t>
    <phoneticPr fontId="37"/>
  </si>
  <si>
    <t>Ｅ-mail</t>
    <phoneticPr fontId="37"/>
  </si>
  <si>
    <t>事業実施場所（住所）</t>
    <rPh sb="0" eb="2">
      <t>ジギョウ</t>
    </rPh>
    <rPh sb="2" eb="4">
      <t>ジッシ</t>
    </rPh>
    <rPh sb="4" eb="6">
      <t>バショ</t>
    </rPh>
    <rPh sb="7" eb="9">
      <t>ジュウショ</t>
    </rPh>
    <phoneticPr fontId="37"/>
  </si>
  <si>
    <t>業種</t>
    <rPh sb="0" eb="2">
      <t>ギョウシュ</t>
    </rPh>
    <phoneticPr fontId="37"/>
  </si>
  <si>
    <t>設立年月日</t>
    <phoneticPr fontId="37"/>
  </si>
  <si>
    <t>　年　　月　　日</t>
    <rPh sb="1" eb="2">
      <t>トシ</t>
    </rPh>
    <rPh sb="4" eb="5">
      <t>ツキ</t>
    </rPh>
    <rPh sb="7" eb="8">
      <t>ヒ</t>
    </rPh>
    <phoneticPr fontId="11"/>
  </si>
  <si>
    <t>資本金</t>
    <phoneticPr fontId="11"/>
  </si>
  <si>
    <t>千円</t>
    <rPh sb="0" eb="2">
      <t>センエン</t>
    </rPh>
    <phoneticPr fontId="11"/>
  </si>
  <si>
    <t>直近決算の
年間売上高</t>
    <rPh sb="0" eb="2">
      <t>チョッキン</t>
    </rPh>
    <rPh sb="2" eb="4">
      <t>ケッサン</t>
    </rPh>
    <phoneticPr fontId="11"/>
  </si>
  <si>
    <t>HPアドレス</t>
    <phoneticPr fontId="37"/>
  </si>
  <si>
    <t>常時使用する従業員数</t>
    <rPh sb="0" eb="2">
      <t>ジョウジ</t>
    </rPh>
    <rPh sb="2" eb="4">
      <t>シヨウ</t>
    </rPh>
    <rPh sb="6" eb="9">
      <t>ジュウギョウイン</t>
    </rPh>
    <rPh sb="9" eb="10">
      <t>スウ</t>
    </rPh>
    <phoneticPr fontId="37"/>
  </si>
  <si>
    <t>名</t>
    <rPh sb="0" eb="1">
      <t>メイ</t>
    </rPh>
    <phoneticPr fontId="37"/>
  </si>
  <si>
    <t>（２）HACCPチーム編成状況</t>
    <rPh sb="11" eb="13">
      <t>ヘンセイ</t>
    </rPh>
    <rPh sb="13" eb="15">
      <t>ジョウキョウ</t>
    </rPh>
    <phoneticPr fontId="37"/>
  </si>
  <si>
    <t>担当部門</t>
    <rPh sb="0" eb="2">
      <t>タントウ</t>
    </rPh>
    <rPh sb="2" eb="4">
      <t>ブモン</t>
    </rPh>
    <phoneticPr fontId="37"/>
  </si>
  <si>
    <t>責任者及び
担当者の別</t>
    <rPh sb="0" eb="3">
      <t>セキニンシャ</t>
    </rPh>
    <rPh sb="3" eb="4">
      <t>オヨ</t>
    </rPh>
    <rPh sb="6" eb="8">
      <t>タントウ</t>
    </rPh>
    <rPh sb="8" eb="9">
      <t>シャ</t>
    </rPh>
    <rPh sb="10" eb="11">
      <t>ベツ</t>
    </rPh>
    <phoneticPr fontId="37"/>
  </si>
  <si>
    <t>氏　　名</t>
    <rPh sb="0" eb="1">
      <t>シ</t>
    </rPh>
    <rPh sb="3" eb="4">
      <t>メイ</t>
    </rPh>
    <phoneticPr fontId="37"/>
  </si>
  <si>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7"/>
  </si>
  <si>
    <t>注１</t>
    <rPh sb="0" eb="1">
      <t>チュウ</t>
    </rPh>
    <phoneticPr fontId="37"/>
  </si>
  <si>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7"/>
  </si>
  <si>
    <t>2</t>
    <phoneticPr fontId="37"/>
  </si>
  <si>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7"/>
  </si>
  <si>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7"/>
  </si>
  <si>
    <t>採択（予定）年度</t>
    <rPh sb="0" eb="2">
      <t>サイタク</t>
    </rPh>
    <rPh sb="3" eb="5">
      <t>ヨテイ</t>
    </rPh>
    <rPh sb="6" eb="8">
      <t>ネンド</t>
    </rPh>
    <phoneticPr fontId="37"/>
  </si>
  <si>
    <t>事業名</t>
    <rPh sb="0" eb="2">
      <t>ジギョウ</t>
    </rPh>
    <rPh sb="2" eb="3">
      <t>メイ</t>
    </rPh>
    <phoneticPr fontId="37"/>
  </si>
  <si>
    <t>事業概要</t>
    <rPh sb="0" eb="2">
      <t>ジギョウ</t>
    </rPh>
    <rPh sb="2" eb="4">
      <t>ガイヨウ</t>
    </rPh>
    <phoneticPr fontId="11"/>
  </si>
  <si>
    <t>（４）直近３年の経営状況</t>
    <rPh sb="3" eb="5">
      <t>チョッキン</t>
    </rPh>
    <rPh sb="6" eb="7">
      <t>ネン</t>
    </rPh>
    <rPh sb="8" eb="10">
      <t>ケイエイ</t>
    </rPh>
    <rPh sb="10" eb="12">
      <t>ジョウキョウ</t>
    </rPh>
    <phoneticPr fontId="37"/>
  </si>
  <si>
    <t>第</t>
    <rPh sb="0" eb="1">
      <t>ダイ</t>
    </rPh>
    <phoneticPr fontId="37"/>
  </si>
  <si>
    <t>期</t>
    <rPh sb="0" eb="1">
      <t>キ</t>
    </rPh>
    <phoneticPr fontId="37"/>
  </si>
  <si>
    <t>備考</t>
    <rPh sb="0" eb="2">
      <t>ビコウ</t>
    </rPh>
    <phoneticPr fontId="37"/>
  </si>
  <si>
    <t xml:space="preserve">    　　年　  月　　日～</t>
    <rPh sb="6" eb="7">
      <t>ネン</t>
    </rPh>
    <rPh sb="10" eb="11">
      <t>ツキ</t>
    </rPh>
    <phoneticPr fontId="37"/>
  </si>
  <si>
    <t xml:space="preserve">    　　年　　月　　日</t>
    <rPh sb="6" eb="7">
      <t>ネン</t>
    </rPh>
    <rPh sb="9" eb="10">
      <t>ツキ</t>
    </rPh>
    <phoneticPr fontId="37"/>
  </si>
  <si>
    <t>※損益計算書により確認
経常損益＝営業利益＋
業外収益－営業外費用</t>
    <rPh sb="14" eb="15">
      <t>ソン</t>
    </rPh>
    <rPh sb="25" eb="27">
      <t>シュウエキ</t>
    </rPh>
    <rPh sb="31" eb="33">
      <t>ヒヨウ</t>
    </rPh>
    <phoneticPr fontId="37"/>
  </si>
  <si>
    <t>経常損益</t>
    <rPh sb="2" eb="3">
      <t>ソン</t>
    </rPh>
    <phoneticPr fontId="37"/>
  </si>
  <si>
    <t>純資産額
（資産と負債の差額）</t>
    <rPh sb="0" eb="3">
      <t>ジュンシサン</t>
    </rPh>
    <rPh sb="3" eb="4">
      <t>ガク</t>
    </rPh>
    <rPh sb="6" eb="8">
      <t>シサン</t>
    </rPh>
    <rPh sb="9" eb="11">
      <t>フサイ</t>
    </rPh>
    <rPh sb="12" eb="14">
      <t>サガク</t>
    </rPh>
    <phoneticPr fontId="37"/>
  </si>
  <si>
    <t>※貸借対照表により確認</t>
    <rPh sb="3" eb="5">
      <t>タイショウ</t>
    </rPh>
    <phoneticPr fontId="37"/>
  </si>
  <si>
    <t>うち利益剰余金</t>
    <rPh sb="2" eb="4">
      <t>リエキ</t>
    </rPh>
    <rPh sb="4" eb="7">
      <t>ジョウヨキン</t>
    </rPh>
    <phoneticPr fontId="37"/>
  </si>
  <si>
    <t>（５）個人情報の取扱い１</t>
    <rPh sb="3" eb="5">
      <t>コジン</t>
    </rPh>
    <rPh sb="5" eb="7">
      <t>ジョウホウ</t>
    </rPh>
    <rPh sb="8" eb="9">
      <t>ト</t>
    </rPh>
    <rPh sb="9" eb="10">
      <t>アツカ</t>
    </rPh>
    <phoneticPr fontId="11"/>
  </si>
  <si>
    <t>□</t>
    <phoneticPr fontId="11"/>
  </si>
  <si>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1"/>
  </si>
  <si>
    <t>（６）個人情報の取扱い２（任意）</t>
    <rPh sb="3" eb="5">
      <t>コジン</t>
    </rPh>
    <rPh sb="5" eb="7">
      <t>ジョウホウ</t>
    </rPh>
    <rPh sb="8" eb="9">
      <t>ト</t>
    </rPh>
    <rPh sb="9" eb="10">
      <t>アツカ</t>
    </rPh>
    <rPh sb="13" eb="15">
      <t>ニンイ</t>
    </rPh>
    <phoneticPr fontId="11"/>
  </si>
  <si>
    <t>同意します</t>
    <rPh sb="0" eb="2">
      <t>ドウイ</t>
    </rPh>
    <phoneticPr fontId="11"/>
  </si>
  <si>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1"/>
  </si>
  <si>
    <t>同意しません</t>
    <rPh sb="0" eb="2">
      <t>ドウイ</t>
    </rPh>
    <phoneticPr fontId="11"/>
  </si>
  <si>
    <t>（７）　連携する事業者の概要</t>
    <rPh sb="4" eb="6">
      <t>レンケイ</t>
    </rPh>
    <rPh sb="8" eb="11">
      <t>ジギョウシャ</t>
    </rPh>
    <rPh sb="12" eb="14">
      <t>ガイヨウ</t>
    </rPh>
    <phoneticPr fontId="11"/>
  </si>
  <si>
    <t>※ 押印のある文書は「規約」、押印のない文書は「覚書」にチェックする。</t>
    <phoneticPr fontId="37"/>
  </si>
  <si>
    <t>連携事業者</t>
    <rPh sb="0" eb="2">
      <t>レンケイ</t>
    </rPh>
    <rPh sb="2" eb="5">
      <t>ジギョウシャ</t>
    </rPh>
    <phoneticPr fontId="37"/>
  </si>
  <si>
    <t>活動拠点：住所・所在地
（都道府県市町村名）</t>
    <rPh sb="0" eb="2">
      <t>カツドウ</t>
    </rPh>
    <rPh sb="2" eb="4">
      <t>キョテン</t>
    </rPh>
    <phoneticPr fontId="11"/>
  </si>
  <si>
    <t>業種</t>
    <rPh sb="0" eb="2">
      <t>ギョウシュ</t>
    </rPh>
    <phoneticPr fontId="11"/>
  </si>
  <si>
    <t>代表者名
（役職）</t>
    <rPh sb="0" eb="3">
      <t>ダイヒョウシャ</t>
    </rPh>
    <rPh sb="3" eb="4">
      <t>メイ</t>
    </rPh>
    <rPh sb="6" eb="8">
      <t>ヤクショク</t>
    </rPh>
    <phoneticPr fontId="11"/>
  </si>
  <si>
    <t>連携や取引の内容・役割</t>
    <rPh sb="0" eb="2">
      <t>レンケイ</t>
    </rPh>
    <rPh sb="3" eb="5">
      <t>トリヒキ</t>
    </rPh>
    <rPh sb="6" eb="8">
      <t>ナイヨウ</t>
    </rPh>
    <rPh sb="9" eb="11">
      <t>ヤクワリ</t>
    </rPh>
    <phoneticPr fontId="11"/>
  </si>
  <si>
    <t>連携規約等
の確認</t>
    <rPh sb="0" eb="2">
      <t>レンケイ</t>
    </rPh>
    <rPh sb="2" eb="4">
      <t>キヤク</t>
    </rPh>
    <rPh sb="4" eb="5">
      <t>トウ</t>
    </rPh>
    <rPh sb="7" eb="9">
      <t>カクニン</t>
    </rPh>
    <phoneticPr fontId="37"/>
  </si>
  <si>
    <t>①</t>
    <phoneticPr fontId="37"/>
  </si>
  <si>
    <t>□規約
□覚書</t>
    <rPh sb="1" eb="3">
      <t>キヤク</t>
    </rPh>
    <rPh sb="5" eb="7">
      <t>オボエガキ</t>
    </rPh>
    <phoneticPr fontId="37"/>
  </si>
  <si>
    <t>②</t>
    <phoneticPr fontId="11"/>
  </si>
  <si>
    <t>③</t>
    <phoneticPr fontId="11"/>
  </si>
  <si>
    <t>④</t>
    <phoneticPr fontId="37"/>
  </si>
  <si>
    <t>⑤</t>
    <phoneticPr fontId="11"/>
  </si>
  <si>
    <t>⑥</t>
    <phoneticPr fontId="11"/>
  </si>
  <si>
    <t>注1</t>
    <rPh sb="0" eb="1">
      <t>チュウ</t>
    </rPh>
    <phoneticPr fontId="11"/>
  </si>
  <si>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7"/>
  </si>
  <si>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7"/>
  </si>
  <si>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7"/>
  </si>
  <si>
    <t>２　事業の概要</t>
    <rPh sb="2" eb="4">
      <t>ジギョウ</t>
    </rPh>
    <rPh sb="5" eb="7">
      <t>ガイヨウ</t>
    </rPh>
    <phoneticPr fontId="37"/>
  </si>
  <si>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1"/>
  </si>
  <si>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1"/>
  </si>
  <si>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</si>
  <si>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1"/>
  </si>
  <si>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1"/>
  </si>
  <si>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1"/>
  </si>
  <si>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1"/>
  </si>
  <si>
    <t>（３）輸出拡大に向けた取組</t>
    <rPh sb="3" eb="5">
      <t>ユシュツ</t>
    </rPh>
    <rPh sb="5" eb="7">
      <t>カクダイ</t>
    </rPh>
    <rPh sb="8" eb="9">
      <t>ム</t>
    </rPh>
    <rPh sb="11" eb="13">
      <t>トリクミ</t>
    </rPh>
    <phoneticPr fontId="11"/>
  </si>
  <si>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</si>
  <si>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1"/>
  </si>
  <si>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1"/>
  </si>
  <si>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1"/>
  </si>
  <si>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7"/>
  </si>
  <si>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1"/>
  </si>
  <si>
    <t>単位：千円、トン</t>
    <rPh sb="0" eb="2">
      <t>タンイ</t>
    </rPh>
    <rPh sb="3" eb="5">
      <t>センエン</t>
    </rPh>
    <phoneticPr fontId="57"/>
  </si>
  <si>
    <t>最大輸出額
（　年　月期）</t>
    <rPh sb="0" eb="2">
      <t>サイダイ</t>
    </rPh>
    <rPh sb="2" eb="4">
      <t>ユシュツ</t>
    </rPh>
    <rPh sb="4" eb="5">
      <t>ガク</t>
    </rPh>
    <rPh sb="8" eb="9">
      <t>ネン</t>
    </rPh>
    <rPh sb="10" eb="11">
      <t>ガツ</t>
    </rPh>
    <rPh sb="11" eb="12">
      <t>キ</t>
    </rPh>
    <phoneticPr fontId="57"/>
  </si>
  <si>
    <t>輸出品目</t>
    <rPh sb="0" eb="2">
      <t>ユシュツ</t>
    </rPh>
    <rPh sb="2" eb="4">
      <t>ヒンモク</t>
    </rPh>
    <phoneticPr fontId="57"/>
  </si>
  <si>
    <t>輸出先国</t>
    <rPh sb="0" eb="3">
      <t>ユシュツサキ</t>
    </rPh>
    <rPh sb="3" eb="4">
      <t>コク</t>
    </rPh>
    <phoneticPr fontId="57"/>
  </si>
  <si>
    <t>輸出額</t>
    <rPh sb="0" eb="3">
      <t>ユシュツガク</t>
    </rPh>
    <phoneticPr fontId="57"/>
  </si>
  <si>
    <t>輸出数量</t>
    <rPh sb="0" eb="2">
      <t>ユシュツ</t>
    </rPh>
    <rPh sb="2" eb="4">
      <t>スウリョウ</t>
    </rPh>
    <phoneticPr fontId="57"/>
  </si>
  <si>
    <t>品目合計</t>
    <rPh sb="0" eb="2">
      <t>ヒンモク</t>
    </rPh>
    <rPh sb="2" eb="4">
      <t>ゴウケイ</t>
    </rPh>
    <phoneticPr fontId="11"/>
  </si>
  <si>
    <t>全体合計</t>
    <rPh sb="0" eb="2">
      <t>ゼンタイ</t>
    </rPh>
    <rPh sb="2" eb="4">
      <t>ゴウケイ</t>
    </rPh>
    <phoneticPr fontId="57"/>
  </si>
  <si>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1"/>
  </si>
  <si>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7"/>
  </si>
  <si>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1"/>
  </si>
  <si>
    <t>単位：円</t>
    <rPh sb="0" eb="2">
      <t>タンイ</t>
    </rPh>
    <rPh sb="3" eb="4">
      <t>エン</t>
    </rPh>
    <phoneticPr fontId="11"/>
  </si>
  <si>
    <t>①機械・機器</t>
    <rPh sb="1" eb="3">
      <t>キカイ</t>
    </rPh>
    <rPh sb="4" eb="6">
      <t>キキ</t>
    </rPh>
    <phoneticPr fontId="37"/>
  </si>
  <si>
    <t>№</t>
    <phoneticPr fontId="37"/>
  </si>
  <si>
    <t>　施設等区分</t>
    <rPh sb="1" eb="3">
      <t>シセツ</t>
    </rPh>
    <rPh sb="3" eb="4">
      <t>トウ</t>
    </rPh>
    <rPh sb="4" eb="6">
      <t>クブン</t>
    </rPh>
    <phoneticPr fontId="37"/>
  </si>
  <si>
    <t>設置
台数</t>
    <rPh sb="0" eb="2">
      <t>セッチ</t>
    </rPh>
    <rPh sb="3" eb="5">
      <t>ダイスウ</t>
    </rPh>
    <phoneticPr fontId="37"/>
  </si>
  <si>
    <t>新規・
更新
の別</t>
    <rPh sb="0" eb="2">
      <t>シンキ</t>
    </rPh>
    <rPh sb="4" eb="6">
      <t>コウシン</t>
    </rPh>
    <rPh sb="8" eb="9">
      <t>ベツ</t>
    </rPh>
    <phoneticPr fontId="1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</si>
  <si>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7"/>
  </si>
  <si>
    <t>控除すべき売却益</t>
    <rPh sb="0" eb="2">
      <t>コウジョ</t>
    </rPh>
    <rPh sb="5" eb="8">
      <t>バイキャクエキ</t>
    </rPh>
    <phoneticPr fontId="1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</si>
  <si>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7"/>
  </si>
  <si>
    <t>施設等整備事業費の負担区分</t>
    <rPh sb="0" eb="2">
      <t>シセツ</t>
    </rPh>
    <rPh sb="2" eb="3">
      <t>トウ</t>
    </rPh>
    <rPh sb="3" eb="5">
      <t>セイビ</t>
    </rPh>
    <rPh sb="5" eb="8">
      <t>ジギョウヒ</t>
    </rPh>
    <rPh sb="9" eb="11">
      <t>フタン</t>
    </rPh>
    <rPh sb="11" eb="13">
      <t>クブン</t>
    </rPh>
    <phoneticPr fontId="37"/>
  </si>
  <si>
    <t>貸付けの詳細</t>
    <rPh sb="0" eb="2">
      <t>カシツケ</t>
    </rPh>
    <rPh sb="4" eb="6">
      <t>ショウサイ</t>
    </rPh>
    <phoneticPr fontId="37"/>
  </si>
  <si>
    <t>しゅん功予定
年月日</t>
    <rPh sb="4" eb="6">
      <t>ヨテイ</t>
    </rPh>
    <rPh sb="7" eb="10">
      <t>ネンガッピ</t>
    </rPh>
    <phoneticPr fontId="37"/>
  </si>
  <si>
    <t>機械・機器名</t>
    <rPh sb="0" eb="2">
      <t>キカイ</t>
    </rPh>
    <rPh sb="3" eb="5">
      <t>キキ</t>
    </rPh>
    <rPh sb="5" eb="6">
      <t>メイ</t>
    </rPh>
    <phoneticPr fontId="37"/>
  </si>
  <si>
    <t>用途</t>
    <rPh sb="0" eb="2">
      <t>ヨウト</t>
    </rPh>
    <phoneticPr fontId="37"/>
  </si>
  <si>
    <t>処理能力</t>
    <rPh sb="0" eb="2">
      <t>ショリ</t>
    </rPh>
    <rPh sb="2" eb="4">
      <t>ノウリョク</t>
    </rPh>
    <phoneticPr fontId="37"/>
  </si>
  <si>
    <t>規格・形式</t>
    <rPh sb="0" eb="2">
      <t>キカク</t>
    </rPh>
    <rPh sb="3" eb="5">
      <t>ケイシキ</t>
    </rPh>
    <phoneticPr fontId="37"/>
  </si>
  <si>
    <t>自己資金（B）</t>
    <rPh sb="0" eb="2">
      <t>ジコ</t>
    </rPh>
    <rPh sb="2" eb="4">
      <t>シキン</t>
    </rPh>
    <phoneticPr fontId="37"/>
  </si>
  <si>
    <t>地方公共団体等による助成金（C）</t>
    <rPh sb="0" eb="2">
      <t>チホウ</t>
    </rPh>
    <rPh sb="2" eb="4">
      <t>コウキョウ</t>
    </rPh>
    <rPh sb="4" eb="6">
      <t>ダンタイ</t>
    </rPh>
    <rPh sb="6" eb="7">
      <t>トウ</t>
    </rPh>
    <rPh sb="10" eb="13">
      <t>ジョセイキン</t>
    </rPh>
    <phoneticPr fontId="37"/>
  </si>
  <si>
    <t>交付金（D）</t>
    <rPh sb="0" eb="3">
      <t>コウフキン</t>
    </rPh>
    <phoneticPr fontId="37"/>
  </si>
  <si>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7"/>
  </si>
  <si>
    <t>貸付
時期</t>
    <rPh sb="0" eb="2">
      <t>カシツケ</t>
    </rPh>
    <rPh sb="3" eb="5">
      <t>ジキ</t>
    </rPh>
    <phoneticPr fontId="37"/>
  </si>
  <si>
    <t>償還
年数</t>
    <rPh sb="0" eb="2">
      <t>ショウカン</t>
    </rPh>
    <rPh sb="3" eb="5">
      <t>ネンスウ</t>
    </rPh>
    <phoneticPr fontId="37"/>
  </si>
  <si>
    <t>うち貸付金</t>
    <rPh sb="2" eb="4">
      <t>カシツケ</t>
    </rPh>
    <rPh sb="4" eb="5">
      <t>キン</t>
    </rPh>
    <phoneticPr fontId="37"/>
  </si>
  <si>
    <t>都道府県</t>
    <rPh sb="0" eb="4">
      <t>トドウフケン</t>
    </rPh>
    <phoneticPr fontId="37"/>
  </si>
  <si>
    <t>市町村</t>
    <rPh sb="0" eb="3">
      <t>シチョウソン</t>
    </rPh>
    <phoneticPr fontId="37"/>
  </si>
  <si>
    <t>その他</t>
    <rPh sb="2" eb="3">
      <t>タ</t>
    </rPh>
    <phoneticPr fontId="37"/>
  </si>
  <si>
    <t>合計</t>
    <rPh sb="0" eb="2">
      <t>ゴウケイ</t>
    </rPh>
    <phoneticPr fontId="37"/>
  </si>
  <si>
    <t>②建物（設備）</t>
    <rPh sb="1" eb="3">
      <t>タテモノ</t>
    </rPh>
    <rPh sb="4" eb="6">
      <t>セツビ</t>
    </rPh>
    <phoneticPr fontId="37"/>
  </si>
  <si>
    <t>　施設等区分</t>
    <rPh sb="3" eb="4">
      <t>トウ</t>
    </rPh>
    <phoneticPr fontId="37"/>
  </si>
  <si>
    <t>新築、
増築、
改修
の別</t>
    <rPh sb="0" eb="2">
      <t>シンチク</t>
    </rPh>
    <rPh sb="4" eb="6">
      <t>ゾウチク</t>
    </rPh>
    <rPh sb="8" eb="10">
      <t>カイシュウ</t>
    </rPh>
    <rPh sb="12" eb="13">
      <t>ベツ</t>
    </rPh>
    <phoneticPr fontId="11"/>
  </si>
  <si>
    <t>建物（設備）名</t>
    <rPh sb="0" eb="2">
      <t>タテモノ</t>
    </rPh>
    <rPh sb="3" eb="5">
      <t>セツビ</t>
    </rPh>
    <rPh sb="6" eb="7">
      <t>メイ</t>
    </rPh>
    <phoneticPr fontId="37"/>
  </si>
  <si>
    <t>種類名</t>
  </si>
  <si>
    <t>構造・規格</t>
    <phoneticPr fontId="37"/>
  </si>
  <si>
    <t>うち貸付金</t>
    <phoneticPr fontId="37"/>
  </si>
  <si>
    <t>施設等整備事業費の合計</t>
    <rPh sb="0" eb="2">
      <t>シセツ</t>
    </rPh>
    <rPh sb="2" eb="3">
      <t>トウ</t>
    </rPh>
    <rPh sb="3" eb="5">
      <t>セイビ</t>
    </rPh>
    <rPh sb="5" eb="8">
      <t>ジギョウヒ</t>
    </rPh>
    <rPh sb="9" eb="11">
      <t>ゴウケイ</t>
    </rPh>
    <phoneticPr fontId="37"/>
  </si>
  <si>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7"/>
  </si>
  <si>
    <t>「建物（設備）名」には、「○○食品加工施設」、「○○保管施設」等を、「種類名」の欄には、「建物」、「電気設備」、「空調設備」等を記入する。</t>
    <rPh sb="1" eb="3">
      <t>タテモノ</t>
    </rPh>
    <rPh sb="4" eb="6">
      <t>セツビ</t>
    </rPh>
    <rPh sb="7" eb="8">
      <t>メイ</t>
    </rPh>
    <rPh sb="26" eb="28">
      <t>ホカン</t>
    </rPh>
    <phoneticPr fontId="37"/>
  </si>
  <si>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7"/>
  </si>
  <si>
    <t>なお、施設等整備事業を活用した機械・機器の整備費のみの場合は、記入の省略も可。</t>
    <rPh sb="27" eb="29">
      <t>バアイ</t>
    </rPh>
    <rPh sb="31" eb="33">
      <t>キニュウ</t>
    </rPh>
    <rPh sb="34" eb="36">
      <t>ショウリャク</t>
    </rPh>
    <rPh sb="37" eb="38">
      <t>カ</t>
    </rPh>
    <phoneticPr fontId="11"/>
  </si>
  <si>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7"/>
  </si>
  <si>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7"/>
  </si>
  <si>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1"/>
  </si>
  <si>
    <t>事業内容</t>
    <rPh sb="0" eb="2">
      <t>ジギョウ</t>
    </rPh>
    <rPh sb="2" eb="4">
      <t>ナイヨウ</t>
    </rPh>
    <phoneticPr fontId="11"/>
  </si>
  <si>
    <t>経　費</t>
    <rPh sb="0" eb="1">
      <t>ヘ</t>
    </rPh>
    <rPh sb="2" eb="3">
      <t>ヒ</t>
    </rPh>
    <phoneticPr fontId="11"/>
  </si>
  <si>
    <t>効果促進事業費
（交付対象事業費）
（A＝B＋C＋D）</t>
    <rPh sb="0" eb="2">
      <t>コウカ</t>
    </rPh>
    <rPh sb="2" eb="4">
      <t>ソクシン</t>
    </rPh>
    <rPh sb="4" eb="7">
      <t>ジギョウヒ</t>
    </rPh>
    <rPh sb="9" eb="11">
      <t>コウフ</t>
    </rPh>
    <rPh sb="11" eb="13">
      <t>タイショウ</t>
    </rPh>
    <rPh sb="13" eb="16">
      <t>ジギョウヒ</t>
    </rPh>
    <phoneticPr fontId="37"/>
  </si>
  <si>
    <t>効果促進事業費の負担区分</t>
    <rPh sb="0" eb="2">
      <t>コウカ</t>
    </rPh>
    <rPh sb="2" eb="4">
      <t>ソクシン</t>
    </rPh>
    <rPh sb="4" eb="7">
      <t>ジギョウヒ</t>
    </rPh>
    <rPh sb="8" eb="10">
      <t>フタン</t>
    </rPh>
    <rPh sb="10" eb="12">
      <t>クブン</t>
    </rPh>
    <phoneticPr fontId="37"/>
  </si>
  <si>
    <t>実施予定
期間</t>
    <rPh sb="0" eb="2">
      <t>ジッシ</t>
    </rPh>
    <rPh sb="2" eb="4">
      <t>ヨテイ</t>
    </rPh>
    <rPh sb="5" eb="7">
      <t>キカン</t>
    </rPh>
    <phoneticPr fontId="37"/>
  </si>
  <si>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1"/>
  </si>
  <si>
    <t>効果促進事業費の合計</t>
    <rPh sb="0" eb="2">
      <t>コウカ</t>
    </rPh>
    <rPh sb="2" eb="4">
      <t>ソクシン</t>
    </rPh>
    <rPh sb="4" eb="7">
      <t>ジギョウヒ</t>
    </rPh>
    <rPh sb="8" eb="10">
      <t>ゴウケイ</t>
    </rPh>
    <phoneticPr fontId="11"/>
  </si>
  <si>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1"/>
  </si>
  <si>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1"/>
  </si>
  <si>
    <t>事業名</t>
    <rPh sb="0" eb="3">
      <t>ジギョウメイ</t>
    </rPh>
    <phoneticPr fontId="11"/>
  </si>
  <si>
    <t>交付対象事業費
（A＝B＋C＋D）</t>
    <rPh sb="0" eb="2">
      <t>コウフ</t>
    </rPh>
    <rPh sb="2" eb="4">
      <t>タイショウ</t>
    </rPh>
    <rPh sb="4" eb="7">
      <t>ジギョウヒ</t>
    </rPh>
    <phoneticPr fontId="11"/>
  </si>
  <si>
    <t>交付対象事業費の負担区分</t>
    <rPh sb="0" eb="2">
      <t>コウフ</t>
    </rPh>
    <rPh sb="2" eb="4">
      <t>タイショウ</t>
    </rPh>
    <rPh sb="4" eb="7">
      <t>ジギョウヒ</t>
    </rPh>
    <rPh sb="8" eb="10">
      <t>フタン</t>
    </rPh>
    <rPh sb="10" eb="12">
      <t>クブン</t>
    </rPh>
    <phoneticPr fontId="11"/>
  </si>
  <si>
    <t>交付金（D）</t>
    <rPh sb="0" eb="3">
      <t>コウフキン</t>
    </rPh>
    <phoneticPr fontId="11"/>
  </si>
  <si>
    <t>うち貸付金</t>
    <rPh sb="2" eb="5">
      <t>カシツケキン</t>
    </rPh>
    <phoneticPr fontId="11"/>
  </si>
  <si>
    <t>都道府県</t>
    <rPh sb="0" eb="4">
      <t>トドウフケン</t>
    </rPh>
    <phoneticPr fontId="11"/>
  </si>
  <si>
    <t>市町村</t>
    <rPh sb="0" eb="3">
      <t>シチョウソン</t>
    </rPh>
    <phoneticPr fontId="11"/>
  </si>
  <si>
    <t>その他</t>
    <rPh sb="2" eb="3">
      <t>タ</t>
    </rPh>
    <phoneticPr fontId="11"/>
  </si>
  <si>
    <t>施設等整備事業</t>
    <rPh sb="0" eb="2">
      <t>シセツ</t>
    </rPh>
    <rPh sb="2" eb="3">
      <t>トウ</t>
    </rPh>
    <rPh sb="3" eb="5">
      <t>セイビ</t>
    </rPh>
    <rPh sb="5" eb="7">
      <t>ジギョウ</t>
    </rPh>
    <phoneticPr fontId="11"/>
  </si>
  <si>
    <t>効果促進事業</t>
    <rPh sb="0" eb="2">
      <t>コウカ</t>
    </rPh>
    <rPh sb="2" eb="4">
      <t>ソクシン</t>
    </rPh>
    <rPh sb="4" eb="6">
      <t>ジギョウ</t>
    </rPh>
    <phoneticPr fontId="11"/>
  </si>
  <si>
    <t>全体事業費</t>
    <rPh sb="0" eb="2">
      <t>ゼンタイ</t>
    </rPh>
    <rPh sb="2" eb="5">
      <t>ジギョウヒ</t>
    </rPh>
    <phoneticPr fontId="11"/>
  </si>
  <si>
    <t>（４）事業完了予定年月日　　　　　　年　　　　月　　　　日</t>
    <phoneticPr fontId="11"/>
  </si>
  <si>
    <t>３　別添　売却益の控除</t>
    <rPh sb="2" eb="4">
      <t>ベッテン</t>
    </rPh>
    <rPh sb="5" eb="8">
      <t>バイキャクエキ</t>
    </rPh>
    <rPh sb="9" eb="11">
      <t>コウジョ</t>
    </rPh>
    <phoneticPr fontId="37"/>
  </si>
  <si>
    <t>（１）整備予定の施設等</t>
    <rPh sb="3" eb="7">
      <t>セイビヨテイ</t>
    </rPh>
    <rPh sb="8" eb="10">
      <t>シセツ</t>
    </rPh>
    <rPh sb="10" eb="11">
      <t>ナド</t>
    </rPh>
    <phoneticPr fontId="11"/>
  </si>
  <si>
    <t>No.</t>
    <phoneticPr fontId="11"/>
  </si>
  <si>
    <t>機器・機械</t>
    <rPh sb="0" eb="2">
      <t>キキ</t>
    </rPh>
    <rPh sb="3" eb="5">
      <t>キカイ</t>
    </rPh>
    <phoneticPr fontId="11"/>
  </si>
  <si>
    <t>対象施設等</t>
    <rPh sb="0" eb="2">
      <t>タイショウ</t>
    </rPh>
    <rPh sb="2" eb="4">
      <t>シセツ</t>
    </rPh>
    <rPh sb="4" eb="5">
      <t>トウ</t>
    </rPh>
    <phoneticPr fontId="11"/>
  </si>
  <si>
    <t>機種名</t>
    <rPh sb="0" eb="3">
      <t>キシュメイ</t>
    </rPh>
    <phoneticPr fontId="11"/>
  </si>
  <si>
    <t>数量</t>
    <rPh sb="0" eb="2">
      <t>スウリョウ</t>
    </rPh>
    <phoneticPr fontId="11"/>
  </si>
  <si>
    <t>台</t>
    <rPh sb="0" eb="1">
      <t>ダイ</t>
    </rPh>
    <phoneticPr fontId="11"/>
  </si>
  <si>
    <t>形式名</t>
    <rPh sb="0" eb="3">
      <t>ケイシキメイ</t>
    </rPh>
    <phoneticPr fontId="11"/>
  </si>
  <si>
    <t>用途</t>
    <rPh sb="0" eb="2">
      <t>ヨウト</t>
    </rPh>
    <phoneticPr fontId="11"/>
  </si>
  <si>
    <t>処理能力</t>
    <rPh sb="0" eb="4">
      <t>ショリノウリョク</t>
    </rPh>
    <phoneticPr fontId="11"/>
  </si>
  <si>
    <t>しゅん功年月</t>
    <phoneticPr fontId="11"/>
  </si>
  <si>
    <t>売却益</t>
    <rPh sb="0" eb="3">
      <t>バイキャクエキ</t>
    </rPh>
    <phoneticPr fontId="11"/>
  </si>
  <si>
    <t>円</t>
    <rPh sb="0" eb="1">
      <t>エン</t>
    </rPh>
    <phoneticPr fontId="11"/>
  </si>
  <si>
    <t>売却時期</t>
  </si>
  <si>
    <t>改　　　　　　　　正　　　　　　　　後</t>
    <rPh sb="0" eb="1">
      <t>アラタ</t>
    </rPh>
    <rPh sb="9" eb="10">
      <t>セイ</t>
    </rPh>
    <rPh sb="18" eb="19">
      <t>ゴ</t>
    </rPh>
    <phoneticPr fontId="11"/>
  </si>
  <si>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7"/>
  </si>
  <si>
    <t>（１）輸出額目標</t>
    <rPh sb="3" eb="6">
      <t>ユシュツガク</t>
    </rPh>
    <rPh sb="6" eb="8">
      <t>モクヒョウ</t>
    </rPh>
    <phoneticPr fontId="11"/>
  </si>
  <si>
    <t>単位：千円</t>
    <rPh sb="0" eb="2">
      <t>タンイ</t>
    </rPh>
    <rPh sb="3" eb="5">
      <t>センエン</t>
    </rPh>
    <phoneticPr fontId="11"/>
  </si>
  <si>
    <t>現状</t>
    <rPh sb="0" eb="2">
      <t>ゲンジョウ</t>
    </rPh>
    <phoneticPr fontId="11"/>
  </si>
  <si>
    <t>事業実施年度</t>
    <rPh sb="0" eb="2">
      <t>ジギョウ</t>
    </rPh>
    <rPh sb="2" eb="4">
      <t>ジッシ</t>
    </rPh>
    <rPh sb="4" eb="6">
      <t>ネンド</t>
    </rPh>
    <phoneticPr fontId="11"/>
  </si>
  <si>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1"/>
  </si>
  <si>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1"/>
  </si>
  <si>
    <t>１年度目</t>
    <rPh sb="1" eb="3">
      <t>ネンド</t>
    </rPh>
    <rPh sb="3" eb="4">
      <t>メ</t>
    </rPh>
    <phoneticPr fontId="11"/>
  </si>
  <si>
    <t>２年度目</t>
    <rPh sb="1" eb="3">
      <t>ネンド</t>
    </rPh>
    <rPh sb="3" eb="4">
      <t>メ</t>
    </rPh>
    <phoneticPr fontId="11"/>
  </si>
  <si>
    <t>３年度目</t>
    <rPh sb="1" eb="3">
      <t>ネンド</t>
    </rPh>
    <rPh sb="3" eb="4">
      <t>メ</t>
    </rPh>
    <phoneticPr fontId="11"/>
  </si>
  <si>
    <t>４年度目</t>
    <rPh sb="1" eb="3">
      <t>ネンド</t>
    </rPh>
    <rPh sb="3" eb="4">
      <t>メ</t>
    </rPh>
    <phoneticPr fontId="11"/>
  </si>
  <si>
    <t>５年度目</t>
    <rPh sb="1" eb="3">
      <t>ネンド</t>
    </rPh>
    <rPh sb="3" eb="4">
      <t>メ</t>
    </rPh>
    <phoneticPr fontId="11"/>
  </si>
  <si>
    <t>（　　年　月期）</t>
    <phoneticPr fontId="11"/>
  </si>
  <si>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1"/>
  </si>
  <si>
    <t>（２）現状値補正</t>
    <phoneticPr fontId="11"/>
  </si>
  <si>
    <t>※現状値については、天災その他の外的要因により平年に比べて大幅に変動しており、当該現状値のままでは適切でない場合は、当該現状値を補正できるものとする。</t>
    <phoneticPr fontId="11"/>
  </si>
  <si>
    <t>　この場合、現状値は太字・斜体で記載するとともに、「根拠資料等」欄に現状値を補正した要因及び補正の方法（現状値の補正過程）を記載すること。</t>
    <rPh sb="16" eb="18">
      <t>キサイ</t>
    </rPh>
    <rPh sb="62" eb="64">
      <t>キサイ</t>
    </rPh>
    <phoneticPr fontId="11"/>
  </si>
  <si>
    <t>根拠資料等</t>
    <phoneticPr fontId="11"/>
  </si>
  <si>
    <t>５　配分基準</t>
    <rPh sb="2" eb="4">
      <t>ハイブン</t>
    </rPh>
    <rPh sb="4" eb="6">
      <t>キジュン</t>
    </rPh>
    <phoneticPr fontId="37"/>
  </si>
  <si>
    <t>Ⅱ　配分基準表該当項目</t>
    <rPh sb="2" eb="4">
      <t>ハイブン</t>
    </rPh>
    <rPh sb="4" eb="6">
      <t>キジュン</t>
    </rPh>
    <rPh sb="6" eb="7">
      <t>ヒョウ</t>
    </rPh>
    <rPh sb="7" eb="9">
      <t>ガイトウ</t>
    </rPh>
    <rPh sb="9" eb="11">
      <t>コウモク</t>
    </rPh>
    <phoneticPr fontId="11"/>
  </si>
  <si>
    <t>　（１）助成対象者の配分基準</t>
    <rPh sb="4" eb="6">
      <t>ジョセイ</t>
    </rPh>
    <rPh sb="6" eb="9">
      <t>タイショウシャ</t>
    </rPh>
    <rPh sb="10" eb="12">
      <t>ハイブン</t>
    </rPh>
    <rPh sb="12" eb="14">
      <t>キジュン</t>
    </rPh>
    <phoneticPr fontId="11"/>
  </si>
  <si>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1"/>
  </si>
  <si>
    <t>□</t>
  </si>
  <si>
    <t>１億円以上</t>
    <phoneticPr fontId="11"/>
  </si>
  <si>
    <t>５千万円以上１億円未満</t>
    <rPh sb="1" eb="6">
      <t>センマンエンイジョウ</t>
    </rPh>
    <rPh sb="7" eb="9">
      <t>オクエン</t>
    </rPh>
    <rPh sb="9" eb="11">
      <t>ミマン</t>
    </rPh>
    <phoneticPr fontId="11"/>
  </si>
  <si>
    <t>５千万円未満</t>
    <rPh sb="1" eb="4">
      <t>センマンエン</t>
    </rPh>
    <rPh sb="4" eb="6">
      <t>ミマン</t>
    </rPh>
    <phoneticPr fontId="11"/>
  </si>
  <si>
    <t>③　次の（１）または（２）でポイントの高い方を選択できるものとする。</t>
    <phoneticPr fontId="11"/>
  </si>
  <si>
    <t>　（１）事業実施計画の最終年度での目標輸出額の増加割合</t>
    <phoneticPr fontId="11"/>
  </si>
  <si>
    <t>50％以上増</t>
    <rPh sb="3" eb="5">
      <t>イジョウ</t>
    </rPh>
    <rPh sb="5" eb="6">
      <t>ゾウ</t>
    </rPh>
    <phoneticPr fontId="11"/>
  </si>
  <si>
    <t>40％以上
50％未満増</t>
    <rPh sb="3" eb="5">
      <t>イジョウ</t>
    </rPh>
    <rPh sb="9" eb="11">
      <t>ミマン</t>
    </rPh>
    <rPh sb="11" eb="12">
      <t>ゾウ</t>
    </rPh>
    <phoneticPr fontId="11"/>
  </si>
  <si>
    <t>30％未満
40％未満増</t>
    <rPh sb="3" eb="5">
      <t>ミマン</t>
    </rPh>
    <rPh sb="9" eb="11">
      <t>ミマン</t>
    </rPh>
    <rPh sb="11" eb="12">
      <t>ゾウ</t>
    </rPh>
    <phoneticPr fontId="11"/>
  </si>
  <si>
    <t>20％以上
30％未満増</t>
    <rPh sb="3" eb="5">
      <t>イジョウ</t>
    </rPh>
    <rPh sb="9" eb="11">
      <t>ミマン</t>
    </rPh>
    <rPh sb="11" eb="12">
      <t>ゾウ</t>
    </rPh>
    <phoneticPr fontId="11"/>
  </si>
  <si>
    <t>20％未満増</t>
    <rPh sb="3" eb="5">
      <t>ミマン</t>
    </rPh>
    <rPh sb="5" eb="6">
      <t>ゾウ</t>
    </rPh>
    <phoneticPr fontId="11"/>
  </si>
  <si>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1"/>
  </si>
  <si>
    <t>２億円以上増</t>
    <phoneticPr fontId="11"/>
  </si>
  <si>
    <t>１億円以上
２億円未満増</t>
    <phoneticPr fontId="11"/>
  </si>
  <si>
    <t>５千万円以上
１億円未満増</t>
    <rPh sb="1" eb="6">
      <t>センマンエンイジョウ</t>
    </rPh>
    <rPh sb="8" eb="10">
      <t>オクエン</t>
    </rPh>
    <rPh sb="10" eb="12">
      <t>ミマン</t>
    </rPh>
    <rPh sb="12" eb="13">
      <t>ゾウ</t>
    </rPh>
    <phoneticPr fontId="11"/>
  </si>
  <si>
    <t>１千万円以上
５千万円未満増</t>
    <rPh sb="1" eb="6">
      <t>センマンエンイジョウ</t>
    </rPh>
    <rPh sb="8" eb="11">
      <t>センマンエン</t>
    </rPh>
    <rPh sb="11" eb="13">
      <t>ミマン</t>
    </rPh>
    <rPh sb="13" eb="14">
      <t>ゾウ</t>
    </rPh>
    <phoneticPr fontId="11"/>
  </si>
  <si>
    <t>１千万円未満増</t>
    <rPh sb="1" eb="4">
      <t>センマンエン</t>
    </rPh>
    <rPh sb="4" eb="6">
      <t>ミマン</t>
    </rPh>
    <rPh sb="6" eb="7">
      <t>ゾウ</t>
    </rPh>
    <phoneticPr fontId="11"/>
  </si>
  <si>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1"/>
  </si>
  <si>
    <t>農林水産物及び食品の輸出の促進に関する法律
の第34条に規定する輸出事業計画の認定</t>
    <phoneticPr fontId="11"/>
  </si>
  <si>
    <t>ＧＦＰグローバル産地計画の
承認規程の承認</t>
    <rPh sb="8" eb="10">
      <t>サンチ</t>
    </rPh>
    <rPh sb="10" eb="12">
      <t>ケイカク</t>
    </rPh>
    <rPh sb="14" eb="16">
      <t>ショウニン</t>
    </rPh>
    <rPh sb="16" eb="18">
      <t>キテイ</t>
    </rPh>
    <rPh sb="19" eb="21">
      <t>ショウニン</t>
    </rPh>
    <phoneticPr fontId="11"/>
  </si>
  <si>
    <t>認定を受けていない</t>
    <rPh sb="0" eb="2">
      <t>ニンテイ</t>
    </rPh>
    <rPh sb="3" eb="4">
      <t>ウ</t>
    </rPh>
    <phoneticPr fontId="11"/>
  </si>
  <si>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1"/>
  </si>
  <si>
    <t>直近３年の経常損益が３年連続黒字であり、かつ、直近の決算において累積損失がない。</t>
    <phoneticPr fontId="11"/>
  </si>
  <si>
    <t>直近３年の経常損益のうち１年以上黒字であり、かつ、直近の決算において債務超過となっていない。（アは除く）</t>
    <phoneticPr fontId="11"/>
  </si>
  <si>
    <t>直近３年の経常損益が３年連続赤字である。又は、直近の決算において債務超過となっている。</t>
    <phoneticPr fontId="11"/>
  </si>
  <si>
    <t>該当なし</t>
    <rPh sb="0" eb="2">
      <t>ガイトウ</t>
    </rPh>
    <phoneticPr fontId="11"/>
  </si>
  <si>
    <t>⑥　次の（１）から（３）で該当するものを選択。</t>
    <rPh sb="13" eb="15">
      <t>ガイトウ</t>
    </rPh>
    <phoneticPr fontId="11"/>
  </si>
  <si>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1"/>
  </si>
  <si>
    <t>輸出に対応するために必要な認証
（ISO22000、GFSI承認規格（FSSC22000、SQF、JFS-C等）、
ハラール）</t>
    <phoneticPr fontId="11"/>
  </si>
  <si>
    <t>輸出に対応するために必要な認証
（JFS-B、有機JAS等）</t>
    <phoneticPr fontId="11"/>
  </si>
  <si>
    <t>輸出に関係のない認証
（JFS-A、自治体HACCP等）</t>
    <rPh sb="0" eb="2">
      <t>ユシュツ</t>
    </rPh>
    <rPh sb="3" eb="5">
      <t>カンケイ</t>
    </rPh>
    <rPh sb="8" eb="10">
      <t>ニンショウ</t>
    </rPh>
    <rPh sb="18" eb="21">
      <t>ジチタイ</t>
    </rPh>
    <rPh sb="26" eb="27">
      <t>トウ</t>
    </rPh>
    <phoneticPr fontId="11"/>
  </si>
  <si>
    <t>⑦　⑥でポイントを選択した場合、専門家等を活用するなどして施設認定の取得に向けた調査・検討を十分に行った取組となっている。</t>
    <phoneticPr fontId="11"/>
  </si>
  <si>
    <t>５カ国以上</t>
    <phoneticPr fontId="11"/>
  </si>
  <si>
    <t>３カ国以上５カ国未満</t>
    <rPh sb="2" eb="5">
      <t>コクイジョウ</t>
    </rPh>
    <rPh sb="7" eb="8">
      <t>コク</t>
    </rPh>
    <rPh sb="8" eb="10">
      <t>ミマン</t>
    </rPh>
    <phoneticPr fontId="11"/>
  </si>
  <si>
    <t>３カ国未満</t>
    <rPh sb="2" eb="3">
      <t>コク</t>
    </rPh>
    <rPh sb="3" eb="5">
      <t>ミマン</t>
    </rPh>
    <phoneticPr fontId="11"/>
  </si>
  <si>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1"/>
  </si>
  <si>
    <t>なっている。</t>
    <phoneticPr fontId="11"/>
  </si>
  <si>
    <t>なっていない</t>
    <phoneticPr fontId="11"/>
  </si>
  <si>
    <t>(注）</t>
    <rPh sb="1" eb="2">
      <t>チュウ</t>
    </rPh>
    <phoneticPr fontId="11"/>
  </si>
  <si>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1"/>
  </si>
  <si>
    <t>４　別添（成果目標の設定根拠）</t>
    <rPh sb="2" eb="4">
      <t>ベッテン</t>
    </rPh>
    <rPh sb="5" eb="9">
      <t>セイカモクヒョウ</t>
    </rPh>
    <rPh sb="10" eb="12">
      <t>セッテイ</t>
    </rPh>
    <rPh sb="12" eb="14">
      <t>コンキョ</t>
    </rPh>
    <phoneticPr fontId="37"/>
  </si>
  <si>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1"/>
  </si>
  <si>
    <t>　また、成果目標欄には、「目標年度における輸出額　－　現状の輸出額」　により算出した金額を記載すること。</t>
    <rPh sb="4" eb="8">
      <t>セイカモクヒョウ</t>
    </rPh>
    <rPh sb="8" eb="9">
      <t>ラン</t>
    </rPh>
    <rPh sb="42" eb="44">
      <t>キンガク</t>
    </rPh>
    <phoneticPr fontId="11"/>
  </si>
  <si>
    <t>現状
輸出額
（　　年　月期）</t>
    <rPh sb="0" eb="2">
      <t>ゲンジョウ</t>
    </rPh>
    <rPh sb="3" eb="5">
      <t>ユシュツ</t>
    </rPh>
    <rPh sb="5" eb="6">
      <t>ガク</t>
    </rPh>
    <phoneticPr fontId="57"/>
  </si>
  <si>
    <t>事業実施年度
輸出額
（　　年　月期）</t>
    <rPh sb="0" eb="2">
      <t>ジギョウ</t>
    </rPh>
    <rPh sb="2" eb="4">
      <t>ジッシ</t>
    </rPh>
    <rPh sb="4" eb="6">
      <t>ネンド</t>
    </rPh>
    <rPh sb="7" eb="10">
      <t>ユシュツガク</t>
    </rPh>
    <phoneticPr fontId="11"/>
  </si>
  <si>
    <t>成果目標：
目標年度における
輸出の増加額</t>
    <rPh sb="0" eb="4">
      <t>セイカモクヒョウ</t>
    </rPh>
    <rPh sb="6" eb="8">
      <t>モクヒョウ</t>
    </rPh>
    <rPh sb="8" eb="10">
      <t>ネンド</t>
    </rPh>
    <rPh sb="15" eb="17">
      <t>ユシュツ</t>
    </rPh>
    <rPh sb="18" eb="21">
      <t>ゾウカガク</t>
    </rPh>
    <phoneticPr fontId="57"/>
  </si>
  <si>
    <t>１年度目（　　年　月期）
輸出額</t>
    <rPh sb="1" eb="3">
      <t>ネンド</t>
    </rPh>
    <rPh sb="3" eb="4">
      <t>メ</t>
    </rPh>
    <rPh sb="13" eb="16">
      <t>ユシュツガク</t>
    </rPh>
    <phoneticPr fontId="11"/>
  </si>
  <si>
    <t>２年度目（　　年　月期）
輸出額</t>
    <rPh sb="1" eb="3">
      <t>ネンド</t>
    </rPh>
    <rPh sb="3" eb="4">
      <t>メ</t>
    </rPh>
    <rPh sb="13" eb="16">
      <t>ユシュツガク</t>
    </rPh>
    <phoneticPr fontId="11"/>
  </si>
  <si>
    <t>３年度目（　　年　月期）
輸出額</t>
    <rPh sb="1" eb="3">
      <t>ネンド</t>
    </rPh>
    <rPh sb="3" eb="4">
      <t>メ</t>
    </rPh>
    <rPh sb="13" eb="16">
      <t>ユシュツガク</t>
    </rPh>
    <phoneticPr fontId="11"/>
  </si>
  <si>
    <t>４年度目（　　年　月期）
輸出額</t>
    <rPh sb="1" eb="3">
      <t>ネンド</t>
    </rPh>
    <rPh sb="3" eb="4">
      <t>メ</t>
    </rPh>
    <rPh sb="13" eb="16">
      <t>ユシュツガク</t>
    </rPh>
    <phoneticPr fontId="11"/>
  </si>
  <si>
    <t>５年度目（　　年　月期）
輸出額</t>
    <rPh sb="1" eb="3">
      <t>ネンド</t>
    </rPh>
    <rPh sb="3" eb="4">
      <t>メ</t>
    </rPh>
    <rPh sb="13" eb="16">
      <t>ユシュツガク</t>
    </rPh>
    <phoneticPr fontId="11"/>
  </si>
  <si>
    <t>合計</t>
    <rPh sb="0" eb="2">
      <t>ゴウケイ</t>
    </rPh>
    <phoneticPr fontId="57"/>
  </si>
  <si>
    <t>５　配分基準（交付等要綱第７第２項関係）</t>
    <rPh sb="2" eb="4">
      <t>ハイブン</t>
    </rPh>
    <rPh sb="4" eb="6">
      <t>キジュン</t>
    </rPh>
    <rPh sb="14" eb="15">
      <t>ダイ</t>
    </rPh>
    <rPh sb="16" eb="17">
      <t>コウ</t>
    </rPh>
    <phoneticPr fontId="37"/>
  </si>
  <si>
    <t>評価項目及び配点基準</t>
    <phoneticPr fontId="11"/>
  </si>
  <si>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1"/>
  </si>
  <si>
    <t>ポイント</t>
    <phoneticPr fontId="11"/>
  </si>
  <si>
    <t>①</t>
    <phoneticPr fontId="11"/>
  </si>
  <si>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1"/>
  </si>
  <si>
    <t>ア　１億円     ≦    輸出額</t>
    <rPh sb="15" eb="17">
      <t>ユシュツ</t>
    </rPh>
    <phoneticPr fontId="11"/>
  </si>
  <si>
    <t>イ　５千万円   ≦    輸出額    ＜   １億円</t>
    <rPh sb="3" eb="5">
      <t>センマン</t>
    </rPh>
    <rPh sb="13" eb="15">
      <t>ユシュツ</t>
    </rPh>
    <phoneticPr fontId="11"/>
  </si>
  <si>
    <t>ウ　１千万円   ≦    輸出額    ＜   ５千万円</t>
    <rPh sb="3" eb="5">
      <t>センマン</t>
    </rPh>
    <rPh sb="5" eb="6">
      <t>エン</t>
    </rPh>
    <rPh sb="14" eb="16">
      <t>ユシュツ</t>
    </rPh>
    <rPh sb="27" eb="28">
      <t>エン</t>
    </rPh>
    <phoneticPr fontId="11"/>
  </si>
  <si>
    <t>（ポイント加算根拠）</t>
    <rPh sb="5" eb="7">
      <t>カサン</t>
    </rPh>
    <rPh sb="7" eb="9">
      <t>コンキョ</t>
    </rPh>
    <phoneticPr fontId="11"/>
  </si>
  <si>
    <t>　次のいずれかの認定・認証をすでに取得している場合、当該ポイントを加算する。（複数選択不可）</t>
    <rPh sb="8" eb="10">
      <t>ニンテイ</t>
    </rPh>
    <rPh sb="11" eb="13">
      <t>ニンショウ</t>
    </rPh>
    <rPh sb="17" eb="19">
      <t>シュトク</t>
    </rPh>
    <phoneticPr fontId="11"/>
  </si>
  <si>
    <t>ア　輸出促進法の第17条に基づく適合施設の認定</t>
    <phoneticPr fontId="11"/>
  </si>
  <si>
    <t>イ　ISO22000、GFSI承認規格（FSSC22000、SQF、JFS-C等）、 FSMA（米国食品安全強化法）への対応、ハラール・コーシャ</t>
    <phoneticPr fontId="11"/>
  </si>
  <si>
    <t>ウ　JFS-B、有機JAS等（加工・流通施設における取得のみ対象）</t>
    <phoneticPr fontId="11"/>
  </si>
  <si>
    <t>　次の項目のいずれかに該当する場合、当該ポイントを加算する。（複数選択不可）</t>
    <phoneticPr fontId="11"/>
  </si>
  <si>
    <t>目標年度における輸出の増加額</t>
    <rPh sb="2" eb="4">
      <t>ネンド</t>
    </rPh>
    <phoneticPr fontId="11"/>
  </si>
  <si>
    <t>ア　１億円       ≦   増加額</t>
    <phoneticPr fontId="11"/>
  </si>
  <si>
    <t>イ　５千万円     ≦   増加額   ＜     １億円</t>
    <phoneticPr fontId="11"/>
  </si>
  <si>
    <t>ウ　３千万円  　 ≦   増加額   ＜     ５千万円</t>
    <phoneticPr fontId="11"/>
  </si>
  <si>
    <t>エ　２千万円 　　≦   増加額   ＜     ３千万円</t>
    <rPh sb="3" eb="4">
      <t>セン</t>
    </rPh>
    <phoneticPr fontId="11"/>
  </si>
  <si>
    <t>④</t>
    <phoneticPr fontId="11"/>
  </si>
  <si>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1"/>
  </si>
  <si>
    <t>（１）輸出促進法の第17条に基づく適合施設の認定</t>
    <phoneticPr fontId="11"/>
  </si>
  <si>
    <t>（２）輸出に対応するために必要な認証</t>
    <phoneticPr fontId="11"/>
  </si>
  <si>
    <t>ア　ISO22000、GFSI承認規格（FSSC22000、SQF、JFS-C等）、FSMA（米国食品安全強化法）への対応、ハラール・コーシャ</t>
    <phoneticPr fontId="11"/>
  </si>
  <si>
    <t>イ　JFS-B、有機JAS等（加工・流通施設における取得のみ対象）</t>
    <phoneticPr fontId="11"/>
  </si>
  <si>
    <t>（３）輸出先国における検疫や添加物等の規制への対応</t>
    <phoneticPr fontId="11"/>
  </si>
  <si>
    <t>　令和７年に米国が発表した関税措置により影響を受け、又は受ける見込みのある事業者である。</t>
    <phoneticPr fontId="11"/>
  </si>
  <si>
    <t>　次のいずれかの取組に該当する場合、当該ポイントを加算する。（複数選択不可）</t>
    <rPh sb="8" eb="10">
      <t>トリクミ</t>
    </rPh>
    <rPh sb="11" eb="13">
      <t>ガイトウ</t>
    </rPh>
    <phoneticPr fontId="11"/>
  </si>
  <si>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1"/>
  </si>
  <si>
    <t>（２）検疫や添加物等の規制への対応として、当該規制に係る専門家を活用した調査・検討を十分に行った取組となっている。</t>
    <phoneticPr fontId="11"/>
  </si>
  <si>
    <t>⑦</t>
    <phoneticPr fontId="11"/>
  </si>
  <si>
    <t>　「農林水産物・食品の輸出拡大実行戦略」において重点品目に位置づけられた品目の輸出拡大に向けた取組となっている。</t>
    <rPh sb="44" eb="45">
      <t>ム</t>
    </rPh>
    <rPh sb="47" eb="49">
      <t>トリクミ</t>
    </rPh>
    <phoneticPr fontId="11"/>
  </si>
  <si>
    <t>⑧</t>
    <phoneticPr fontId="11"/>
  </si>
  <si>
    <t>　施設の新設・増築を伴う事業実施計画となっている。</t>
    <phoneticPr fontId="11"/>
  </si>
  <si>
    <t>⑨</t>
    <phoneticPr fontId="11"/>
  </si>
  <si>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1"/>
  </si>
  <si>
    <t>ア　70％ ≦ 使用割合</t>
  </si>
  <si>
    <t>イ　50％ ≦ 使用割合 ＜ 70％</t>
  </si>
  <si>
    <t>⑩</t>
    <phoneticPr fontId="11"/>
  </si>
  <si>
    <t>　中小企業基本法（昭和三十八年法律第百五十四号）第二条で規定される中小企業者又は小規模企業者である。</t>
    <phoneticPr fontId="11"/>
  </si>
  <si>
    <t>⑪</t>
    <phoneticPr fontId="11"/>
  </si>
  <si>
    <t>【都道府県ポイント】
　地域の振興作物・産品など地域の実情を踏まえた取組となっているか。</t>
    <phoneticPr fontId="11"/>
  </si>
  <si>
    <t>ア　地域の実情を踏まえた取組となっており、十分に効果が見込まれる。</t>
  </si>
  <si>
    <t>イ　地域の実情を踏まえた取組となっており、概ね効果が見込まれる。</t>
  </si>
  <si>
    <t>⑫</t>
    <phoneticPr fontId="11"/>
  </si>
  <si>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1"/>
  </si>
  <si>
    <t>⑬</t>
    <phoneticPr fontId="11"/>
  </si>
  <si>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1"/>
  </si>
  <si>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1"/>
  </si>
  <si>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1"/>
  </si>
  <si>
    <t>合計（ポイント欄については、最大合計点）</t>
    <rPh sb="0" eb="2">
      <t>ゴウケイ</t>
    </rPh>
    <rPh sb="7" eb="8">
      <t>ラン</t>
    </rPh>
    <rPh sb="14" eb="16">
      <t>サイダイ</t>
    </rPh>
    <rPh sb="16" eb="18">
      <t>ゴウケイ</t>
    </rPh>
    <rPh sb="18" eb="19">
      <t>テン</t>
    </rPh>
    <phoneticPr fontId="11"/>
  </si>
  <si>
    <t>６　費用対効果分析（交付等要綱第30関係）</t>
    <rPh sb="2" eb="7">
      <t>ヒヨウタイコウカ</t>
    </rPh>
    <rPh sb="7" eb="9">
      <t>ブンセキ</t>
    </rPh>
    <phoneticPr fontId="37"/>
  </si>
  <si>
    <t>１　年総効果額（輸出額向上効果）</t>
    <rPh sb="2" eb="3">
      <t>ネン</t>
    </rPh>
    <rPh sb="3" eb="4">
      <t>ソウ</t>
    </rPh>
    <rPh sb="4" eb="6">
      <t>コウカ</t>
    </rPh>
    <rPh sb="6" eb="7">
      <t>ガク</t>
    </rPh>
    <phoneticPr fontId="37"/>
  </si>
  <si>
    <t>効果内容</t>
    <rPh sb="2" eb="4">
      <t>ナイヨウ</t>
    </rPh>
    <phoneticPr fontId="37"/>
  </si>
  <si>
    <t>現況
(千円)
①</t>
    <rPh sb="4" eb="6">
      <t>センエン</t>
    </rPh>
    <phoneticPr fontId="11"/>
  </si>
  <si>
    <t>目標年度（千円)
②</t>
    <rPh sb="0" eb="2">
      <t>モクヒョウ</t>
    </rPh>
    <rPh sb="2" eb="4">
      <t>ネンド</t>
    </rPh>
    <rPh sb="5" eb="7">
      <t>センエン</t>
    </rPh>
    <phoneticPr fontId="11"/>
  </si>
  <si>
    <t>年効果額
(千円)
③=②-①</t>
    <phoneticPr fontId="11"/>
  </si>
  <si>
    <t>輸出額</t>
    <rPh sb="0" eb="2">
      <t>ユシュツ</t>
    </rPh>
    <rPh sb="2" eb="3">
      <t>ガク</t>
    </rPh>
    <phoneticPr fontId="11"/>
  </si>
  <si>
    <t>データの根拠</t>
    <rPh sb="4" eb="6">
      <t>コンキョ</t>
    </rPh>
    <phoneticPr fontId="37"/>
  </si>
  <si>
    <t>①②事業実施計画より</t>
    <rPh sb="2" eb="4">
      <t>ジギョウ</t>
    </rPh>
    <rPh sb="4" eb="6">
      <t>ジッシ</t>
    </rPh>
    <rPh sb="6" eb="8">
      <t>ケイカク</t>
    </rPh>
    <phoneticPr fontId="37"/>
  </si>
  <si>
    <t>　(イ)　施設維持管理コスト削減効果</t>
    <rPh sb="5" eb="7">
      <t>シセツ</t>
    </rPh>
    <rPh sb="7" eb="9">
      <t>イジ</t>
    </rPh>
    <rPh sb="9" eb="11">
      <t>カンリ</t>
    </rPh>
    <rPh sb="14" eb="16">
      <t>サクゲン</t>
    </rPh>
    <rPh sb="16" eb="18">
      <t>コウカ</t>
    </rPh>
    <phoneticPr fontId="37"/>
  </si>
  <si>
    <t>年効果額
(千円)
③=①-②</t>
    <phoneticPr fontId="11"/>
  </si>
  <si>
    <t>計</t>
    <rPh sb="0" eb="1">
      <t>ケイ</t>
    </rPh>
    <phoneticPr fontId="37"/>
  </si>
  <si>
    <t>　欄が足りない場合には欄を追加して記載する。</t>
    <rPh sb="1" eb="2">
      <t>ラン</t>
    </rPh>
    <rPh sb="3" eb="4">
      <t>タ</t>
    </rPh>
    <rPh sb="7" eb="9">
      <t>バアイ</t>
    </rPh>
    <rPh sb="11" eb="12">
      <t>ラン</t>
    </rPh>
    <rPh sb="13" eb="15">
      <t>ツイカ</t>
    </rPh>
    <rPh sb="17" eb="19">
      <t>キサイ</t>
    </rPh>
    <phoneticPr fontId="37"/>
  </si>
  <si>
    <t>２　投資効率等の総括</t>
    <phoneticPr fontId="37"/>
  </si>
  <si>
    <t>　(1)　年総効果額の総括</t>
  </si>
  <si>
    <t>(単位：千円)</t>
    <rPh sb="1" eb="3">
      <t>タンイ</t>
    </rPh>
    <rPh sb="4" eb="6">
      <t>センエン</t>
    </rPh>
    <phoneticPr fontId="37"/>
  </si>
  <si>
    <t>効果区分</t>
    <phoneticPr fontId="37"/>
  </si>
  <si>
    <t>効果内容</t>
    <rPh sb="0" eb="2">
      <t>コウカ</t>
    </rPh>
    <rPh sb="2" eb="4">
      <t>ナイヨウ</t>
    </rPh>
    <phoneticPr fontId="37"/>
  </si>
  <si>
    <t>年総効果額</t>
    <phoneticPr fontId="37"/>
  </si>
  <si>
    <t>食品製造の向上に係る効果</t>
    <rPh sb="0" eb="2">
      <t>ショクヒン</t>
    </rPh>
    <rPh sb="2" eb="4">
      <t>セイゾウ</t>
    </rPh>
    <phoneticPr fontId="37"/>
  </si>
  <si>
    <t>　(ア)　輸出額向上効果</t>
    <phoneticPr fontId="11"/>
  </si>
  <si>
    <t>　(イ)　施設維持管理コスト削減効果</t>
    <phoneticPr fontId="11"/>
  </si>
  <si>
    <t>　(1)　総合耐用年数の算出</t>
    <rPh sb="5" eb="7">
      <t>ソウゴウ</t>
    </rPh>
    <rPh sb="7" eb="9">
      <t>タイヨウ</t>
    </rPh>
    <rPh sb="9" eb="11">
      <t>ネンスウ</t>
    </rPh>
    <rPh sb="12" eb="14">
      <t>サンシュツ</t>
    </rPh>
    <phoneticPr fontId="37"/>
  </si>
  <si>
    <t>機械・施設名</t>
    <rPh sb="0" eb="2">
      <t>キカイ</t>
    </rPh>
    <rPh sb="3" eb="5">
      <t>シセツ</t>
    </rPh>
    <rPh sb="5" eb="6">
      <t>メイ</t>
    </rPh>
    <phoneticPr fontId="37"/>
  </si>
  <si>
    <t>耐用年数
①</t>
    <rPh sb="0" eb="2">
      <t>タイヨウ</t>
    </rPh>
    <rPh sb="2" eb="4">
      <t>ネンスウ</t>
    </rPh>
    <phoneticPr fontId="37"/>
  </si>
  <si>
    <t>工事費等
②</t>
    <rPh sb="0" eb="3">
      <t>コウジヒ</t>
    </rPh>
    <rPh sb="3" eb="4">
      <t>トウ</t>
    </rPh>
    <phoneticPr fontId="37"/>
  </si>
  <si>
    <t>年工事費(減価額)
③=②÷①</t>
    <phoneticPr fontId="37"/>
  </si>
  <si>
    <t>⑤</t>
    <phoneticPr fontId="37"/>
  </si>
  <si>
    <t>総合耐用年数　　⑥=④÷⑤</t>
    <phoneticPr fontId="11"/>
  </si>
  <si>
    <t>年</t>
    <rPh sb="0" eb="1">
      <t>ネン</t>
    </rPh>
    <phoneticPr fontId="37"/>
  </si>
  <si>
    <t>①平成30年財務省令第31号</t>
    <rPh sb="1" eb="3">
      <t>ヘイセイ</t>
    </rPh>
    <rPh sb="5" eb="6">
      <t>ネン</t>
    </rPh>
    <rPh sb="6" eb="9">
      <t>ザイムショウ</t>
    </rPh>
    <rPh sb="9" eb="10">
      <t>レイ</t>
    </rPh>
    <rPh sb="10" eb="11">
      <t>ダイ</t>
    </rPh>
    <rPh sb="13" eb="14">
      <t>ゴウ</t>
    </rPh>
    <phoneticPr fontId="37"/>
  </si>
  <si>
    <t>②事業実施計画より</t>
    <rPh sb="1" eb="3">
      <t>ジギョウ</t>
    </rPh>
    <rPh sb="3" eb="5">
      <t>ジッシ</t>
    </rPh>
    <rPh sb="5" eb="7">
      <t>ケイカク</t>
    </rPh>
    <phoneticPr fontId="37"/>
  </si>
  <si>
    <t>注1</t>
    <rPh sb="0" eb="1">
      <t>チュウ</t>
    </rPh>
    <phoneticPr fontId="37"/>
  </si>
  <si>
    <t>　総合耐用年数は、小数点以下１桁を切り上げて求めるものとします。</t>
    <rPh sb="1" eb="3">
      <t>ソウゴウ</t>
    </rPh>
    <rPh sb="3" eb="5">
      <t>タイヨウ</t>
    </rPh>
    <rPh sb="5" eb="7">
      <t>ネンスウ</t>
    </rPh>
    <rPh sb="17" eb="18">
      <t>キ</t>
    </rPh>
    <rPh sb="19" eb="20">
      <t>ア</t>
    </rPh>
    <phoneticPr fontId="37"/>
  </si>
  <si>
    <t>　(2)　経済効果総括表</t>
    <rPh sb="5" eb="7">
      <t>ケイザイ</t>
    </rPh>
    <rPh sb="7" eb="9">
      <t>コウカ</t>
    </rPh>
    <rPh sb="9" eb="11">
      <t>ソウカツ</t>
    </rPh>
    <rPh sb="11" eb="12">
      <t>ヒョウ</t>
    </rPh>
    <phoneticPr fontId="37"/>
  </si>
  <si>
    <t>ｎ</t>
  </si>
  <si>
    <t>還元率</t>
  </si>
  <si>
    <t>区分</t>
    <rPh sb="0" eb="2">
      <t>クブン</t>
    </rPh>
    <phoneticPr fontId="37"/>
  </si>
  <si>
    <t>算式</t>
    <rPh sb="0" eb="2">
      <t>サンシキ</t>
    </rPh>
    <phoneticPr fontId="37"/>
  </si>
  <si>
    <t>数値</t>
    <rPh sb="0" eb="2">
      <t>スウチ</t>
    </rPh>
    <phoneticPr fontId="37"/>
  </si>
  <si>
    <t>施設等整備事業費　【２（1）④】</t>
    <rPh sb="0" eb="2">
      <t>シセツ</t>
    </rPh>
    <rPh sb="2" eb="3">
      <t>トウ</t>
    </rPh>
    <rPh sb="3" eb="5">
      <t>セイビ</t>
    </rPh>
    <rPh sb="5" eb="8">
      <t>ジギョウヒ</t>
    </rPh>
    <phoneticPr fontId="37"/>
  </si>
  <si>
    <t>千円</t>
    <rPh sb="0" eb="2">
      <t>センエン</t>
    </rPh>
    <phoneticPr fontId="37"/>
  </si>
  <si>
    <t>年総効果額　【１③】</t>
    <rPh sb="0" eb="1">
      <t>ネン</t>
    </rPh>
    <rPh sb="1" eb="2">
      <t>ソウ</t>
    </rPh>
    <rPh sb="2" eb="5">
      <t>コウカガク</t>
    </rPh>
    <phoneticPr fontId="37"/>
  </si>
  <si>
    <t>②</t>
    <phoneticPr fontId="37"/>
  </si>
  <si>
    <t>総合耐用年数　【２（1）⑥】</t>
    <rPh sb="0" eb="2">
      <t>ソウゴウ</t>
    </rPh>
    <rPh sb="2" eb="4">
      <t>タイヨウ</t>
    </rPh>
    <rPh sb="4" eb="6">
      <t>ネンスウ</t>
    </rPh>
    <phoneticPr fontId="37"/>
  </si>
  <si>
    <t>③</t>
    <phoneticPr fontId="37"/>
  </si>
  <si>
    <t>還元率　【別表】</t>
    <rPh sb="0" eb="3">
      <t>カンゲンリツ</t>
    </rPh>
    <rPh sb="5" eb="7">
      <t>ベッピョウ</t>
    </rPh>
    <phoneticPr fontId="37"/>
  </si>
  <si>
    <t>投資効率</t>
    <rPh sb="0" eb="2">
      <t>トウシ</t>
    </rPh>
    <rPh sb="2" eb="4">
      <t>コウリツ</t>
    </rPh>
    <phoneticPr fontId="37"/>
  </si>
  <si>
    <t>⑤=(②÷④)÷①</t>
    <phoneticPr fontId="11"/>
  </si>
  <si>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7"/>
  </si>
  <si>
    <t>　投資効率は小数点以下３桁を切り上げて求めるものとします。</t>
    <rPh sb="1" eb="5">
      <t>トウシコウリツ</t>
    </rPh>
    <rPh sb="14" eb="15">
      <t>キ</t>
    </rPh>
    <rPh sb="16" eb="17">
      <t>ア</t>
    </rPh>
    <phoneticPr fontId="37"/>
  </si>
  <si>
    <t>７　専門用語の説明</t>
    <rPh sb="2" eb="4">
      <t>センモン</t>
    </rPh>
    <rPh sb="4" eb="6">
      <t>ヨウゴ</t>
    </rPh>
    <rPh sb="7" eb="9">
      <t>セツメイ</t>
    </rPh>
    <phoneticPr fontId="37"/>
  </si>
  <si>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7"/>
  </si>
  <si>
    <t>用　　　語</t>
    <rPh sb="0" eb="1">
      <t>ヨウ</t>
    </rPh>
    <rPh sb="4" eb="5">
      <t>ゴ</t>
    </rPh>
    <phoneticPr fontId="37"/>
  </si>
  <si>
    <t>説　　　　明</t>
    <rPh sb="0" eb="1">
      <t>セツ</t>
    </rPh>
    <rPh sb="5" eb="6">
      <t>メイ</t>
    </rPh>
    <phoneticPr fontId="37"/>
  </si>
  <si>
    <t>(添付書類)</t>
    <rPh sb="1" eb="5">
      <t>テンプショルイ</t>
    </rPh>
    <phoneticPr fontId="11"/>
  </si>
  <si>
    <t>（１）必須書類</t>
    <rPh sb="3" eb="5">
      <t>ヒッス</t>
    </rPh>
    <rPh sb="5" eb="7">
      <t>ショルイ</t>
    </rPh>
    <phoneticPr fontId="37"/>
  </si>
  <si>
    <t>定款</t>
  </si>
  <si>
    <t>登記事項証明書</t>
    <phoneticPr fontId="11"/>
  </si>
  <si>
    <t>直近３か年分の決算報告書（貸借対照表、損益計算書等）</t>
    <phoneticPr fontId="11"/>
  </si>
  <si>
    <t>①及び②の資料がない場合は、組織の代表者、規約等の分かる資料</t>
    <rPh sb="1" eb="2">
      <t>オヨ</t>
    </rPh>
    <rPh sb="5" eb="7">
      <t>シリョウ</t>
    </rPh>
    <rPh sb="10" eb="12">
      <t>バアイ</t>
    </rPh>
    <phoneticPr fontId="11"/>
  </si>
  <si>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1"/>
  </si>
  <si>
    <t>機械・施設等の位置図</t>
    <phoneticPr fontId="11"/>
  </si>
  <si>
    <t>機械・施設等の配置図及び平面図</t>
    <phoneticPr fontId="11"/>
  </si>
  <si>
    <t>機械・施設整備の工程（工事日程）表</t>
    <phoneticPr fontId="11"/>
  </si>
  <si>
    <t>商品の製造工程（フローチャート）</t>
    <phoneticPr fontId="11"/>
  </si>
  <si>
    <t>貸付機関からの資金の貸付けに係る計画について、当該資金を貸し付ける機関と事前相談等を行ったことが確認できる資料</t>
    <phoneticPr fontId="11"/>
  </si>
  <si>
    <t>（融資予定額、償還年数、資金使途、貸付機関名（支店名）、担当者名、連絡先、相談月日等を明記したもの）</t>
    <phoneticPr fontId="11"/>
  </si>
  <si>
    <t>「農林水産業・食品産業の作業安全のための規範（個別規範）」（令和３年２月農林水産省決定）のうち該当する業種に係るチェックシート</t>
    <rPh sb="47" eb="49">
      <t>ガイトウ</t>
    </rPh>
    <rPh sb="51" eb="53">
      <t>ギョウシュ</t>
    </rPh>
    <phoneticPr fontId="11"/>
  </si>
  <si>
    <t>に定める環境負荷低減のクロスコンプライアンスチェックシート（食品関連事業者向け）</t>
    <phoneticPr fontId="11"/>
  </si>
  <si>
    <t>⑭</t>
    <phoneticPr fontId="11"/>
  </si>
  <si>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1"/>
  </si>
  <si>
    <t>⑮</t>
    <phoneticPr fontId="11"/>
  </si>
  <si>
    <t>HACCPハード事業の施設等整備計画において予定している施設の改修及び導入予定としている機器等の必要性について</t>
    <phoneticPr fontId="11"/>
  </si>
  <si>
    <t>⑯</t>
    <phoneticPr fontId="11"/>
  </si>
  <si>
    <t>（２）該当する場合に必要な書類</t>
    <rPh sb="3" eb="5">
      <t>ガイトウ</t>
    </rPh>
    <rPh sb="7" eb="9">
      <t>バアイ</t>
    </rPh>
    <rPh sb="10" eb="12">
      <t>ヒツヨウ</t>
    </rPh>
    <rPh sb="13" eb="15">
      <t>ショルイ</t>
    </rPh>
    <phoneticPr fontId="37"/>
  </si>
  <si>
    <t>施設用地について農地法又は農業振興地域の整備に関する法律に係る手続きを行う必要がある場合は、その手続等の資料</t>
    <phoneticPr fontId="11"/>
  </si>
  <si>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1"/>
  </si>
  <si>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1"/>
  </si>
  <si>
    <t>国産原料の使用割合が確認できる資料</t>
    <rPh sb="0" eb="2">
      <t>コクサン</t>
    </rPh>
    <rPh sb="2" eb="4">
      <t>ゲンリョウ</t>
    </rPh>
    <rPh sb="5" eb="7">
      <t>シヨウ</t>
    </rPh>
    <rPh sb="7" eb="9">
      <t>ワリアイ</t>
    </rPh>
    <rPh sb="10" eb="12">
      <t>カクニン</t>
    </rPh>
    <rPh sb="15" eb="17">
      <t>シリョウ</t>
    </rPh>
    <phoneticPr fontId="37"/>
  </si>
  <si>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1"/>
  </si>
  <si>
    <t>GFP大規模輸出産地生産基盤強化プロジェクト若しくは大規模輸出産地モデル形成等支援事業に採択された間接補助事業者（間接補助事業者と共にプロジェクトを実施する参画事業者を含む。）</t>
    <phoneticPr fontId="11"/>
  </si>
  <si>
    <t>又はフラッグシップ輸出産地（フラッグシップ輸出産地選定実施要領（令和６年４月19日付け６輸国第256号）第５の規定により認定証の交付を受けた産地をいう。）に参画している事業者</t>
    <phoneticPr fontId="11"/>
  </si>
  <si>
    <t>であることが確認できる資料</t>
    <phoneticPr fontId="11"/>
  </si>
  <si>
    <t>みどりの食料システム法の認定基盤確立事業者であることが確認できる資料</t>
    <rPh sb="4" eb="6">
      <t>ショクリョウ</t>
    </rPh>
    <rPh sb="10" eb="11">
      <t>ホウ</t>
    </rPh>
    <rPh sb="27" eb="29">
      <t>カクニン</t>
    </rPh>
    <rPh sb="32" eb="34">
      <t>シリョウ</t>
    </rPh>
    <phoneticPr fontId="11"/>
  </si>
  <si>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1"/>
  </si>
  <si>
    <t>（当該区域内の生産者との農林水産物納入契約書、打合せ記録 等）</t>
    <rPh sb="1" eb="3">
      <t>トウガイ</t>
    </rPh>
    <phoneticPr fontId="11"/>
  </si>
  <si>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7"/>
  </si>
  <si>
    <t>その他、地方農政局長等が特に必要と認める資料</t>
    <phoneticPr fontId="37"/>
  </si>
  <si>
    <t>６　費用対効果分析</t>
    <rPh sb="2" eb="7">
      <t>ヒヨウタイコウカ</t>
    </rPh>
    <rPh sb="7" eb="9">
      <t>ブンセキ</t>
    </rPh>
    <phoneticPr fontId="37"/>
  </si>
  <si>
    <t>総合耐用年数：</t>
    <rPh sb="0" eb="2">
      <t>ソウゴウ</t>
    </rPh>
    <rPh sb="2" eb="4">
      <t>タイヨウ</t>
    </rPh>
    <rPh sb="4" eb="6">
      <t>ネンスウ</t>
    </rPh>
    <phoneticPr fontId="11"/>
  </si>
  <si>
    <t>費用対効果</t>
    <rPh sb="0" eb="5">
      <t>ヒヨウタイコウカ</t>
    </rPh>
    <phoneticPr fontId="11"/>
  </si>
  <si>
    <t>還元率</t>
    <rPh sb="0" eb="2">
      <t>カンゲン</t>
    </rPh>
    <rPh sb="2" eb="3">
      <t>リツ</t>
    </rPh>
    <phoneticPr fontId="11"/>
  </si>
  <si>
    <t>事業費（百万円）</t>
    <rPh sb="0" eb="3">
      <t>ジギョウヒ</t>
    </rPh>
    <rPh sb="4" eb="7">
      <t>ヒャクマンエン</t>
    </rPh>
    <phoneticPr fontId="11"/>
  </si>
  <si>
    <t>効果（百万円）</t>
    <rPh sb="0" eb="2">
      <t>コウカ</t>
    </rPh>
    <phoneticPr fontId="11"/>
  </si>
  <si>
    <t>↓</t>
    <phoneticPr fontId="11"/>
  </si>
  <si>
    <t>↓</t>
  </si>
  <si>
    <t>別紙様式第１－１号</t>
    <rPh sb="0" eb="2">
      <t>ベッシ</t>
    </rPh>
    <rPh sb="2" eb="4">
      <t>ヨウシキ</t>
    </rPh>
    <rPh sb="4" eb="5">
      <t>ダイ</t>
    </rPh>
    <rPh sb="8" eb="9">
      <t>ゴウ</t>
    </rPh>
    <phoneticPr fontId="11"/>
  </si>
  <si>
    <t>令和　　年度　HACCP事業</t>
    <rPh sb="0" eb="2">
      <t>レイワ</t>
    </rPh>
    <rPh sb="4" eb="6">
      <t>ネンド</t>
    </rPh>
    <rPh sb="12" eb="14">
      <t>ジギョウ</t>
    </rPh>
    <phoneticPr fontId="11"/>
  </si>
  <si>
    <t>適切な人・農地プランの作成等がされている地区</t>
    <rPh sb="0" eb="2">
      <t>テキセツ</t>
    </rPh>
    <rPh sb="3" eb="4">
      <t>ヒト</t>
    </rPh>
    <rPh sb="5" eb="7">
      <t>ノウチ</t>
    </rPh>
    <rPh sb="11" eb="13">
      <t>サクセイ</t>
    </rPh>
    <rPh sb="13" eb="14">
      <t>トウ</t>
    </rPh>
    <rPh sb="20" eb="22">
      <t>チク</t>
    </rPh>
    <phoneticPr fontId="11"/>
  </si>
  <si>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1"/>
  </si>
  <si>
    <t>（注）</t>
    <rPh sb="1" eb="2">
      <t>チュウ</t>
    </rPh>
    <phoneticPr fontId="11"/>
  </si>
  <si>
    <t>該当する項目の□にチェックを入れる。</t>
    <phoneticPr fontId="11"/>
  </si>
  <si>
    <t>都道府県名</t>
    <rPh sb="0" eb="4">
      <t>トドウフケン</t>
    </rPh>
    <rPh sb="4" eb="5">
      <t>メイ</t>
    </rPh>
    <phoneticPr fontId="11"/>
  </si>
  <si>
    <t>市町村名</t>
    <rPh sb="0" eb="3">
      <t>シチョウソン</t>
    </rPh>
    <rPh sb="3" eb="4">
      <t>メイ</t>
    </rPh>
    <phoneticPr fontId="11"/>
  </si>
  <si>
    <t>地区名</t>
    <rPh sb="0" eb="2">
      <t>チク</t>
    </rPh>
    <rPh sb="2" eb="3">
      <t>メイ</t>
    </rPh>
    <phoneticPr fontId="11"/>
  </si>
  <si>
    <t>目標年度</t>
    <rPh sb="0" eb="2">
      <t>モクヒョウ</t>
    </rPh>
    <rPh sb="2" eb="4">
      <t>ネンド</t>
    </rPh>
    <phoneticPr fontId="11"/>
  </si>
  <si>
    <t>事業実施主体</t>
    <rPh sb="0" eb="2">
      <t>ジギョウ</t>
    </rPh>
    <rPh sb="2" eb="4">
      <t>ジッシ</t>
    </rPh>
    <rPh sb="4" eb="6">
      <t>シュタイ</t>
    </rPh>
    <phoneticPr fontId="11"/>
  </si>
  <si>
    <t>令和元年度</t>
    <rPh sb="0" eb="2">
      <t>レイワ</t>
    </rPh>
    <rPh sb="2" eb="4">
      <t>ガンネン</t>
    </rPh>
    <rPh sb="3" eb="5">
      <t>ネンド</t>
    </rPh>
    <phoneticPr fontId="11"/>
  </si>
  <si>
    <t>令和5年度</t>
    <rPh sb="0" eb="2">
      <t>レイワ</t>
    </rPh>
    <rPh sb="3" eb="5">
      <t>ネンド</t>
    </rPh>
    <phoneticPr fontId="11"/>
  </si>
  <si>
    <t>Ⅰ　事業実施地区の成果目標</t>
    <rPh sb="2" eb="4">
      <t>ジギョウ</t>
    </rPh>
    <rPh sb="4" eb="6">
      <t>ジッシ</t>
    </rPh>
    <rPh sb="6" eb="8">
      <t>チク</t>
    </rPh>
    <rPh sb="9" eb="11">
      <t>セイカ</t>
    </rPh>
    <rPh sb="11" eb="13">
      <t>モクヒョウ</t>
    </rPh>
    <phoneticPr fontId="11"/>
  </si>
  <si>
    <t>（単位：経営体）</t>
    <rPh sb="1" eb="3">
      <t>タンイ</t>
    </rPh>
    <rPh sb="4" eb="7">
      <t>ケイエイタイ</t>
    </rPh>
    <phoneticPr fontId="11"/>
  </si>
  <si>
    <t>成果目標項目</t>
    <rPh sb="0" eb="2">
      <t>セイカ</t>
    </rPh>
    <rPh sb="2" eb="4">
      <t>モクヒョウ</t>
    </rPh>
    <rPh sb="4" eb="6">
      <t>コウモク</t>
    </rPh>
    <phoneticPr fontId="11"/>
  </si>
  <si>
    <t>1年度目</t>
    <rPh sb="1" eb="3">
      <t>ネンド</t>
    </rPh>
    <rPh sb="3" eb="4">
      <t>メ</t>
    </rPh>
    <phoneticPr fontId="11"/>
  </si>
  <si>
    <t>2年度目</t>
    <rPh sb="1" eb="3">
      <t>ネンド</t>
    </rPh>
    <rPh sb="3" eb="4">
      <t>メ</t>
    </rPh>
    <phoneticPr fontId="11"/>
  </si>
  <si>
    <t>3年度目</t>
    <rPh sb="1" eb="3">
      <t>ネンド</t>
    </rPh>
    <rPh sb="3" eb="4">
      <t>メ</t>
    </rPh>
    <phoneticPr fontId="11"/>
  </si>
  <si>
    <t>（平成30年度）</t>
    <rPh sb="1" eb="3">
      <t>ヘイセイ</t>
    </rPh>
    <rPh sb="5" eb="7">
      <t>ネンド</t>
    </rPh>
    <phoneticPr fontId="11"/>
  </si>
  <si>
    <t>（平成31年度）</t>
    <rPh sb="1" eb="3">
      <t>ヘイセイ</t>
    </rPh>
    <rPh sb="5" eb="7">
      <t>ネンド</t>
    </rPh>
    <phoneticPr fontId="11"/>
  </si>
  <si>
    <t>（目標年度：平成32年度）</t>
    <rPh sb="1" eb="3">
      <t>モクヒョウ</t>
    </rPh>
    <rPh sb="3" eb="5">
      <t>ネンド</t>
    </rPh>
    <rPh sb="6" eb="8">
      <t>ヘイセイ</t>
    </rPh>
    <rPh sb="10" eb="12">
      <t>ネンド</t>
    </rPh>
    <phoneticPr fontId="11"/>
  </si>
  <si>
    <t>必須目標</t>
    <rPh sb="0" eb="2">
      <t>ヒッス</t>
    </rPh>
    <rPh sb="2" eb="4">
      <t>モクヒョウ</t>
    </rPh>
    <phoneticPr fontId="11"/>
  </si>
  <si>
    <t>付加価値額の拡大</t>
    <rPh sb="0" eb="2">
      <t>フカ</t>
    </rPh>
    <rPh sb="2" eb="5">
      <t>カチガク</t>
    </rPh>
    <rPh sb="6" eb="8">
      <t>カクダイ</t>
    </rPh>
    <phoneticPr fontId="11"/>
  </si>
  <si>
    <t>事業関連取組目標</t>
    <rPh sb="0" eb="2">
      <t>ジギョウ</t>
    </rPh>
    <rPh sb="2" eb="4">
      <t>カンレン</t>
    </rPh>
    <rPh sb="4" eb="6">
      <t>トリクミ</t>
    </rPh>
    <rPh sb="6" eb="8">
      <t>モクヒョウ</t>
    </rPh>
    <phoneticPr fontId="11"/>
  </si>
  <si>
    <t>経営面積の拡大</t>
    <rPh sb="0" eb="2">
      <t>ケイエイ</t>
    </rPh>
    <rPh sb="2" eb="4">
      <t>メンセキ</t>
    </rPh>
    <rPh sb="5" eb="7">
      <t>カクダイ</t>
    </rPh>
    <phoneticPr fontId="11"/>
  </si>
  <si>
    <t>農産物の価値向上</t>
    <rPh sb="0" eb="3">
      <t>ノウサンブツ</t>
    </rPh>
    <rPh sb="4" eb="6">
      <t>カチ</t>
    </rPh>
    <rPh sb="6" eb="8">
      <t>コウジョウ</t>
    </rPh>
    <phoneticPr fontId="11"/>
  </si>
  <si>
    <t>単位面積当たり収量の増加</t>
    <rPh sb="0" eb="2">
      <t>タンイ</t>
    </rPh>
    <rPh sb="2" eb="4">
      <t>メンセキ</t>
    </rPh>
    <rPh sb="4" eb="5">
      <t>ア</t>
    </rPh>
    <rPh sb="7" eb="9">
      <t>シュウリョウ</t>
    </rPh>
    <rPh sb="10" eb="12">
      <t>ゾウカ</t>
    </rPh>
    <phoneticPr fontId="11"/>
  </si>
  <si>
    <t>経営コストの縮減</t>
    <rPh sb="0" eb="2">
      <t>ケイエイ</t>
    </rPh>
    <rPh sb="6" eb="8">
      <t>シュクゲン</t>
    </rPh>
    <phoneticPr fontId="11"/>
  </si>
  <si>
    <t>農業経営の複合化</t>
    <rPh sb="0" eb="2">
      <t>ノウギョウ</t>
    </rPh>
    <rPh sb="2" eb="4">
      <t>ケイエイ</t>
    </rPh>
    <rPh sb="5" eb="8">
      <t>フクゴウカ</t>
    </rPh>
    <phoneticPr fontId="11"/>
  </si>
  <si>
    <t>農業経営の法人化</t>
    <rPh sb="0" eb="2">
      <t>ノウギョウ</t>
    </rPh>
    <rPh sb="2" eb="4">
      <t>ケイエイ</t>
    </rPh>
    <rPh sb="5" eb="8">
      <t>ホウジンカ</t>
    </rPh>
    <phoneticPr fontId="11"/>
  </si>
  <si>
    <t>(注)</t>
    <rPh sb="1" eb="2">
      <t>チュウ</t>
    </rPh>
    <phoneticPr fontId="11"/>
  </si>
  <si>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1"/>
  </si>
  <si>
    <t>Ⅱ　施設整備計画</t>
    <rPh sb="2" eb="4">
      <t>シセツ</t>
    </rPh>
    <rPh sb="4" eb="6">
      <t>セイビ</t>
    </rPh>
    <rPh sb="6" eb="8">
      <t>ケイカク</t>
    </rPh>
    <phoneticPr fontId="11"/>
  </si>
  <si>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1"/>
  </si>
  <si>
    <t>（単位：円）</t>
    <rPh sb="1" eb="3">
      <t>タンイ</t>
    </rPh>
    <rPh sb="4" eb="5">
      <t>エン</t>
    </rPh>
    <phoneticPr fontId="11"/>
  </si>
  <si>
    <t>区　　　分</t>
    <rPh sb="0" eb="1">
      <t>ク</t>
    </rPh>
    <rPh sb="4" eb="5">
      <t>ブン</t>
    </rPh>
    <phoneticPr fontId="11"/>
  </si>
  <si>
    <t>事業費</t>
    <rPh sb="0" eb="3">
      <t>ジギョウヒヒ</t>
    </rPh>
    <phoneticPr fontId="11"/>
  </si>
  <si>
    <t>負担区分</t>
    <rPh sb="0" eb="2">
      <t>フタン</t>
    </rPh>
    <rPh sb="2" eb="4">
      <t>クブン</t>
    </rPh>
    <phoneticPr fontId="11"/>
  </si>
  <si>
    <t>備　　考</t>
    <rPh sb="0" eb="1">
      <t>ソナエ</t>
    </rPh>
    <rPh sb="3" eb="4">
      <t>コウ</t>
    </rPh>
    <phoneticPr fontId="11"/>
  </si>
  <si>
    <t>補助金</t>
    <rPh sb="0" eb="3">
      <t>ホジョキン</t>
    </rPh>
    <phoneticPr fontId="11"/>
  </si>
  <si>
    <t>対象経営体負担経費</t>
    <rPh sb="0" eb="2">
      <t>タイショウ</t>
    </rPh>
    <rPh sb="2" eb="4">
      <t>ケイエイ</t>
    </rPh>
    <rPh sb="4" eb="5">
      <t>タイ</t>
    </rPh>
    <rPh sb="5" eb="7">
      <t>フタン</t>
    </rPh>
    <rPh sb="7" eb="9">
      <t>ケイヒ</t>
    </rPh>
    <phoneticPr fontId="11"/>
  </si>
  <si>
    <t>都道
府県費</t>
    <rPh sb="0" eb="2">
      <t>トドウ</t>
    </rPh>
    <rPh sb="3" eb="5">
      <t>フケン</t>
    </rPh>
    <rPh sb="5" eb="6">
      <t>ヒ</t>
    </rPh>
    <phoneticPr fontId="11"/>
  </si>
  <si>
    <t>市町村費</t>
    <rPh sb="0" eb="3">
      <t>シチョウソン</t>
    </rPh>
    <rPh sb="3" eb="4">
      <t>ヒ</t>
    </rPh>
    <phoneticPr fontId="11"/>
  </si>
  <si>
    <t>G=A+B+C
+D+E+F</t>
    <phoneticPr fontId="11"/>
  </si>
  <si>
    <t>融資</t>
    <rPh sb="0" eb="2">
      <t>ユウシ</t>
    </rPh>
    <phoneticPr fontId="11"/>
  </si>
  <si>
    <t>自己負担</t>
    <rPh sb="0" eb="2">
      <t>ジコ</t>
    </rPh>
    <rPh sb="2" eb="4">
      <t>フタン</t>
    </rPh>
    <phoneticPr fontId="11"/>
  </si>
  <si>
    <t>A</t>
    <phoneticPr fontId="11"/>
  </si>
  <si>
    <t>B</t>
    <phoneticPr fontId="11"/>
  </si>
  <si>
    <t>C</t>
    <phoneticPr fontId="11"/>
  </si>
  <si>
    <t>D</t>
    <phoneticPr fontId="11"/>
  </si>
  <si>
    <t>Ｅ</t>
    <phoneticPr fontId="11"/>
  </si>
  <si>
    <t>Ｆ</t>
    <phoneticPr fontId="11"/>
  </si>
  <si>
    <t>融資主体型補助事業</t>
    <rPh sb="0" eb="2">
      <t>ユウシ</t>
    </rPh>
    <rPh sb="2" eb="4">
      <t>シュタイ</t>
    </rPh>
    <rPh sb="4" eb="5">
      <t>ガタ</t>
    </rPh>
    <rPh sb="5" eb="7">
      <t>ホジョ</t>
    </rPh>
    <rPh sb="7" eb="9">
      <t>ジギョウ</t>
    </rPh>
    <phoneticPr fontId="11"/>
  </si>
  <si>
    <t>経営体</t>
    <rPh sb="0" eb="3">
      <t>ケイエイタイ</t>
    </rPh>
    <phoneticPr fontId="11"/>
  </si>
  <si>
    <t>うちイノベーション支援</t>
    <rPh sb="9" eb="11">
      <t>シエン</t>
    </rPh>
    <phoneticPr fontId="11"/>
  </si>
  <si>
    <t>追加的信用供与補助事業</t>
    <rPh sb="0" eb="3">
      <t>ツイカテキ</t>
    </rPh>
    <rPh sb="3" eb="5">
      <t>シンヨウ</t>
    </rPh>
    <rPh sb="5" eb="7">
      <t>キョウヨ</t>
    </rPh>
    <rPh sb="7" eb="9">
      <t>ホジョ</t>
    </rPh>
    <rPh sb="9" eb="11">
      <t>ジギョウ</t>
    </rPh>
    <phoneticPr fontId="11"/>
  </si>
  <si>
    <t>保証希望融資額：</t>
    <rPh sb="0" eb="2">
      <t>ホショウ</t>
    </rPh>
    <rPh sb="2" eb="4">
      <t>キボウ</t>
    </rPh>
    <rPh sb="4" eb="7">
      <t>ユウシガク</t>
    </rPh>
    <phoneticPr fontId="11"/>
  </si>
  <si>
    <t>計</t>
    <rPh sb="0" eb="1">
      <t>ケイ</t>
    </rPh>
    <phoneticPr fontId="11"/>
  </si>
  <si>
    <t>２　附帯事務費</t>
    <rPh sb="2" eb="4">
      <t>フタイ</t>
    </rPh>
    <rPh sb="4" eb="7">
      <t>ジムヒ</t>
    </rPh>
    <phoneticPr fontId="11"/>
  </si>
  <si>
    <t>事業費</t>
    <rPh sb="0" eb="3">
      <t>ジギョウヒ</t>
    </rPh>
    <phoneticPr fontId="11"/>
  </si>
  <si>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1"/>
  </si>
  <si>
    <t>Z=a+b
+c+d</t>
    <phoneticPr fontId="11"/>
  </si>
  <si>
    <t>a</t>
    <phoneticPr fontId="11"/>
  </si>
  <si>
    <t>b</t>
    <phoneticPr fontId="11"/>
  </si>
  <si>
    <t>c</t>
    <phoneticPr fontId="11"/>
  </si>
  <si>
    <t>d</t>
    <phoneticPr fontId="11"/>
  </si>
  <si>
    <t>市町村附帯事務費</t>
    <rPh sb="0" eb="3">
      <t>シチョウソン</t>
    </rPh>
    <rPh sb="3" eb="5">
      <t>フタイ</t>
    </rPh>
    <rPh sb="5" eb="8">
      <t>ジムヒ</t>
    </rPh>
    <phoneticPr fontId="11"/>
  </si>
  <si>
    <t>［附帯事務費の具体的内容］</t>
    <rPh sb="1" eb="3">
      <t>フタイ</t>
    </rPh>
    <rPh sb="3" eb="6">
      <t>ジムヒ</t>
    </rPh>
    <rPh sb="7" eb="10">
      <t>グタイテキ</t>
    </rPh>
    <rPh sb="10" eb="12">
      <t>ナイヨウ</t>
    </rPh>
    <phoneticPr fontId="11"/>
  </si>
  <si>
    <t>具体的な使途</t>
    <rPh sb="0" eb="3">
      <t>グタイテキ</t>
    </rPh>
    <rPh sb="4" eb="6">
      <t>シト</t>
    </rPh>
    <phoneticPr fontId="11"/>
  </si>
  <si>
    <t>Ⅲ　事業実施主体の概要</t>
    <rPh sb="2" eb="4">
      <t>ジギョウ</t>
    </rPh>
    <rPh sb="4" eb="6">
      <t>ジッシ</t>
    </rPh>
    <rPh sb="6" eb="8">
      <t>シュタイ</t>
    </rPh>
    <rPh sb="9" eb="11">
      <t>ガイヨウ</t>
    </rPh>
    <phoneticPr fontId="11"/>
  </si>
  <si>
    <t>市町村名</t>
    <rPh sb="0" eb="4">
      <t>シチョウソンメイ</t>
    </rPh>
    <phoneticPr fontId="11"/>
  </si>
  <si>
    <t>代表者名</t>
    <rPh sb="0" eb="3">
      <t>ダイヒョウシャ</t>
    </rPh>
    <rPh sb="3" eb="4">
      <t>メイ</t>
    </rPh>
    <phoneticPr fontId="11"/>
  </si>
  <si>
    <t>事務局担当部局</t>
    <rPh sb="0" eb="3">
      <t>ジムキョク</t>
    </rPh>
    <rPh sb="3" eb="5">
      <t>タントウ</t>
    </rPh>
    <rPh sb="5" eb="7">
      <t>ブキョク</t>
    </rPh>
    <phoneticPr fontId="11"/>
  </si>
  <si>
    <t>事務責任者</t>
    <rPh sb="0" eb="2">
      <t>ジム</t>
    </rPh>
    <rPh sb="2" eb="5">
      <t>セキニンシャ</t>
    </rPh>
    <phoneticPr fontId="11"/>
  </si>
  <si>
    <t>（役職）</t>
    <rPh sb="1" eb="3">
      <t>ヤクショク</t>
    </rPh>
    <phoneticPr fontId="11"/>
  </si>
  <si>
    <t>（氏名）</t>
    <rPh sb="1" eb="3">
      <t>シメイ</t>
    </rPh>
    <phoneticPr fontId="11"/>
  </si>
  <si>
    <t>電話・ファックス</t>
    <rPh sb="0" eb="2">
      <t>デンワ</t>
    </rPh>
    <phoneticPr fontId="11"/>
  </si>
  <si>
    <t>ＴＥＬ</t>
    <phoneticPr fontId="11"/>
  </si>
  <si>
    <t>事務担当者</t>
    <rPh sb="0" eb="2">
      <t>ジム</t>
    </rPh>
    <rPh sb="2" eb="5">
      <t>タントウシャ</t>
    </rPh>
    <phoneticPr fontId="11"/>
  </si>
  <si>
    <t>ＦＡＸ</t>
    <phoneticPr fontId="11"/>
  </si>
  <si>
    <t>Ⅳ　市町村域を超える場合の調整</t>
    <rPh sb="2" eb="6">
      <t>シチョウソンイキ</t>
    </rPh>
    <rPh sb="7" eb="8">
      <t>コ</t>
    </rPh>
    <rPh sb="10" eb="12">
      <t>バアイ</t>
    </rPh>
    <rPh sb="13" eb="15">
      <t>チョウセイ</t>
    </rPh>
    <phoneticPr fontId="11"/>
  </si>
  <si>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1"/>
  </si>
  <si>
    <t>調整内容等について</t>
    <rPh sb="0" eb="2">
      <t>チョウセイ</t>
    </rPh>
    <rPh sb="2" eb="4">
      <t>ナイヨウ</t>
    </rPh>
    <rPh sb="4" eb="5">
      <t>トウ</t>
    </rPh>
    <phoneticPr fontId="11"/>
  </si>
  <si>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1"/>
  </si>
  <si>
    <t>〔添付資料〕</t>
    <rPh sb="1" eb="3">
      <t>テンプ</t>
    </rPh>
    <rPh sb="3" eb="5">
      <t>シリョウ</t>
    </rPh>
    <phoneticPr fontId="11"/>
  </si>
  <si>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1"/>
  </si>
  <si>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1"/>
  </si>
  <si>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1"/>
  </si>
  <si>
    <t>４．計画位置図</t>
    <rPh sb="2" eb="4">
      <t>ケイカク</t>
    </rPh>
    <rPh sb="4" eb="6">
      <t>イチ</t>
    </rPh>
    <rPh sb="6" eb="7">
      <t>ズ</t>
    </rPh>
    <phoneticPr fontId="11"/>
  </si>
  <si>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1"/>
  </si>
  <si>
    <t>（１）実施地区を黒色の実線で囲む。</t>
    <rPh sb="3" eb="5">
      <t>ジッシ</t>
    </rPh>
    <rPh sb="5" eb="7">
      <t>チク</t>
    </rPh>
    <rPh sb="8" eb="10">
      <t>クロイロ</t>
    </rPh>
    <rPh sb="11" eb="13">
      <t>ジッセン</t>
    </rPh>
    <rPh sb="14" eb="15">
      <t>カコ</t>
    </rPh>
    <phoneticPr fontId="11"/>
  </si>
  <si>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1"/>
  </si>
  <si>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1"/>
  </si>
  <si>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1"/>
  </si>
  <si>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1"/>
  </si>
  <si>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1"/>
  </si>
  <si>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1"/>
  </si>
  <si>
    <t>７．事業実施地区の人・農地プラン</t>
    <rPh sb="2" eb="4">
      <t>ジギョウ</t>
    </rPh>
    <rPh sb="4" eb="6">
      <t>ジッシ</t>
    </rPh>
    <rPh sb="6" eb="8">
      <t>チク</t>
    </rPh>
    <rPh sb="9" eb="10">
      <t>ヒト</t>
    </rPh>
    <rPh sb="11" eb="13">
      <t>ノウチ</t>
    </rPh>
    <phoneticPr fontId="11"/>
  </si>
  <si>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1"/>
  </si>
  <si>
    <t>８．その他都道府県知事が必要と認める資料</t>
    <rPh sb="4" eb="5">
      <t>タ</t>
    </rPh>
    <rPh sb="5" eb="9">
      <t>トドウフケン</t>
    </rPh>
    <rPh sb="9" eb="11">
      <t>チジ</t>
    </rPh>
    <rPh sb="12" eb="14">
      <t>ヒツヨウ</t>
    </rPh>
    <rPh sb="15" eb="16">
      <t>ミト</t>
    </rPh>
    <rPh sb="18" eb="20">
      <t>シリョウ</t>
    </rPh>
    <phoneticPr fontId="11"/>
  </si>
  <si>
    <t>改　　　　　　　　正　　　　　　　　前</t>
    <rPh sb="0" eb="1">
      <t>アラタ</t>
    </rPh>
    <rPh sb="9" eb="10">
      <t>セイ</t>
    </rPh>
    <rPh sb="18" eb="19">
      <t>マエ</t>
    </rPh>
    <phoneticPr fontId="11"/>
  </si>
  <si>
    <t>別紙様式第１－１号別添３</t>
    <rPh sb="0" eb="2">
      <t>ベッシ</t>
    </rPh>
    <rPh sb="2" eb="4">
      <t>ヨウシキ</t>
    </rPh>
    <rPh sb="4" eb="5">
      <t>ダイ</t>
    </rPh>
    <rPh sb="8" eb="9">
      <t>ゴウ</t>
    </rPh>
    <rPh sb="9" eb="11">
      <t>ベッテン</t>
    </rPh>
    <phoneticPr fontId="11"/>
  </si>
  <si>
    <t>人・農地プランの適切性等</t>
    <rPh sb="0" eb="1">
      <t>ヒト</t>
    </rPh>
    <rPh sb="2" eb="4">
      <t>ノウチ</t>
    </rPh>
    <rPh sb="8" eb="11">
      <t>テキセツセイ</t>
    </rPh>
    <rPh sb="11" eb="12">
      <t>トウ</t>
    </rPh>
    <phoneticPr fontId="11"/>
  </si>
  <si>
    <t>市町村名：　　　　　　　</t>
    <rPh sb="0" eb="4">
      <t>シチョウソンメイ</t>
    </rPh>
    <phoneticPr fontId="11"/>
  </si>
  <si>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1"/>
  </si>
  <si>
    <t>地区名</t>
    <rPh sb="0" eb="3">
      <t>チクメイ</t>
    </rPh>
    <phoneticPr fontId="11"/>
  </si>
  <si>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1"/>
  </si>
  <si>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1"/>
  </si>
  <si>
    <t>地域内の関係者で話合い等がなされている。</t>
    <rPh sb="0" eb="2">
      <t>チイキ</t>
    </rPh>
    <rPh sb="2" eb="3">
      <t>ナイ</t>
    </rPh>
    <rPh sb="4" eb="7">
      <t>カンケイシャ</t>
    </rPh>
    <rPh sb="8" eb="10">
      <t>ハナシア</t>
    </rPh>
    <rPh sb="11" eb="12">
      <t>トウ</t>
    </rPh>
    <phoneticPr fontId="11"/>
  </si>
  <si>
    <t>話合い等がなされた年月日</t>
    <rPh sb="0" eb="1">
      <t>ハナシ</t>
    </rPh>
    <rPh sb="1" eb="2">
      <t>ア</t>
    </rPh>
    <rPh sb="3" eb="4">
      <t>トウ</t>
    </rPh>
    <rPh sb="9" eb="12">
      <t>ネンガッピ</t>
    </rPh>
    <phoneticPr fontId="11"/>
  </si>
  <si>
    <t>年</t>
    <rPh sb="0" eb="1">
      <t>ネン</t>
    </rPh>
    <phoneticPr fontId="11"/>
  </si>
  <si>
    <t>月</t>
    <rPh sb="0" eb="1">
      <t>ガツ</t>
    </rPh>
    <phoneticPr fontId="11"/>
  </si>
  <si>
    <t>日</t>
    <rPh sb="0" eb="1">
      <t>ニチ</t>
    </rPh>
    <phoneticPr fontId="11"/>
  </si>
  <si>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1"/>
  </si>
  <si>
    <t>人・農地プランが作成又は見直しされている。</t>
    <rPh sb="0" eb="1">
      <t>ヒト</t>
    </rPh>
    <rPh sb="2" eb="4">
      <t>ノウチ</t>
    </rPh>
    <rPh sb="8" eb="10">
      <t>サクセイ</t>
    </rPh>
    <rPh sb="10" eb="11">
      <t>マタ</t>
    </rPh>
    <rPh sb="12" eb="14">
      <t>ミナオ</t>
    </rPh>
    <phoneticPr fontId="11"/>
  </si>
  <si>
    <t>（</t>
    <phoneticPr fontId="11"/>
  </si>
  <si>
    <t>）</t>
    <phoneticPr fontId="11"/>
  </si>
  <si>
    <t>された年月日</t>
    <phoneticPr fontId="11"/>
  </si>
  <si>
    <t>作成</t>
    <rPh sb="0" eb="2">
      <t>サクセイ</t>
    </rPh>
    <phoneticPr fontId="11"/>
  </si>
  <si>
    <t>見直し</t>
    <rPh sb="0" eb="2">
      <t>ミナオ</t>
    </rPh>
    <phoneticPr fontId="11"/>
  </si>
  <si>
    <t>○○地区</t>
    <rPh sb="2" eb="4">
      <t>チク</t>
    </rPh>
    <phoneticPr fontId="11"/>
  </si>
  <si>
    <t>人・農地プランを公表又は公表を予定している。</t>
    <rPh sb="0" eb="1">
      <t>ヒト</t>
    </rPh>
    <rPh sb="2" eb="4">
      <t>ノウチ</t>
    </rPh>
    <rPh sb="8" eb="10">
      <t>コウヒョウ</t>
    </rPh>
    <rPh sb="10" eb="11">
      <t>マタ</t>
    </rPh>
    <rPh sb="12" eb="14">
      <t>コウヒョウ</t>
    </rPh>
    <rPh sb="15" eb="17">
      <t>ヨテイ</t>
    </rPh>
    <phoneticPr fontId="11"/>
  </si>
  <si>
    <t>年月日</t>
    <phoneticPr fontId="11"/>
  </si>
  <si>
    <t>公表</t>
    <rPh sb="0" eb="2">
      <t>コウヒョウ</t>
    </rPh>
    <phoneticPr fontId="11"/>
  </si>
  <si>
    <t>公表予定</t>
    <rPh sb="0" eb="2">
      <t>コウヒョウ</t>
    </rPh>
    <rPh sb="2" eb="4">
      <t>ヨテイ</t>
    </rPh>
    <phoneticPr fontId="11"/>
  </si>
  <si>
    <t>経営体育成支援事業実施要綱別記１の第１の３の（１）のアの（イ）について実施する予定である。</t>
    <rPh sb="0" eb="3">
      <t>ケイエイタイ</t>
    </rPh>
    <rPh sb="39" eb="41">
      <t>ヨテイ</t>
    </rPh>
    <phoneticPr fontId="11"/>
  </si>
  <si>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1"/>
  </si>
  <si>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1"/>
  </si>
  <si>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1"/>
  </si>
  <si>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1"/>
  </si>
  <si>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1"/>
  </si>
  <si>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1"/>
  </si>
  <si>
    <t>該当の有無</t>
    <rPh sb="0" eb="2">
      <t>ガイトウ</t>
    </rPh>
    <rPh sb="3" eb="5">
      <t>ウム</t>
    </rPh>
    <phoneticPr fontId="11"/>
  </si>
  <si>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1"/>
  </si>
  <si>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1"/>
  </si>
  <si>
    <t>人・農地プランの
作成時期</t>
    <rPh sb="0" eb="1">
      <t>ヒト</t>
    </rPh>
    <rPh sb="2" eb="4">
      <t>ノウチ</t>
    </rPh>
    <rPh sb="9" eb="11">
      <t>サクセイ</t>
    </rPh>
    <rPh sb="11" eb="13">
      <t>ジキ</t>
    </rPh>
    <phoneticPr fontId="11"/>
  </si>
  <si>
    <t>作成スケジュール</t>
    <rPh sb="0" eb="2">
      <t>サクセイ</t>
    </rPh>
    <phoneticPr fontId="11"/>
  </si>
  <si>
    <t>別紙様式第１－１号別添１</t>
    <rPh sb="0" eb="2">
      <t>ベッシ</t>
    </rPh>
    <rPh sb="2" eb="4">
      <t>ヨウシキ</t>
    </rPh>
    <rPh sb="4" eb="5">
      <t>ダイ</t>
    </rPh>
    <rPh sb="8" eb="9">
      <t>ゴウ</t>
    </rPh>
    <rPh sb="9" eb="11">
      <t>ベッテン</t>
    </rPh>
    <phoneticPr fontId="11"/>
  </si>
  <si>
    <t>予算の配分基準ポイント</t>
    <rPh sb="0" eb="2">
      <t>ヨサン</t>
    </rPh>
    <rPh sb="3" eb="5">
      <t>ハイブン</t>
    </rPh>
    <rPh sb="5" eb="7">
      <t>キジュン</t>
    </rPh>
    <phoneticPr fontId="11"/>
  </si>
  <si>
    <t>（１）配分基準</t>
    <rPh sb="3" eb="5">
      <t>ハイブン</t>
    </rPh>
    <rPh sb="5" eb="7">
      <t>キジュン</t>
    </rPh>
    <phoneticPr fontId="11"/>
  </si>
  <si>
    <t>配分基準項目</t>
    <rPh sb="0" eb="2">
      <t>ハイブン</t>
    </rPh>
    <rPh sb="2" eb="4">
      <t>キジュン</t>
    </rPh>
    <rPh sb="4" eb="6">
      <t>コウモク</t>
    </rPh>
    <phoneticPr fontId="11"/>
  </si>
  <si>
    <t>助成対象者数
Ａ</t>
    <rPh sb="0" eb="2">
      <t>ジョセイ</t>
    </rPh>
    <rPh sb="2" eb="5">
      <t>タイショウシャ</t>
    </rPh>
    <rPh sb="5" eb="6">
      <t>スウ</t>
    </rPh>
    <phoneticPr fontId="11"/>
  </si>
  <si>
    <t>点数
Ｂ</t>
    <rPh sb="0" eb="2">
      <t>テンスウ</t>
    </rPh>
    <phoneticPr fontId="11"/>
  </si>
  <si>
    <t>ポイント
C=Ａ×Ｂ</t>
    <phoneticPr fontId="11"/>
  </si>
  <si>
    <t>ア　現状ポイント</t>
    <rPh sb="2" eb="4">
      <t>ゲンジョウ</t>
    </rPh>
    <phoneticPr fontId="11"/>
  </si>
  <si>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1"/>
  </si>
  <si>
    <t>（ア）直近年度の付加価値額</t>
    <rPh sb="3" eb="5">
      <t>チョッキン</t>
    </rPh>
    <rPh sb="5" eb="7">
      <t>ネンド</t>
    </rPh>
    <rPh sb="8" eb="10">
      <t>フカ</t>
    </rPh>
    <rPh sb="10" eb="13">
      <t>カチガク</t>
    </rPh>
    <phoneticPr fontId="11"/>
  </si>
  <si>
    <t>ａ　基準額（600万円）以上</t>
    <rPh sb="2" eb="5">
      <t>キジュンガク</t>
    </rPh>
    <rPh sb="9" eb="11">
      <t>マンエン</t>
    </rPh>
    <rPh sb="12" eb="14">
      <t>イジョウ</t>
    </rPh>
    <phoneticPr fontId="11"/>
  </si>
  <si>
    <t>１経営体
につき１点</t>
    <rPh sb="1" eb="4">
      <t>ケイエイタイ</t>
    </rPh>
    <rPh sb="9" eb="10">
      <t>テン</t>
    </rPh>
    <phoneticPr fontId="11"/>
  </si>
  <si>
    <t>ｂ　基準額の50％増し（900万円）以上</t>
    <rPh sb="2" eb="5">
      <t>キジュンガク</t>
    </rPh>
    <rPh sb="9" eb="10">
      <t>マ</t>
    </rPh>
    <rPh sb="15" eb="17">
      <t>マンエン</t>
    </rPh>
    <rPh sb="18" eb="20">
      <t>イジョウ</t>
    </rPh>
    <phoneticPr fontId="11"/>
  </si>
  <si>
    <t>１経営体
につき２点</t>
    <rPh sb="1" eb="4">
      <t>ケイエイタイ</t>
    </rPh>
    <rPh sb="9" eb="10">
      <t>テン</t>
    </rPh>
    <phoneticPr fontId="11"/>
  </si>
  <si>
    <t>ｃ　基準額の100％増し（1,200万円）以上</t>
    <rPh sb="2" eb="5">
      <t>キジュンガク</t>
    </rPh>
    <rPh sb="10" eb="11">
      <t>マ</t>
    </rPh>
    <rPh sb="18" eb="20">
      <t>マンエン</t>
    </rPh>
    <rPh sb="21" eb="23">
      <t>イジョウ</t>
    </rPh>
    <phoneticPr fontId="11"/>
  </si>
  <si>
    <t>１経営体
につき３点</t>
    <rPh sb="1" eb="4">
      <t>ケイエイタイ</t>
    </rPh>
    <rPh sb="9" eb="10">
      <t>テン</t>
    </rPh>
    <phoneticPr fontId="11"/>
  </si>
  <si>
    <t>ｄ　基準額の200％増し（1,800万円）以上</t>
    <rPh sb="2" eb="5">
      <t>キジュンガク</t>
    </rPh>
    <rPh sb="10" eb="11">
      <t>マ</t>
    </rPh>
    <rPh sb="18" eb="20">
      <t>マンエン</t>
    </rPh>
    <rPh sb="21" eb="23">
      <t>イジョウ</t>
    </rPh>
    <phoneticPr fontId="11"/>
  </si>
  <si>
    <t>１経営体
につき４点</t>
    <rPh sb="1" eb="4">
      <t>ケイエイタイ</t>
    </rPh>
    <rPh sb="9" eb="10">
      <t>テン</t>
    </rPh>
    <phoneticPr fontId="11"/>
  </si>
  <si>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1"/>
  </si>
  <si>
    <t>ａ　基準額（250万円）以上</t>
    <rPh sb="2" eb="5">
      <t>キジュンガク</t>
    </rPh>
    <rPh sb="9" eb="11">
      <t>マンエン</t>
    </rPh>
    <rPh sb="12" eb="14">
      <t>イジョウ</t>
    </rPh>
    <phoneticPr fontId="11"/>
  </si>
  <si>
    <t>ｂ　基準額の25％増し（313万円）以上</t>
    <rPh sb="2" eb="5">
      <t>キジュンガク</t>
    </rPh>
    <rPh sb="9" eb="10">
      <t>マ</t>
    </rPh>
    <rPh sb="15" eb="17">
      <t>マンエン</t>
    </rPh>
    <rPh sb="18" eb="20">
      <t>イジョウ</t>
    </rPh>
    <phoneticPr fontId="11"/>
  </si>
  <si>
    <t>ｃ　基準額の50％増し（375万円）以上</t>
    <rPh sb="2" eb="5">
      <t>キジュンガク</t>
    </rPh>
    <rPh sb="9" eb="10">
      <t>マ</t>
    </rPh>
    <rPh sb="15" eb="17">
      <t>マンエン</t>
    </rPh>
    <rPh sb="18" eb="20">
      <t>イジョウ</t>
    </rPh>
    <phoneticPr fontId="11"/>
  </si>
  <si>
    <t>ｄ　基準額の100％増し（500万円）以上</t>
    <rPh sb="2" eb="5">
      <t>キジュンガク</t>
    </rPh>
    <rPh sb="10" eb="11">
      <t>マ</t>
    </rPh>
    <rPh sb="16" eb="18">
      <t>マンエン</t>
    </rPh>
    <rPh sb="19" eb="21">
      <t>イジョウ</t>
    </rPh>
    <phoneticPr fontId="11"/>
  </si>
  <si>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1"/>
  </si>
  <si>
    <t>イ　目標ポイント</t>
    <rPh sb="2" eb="4">
      <t>モクヒョウ</t>
    </rPh>
    <phoneticPr fontId="11"/>
  </si>
  <si>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1"/>
  </si>
  <si>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1"/>
  </si>
  <si>
    <t>ａ　３％以上</t>
    <rPh sb="4" eb="6">
      <t>イジョウ</t>
    </rPh>
    <phoneticPr fontId="11"/>
  </si>
  <si>
    <t>ｂ　５％以上</t>
    <rPh sb="4" eb="6">
      <t>イジョウ</t>
    </rPh>
    <phoneticPr fontId="11"/>
  </si>
  <si>
    <t>ｃ　７％以上</t>
    <rPh sb="4" eb="6">
      <t>イジョウ</t>
    </rPh>
    <phoneticPr fontId="11"/>
  </si>
  <si>
    <t>ｄ　９％以上</t>
    <rPh sb="4" eb="6">
      <t>イジョウ</t>
    </rPh>
    <phoneticPr fontId="11"/>
  </si>
  <si>
    <t>ｅ　12％以上</t>
    <rPh sb="5" eb="7">
      <t>イジョウ</t>
    </rPh>
    <phoneticPr fontId="11"/>
  </si>
  <si>
    <t>１経営体
につき５点</t>
    <rPh sb="1" eb="4">
      <t>ケイエイタイ</t>
    </rPh>
    <rPh sb="9" eb="10">
      <t>テン</t>
    </rPh>
    <phoneticPr fontId="11"/>
  </si>
  <si>
    <t>ｆ　15％以上</t>
    <rPh sb="5" eb="7">
      <t>イジョウ</t>
    </rPh>
    <phoneticPr fontId="11"/>
  </si>
  <si>
    <t>１経営体
につき６点</t>
    <rPh sb="1" eb="4">
      <t>ケイエイタイ</t>
    </rPh>
    <rPh sb="9" eb="10">
      <t>テン</t>
    </rPh>
    <phoneticPr fontId="11"/>
  </si>
  <si>
    <t>（イ）目標年度の付加価値額</t>
    <rPh sb="3" eb="5">
      <t>モクヒョウ</t>
    </rPh>
    <rPh sb="5" eb="7">
      <t>ネンド</t>
    </rPh>
    <rPh sb="8" eb="10">
      <t>フカ</t>
    </rPh>
    <rPh sb="10" eb="13">
      <t>カチガク</t>
    </rPh>
    <phoneticPr fontId="11"/>
  </si>
  <si>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1"/>
  </si>
  <si>
    <t>ｂ　基準額の10％増し以上</t>
    <rPh sb="2" eb="5">
      <t>キジュンガク</t>
    </rPh>
    <rPh sb="9" eb="10">
      <t>マ</t>
    </rPh>
    <rPh sb="11" eb="13">
      <t>イジョウ</t>
    </rPh>
    <phoneticPr fontId="11"/>
  </si>
  <si>
    <t>ｃ　基準額の20％増し以上</t>
    <rPh sb="2" eb="5">
      <t>キジュンガク</t>
    </rPh>
    <rPh sb="9" eb="10">
      <t>マ</t>
    </rPh>
    <rPh sb="11" eb="13">
      <t>イジョウ</t>
    </rPh>
    <phoneticPr fontId="11"/>
  </si>
  <si>
    <t>ｄ　基準額の30％増し以上</t>
    <rPh sb="2" eb="5">
      <t>キジュンガク</t>
    </rPh>
    <rPh sb="9" eb="10">
      <t>マ</t>
    </rPh>
    <rPh sb="11" eb="13">
      <t>イジョウ</t>
    </rPh>
    <phoneticPr fontId="11"/>
  </si>
  <si>
    <t>ｅ　基準額の40％増し以上</t>
    <rPh sb="2" eb="5">
      <t>キジュンガク</t>
    </rPh>
    <rPh sb="9" eb="10">
      <t>マ</t>
    </rPh>
    <rPh sb="11" eb="13">
      <t>イジョウ</t>
    </rPh>
    <phoneticPr fontId="11"/>
  </si>
  <si>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1"/>
  </si>
  <si>
    <t>ア　農地中間管理機構から賃借権等の設定等を受けており、かつ、目標年度
  に現状より４ha（営農類型が施設園芸作の場合は２ha、果樹作の場合は
  １ha）以上の経営面積の拡大を行うこととしている。</t>
    <phoneticPr fontId="11"/>
  </si>
  <si>
    <t>イ　農地中間管理機構から賃借権等の設定等を受けており、かつ、目標年度
　に現状より２ha（営農類型が施設園芸作の場合は１ha、果樹作の場合は
　0.5ha）以上の経営面積の拡大を行うこととしている。</t>
    <phoneticPr fontId="11"/>
  </si>
  <si>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1"/>
  </si>
  <si>
    <t>エ　農地中間管理機構から賃借権等の設定等を受けている、又は目標年度
　に現状より２ha（営農類型が施設園芸作の場合は１ha、果樹作の場合は
　0.5ha）以上の経営面積の拡大を行うこととしている。</t>
    <phoneticPr fontId="11"/>
  </si>
  <si>
    <t>オ　上記アからエまでに該当しない経営体で、目標年度に現状より経営面積
　の拡大を行うこととしている。</t>
    <phoneticPr fontId="11"/>
  </si>
  <si>
    <t>経営管理の高度化</t>
    <rPh sb="0" eb="2">
      <t>ケイエイ</t>
    </rPh>
    <rPh sb="2" eb="4">
      <t>カンリ</t>
    </rPh>
    <rPh sb="5" eb="8">
      <t>コウドカ</t>
    </rPh>
    <phoneticPr fontId="11"/>
  </si>
  <si>
    <t>以下に該当する場合はそれぞれ加点する。</t>
    <rPh sb="0" eb="2">
      <t>イカ</t>
    </rPh>
    <phoneticPr fontId="11"/>
  </si>
  <si>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1"/>
  </si>
  <si>
    <t>イ　国際水準GAPの認証を取得している。</t>
    <rPh sb="2" eb="4">
      <t>コクサイ</t>
    </rPh>
    <rPh sb="4" eb="6">
      <t>スイジュン</t>
    </rPh>
    <rPh sb="10" eb="12">
      <t>ニンショウ</t>
    </rPh>
    <rPh sb="13" eb="15">
      <t>シュトク</t>
    </rPh>
    <phoneticPr fontId="11"/>
  </si>
  <si>
    <t>新規就農</t>
    <rPh sb="0" eb="2">
      <t>シンキ</t>
    </rPh>
    <rPh sb="2" eb="4">
      <t>シュウノウ</t>
    </rPh>
    <phoneticPr fontId="11"/>
  </si>
  <si>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1"/>
  </si>
  <si>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1"/>
  </si>
  <si>
    <t>ｂ　農業次世代人材投資事業（経営開始型）の交付を受けていない場合</t>
    <rPh sb="21" eb="23">
      <t>コウフ</t>
    </rPh>
    <rPh sb="24" eb="25">
      <t>ウ</t>
    </rPh>
    <rPh sb="30" eb="32">
      <t>バアイ</t>
    </rPh>
    <phoneticPr fontId="11"/>
  </si>
  <si>
    <t>農業者の育成</t>
    <rPh sb="0" eb="3">
      <t>ノウギョウシャ</t>
    </rPh>
    <rPh sb="4" eb="6">
      <t>イクセイ</t>
    </rPh>
    <phoneticPr fontId="11"/>
  </si>
  <si>
    <t>　農業研修生（国内で農業を生業とする予定の者に限り、外国人技能実習制度に基づく者を除く。）を受け入れている。</t>
    <phoneticPr fontId="11"/>
  </si>
  <si>
    <t>a　就農に向けて必要な技術等を習得できる経営体として都道府県が認めた
　者である場合</t>
    <rPh sb="15" eb="17">
      <t>シュウトク</t>
    </rPh>
    <phoneticPr fontId="11"/>
  </si>
  <si>
    <t>ｂ　ａの加点対象者が受け入れた農業研修生が、過去５年以内に研修を終了
　して独立し、認定就農者又は認定農業者となった場合</t>
    <phoneticPr fontId="11"/>
  </si>
  <si>
    <t>女性の取組</t>
    <rPh sb="0" eb="2">
      <t>ジョセイ</t>
    </rPh>
    <rPh sb="3" eb="5">
      <t>トリクミ</t>
    </rPh>
    <phoneticPr fontId="11"/>
  </si>
  <si>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1"/>
  </si>
  <si>
    <t>ポイント計
D</t>
    <rPh sb="4" eb="5">
      <t>ケイ</t>
    </rPh>
    <phoneticPr fontId="11"/>
  </si>
  <si>
    <t>事業に取り組む助成対象者数
Ｅ</t>
    <rPh sb="0" eb="2">
      <t>ジギョウ</t>
    </rPh>
    <rPh sb="3" eb="4">
      <t>ト</t>
    </rPh>
    <rPh sb="5" eb="6">
      <t>ク</t>
    </rPh>
    <rPh sb="7" eb="9">
      <t>ジョセイ</t>
    </rPh>
    <rPh sb="9" eb="12">
      <t>タイショウシャ</t>
    </rPh>
    <rPh sb="12" eb="13">
      <t>カズ</t>
    </rPh>
    <phoneticPr fontId="11"/>
  </si>
  <si>
    <t>地区平均ポイント
F=D/E</t>
    <rPh sb="0" eb="2">
      <t>チク</t>
    </rPh>
    <rPh sb="2" eb="4">
      <t>ヘイキン</t>
    </rPh>
    <phoneticPr fontId="11"/>
  </si>
  <si>
    <t>【記載要領】</t>
    <rPh sb="1" eb="3">
      <t>キサイ</t>
    </rPh>
    <rPh sb="3" eb="5">
      <t>ヨウリョウ</t>
    </rPh>
    <phoneticPr fontId="11"/>
  </si>
  <si>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1"/>
  </si>
  <si>
    <t>（２）地区配分基準</t>
    <rPh sb="3" eb="5">
      <t>チク</t>
    </rPh>
    <rPh sb="5" eb="7">
      <t>ハイブン</t>
    </rPh>
    <rPh sb="7" eb="9">
      <t>キジュン</t>
    </rPh>
    <phoneticPr fontId="11"/>
  </si>
  <si>
    <t>現在の水準</t>
    <rPh sb="0" eb="2">
      <t>ゲンザイ</t>
    </rPh>
    <rPh sb="3" eb="5">
      <t>スイジュン</t>
    </rPh>
    <phoneticPr fontId="11"/>
  </si>
  <si>
    <t>点数</t>
    <rPh sb="0" eb="2">
      <t>テンスウ</t>
    </rPh>
    <phoneticPr fontId="11"/>
  </si>
  <si>
    <t>加算するポイント</t>
    <rPh sb="0" eb="2">
      <t>カサン</t>
    </rPh>
    <phoneticPr fontId="11"/>
  </si>
  <si>
    <t>担い手への農地集積</t>
    <rPh sb="0" eb="1">
      <t>ニナ</t>
    </rPh>
    <rPh sb="2" eb="3">
      <t>テ</t>
    </rPh>
    <rPh sb="5" eb="7">
      <t>ノウチ</t>
    </rPh>
    <rPh sb="7" eb="9">
      <t>シュウセキ</t>
    </rPh>
    <phoneticPr fontId="11"/>
  </si>
  <si>
    <t>事業実施要望地区内における中心経営体等の地域の担い手に対する現状の農地集積率が80％以上である。</t>
    <rPh sb="8" eb="9">
      <t>ナイ</t>
    </rPh>
    <phoneticPr fontId="11"/>
  </si>
  <si>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1"/>
  </si>
  <si>
    <t>地区内全農地面積</t>
    <rPh sb="0" eb="3">
      <t>チクナイ</t>
    </rPh>
    <rPh sb="3" eb="4">
      <t>ゼン</t>
    </rPh>
    <rPh sb="4" eb="6">
      <t>ノウチ</t>
    </rPh>
    <rPh sb="6" eb="8">
      <t>メンセキ</t>
    </rPh>
    <phoneticPr fontId="11"/>
  </si>
  <si>
    <t>ha</t>
    <phoneticPr fontId="11"/>
  </si>
  <si>
    <t>担い手に集積された農地面積</t>
    <rPh sb="0" eb="1">
      <t>ニナ</t>
    </rPh>
    <rPh sb="2" eb="3">
      <t>テ</t>
    </rPh>
    <rPh sb="4" eb="6">
      <t>シュウセキ</t>
    </rPh>
    <rPh sb="9" eb="11">
      <t>ノウチ</t>
    </rPh>
    <rPh sb="11" eb="13">
      <t>メンセキ</t>
    </rPh>
    <phoneticPr fontId="11"/>
  </si>
  <si>
    <t>農地集積割合の増加</t>
    <rPh sb="0" eb="2">
      <t>ノウチ</t>
    </rPh>
    <rPh sb="2" eb="4">
      <t>シュウセキ</t>
    </rPh>
    <rPh sb="4" eb="6">
      <t>ワリアイ</t>
    </rPh>
    <rPh sb="7" eb="9">
      <t>ゾウカ</t>
    </rPh>
    <phoneticPr fontId="11"/>
  </si>
  <si>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1"/>
  </si>
  <si>
    <t>事業実施３年度前の４月１日現在と事業実施要望調査を始める前月末現在の地区の中心経営体等への農地集積率の差（単位：％小数点以下切り捨て）</t>
    <phoneticPr fontId="11"/>
  </si>
  <si>
    <t>　３年度前の４月１日現在</t>
    <rPh sb="2" eb="4">
      <t>ネンド</t>
    </rPh>
    <rPh sb="4" eb="5">
      <t>マエ</t>
    </rPh>
    <rPh sb="7" eb="8">
      <t>ガツ</t>
    </rPh>
    <rPh sb="9" eb="10">
      <t>ニチ</t>
    </rPh>
    <rPh sb="10" eb="12">
      <t>ゲンザイ</t>
    </rPh>
    <phoneticPr fontId="11"/>
  </si>
  <si>
    <t>ha</t>
  </si>
  <si>
    <t>　要望調査の前月末現在</t>
    <rPh sb="1" eb="3">
      <t>ヨウボウ</t>
    </rPh>
    <rPh sb="3" eb="5">
      <t>チョウサ</t>
    </rPh>
    <rPh sb="6" eb="9">
      <t>ゼンゲツマツ</t>
    </rPh>
    <rPh sb="9" eb="11">
      <t>ゲンザイ</t>
    </rPh>
    <phoneticPr fontId="11"/>
  </si>
  <si>
    <t>ａ</t>
    <phoneticPr fontId="11"/>
  </si>
  <si>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1"/>
  </si>
  <si>
    <t>事業実施前年度の４月１日現在</t>
    <rPh sb="0" eb="2">
      <t>ジギョウ</t>
    </rPh>
    <rPh sb="2" eb="4">
      <t>ジッシ</t>
    </rPh>
    <rPh sb="4" eb="7">
      <t>ゼンネンド</t>
    </rPh>
    <rPh sb="9" eb="10">
      <t>ガツ</t>
    </rPh>
    <rPh sb="11" eb="12">
      <t>ニチ</t>
    </rPh>
    <rPh sb="12" eb="14">
      <t>ゲンザイ</t>
    </rPh>
    <phoneticPr fontId="11"/>
  </si>
  <si>
    <t>ｂ</t>
    <phoneticPr fontId="11"/>
  </si>
  <si>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1"/>
  </si>
  <si>
    <t>ａ-ｂ</t>
    <phoneticPr fontId="11"/>
  </si>
  <si>
    <t>うち機構分</t>
    <rPh sb="2" eb="4">
      <t>キコウ</t>
    </rPh>
    <rPh sb="4" eb="5">
      <t>ブン</t>
    </rPh>
    <phoneticPr fontId="11"/>
  </si>
  <si>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1"/>
  </si>
  <si>
    <t>（３）都道府県配分基準</t>
    <rPh sb="3" eb="7">
      <t>トドウフケン</t>
    </rPh>
    <rPh sb="7" eb="9">
      <t>ハイブン</t>
    </rPh>
    <rPh sb="9" eb="11">
      <t>キジュン</t>
    </rPh>
    <phoneticPr fontId="11"/>
  </si>
  <si>
    <t>現　　在　　の　　水　　準</t>
    <rPh sb="0" eb="1">
      <t>ウツツ</t>
    </rPh>
    <rPh sb="3" eb="4">
      <t>ザイ</t>
    </rPh>
    <rPh sb="9" eb="10">
      <t>ミズ</t>
    </rPh>
    <rPh sb="12" eb="13">
      <t>ジュン</t>
    </rPh>
    <phoneticPr fontId="11"/>
  </si>
  <si>
    <t>点　　　　　　　　　　数</t>
    <rPh sb="0" eb="1">
      <t>テン</t>
    </rPh>
    <rPh sb="11" eb="12">
      <t>カズ</t>
    </rPh>
    <phoneticPr fontId="11"/>
  </si>
  <si>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7"/>
  </si>
  <si>
    <t>①農地中間管理機構による農地の集積状況</t>
    <phoneticPr fontId="37"/>
  </si>
  <si>
    <t>②農地中間管理機構による農地の集約化状況</t>
    <phoneticPr fontId="37"/>
  </si>
  <si>
    <t>都道府県の年間集積目標に対する農地中間管理機構の転貸面積のうち新規集積面積の比率の全国順位</t>
    <phoneticPr fontId="37"/>
  </si>
  <si>
    <t>都道府県の全耕地面積に対する農地中間管理機構の借入面積の比率の全国順位</t>
    <phoneticPr fontId="37"/>
  </si>
  <si>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1"/>
  </si>
  <si>
    <t>直近年度における事業実施要望地区が存する都道府県の年間集積目標面積に対する農地中間管理機構の転貸面積のうち新規集積面積の比率の全国順位</t>
    <phoneticPr fontId="11"/>
  </si>
  <si>
    <t>位</t>
    <rPh sb="0" eb="1">
      <t>イ</t>
    </rPh>
    <phoneticPr fontId="11"/>
  </si>
  <si>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1"/>
  </si>
  <si>
    <t>ア　直近年度
（平成28年度実績）</t>
    <rPh sb="2" eb="4">
      <t>チョッキン</t>
    </rPh>
    <rPh sb="4" eb="6">
      <t>ネンド</t>
    </rPh>
    <rPh sb="8" eb="10">
      <t>ヘイセイ</t>
    </rPh>
    <rPh sb="12" eb="14">
      <t>トシド</t>
    </rPh>
    <rPh sb="14" eb="16">
      <t>ジッセキ</t>
    </rPh>
    <phoneticPr fontId="37"/>
  </si>
  <si>
    <t>イ　過年度　
（平成26-28年度実績）</t>
    <rPh sb="2" eb="5">
      <t>カネンド</t>
    </rPh>
    <rPh sb="8" eb="10">
      <t>ヘイセイ</t>
    </rPh>
    <rPh sb="15" eb="17">
      <t>トシド</t>
    </rPh>
    <rPh sb="17" eb="19">
      <t>ジッセキ</t>
    </rPh>
    <phoneticPr fontId="37"/>
  </si>
  <si>
    <t>順位</t>
    <phoneticPr fontId="37"/>
  </si>
  <si>
    <t>加点</t>
    <rPh sb="0" eb="2">
      <t>カテン</t>
    </rPh>
    <phoneticPr fontId="37"/>
  </si>
  <si>
    <t>北海道</t>
    <rPh sb="0" eb="3">
      <t>ホッカイドウ</t>
    </rPh>
    <phoneticPr fontId="37"/>
  </si>
  <si>
    <t>青森県</t>
  </si>
  <si>
    <t>過年度における事業実施要望地区が存する都道府県の年間集積目標面積に対する農地中間管理機構の転貸面積のうち新規集積面積の比率の全国順位</t>
    <phoneticPr fontId="11"/>
  </si>
  <si>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</si>
  <si>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</si>
  <si>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</si>
  <si>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</si>
  <si>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1"/>
  </si>
  <si>
    <t>直近年度における事業実施要望地区が存する都道府県の全耕地面積に対する地中間管理機構の借入面積の比率の全国順位</t>
    <phoneticPr fontId="11"/>
  </si>
  <si>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1"/>
  </si>
  <si>
    <t>福島県</t>
  </si>
  <si>
    <t>茨城県</t>
  </si>
  <si>
    <t>栃木県</t>
  </si>
  <si>
    <t>群馬県</t>
  </si>
  <si>
    <t>過年度における事業実施要望地区が存する都道府県の全耕地面積に対する農地中間管理機構の借入面積の比率の全国順位</t>
    <phoneticPr fontId="11"/>
  </si>
  <si>
    <t>埼玉県</t>
  </si>
  <si>
    <t>千葉県</t>
  </si>
  <si>
    <t>東京都</t>
    <rPh sb="0" eb="3">
      <t>トウキョウト</t>
    </rPh>
    <phoneticPr fontId="37"/>
  </si>
  <si>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</si>
  <si>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</si>
  <si>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</si>
  <si>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</si>
  <si>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</si>
  <si>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</si>
  <si>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1"/>
  </si>
  <si>
    <t>石川県</t>
  </si>
  <si>
    <t>福井県</t>
  </si>
  <si>
    <t>岐阜県</t>
  </si>
  <si>
    <t>愛知県</t>
  </si>
  <si>
    <t>（１）で算出した平均ポイント</t>
    <rPh sb="4" eb="6">
      <t>サンシュツ</t>
    </rPh>
    <rPh sb="8" eb="10">
      <t>ヘイキン</t>
    </rPh>
    <phoneticPr fontId="11"/>
  </si>
  <si>
    <t>三重県</t>
  </si>
  <si>
    <t>滋賀県</t>
  </si>
  <si>
    <t>京都府</t>
    <rPh sb="0" eb="3">
      <t>キョウトフ</t>
    </rPh>
    <phoneticPr fontId="37"/>
  </si>
  <si>
    <t>（２）で算出したポイント</t>
    <rPh sb="4" eb="6">
      <t>サンシュツ</t>
    </rPh>
    <phoneticPr fontId="11"/>
  </si>
  <si>
    <t>大阪府</t>
    <rPh sb="0" eb="3">
      <t>オオサカフ</t>
    </rPh>
    <phoneticPr fontId="37"/>
  </si>
  <si>
    <t>兵庫県</t>
  </si>
  <si>
    <t>奈良県</t>
  </si>
  <si>
    <t>（３）で算出したポイント</t>
    <rPh sb="4" eb="6">
      <t>サンシュツ</t>
    </rPh>
    <phoneticPr fontId="11"/>
  </si>
  <si>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</si>
  <si>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</si>
  <si>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</si>
  <si>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1"/>
  </si>
  <si>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</si>
  <si>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</si>
  <si>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</si>
  <si>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</si>
  <si>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</si>
  <si>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</si>
  <si>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</si>
  <si>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</si>
  <si>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</si>
  <si>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</si>
  <si>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</si>
  <si>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</si>
  <si>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</si>
  <si>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</si>
  <si>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</si>
  <si>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7"/>
  </si>
  <si>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7"/>
  </si>
  <si>
    <t>費用対効果分析(投資効率)</t>
    <rPh sb="0" eb="2">
      <t>ヒヨウ</t>
    </rPh>
    <rPh sb="2" eb="5">
      <t>タイコウカ</t>
    </rPh>
    <rPh sb="5" eb="7">
      <t>ブンセキ</t>
    </rPh>
    <rPh sb="8" eb="10">
      <t>トウシ</t>
    </rPh>
    <rPh sb="10" eb="12">
      <t>コウリツ</t>
    </rPh>
    <phoneticPr fontId="37"/>
  </si>
  <si>
    <t>１　食品等製造の向上に係る効果</t>
    <rPh sb="2" eb="4">
      <t>ショクヒン</t>
    </rPh>
    <rPh sb="4" eb="5">
      <t>ナド</t>
    </rPh>
    <rPh sb="5" eb="7">
      <t>セイゾウ</t>
    </rPh>
    <phoneticPr fontId="37"/>
  </si>
  <si>
    <t>事業実施主体名：</t>
    <rPh sb="0" eb="2">
      <t>ジギョウ</t>
    </rPh>
    <rPh sb="2" eb="4">
      <t>ジッシ</t>
    </rPh>
    <rPh sb="4" eb="6">
      <t>シュタイ</t>
    </rPh>
    <rPh sb="6" eb="7">
      <t>メイ</t>
    </rPh>
    <phoneticPr fontId="37"/>
  </si>
  <si>
    <t>(１)　効果の内容</t>
    <rPh sb="4" eb="6">
      <t>コウカ</t>
    </rPh>
    <rPh sb="7" eb="9">
      <t>ナイヨウ</t>
    </rPh>
    <phoneticPr fontId="37"/>
  </si>
  <si>
    <t>施設区分</t>
    <phoneticPr fontId="37"/>
  </si>
  <si>
    <t>効果要因</t>
    <phoneticPr fontId="37"/>
  </si>
  <si>
    <t>取扱品目名</t>
    <phoneticPr fontId="37"/>
  </si>
  <si>
    <t>取扱数量</t>
    <phoneticPr fontId="37"/>
  </si>
  <si>
    <t>効果発生量
(ｔ)
③=②-①</t>
  </si>
  <si>
    <t>品目単価
(千円/ｔ)
④</t>
    <phoneticPr fontId="37"/>
  </si>
  <si>
    <t>年効果額(千円)</t>
    <phoneticPr fontId="37"/>
  </si>
  <si>
    <t>現況
(ｔ)
①</t>
  </si>
  <si>
    <t>整備後(ｔ)
②</t>
  </si>
  <si>
    <t>純益率
(%)
⑤</t>
    <rPh sb="0" eb="1">
      <t>ジュン</t>
    </rPh>
    <phoneticPr fontId="37"/>
  </si>
  <si>
    <t>⑥=③×④×⑤</t>
    <phoneticPr fontId="37"/>
  </si>
  <si>
    <t>規格外等による廃棄量</t>
    <phoneticPr fontId="37"/>
  </si>
  <si>
    <t>減少量(ｔ)
③=①-②</t>
  </si>
  <si>
    <t>⑥=③×④×⑤×0.01</t>
    <phoneticPr fontId="37"/>
  </si>
  <si>
    <t>(ウ)　施設維持管理コスト削減効果</t>
  </si>
  <si>
    <t>施設区分</t>
    <rPh sb="0" eb="2">
      <t>シセツ</t>
    </rPh>
    <rPh sb="2" eb="4">
      <t>クブン</t>
    </rPh>
    <phoneticPr fontId="37"/>
  </si>
  <si>
    <t>効果要因</t>
    <rPh sb="0" eb="2">
      <t>コウカ</t>
    </rPh>
    <rPh sb="2" eb="4">
      <t>ヨウイン</t>
    </rPh>
    <phoneticPr fontId="37"/>
  </si>
  <si>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</si>
  <si>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</si>
  <si>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</si>
  <si>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7"/>
  </si>
  <si>
    <t>施設名</t>
    <rPh sb="0" eb="3">
      <t>シセツメイ</t>
    </rPh>
    <phoneticPr fontId="37"/>
  </si>
  <si>
    <t>雇用人員
(人)</t>
    <rPh sb="0" eb="2">
      <t>コヨウ</t>
    </rPh>
    <rPh sb="2" eb="4">
      <t>ジンイン</t>
    </rPh>
    <rPh sb="6" eb="7">
      <t>ヒト</t>
    </rPh>
    <phoneticPr fontId="37"/>
  </si>
  <si>
    <t>計画賃金(千円/年)
①</t>
    <rPh sb="0" eb="2">
      <t>ケイカク</t>
    </rPh>
    <rPh sb="2" eb="4">
      <t>チンギン</t>
    </rPh>
    <rPh sb="5" eb="7">
      <t>センエン</t>
    </rPh>
    <rPh sb="8" eb="9">
      <t>ネン</t>
    </rPh>
    <phoneticPr fontId="37"/>
  </si>
  <si>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7"/>
  </si>
  <si>
    <t>４　投資効率等の総括</t>
    <phoneticPr fontId="37"/>
  </si>
  <si>
    <t>農林水産物等の生産向上に係る効果</t>
    <rPh sb="5" eb="6">
      <t>トウ</t>
    </rPh>
    <phoneticPr fontId="37"/>
  </si>
  <si>
    <t>雇用創出に係る効果</t>
    <rPh sb="0" eb="2">
      <t>コヨウ</t>
    </rPh>
    <rPh sb="2" eb="4">
      <t>ソウシュツ</t>
    </rPh>
    <rPh sb="5" eb="6">
      <t>カカ</t>
    </rPh>
    <rPh sb="7" eb="9">
      <t>コウカ</t>
    </rPh>
    <phoneticPr fontId="37"/>
  </si>
  <si>
    <t>　(2)　総合耐用年数の算出</t>
    <rPh sb="5" eb="7">
      <t>ソウゴウ</t>
    </rPh>
    <rPh sb="7" eb="9">
      <t>タイヨウ</t>
    </rPh>
    <rPh sb="9" eb="11">
      <t>ネンスウ</t>
    </rPh>
    <rPh sb="12" eb="14">
      <t>サンシュツ</t>
    </rPh>
    <phoneticPr fontId="37"/>
  </si>
  <si>
    <t>総合耐用年数=④÷⑤</t>
  </si>
  <si>
    <t>　(3)　廃用損失額</t>
    <rPh sb="5" eb="6">
      <t>ハイ</t>
    </rPh>
    <rPh sb="6" eb="7">
      <t>ヨウ</t>
    </rPh>
    <rPh sb="7" eb="9">
      <t>ソンシツ</t>
    </rPh>
    <rPh sb="9" eb="10">
      <t>ガク</t>
    </rPh>
    <phoneticPr fontId="37"/>
  </si>
  <si>
    <t>　事業実施に伴い、財産処分又は本事業の目的以外に転用される既存の施設等がある場合については、当該施設等の残存価格を廃用損失額とします。</t>
    <phoneticPr fontId="37"/>
  </si>
  <si>
    <t>名称</t>
    <rPh sb="0" eb="2">
      <t>メイショウ</t>
    </rPh>
    <phoneticPr fontId="37"/>
  </si>
  <si>
    <t>廃用損失額</t>
    <rPh sb="0" eb="1">
      <t>ハイ</t>
    </rPh>
    <rPh sb="1" eb="2">
      <t>ヨウ</t>
    </rPh>
    <rPh sb="2" eb="5">
      <t>ソンシツガク</t>
    </rPh>
    <phoneticPr fontId="37"/>
  </si>
  <si>
    <t>　(4)　経済効果総括表</t>
    <rPh sb="5" eb="7">
      <t>ケイザイ</t>
    </rPh>
    <rPh sb="7" eb="9">
      <t>コウカ</t>
    </rPh>
    <rPh sb="9" eb="11">
      <t>ソウカツ</t>
    </rPh>
    <rPh sb="11" eb="12">
      <t>ヒョウ</t>
    </rPh>
    <phoneticPr fontId="37"/>
  </si>
  <si>
    <t>総事業費</t>
    <rPh sb="0" eb="1">
      <t>ソウ</t>
    </rPh>
    <rPh sb="1" eb="4">
      <t>ジギョウヒ</t>
    </rPh>
    <phoneticPr fontId="37"/>
  </si>
  <si>
    <t>年総効果額</t>
    <rPh sb="0" eb="1">
      <t>ネン</t>
    </rPh>
    <rPh sb="1" eb="2">
      <t>ソウ</t>
    </rPh>
    <rPh sb="2" eb="5">
      <t>コウカガク</t>
    </rPh>
    <phoneticPr fontId="37"/>
  </si>
  <si>
    <t>総合耐用年数</t>
    <rPh sb="0" eb="2">
      <t>ソウゴウ</t>
    </rPh>
    <rPh sb="2" eb="4">
      <t>タイヨウ</t>
    </rPh>
    <rPh sb="4" eb="6">
      <t>ネンスウ</t>
    </rPh>
    <phoneticPr fontId="37"/>
  </si>
  <si>
    <t>還元率</t>
    <rPh sb="0" eb="3">
      <t>カンゲンリツ</t>
    </rPh>
    <phoneticPr fontId="37"/>
  </si>
  <si>
    <t>妥当投資額</t>
    <rPh sb="0" eb="2">
      <t>ダトウ</t>
    </rPh>
    <rPh sb="2" eb="5">
      <t>トウシガク</t>
    </rPh>
    <phoneticPr fontId="37"/>
  </si>
  <si>
    <t>⑤=②÷④</t>
  </si>
  <si>
    <t>廃用損失額</t>
    <rPh sb="0" eb="2">
      <t>ハイヨウ</t>
    </rPh>
    <rPh sb="2" eb="4">
      <t>ソンシツ</t>
    </rPh>
    <rPh sb="4" eb="5">
      <t>ガク</t>
    </rPh>
    <phoneticPr fontId="37"/>
  </si>
  <si>
    <t>⑥</t>
    <phoneticPr fontId="37"/>
  </si>
  <si>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</si>
  <si>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7"/>
  </si>
  <si>
    <t>　投資効率は小数点以下２桁まで求めるものとします。</t>
    <phoneticPr fontId="37"/>
  </si>
  <si>
    <t>注２：「３　経費の内訳等」に記載した情報と一致させること。</t>
    <phoneticPr fontId="11"/>
  </si>
  <si>
    <t>別記様式第４号（第９第１項関係）</t>
    <rPh sb="0" eb="2">
      <t>ベッキ</t>
    </rPh>
    <rPh sb="2" eb="4">
      <t>ヨウシキ</t>
    </rPh>
    <rPh sb="4" eb="5">
      <t>ダイ</t>
    </rPh>
    <rPh sb="6" eb="7">
      <t>ゴウ</t>
    </rPh>
    <rPh sb="10" eb="11">
      <t>ダイ</t>
    </rPh>
    <rPh sb="12" eb="13">
      <t>コウ</t>
    </rPh>
    <phoneticPr fontId="37"/>
  </si>
  <si>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1"/>
  </si>
  <si>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1"/>
  </si>
  <si>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1"/>
  </si>
  <si>
    <t>機械・機器、建物（設備）の別</t>
    <rPh sb="0" eb="2">
      <t>キカイ</t>
    </rPh>
    <rPh sb="3" eb="5">
      <t>キキ</t>
    </rPh>
    <rPh sb="6" eb="8">
      <t>タテモノ</t>
    </rPh>
    <rPh sb="9" eb="11">
      <t>セツビ</t>
    </rPh>
    <rPh sb="13" eb="14">
      <t>ベツ</t>
    </rPh>
    <phoneticPr fontId="11"/>
  </si>
  <si>
    <t>建物（設備）</t>
    <rPh sb="0" eb="2">
      <t>タテモノ</t>
    </rPh>
    <rPh sb="3" eb="5">
      <t>セツビ</t>
    </rPh>
    <phoneticPr fontId="11"/>
  </si>
  <si>
    <t>(注）当該項目については、交付等要綱別表２の配分基準表に基づき記入することとし、評価項目①から⑩まで、⑫及び⑬は事業実施主体が記入すること。
　　 また、評価項目⑪については、本事業計画が地域の実情を踏まえた取組となっているか都道府県が判断の上、地方農政局長等への本事業計画の提出の際、記入すること。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1"/>
  </si>
  <si>
    <t>見積書又は積算書、仕様書</t>
    <rPh sb="3" eb="4">
      <t>マタ</t>
    </rPh>
    <rPh sb="5" eb="8">
      <t>セキサンショ</t>
    </rPh>
    <rPh sb="9" eb="12">
      <t>シヨウショ</t>
    </rPh>
    <phoneticPr fontId="11"/>
  </si>
  <si>
    <t>「補助事業及び物品・役務の調達（委託事業を含む）における環境負荷低減のクロスコンプライアンスの試行実施について」（令和６年12月20日付け農林水産省大臣官房環境バイオマス政策課長通知)</t>
    <phoneticPr fontId="11"/>
  </si>
  <si>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1"/>
  </si>
  <si>
    <t>（都道府県名＋事業者名）</t>
    <phoneticPr fontId="101"/>
  </si>
  <si>
    <t xml:space="preserve">（１）
</t>
    <phoneticPr fontId="101"/>
  </si>
  <si>
    <t xml:space="preserve">（２）
</t>
    <phoneticPr fontId="101"/>
  </si>
  <si>
    <r>
      <t xml:space="preserve">（３）
</t>
    </r>
    <r>
      <rPr>
        <b/>
        <sz val="11"/>
        <color rgb="FF000000"/>
        <rFont val="ＭＳ 明朝"/>
        <family val="1"/>
        <charset val="128"/>
      </rPr>
      <t/>
    </r>
  </si>
  <si>
    <t>(２）－（３)</t>
    <phoneticPr fontId="101"/>
  </si>
  <si>
    <t>参考資料</t>
    <rPh sb="0" eb="2">
      <t>サンコウ</t>
    </rPh>
    <rPh sb="2" eb="4">
      <t>シリョウ</t>
    </rPh>
    <phoneticPr fontId="101"/>
  </si>
  <si>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1"/>
  </si>
  <si>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1"/>
  </si>
  <si>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7"/>
  </si>
  <si>
    <t xml:space="preserve">
交付対象事業費
(掛かり増し経費)</t>
    <rPh sb="1" eb="3">
      <t>コウフ</t>
    </rPh>
    <rPh sb="3" eb="5">
      <t>タイショウ</t>
    </rPh>
    <rPh sb="5" eb="8">
      <t>ジギョウヒ</t>
    </rPh>
    <rPh sb="10" eb="11">
      <t>カ</t>
    </rPh>
    <rPh sb="13" eb="14">
      <t>マ</t>
    </rPh>
    <rPh sb="15" eb="17">
      <t>ケイヒ</t>
    </rPh>
    <phoneticPr fontId="101"/>
  </si>
  <si>
    <t>（施設の種類等）</t>
    <phoneticPr fontId="11"/>
  </si>
  <si>
    <t>（工事の種類等）</t>
    <phoneticPr fontId="11"/>
  </si>
  <si>
    <t>合計</t>
    <rPh sb="0" eb="2">
      <t>ゴウケイ</t>
    </rPh>
    <phoneticPr fontId="101"/>
  </si>
  <si>
    <t>備考：</t>
    <rPh sb="0" eb="2">
      <t>ビコウ</t>
    </rPh>
    <phoneticPr fontId="10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</si>
</sst>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0">
    <xf numFmtId="0" fontId="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9"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3" fillId="0" borderId="0"/>
    <xf numFmtId="0" fontId="8" fillId="0" borderId="0">
      <alignment vertical="center"/>
    </xf>
    <xf numFmtId="6" fontId="10" fillId="0" borderId="0" applyFont="0" applyFill="0" applyBorder="0" applyAlignment="0" applyProtection="0">
      <alignment vertical="center"/>
    </xf>
    <xf numFmtId="0" fontId="35" fillId="0" borderId="0">
      <alignment vertical="center"/>
    </xf>
    <xf numFmtId="0" fontId="42" fillId="0" borderId="0">
      <alignment vertical="center"/>
    </xf>
    <xf numFmtId="38" fontId="8" fillId="0" borderId="0" applyFont="0" applyFill="0" applyBorder="0" applyAlignment="0" applyProtection="0">
      <alignment vertical="center"/>
    </xf>
    <xf numFmtId="0" fontId="48" fillId="0" borderId="0" applyNumberFormat="0" applyFill="0" applyBorder="0" applyAlignment="0" applyProtection="0">
      <alignment vertical="top"/>
      <protection locked="0"/>
    </xf>
    <xf numFmtId="0" fontId="42" fillId="0" borderId="0">
      <alignment vertical="center"/>
    </xf>
    <xf numFmtId="38" fontId="42"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1812">
    <xf numFmtId="0" fontId="0" fillId="0" borderId="0" xfId="0">
      <alignment vertical="center"/>
    </xf>
    <xf numFmtId="0" fontId="14" fillId="0" borderId="0" xfId="0" applyFont="1">
      <alignment vertical="center"/>
    </xf>
    <xf numFmtId="0" fontId="15" fillId="0" borderId="0" xfId="0" applyFont="1">
      <alignment vertical="center"/>
    </xf>
    <xf numFmtId="0" fontId="14" fillId="2" borderId="0" xfId="0" applyFont="1" applyFill="1">
      <alignment vertical="center"/>
    </xf>
    <xf numFmtId="0" fontId="18" fillId="2" borderId="0" xfId="0" applyFont="1" applyFill="1">
      <alignment vertical="center"/>
    </xf>
    <xf numFmtId="177" fontId="18" fillId="2" borderId="0" xfId="0" applyNumberFormat="1" applyFont="1" applyFill="1">
      <alignment vertical="center"/>
    </xf>
    <xf numFmtId="0" fontId="18" fillId="0" borderId="0" xfId="0" applyFont="1">
      <alignment vertical="center"/>
    </xf>
    <xf numFmtId="0" fontId="19" fillId="2" borderId="0" xfId="0" applyFont="1" applyFill="1">
      <alignment vertical="center"/>
    </xf>
    <xf numFmtId="0" fontId="20" fillId="2" borderId="0" xfId="0" applyFont="1" applyFill="1">
      <alignment vertical="center"/>
    </xf>
    <xf numFmtId="0" fontId="0" fillId="2" borderId="0" xfId="0" applyFill="1">
      <alignment vertical="center"/>
    </xf>
    <xf numFmtId="0" fontId="21" fillId="2" borderId="6" xfId="0" applyFont="1" applyFill="1" applyBorder="1">
      <alignment vertical="center"/>
    </xf>
    <xf numFmtId="0" fontId="21" fillId="2" borderId="10" xfId="0" applyFont="1" applyFill="1" applyBorder="1">
      <alignment vertical="center"/>
    </xf>
    <xf numFmtId="0" fontId="23" fillId="2" borderId="0" xfId="0" applyFont="1" applyFill="1">
      <alignment vertical="center"/>
    </xf>
    <xf numFmtId="0" fontId="18" fillId="2" borderId="4" xfId="0" applyFont="1" applyFill="1" applyBorder="1">
      <alignment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0" borderId="2" xfId="0" applyFont="1" applyBorder="1">
      <alignment vertical="center"/>
    </xf>
    <xf numFmtId="0" fontId="17" fillId="0" borderId="2" xfId="0" applyFont="1" applyBorder="1" applyAlignment="1">
      <alignment horizontal="center" vertical="center"/>
    </xf>
    <xf numFmtId="0" fontId="16" fillId="0" borderId="0" xfId="0" applyFont="1" applyAlignment="1">
      <alignment horizontal="center" vertical="center"/>
    </xf>
    <xf numFmtId="0" fontId="25" fillId="0" borderId="0" xfId="0" applyFont="1">
      <alignment vertical="center"/>
    </xf>
    <xf numFmtId="0" fontId="18" fillId="0" borderId="0" xfId="0" applyFont="1" applyAlignment="1">
      <alignment horizontal="center" vertical="center"/>
    </xf>
    <xf numFmtId="0" fontId="14" fillId="0" borderId="4" xfId="0" applyFont="1" applyBorder="1">
      <alignment vertical="center"/>
    </xf>
    <xf numFmtId="0" fontId="23" fillId="2" borderId="8" xfId="0" applyFont="1" applyFill="1" applyBorder="1">
      <alignment vertical="center"/>
    </xf>
    <xf numFmtId="0" fontId="23" fillId="2" borderId="4" xfId="0" applyFont="1" applyFill="1" applyBorder="1">
      <alignment vertical="center"/>
    </xf>
    <xf numFmtId="0" fontId="14" fillId="0" borderId="4" xfId="0" applyFont="1" applyBorder="1" applyAlignment="1">
      <alignment horizontal="center" vertical="center"/>
    </xf>
    <xf numFmtId="0" fontId="23" fillId="2" borderId="7"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3" fillId="2" borderId="0" xfId="0" applyFont="1" applyFill="1" applyAlignment="1">
      <alignment horizontal="left" vertical="center" indent="1"/>
    </xf>
    <xf numFmtId="0" fontId="14" fillId="0" borderId="8" xfId="0" applyFont="1" applyBorder="1">
      <alignment vertical="center"/>
    </xf>
    <xf numFmtId="0" fontId="18" fillId="0" borderId="1" xfId="0" applyFont="1" applyBorder="1">
      <alignment vertical="center"/>
    </xf>
    <xf numFmtId="0" fontId="14" fillId="2" borderId="0" xfId="0" applyFont="1" applyFill="1" applyAlignment="1">
      <alignment vertical="top"/>
    </xf>
    <xf numFmtId="0" fontId="18" fillId="0" borderId="0" xfId="0" applyFont="1" applyAlignment="1">
      <alignment vertical="top"/>
    </xf>
    <xf numFmtId="0" fontId="14" fillId="0" borderId="0" xfId="0" applyFont="1" applyAlignment="1">
      <alignment vertical="top"/>
    </xf>
    <xf numFmtId="0" fontId="0" fillId="2" borderId="0" xfId="0" applyFill="1" applyAlignment="1">
      <alignment vertical="top"/>
    </xf>
    <xf numFmtId="0" fontId="26" fillId="2" borderId="0" xfId="0" applyFont="1" applyFill="1">
      <alignment vertical="center"/>
    </xf>
    <xf numFmtId="0" fontId="26" fillId="0" borderId="0" xfId="0" applyFont="1">
      <alignment vertical="center"/>
    </xf>
    <xf numFmtId="0" fontId="28" fillId="2" borderId="0" xfId="0" applyFont="1" applyFill="1">
      <alignment vertical="center"/>
    </xf>
    <xf numFmtId="0" fontId="14" fillId="2" borderId="4" xfId="0" applyFont="1" applyFill="1" applyBorder="1">
      <alignment vertical="center"/>
    </xf>
    <xf numFmtId="0" fontId="14" fillId="2" borderId="2" xfId="0" applyFont="1" applyFill="1" applyBorder="1" applyAlignment="1">
      <alignment horizontal="left" vertical="center"/>
    </xf>
    <xf numFmtId="0" fontId="14" fillId="2" borderId="0" xfId="0" applyFont="1" applyFill="1" applyAlignment="1">
      <alignment horizontal="left" vertical="center"/>
    </xf>
    <xf numFmtId="0" fontId="20" fillId="2" borderId="0" xfId="0" applyFont="1" applyFill="1" applyAlignment="1">
      <alignment horizontal="right" vertical="center"/>
    </xf>
    <xf numFmtId="0" fontId="20" fillId="2" borderId="4" xfId="0" applyFont="1" applyFill="1" applyBorder="1">
      <alignment vertical="center"/>
    </xf>
    <xf numFmtId="0" fontId="18" fillId="2" borderId="0" xfId="0" applyFont="1" applyFill="1" applyAlignment="1">
      <alignment vertical="top"/>
    </xf>
    <xf numFmtId="0" fontId="14" fillId="2" borderId="0" xfId="0" applyFont="1" applyFill="1" applyAlignment="1">
      <alignment horizontal="right" vertical="center"/>
    </xf>
    <xf numFmtId="9" fontId="18" fillId="2" borderId="0" xfId="1" applyFont="1" applyFill="1" applyBorder="1" applyAlignment="1">
      <alignment horizontal="center" vertical="center" wrapText="1"/>
    </xf>
    <xf numFmtId="181" fontId="18" fillId="2" borderId="0" xfId="2" applyNumberFormat="1" applyFont="1" applyFill="1" applyBorder="1" applyAlignment="1">
      <alignment horizontal="center" vertical="center"/>
    </xf>
    <xf numFmtId="0" fontId="14" fillId="0" borderId="0" xfId="0" applyFont="1" applyAlignment="1">
      <alignment horizontal="center" vertical="center"/>
    </xf>
    <xf numFmtId="0" fontId="23" fillId="2" borderId="1" xfId="0" applyFont="1" applyFill="1" applyBorder="1">
      <alignment vertical="center"/>
    </xf>
    <xf numFmtId="0" fontId="23" fillId="2" borderId="6" xfId="0" applyFont="1" applyFill="1" applyBorder="1">
      <alignment vertical="center"/>
    </xf>
    <xf numFmtId="0" fontId="23" fillId="2" borderId="6" xfId="0" applyFont="1" applyFill="1" applyBorder="1" applyAlignment="1">
      <alignment vertical="top" wrapText="1"/>
    </xf>
    <xf numFmtId="0" fontId="23" fillId="2" borderId="10" xfId="0" applyFont="1" applyFill="1" applyBorder="1" applyAlignment="1">
      <alignment vertical="top" wrapText="1"/>
    </xf>
    <xf numFmtId="0" fontId="23" fillId="2" borderId="23" xfId="0" applyFont="1" applyFill="1" applyBorder="1">
      <alignment vertical="center"/>
    </xf>
    <xf numFmtId="0" fontId="24" fillId="2" borderId="8" xfId="0" applyFont="1" applyFill="1" applyBorder="1">
      <alignment vertical="center"/>
    </xf>
    <xf numFmtId="0" fontId="24" fillId="2" borderId="27" xfId="0" applyFont="1" applyFill="1" applyBorder="1">
      <alignment vertical="center"/>
    </xf>
    <xf numFmtId="0" fontId="14" fillId="0" borderId="9" xfId="0" applyFont="1" applyBorder="1">
      <alignment vertical="center"/>
    </xf>
    <xf numFmtId="0" fontId="14" fillId="0" borderId="1" xfId="0" applyFont="1" applyBorder="1">
      <alignment vertical="center"/>
    </xf>
    <xf numFmtId="0" fontId="14" fillId="0" borderId="5" xfId="0" applyFont="1" applyBorder="1">
      <alignment vertical="center"/>
    </xf>
    <xf numFmtId="0" fontId="14" fillId="0" borderId="7" xfId="0" applyFont="1" applyBorder="1">
      <alignment vertical="center"/>
    </xf>
    <xf numFmtId="0" fontId="14" fillId="0" borderId="2" xfId="0" applyFont="1" applyBorder="1">
      <alignment vertical="center"/>
    </xf>
    <xf numFmtId="0" fontId="14" fillId="0" borderId="3" xfId="0" applyFont="1" applyBorder="1">
      <alignment vertical="center"/>
    </xf>
    <xf numFmtId="0" fontId="18" fillId="0" borderId="27" xfId="0" applyFont="1" applyBorder="1" applyAlignment="1">
      <alignment vertical="center" wrapText="1"/>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1" fillId="2" borderId="9" xfId="0" applyFont="1" applyFill="1" applyBorder="1" applyAlignment="1">
      <alignment horizontal="center" vertical="center"/>
    </xf>
    <xf numFmtId="0" fontId="23" fillId="2" borderId="0" xfId="0" applyFont="1" applyFill="1" applyAlignment="1">
      <alignment horizontal="center" vertical="top" wrapText="1"/>
    </xf>
    <xf numFmtId="0" fontId="0" fillId="0" borderId="0" xfId="0" applyAlignment="1">
      <alignment horizontal="left" vertical="center" wrapTex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5" fillId="2" borderId="0" xfId="0" applyFont="1" applyFill="1">
      <alignment vertical="center"/>
    </xf>
    <xf numFmtId="0" fontId="15" fillId="2" borderId="0" xfId="0" applyFont="1" applyFill="1">
      <alignment vertical="center"/>
    </xf>
    <xf numFmtId="0" fontId="29" fillId="2" borderId="2" xfId="0" applyFont="1" applyFill="1" applyBorder="1">
      <alignment vertical="center"/>
    </xf>
    <xf numFmtId="0" fontId="18" fillId="2" borderId="2" xfId="0" applyFont="1" applyFill="1" applyBorder="1">
      <alignment vertical="center"/>
    </xf>
    <xf numFmtId="0" fontId="14" fillId="2" borderId="1" xfId="0" applyFont="1" applyFill="1" applyBorder="1">
      <alignment vertical="center"/>
    </xf>
    <xf numFmtId="0" fontId="30" fillId="2" borderId="0" xfId="0" applyFont="1" applyFill="1">
      <alignment vertical="center"/>
    </xf>
    <xf numFmtId="0" fontId="31" fillId="2" borderId="0" xfId="0" applyFont="1" applyFill="1">
      <alignment vertical="center"/>
    </xf>
    <xf numFmtId="0" fontId="31" fillId="2" borderId="2" xfId="0" applyFont="1" applyFill="1" applyBorder="1">
      <alignment vertical="center"/>
    </xf>
    <xf numFmtId="0" fontId="0" fillId="0" borderId="0" xfId="0" applyAlignment="1">
      <alignment vertical="center" wrapText="1"/>
    </xf>
    <xf numFmtId="0" fontId="31" fillId="2" borderId="2" xfId="0" applyFont="1" applyFill="1" applyBorder="1" applyAlignment="1">
      <alignment horizontal="right" vertical="center"/>
    </xf>
    <xf numFmtId="0" fontId="14" fillId="2" borderId="2" xfId="0" applyFont="1" applyFill="1" applyBorder="1">
      <alignment vertical="center"/>
    </xf>
    <xf numFmtId="0" fontId="32" fillId="2" borderId="6" xfId="0" applyFont="1" applyFill="1" applyBorder="1">
      <alignment vertical="center"/>
    </xf>
    <xf numFmtId="0" fontId="32" fillId="2" borderId="10" xfId="0" applyFont="1" applyFill="1" applyBorder="1">
      <alignment vertical="center"/>
    </xf>
    <xf numFmtId="0" fontId="15" fillId="2" borderId="11" xfId="0" applyFont="1" applyFill="1" applyBorder="1" applyAlignment="1">
      <alignment vertical="center" shrinkToFit="1"/>
    </xf>
    <xf numFmtId="0" fontId="32" fillId="2" borderId="5" xfId="0" applyFont="1" applyFill="1" applyBorder="1" applyAlignment="1">
      <alignment vertical="center" shrinkToFit="1"/>
    </xf>
    <xf numFmtId="0" fontId="32" fillId="2" borderId="3" xfId="0" applyFont="1" applyFill="1" applyBorder="1">
      <alignment vertical="center"/>
    </xf>
    <xf numFmtId="0" fontId="15" fillId="2" borderId="27" xfId="0" applyFont="1" applyFill="1" applyBorder="1" applyAlignment="1">
      <alignment vertical="center" shrinkToFit="1"/>
    </xf>
    <xf numFmtId="0" fontId="32" fillId="2" borderId="4" xfId="0" applyFont="1" applyFill="1" applyBorder="1" applyAlignment="1">
      <alignment vertical="center" shrinkToFit="1"/>
    </xf>
    <xf numFmtId="0" fontId="15" fillId="2" borderId="54" xfId="0" applyFont="1" applyFill="1" applyBorder="1" applyAlignment="1">
      <alignment vertical="center" shrinkToFit="1"/>
    </xf>
    <xf numFmtId="0" fontId="32" fillId="2" borderId="26" xfId="0" applyFont="1" applyFill="1" applyBorder="1">
      <alignment vertical="center"/>
    </xf>
    <xf numFmtId="0" fontId="32" fillId="2" borderId="3" xfId="0" applyFont="1" applyFill="1" applyBorder="1" applyAlignment="1">
      <alignment vertical="center" shrinkToFit="1"/>
    </xf>
    <xf numFmtId="0" fontId="33" fillId="2" borderId="0" xfId="0" applyFont="1" applyFill="1">
      <alignment vertical="center"/>
    </xf>
    <xf numFmtId="0" fontId="15" fillId="2" borderId="1" xfId="0" applyFont="1" applyFill="1" applyBorder="1">
      <alignment vertical="center"/>
    </xf>
    <xf numFmtId="0" fontId="19" fillId="2" borderId="1" xfId="0" applyFont="1" applyFill="1" applyBorder="1">
      <alignment vertical="center"/>
    </xf>
    <xf numFmtId="0" fontId="18" fillId="2" borderId="1" xfId="0" applyFont="1" applyFill="1" applyBorder="1">
      <alignment vertical="center"/>
    </xf>
    <xf numFmtId="0" fontId="15" fillId="2" borderId="1" xfId="0" applyFont="1" applyFill="1" applyBorder="1" applyAlignment="1">
      <alignment horizontal="left" vertical="center" indent="1"/>
    </xf>
    <xf numFmtId="0" fontId="15" fillId="2" borderId="0" xfId="0" applyFont="1" applyFill="1" applyAlignment="1">
      <alignment horizontal="left" vertical="center" indent="1"/>
    </xf>
    <xf numFmtId="0" fontId="15"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5" fillId="2" borderId="11" xfId="0" applyFont="1" applyFill="1" applyBorder="1" applyAlignment="1">
      <alignment horizontal="center" vertical="center"/>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27" xfId="0" applyFont="1" applyFill="1" applyBorder="1">
      <alignment vertical="center"/>
    </xf>
    <xf numFmtId="0" fontId="18" fillId="2" borderId="0" xfId="0" applyFont="1" applyFill="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0" xfId="2" applyNumberFormat="1" applyFont="1" applyFill="1" applyBorder="1" applyAlignment="1">
      <alignment horizontal="center" vertical="center" wrapText="1"/>
    </xf>
    <xf numFmtId="0" fontId="36" fillId="0" borderId="0" xfId="11" applyFont="1">
      <alignment vertical="center"/>
    </xf>
    <xf numFmtId="188" fontId="36" fillId="0" borderId="0" xfId="11" applyNumberFormat="1" applyFont="1">
      <alignment vertical="center"/>
    </xf>
    <xf numFmtId="0" fontId="38" fillId="0" borderId="66" xfId="0" applyFont="1" applyBorder="1" applyAlignment="1">
      <alignment horizontal="center" vertical="center" wrapText="1"/>
    </xf>
    <xf numFmtId="188" fontId="38" fillId="0" borderId="64" xfId="0" applyNumberFormat="1" applyFont="1" applyBorder="1" applyAlignment="1">
      <alignment horizontal="center" vertical="center" wrapText="1"/>
    </xf>
    <xf numFmtId="0" fontId="38" fillId="0" borderId="67" xfId="0" applyFont="1" applyBorder="1" applyAlignment="1">
      <alignment horizontal="center" vertical="center" wrapText="1"/>
    </xf>
    <xf numFmtId="188" fontId="38" fillId="0" borderId="67" xfId="0" applyNumberFormat="1" applyFont="1" applyBorder="1" applyAlignment="1">
      <alignment horizontal="center" vertical="center" wrapText="1"/>
    </xf>
    <xf numFmtId="0" fontId="40" fillId="0" borderId="79" xfId="11" quotePrefix="1" applyFont="1" applyBorder="1" applyAlignment="1">
      <alignment horizontal="center" vertical="center"/>
    </xf>
    <xf numFmtId="0" fontId="40" fillId="0" borderId="80" xfId="11" applyFont="1" applyBorder="1" applyAlignment="1">
      <alignment horizontal="distributed" vertical="center"/>
    </xf>
    <xf numFmtId="0" fontId="40" fillId="0" borderId="3" xfId="0" applyFont="1" applyBorder="1">
      <alignment vertical="center"/>
    </xf>
    <xf numFmtId="188" fontId="40" fillId="0" borderId="11" xfId="0" applyNumberFormat="1" applyFont="1" applyBorder="1">
      <alignment vertical="center"/>
    </xf>
    <xf numFmtId="0" fontId="40" fillId="0" borderId="11" xfId="0" applyFont="1" applyBorder="1">
      <alignment vertical="center"/>
    </xf>
    <xf numFmtId="188" fontId="40" fillId="0" borderId="7" xfId="0" applyNumberFormat="1" applyFont="1" applyBorder="1">
      <alignment vertical="center"/>
    </xf>
    <xf numFmtId="188" fontId="40" fillId="4" borderId="81" xfId="0" applyNumberFormat="1" applyFont="1" applyFill="1" applyBorder="1">
      <alignment vertical="center"/>
    </xf>
    <xf numFmtId="188" fontId="40" fillId="0" borderId="82" xfId="0" applyNumberFormat="1" applyFont="1" applyBorder="1">
      <alignment vertical="center"/>
    </xf>
    <xf numFmtId="0" fontId="40" fillId="0" borderId="83" xfId="11" quotePrefix="1" applyFont="1" applyBorder="1" applyAlignment="1">
      <alignment horizontal="center" vertical="center"/>
    </xf>
    <xf numFmtId="0" fontId="40" fillId="0" borderId="84" xfId="11" applyFont="1" applyBorder="1" applyAlignment="1">
      <alignment horizontal="distributed" vertical="center"/>
    </xf>
    <xf numFmtId="0" fontId="40" fillId="0" borderId="10" xfId="0" applyFont="1" applyBorder="1">
      <alignment vertical="center"/>
    </xf>
    <xf numFmtId="188" fontId="40" fillId="0" borderId="15" xfId="0" applyNumberFormat="1" applyFont="1" applyBorder="1">
      <alignment vertical="center"/>
    </xf>
    <xf numFmtId="0" fontId="40" fillId="0" borderId="15" xfId="0" applyFont="1" applyBorder="1">
      <alignment vertical="center"/>
    </xf>
    <xf numFmtId="188" fontId="40" fillId="0" borderId="23" xfId="0" applyNumberFormat="1" applyFont="1" applyBorder="1">
      <alignment vertical="center"/>
    </xf>
    <xf numFmtId="188" fontId="40" fillId="4" borderId="85" xfId="0" applyNumberFormat="1" applyFont="1" applyFill="1" applyBorder="1">
      <alignment vertical="center"/>
    </xf>
    <xf numFmtId="188" fontId="40" fillId="0" borderId="62" xfId="0" applyNumberFormat="1" applyFont="1" applyBorder="1">
      <alignment vertical="center"/>
    </xf>
    <xf numFmtId="0" fontId="40" fillId="0" borderId="66" xfId="11" quotePrefix="1" applyFont="1" applyBorder="1" applyAlignment="1">
      <alignment horizontal="center" vertical="center"/>
    </xf>
    <xf numFmtId="0" fontId="40" fillId="0" borderId="68" xfId="11" applyFont="1" applyBorder="1" applyAlignment="1">
      <alignment horizontal="distributed" vertical="center"/>
    </xf>
    <xf numFmtId="0" fontId="40" fillId="0" borderId="65" xfId="0" applyFont="1" applyBorder="1">
      <alignment vertical="center"/>
    </xf>
    <xf numFmtId="188" fontId="40" fillId="0" borderId="67" xfId="0" applyNumberFormat="1" applyFont="1" applyBorder="1">
      <alignment vertical="center"/>
    </xf>
    <xf numFmtId="0" fontId="40" fillId="0" borderId="67" xfId="0" applyFont="1" applyBorder="1">
      <alignment vertical="center"/>
    </xf>
    <xf numFmtId="188" fontId="40" fillId="0" borderId="64" xfId="0" applyNumberFormat="1" applyFont="1" applyBorder="1">
      <alignment vertical="center"/>
    </xf>
    <xf numFmtId="188" fontId="40" fillId="4" borderId="86" xfId="0" applyNumberFormat="1" applyFont="1" applyFill="1" applyBorder="1">
      <alignment vertical="center"/>
    </xf>
    <xf numFmtId="188" fontId="40" fillId="0" borderId="87" xfId="0" applyNumberFormat="1" applyFont="1" applyBorder="1">
      <alignment vertical="center"/>
    </xf>
    <xf numFmtId="0" fontId="14" fillId="2" borderId="88" xfId="0" applyFont="1" applyFill="1" applyBorder="1">
      <alignment vertical="center"/>
    </xf>
    <xf numFmtId="0" fontId="14" fillId="2" borderId="63" xfId="0" applyFont="1" applyFill="1" applyBorder="1">
      <alignment vertical="center"/>
    </xf>
    <xf numFmtId="0" fontId="26" fillId="2" borderId="0" xfId="0" applyFont="1" applyFill="1" applyAlignment="1">
      <alignment vertical="center" wrapText="1"/>
    </xf>
    <xf numFmtId="0" fontId="26" fillId="2" borderId="0" xfId="0" quotePrefix="1" applyFont="1" applyFill="1" applyAlignment="1">
      <alignment vertical="center" wrapText="1"/>
    </xf>
    <xf numFmtId="0" fontId="26" fillId="2" borderId="0" xfId="0" applyFont="1" applyFill="1" applyAlignment="1">
      <alignment horizontal="left" vertical="center" wrapText="1"/>
    </xf>
    <xf numFmtId="0" fontId="41" fillId="0" borderId="0" xfId="0" applyFo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2" borderId="0" xfId="0" applyFont="1" applyFill="1" applyAlignment="1" applyProtection="1">
      <alignment horizontal="center" vertical="center"/>
      <protection locked="0"/>
    </xf>
    <xf numFmtId="0" fontId="26" fillId="0" borderId="0" xfId="0" applyFont="1" applyAlignment="1" applyProtection="1">
      <alignment horizontal="center" vertical="center"/>
      <protection locked="0"/>
    </xf>
    <xf numFmtId="0" fontId="24" fillId="2" borderId="1" xfId="0" applyFont="1" applyFill="1" applyBorder="1">
      <alignment vertical="center"/>
    </xf>
    <xf numFmtId="0" fontId="24" fillId="2" borderId="5" xfId="0" applyFont="1" applyFill="1" applyBorder="1">
      <alignment vertical="center"/>
    </xf>
    <xf numFmtId="0" fontId="27" fillId="0" borderId="83" xfId="0" applyFont="1" applyBorder="1" applyAlignment="1">
      <alignment horizontal="right" vertical="center" wrapText="1"/>
    </xf>
    <xf numFmtId="0" fontId="27" fillId="0" borderId="84" xfId="0" applyFont="1" applyBorder="1" applyAlignment="1">
      <alignment horizontal="right" vertical="center" wrapText="1"/>
    </xf>
    <xf numFmtId="0" fontId="27" fillId="0" borderId="66" xfId="0" applyFont="1" applyBorder="1" applyAlignment="1">
      <alignment horizontal="right" vertical="center" wrapText="1"/>
    </xf>
    <xf numFmtId="0" fontId="27" fillId="0" borderId="68" xfId="0" applyFont="1" applyBorder="1" applyAlignment="1">
      <alignment horizontal="right" vertical="center" wrapText="1"/>
    </xf>
    <xf numFmtId="0" fontId="27" fillId="0" borderId="79" xfId="0" applyFont="1" applyBorder="1" applyAlignment="1">
      <alignment horizontal="right" vertical="center" wrapText="1"/>
    </xf>
    <xf numFmtId="0" fontId="27" fillId="0" borderId="80" xfId="0" applyFont="1" applyBorder="1" applyAlignment="1">
      <alignment horizontal="right" vertical="center" wrapText="1"/>
    </xf>
    <xf numFmtId="0" fontId="27" fillId="0" borderId="92" xfId="0" applyFont="1" applyBorder="1" applyAlignment="1">
      <alignment horizontal="center" vertical="center" wrapText="1"/>
    </xf>
    <xf numFmtId="0" fontId="27" fillId="0" borderId="93" xfId="0" applyFont="1" applyBorder="1" applyAlignment="1">
      <alignment horizontal="center" vertical="center" wrapText="1"/>
    </xf>
    <xf numFmtId="0" fontId="23" fillId="2" borderId="0" xfId="9" applyFont="1" applyFill="1">
      <alignment vertical="center"/>
    </xf>
    <xf numFmtId="0" fontId="23" fillId="2" borderId="0" xfId="9" applyFont="1" applyFill="1" applyAlignment="1">
      <alignment horizontal="left" vertical="center"/>
    </xf>
    <xf numFmtId="0" fontId="23" fillId="2" borderId="0" xfId="9" applyFont="1" applyFill="1" applyAlignment="1">
      <alignment horizontal="center" vertical="center"/>
    </xf>
    <xf numFmtId="0" fontId="23" fillId="2" borderId="0" xfId="9" applyFont="1" applyFill="1" applyAlignment="1">
      <alignment horizontal="left" vertical="center" indent="1"/>
    </xf>
    <xf numFmtId="0" fontId="23" fillId="2" borderId="23" xfId="9" applyFont="1" applyFill="1" applyBorder="1">
      <alignment vertical="center"/>
    </xf>
    <xf numFmtId="0" fontId="23" fillId="2" borderId="6" xfId="9" applyFont="1" applyFill="1" applyBorder="1">
      <alignment vertical="center"/>
    </xf>
    <xf numFmtId="0" fontId="23" fillId="2" borderId="10" xfId="9" applyFont="1" applyFill="1" applyBorder="1">
      <alignment vertical="center"/>
    </xf>
    <xf numFmtId="0" fontId="23" fillId="2" borderId="0" xfId="9" applyFont="1" applyFill="1" applyAlignment="1">
      <alignment horizontal="left" vertical="center" indent="3"/>
    </xf>
    <xf numFmtId="0" fontId="23" fillId="2" borderId="15" xfId="9" applyFont="1" applyFill="1" applyBorder="1" applyAlignment="1">
      <alignment horizontal="center" vertical="top" wrapText="1"/>
    </xf>
    <xf numFmtId="0" fontId="23" fillId="2" borderId="15" xfId="9" applyFont="1" applyFill="1" applyBorder="1">
      <alignment vertical="center"/>
    </xf>
    <xf numFmtId="0" fontId="23" fillId="2" borderId="0" xfId="9" applyFont="1" applyFill="1" applyAlignment="1">
      <alignment horizontal="left" vertical="center" indent="2"/>
    </xf>
    <xf numFmtId="0" fontId="23" fillId="2" borderId="0" xfId="9" applyFont="1" applyFill="1" applyAlignment="1">
      <alignment horizontal="right"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45" fillId="2" borderId="0" xfId="9" applyFont="1" applyFill="1">
      <alignment vertical="center"/>
    </xf>
    <xf numFmtId="0" fontId="47" fillId="0" borderId="0" xfId="9" applyFont="1">
      <alignment vertical="center"/>
    </xf>
    <xf numFmtId="0" fontId="23" fillId="0" borderId="0" xfId="9" applyFont="1">
      <alignment vertical="center"/>
    </xf>
    <xf numFmtId="0" fontId="47" fillId="0" borderId="0" xfId="9" applyFont="1" applyAlignment="1">
      <alignment horizontal="left" vertical="center"/>
    </xf>
    <xf numFmtId="0" fontId="27" fillId="2" borderId="92" xfId="0" applyFont="1" applyFill="1" applyBorder="1" applyAlignment="1">
      <alignment horizontal="center" vertical="center" wrapText="1"/>
    </xf>
    <xf numFmtId="0" fontId="27" fillId="2" borderId="93" xfId="0" applyFont="1" applyFill="1" applyBorder="1" applyAlignment="1">
      <alignment horizontal="center" vertical="center" wrapText="1"/>
    </xf>
    <xf numFmtId="0" fontId="27" fillId="2" borderId="79" xfId="0" applyFont="1" applyFill="1" applyBorder="1" applyAlignment="1">
      <alignment horizontal="right" vertical="center" wrapText="1"/>
    </xf>
    <xf numFmtId="0" fontId="27" fillId="2" borderId="80" xfId="0" applyFont="1" applyFill="1" applyBorder="1" applyAlignment="1">
      <alignment horizontal="right" vertical="center" wrapText="1"/>
    </xf>
    <xf numFmtId="0" fontId="27" fillId="2" borderId="83" xfId="0" applyFont="1" applyFill="1" applyBorder="1" applyAlignment="1">
      <alignment horizontal="right" vertical="center" wrapText="1"/>
    </xf>
    <xf numFmtId="0" fontId="27" fillId="2" borderId="84" xfId="0" applyFont="1" applyFill="1" applyBorder="1" applyAlignment="1">
      <alignment horizontal="right" vertical="center" wrapText="1"/>
    </xf>
    <xf numFmtId="0" fontId="27" fillId="2" borderId="66" xfId="0" applyFont="1" applyFill="1" applyBorder="1" applyAlignment="1">
      <alignment horizontal="right" vertical="center" wrapText="1"/>
    </xf>
    <xf numFmtId="0" fontId="27" fillId="2" borderId="68" xfId="0" applyFont="1" applyFill="1" applyBorder="1" applyAlignment="1">
      <alignment horizontal="right" vertical="center" wrapText="1"/>
    </xf>
    <xf numFmtId="0" fontId="29" fillId="0" borderId="0" xfId="9" applyFont="1">
      <alignment vertical="center"/>
    </xf>
    <xf numFmtId="0" fontId="29" fillId="0" borderId="0" xfId="9" applyFont="1" applyAlignment="1">
      <alignment horizontal="left" vertical="center"/>
    </xf>
    <xf numFmtId="0" fontId="29" fillId="0" borderId="0" xfId="9" applyFont="1" applyAlignment="1">
      <alignment horizontal="right" vertical="center"/>
    </xf>
    <xf numFmtId="0" fontId="29" fillId="0" borderId="0" xfId="9" applyFont="1" applyAlignment="1">
      <alignment horizontal="center" vertical="center"/>
    </xf>
    <xf numFmtId="0" fontId="29" fillId="0" borderId="117" xfId="9" applyFont="1" applyBorder="1" applyAlignment="1">
      <alignment horizontal="center" vertical="center"/>
    </xf>
    <xf numFmtId="0" fontId="29" fillId="0" borderId="11" xfId="9" applyFont="1" applyBorder="1" applyAlignment="1">
      <alignment horizontal="center" vertical="center"/>
    </xf>
    <xf numFmtId="0" fontId="29" fillId="0" borderId="15" xfId="9" applyFont="1" applyBorder="1" applyAlignment="1">
      <alignment horizontal="center" vertical="center"/>
    </xf>
    <xf numFmtId="0" fontId="29" fillId="0" borderId="67" xfId="9" applyFont="1" applyBorder="1" applyAlignment="1">
      <alignment horizontal="center" vertical="center"/>
    </xf>
    <xf numFmtId="0" fontId="49" fillId="0" borderId="15" xfId="9" applyFont="1" applyBorder="1" applyAlignment="1">
      <alignment horizontal="center" vertical="center"/>
    </xf>
    <xf numFmtId="0" fontId="50" fillId="0" borderId="0" xfId="9" applyFont="1">
      <alignment vertical="center"/>
    </xf>
    <xf numFmtId="0" fontId="50" fillId="0" borderId="0" xfId="9" applyFont="1" applyAlignment="1">
      <alignment horizontal="left" vertical="center"/>
    </xf>
    <xf numFmtId="0" fontId="47" fillId="2" borderId="0" xfId="9" applyFont="1" applyFill="1">
      <alignment vertical="center"/>
    </xf>
    <xf numFmtId="0" fontId="23" fillId="2" borderId="4" xfId="9" applyFont="1" applyFill="1" applyBorder="1" applyAlignment="1">
      <alignment horizontal="center" vertical="center"/>
    </xf>
    <xf numFmtId="0" fontId="23" fillId="0" borderId="0" xfId="9" applyFont="1" applyAlignment="1">
      <alignment horizontal="center" vertical="center"/>
    </xf>
    <xf numFmtId="0" fontId="23" fillId="0" borderId="0" xfId="9" applyFont="1" applyAlignment="1">
      <alignment vertical="center" wrapText="1"/>
    </xf>
    <xf numFmtId="0" fontId="43" fillId="0" borderId="0" xfId="9" applyFont="1">
      <alignment vertical="center"/>
    </xf>
    <xf numFmtId="0" fontId="23" fillId="0" borderId="15" xfId="9" applyFont="1" applyBorder="1" applyAlignment="1">
      <alignment horizontal="center" vertical="center"/>
    </xf>
    <xf numFmtId="0" fontId="52" fillId="0" borderId="0" xfId="9" applyFont="1" applyAlignment="1">
      <alignment horizontal="center" vertical="center"/>
    </xf>
    <xf numFmtId="0" fontId="51" fillId="2" borderId="0" xfId="15" applyFont="1" applyFill="1">
      <alignment vertical="center"/>
    </xf>
    <xf numFmtId="0" fontId="23" fillId="2" borderId="0" xfId="15" applyFont="1" applyFill="1">
      <alignment vertical="center"/>
    </xf>
    <xf numFmtId="0" fontId="23" fillId="0" borderId="0" xfId="15" applyFont="1">
      <alignment vertical="center"/>
    </xf>
    <xf numFmtId="38" fontId="23" fillId="2" borderId="0" xfId="16" applyFont="1" applyFill="1">
      <alignment vertical="center"/>
    </xf>
    <xf numFmtId="0" fontId="53" fillId="2" borderId="0" xfId="15" applyFont="1" applyFill="1">
      <alignment vertical="center"/>
    </xf>
    <xf numFmtId="0" fontId="23" fillId="2" borderId="0" xfId="15" applyFont="1" applyFill="1" applyAlignment="1">
      <alignment horizontal="left" vertical="center"/>
    </xf>
    <xf numFmtId="0" fontId="40" fillId="2" borderId="0" xfId="15" applyFont="1" applyFill="1" applyAlignment="1">
      <alignment horizontal="right" vertical="center"/>
    </xf>
    <xf numFmtId="38" fontId="23" fillId="2" borderId="2" xfId="16" applyFont="1" applyFill="1" applyBorder="1" applyAlignment="1">
      <alignment horizontal="left" vertical="center"/>
    </xf>
    <xf numFmtId="0" fontId="40" fillId="2" borderId="2" xfId="15" applyFont="1" applyFill="1" applyBorder="1" applyAlignment="1">
      <alignment horizontal="left" vertical="center"/>
    </xf>
    <xf numFmtId="0" fontId="23" fillId="2" borderId="0" xfId="15" applyFont="1" applyFill="1" applyAlignment="1">
      <alignment horizontal="center" vertical="center"/>
    </xf>
    <xf numFmtId="0" fontId="40" fillId="2" borderId="0" xfId="15" applyFont="1" applyFill="1" applyAlignment="1">
      <alignment horizontal="left" vertical="center"/>
    </xf>
    <xf numFmtId="38" fontId="23" fillId="2" borderId="0" xfId="16" applyFont="1" applyFill="1" applyBorder="1" applyAlignment="1">
      <alignment horizontal="center" vertical="center" wrapText="1"/>
    </xf>
    <xf numFmtId="0" fontId="43" fillId="2" borderId="0" xfId="9" applyFont="1" applyFill="1" applyAlignment="1">
      <alignment horizontal="center" vertical="center"/>
    </xf>
    <xf numFmtId="0" fontId="40" fillId="2" borderId="0" xfId="15" applyFont="1" applyFill="1" applyAlignment="1">
      <alignment horizontal="center" vertical="center"/>
    </xf>
    <xf numFmtId="38" fontId="23" fillId="2" borderId="0" xfId="16" applyFont="1" applyFill="1" applyBorder="1" applyAlignment="1">
      <alignment horizontal="left" vertical="center" wrapText="1"/>
    </xf>
    <xf numFmtId="0" fontId="40" fillId="2" borderId="0" xfId="15" applyFont="1" applyFill="1" applyAlignment="1">
      <alignment horizontal="left" vertical="center" wrapText="1"/>
    </xf>
    <xf numFmtId="0" fontId="23" fillId="2" borderId="0" xfId="15" applyFont="1" applyFill="1" applyAlignment="1">
      <alignment horizontal="right" vertical="center"/>
    </xf>
    <xf numFmtId="0" fontId="43" fillId="2" borderId="0" xfId="9" applyFont="1" applyFill="1">
      <alignment vertical="center"/>
    </xf>
    <xf numFmtId="0" fontId="52" fillId="0" borderId="0" xfId="9" applyFont="1">
      <alignment vertical="center"/>
    </xf>
    <xf numFmtId="0" fontId="23" fillId="0" borderId="0" xfId="15" applyFont="1" applyAlignment="1">
      <alignment vertical="center" wrapText="1"/>
    </xf>
    <xf numFmtId="0" fontId="18" fillId="2" borderId="16" xfId="9" applyFont="1" applyFill="1" applyBorder="1" applyAlignment="1">
      <alignment horizontal="left" vertical="center"/>
    </xf>
    <xf numFmtId="0" fontId="32" fillId="2" borderId="70" xfId="9" applyFont="1" applyFill="1" applyBorder="1" applyAlignment="1">
      <alignment horizontal="center" vertical="center" wrapText="1"/>
    </xf>
    <xf numFmtId="0" fontId="15" fillId="2" borderId="70" xfId="9" applyFont="1" applyFill="1" applyBorder="1" applyAlignment="1">
      <alignment horizontal="center" vertical="center"/>
    </xf>
    <xf numFmtId="0" fontId="23" fillId="2" borderId="70" xfId="9" applyFont="1" applyFill="1" applyBorder="1" applyAlignment="1">
      <alignment horizontal="left" vertical="center"/>
    </xf>
    <xf numFmtId="0" fontId="23" fillId="2" borderId="70" xfId="9" applyFont="1" applyFill="1" applyBorder="1" applyAlignment="1">
      <alignment horizontal="center" vertical="center" wrapText="1"/>
    </xf>
    <xf numFmtId="0" fontId="23" fillId="2" borderId="71" xfId="9" applyFont="1" applyFill="1" applyBorder="1" applyAlignment="1">
      <alignment horizontal="center" vertical="center" wrapText="1"/>
    </xf>
    <xf numFmtId="0" fontId="23" fillId="2" borderId="74" xfId="9" applyFont="1" applyFill="1" applyBorder="1">
      <alignment vertical="center"/>
    </xf>
    <xf numFmtId="0" fontId="23" fillId="2" borderId="62" xfId="9" applyFont="1" applyFill="1" applyBorder="1">
      <alignment vertical="center"/>
    </xf>
    <xf numFmtId="0" fontId="23" fillId="2" borderId="19" xfId="9" applyFont="1" applyFill="1" applyBorder="1">
      <alignment vertical="center"/>
    </xf>
    <xf numFmtId="0" fontId="32" fillId="2" borderId="17" xfId="9" applyFont="1" applyFill="1" applyBorder="1" applyAlignment="1">
      <alignment horizontal="center" vertical="center" wrapText="1"/>
    </xf>
    <xf numFmtId="0" fontId="15" fillId="2" borderId="17" xfId="9" applyFont="1" applyFill="1" applyBorder="1" applyAlignment="1">
      <alignment horizontal="center" vertical="center"/>
    </xf>
    <xf numFmtId="0" fontId="23" fillId="2" borderId="17" xfId="9" applyFont="1" applyFill="1" applyBorder="1" applyAlignment="1">
      <alignment horizontal="center" vertical="center" wrapText="1"/>
    </xf>
    <xf numFmtId="0" fontId="23" fillId="2" borderId="18" xfId="9" applyFont="1" applyFill="1" applyBorder="1" applyAlignment="1">
      <alignment horizontal="center" vertical="center" wrapText="1"/>
    </xf>
    <xf numFmtId="0" fontId="23" fillId="2" borderId="0" xfId="9" applyFont="1" applyFill="1" applyAlignment="1">
      <alignment horizontal="center" vertical="center" wrapText="1"/>
    </xf>
    <xf numFmtId="0" fontId="23" fillId="2" borderId="0" xfId="9" applyFont="1" applyFill="1" applyAlignment="1">
      <alignment vertical="center" wrapText="1"/>
    </xf>
    <xf numFmtId="0" fontId="23" fillId="2" borderId="17" xfId="9" applyFont="1" applyFill="1" applyBorder="1" applyAlignment="1">
      <alignment vertical="center" wrapText="1"/>
    </xf>
    <xf numFmtId="0" fontId="23" fillId="2" borderId="9" xfId="9" applyFont="1" applyFill="1" applyBorder="1">
      <alignment vertical="center"/>
    </xf>
    <xf numFmtId="0" fontId="15" fillId="2" borderId="1" xfId="9" applyFont="1" applyFill="1" applyBorder="1" applyAlignment="1">
      <alignment horizontal="center" vertical="center"/>
    </xf>
    <xf numFmtId="0" fontId="23" fillId="2" borderId="1" xfId="9" applyFont="1" applyFill="1" applyBorder="1">
      <alignment vertical="center"/>
    </xf>
    <xf numFmtId="0" fontId="15" fillId="2" borderId="5" xfId="9" applyFont="1" applyFill="1" applyBorder="1" applyAlignment="1">
      <alignment horizontal="center" vertical="center"/>
    </xf>
    <xf numFmtId="190" fontId="18" fillId="2" borderId="0" xfId="9" applyNumberFormat="1" applyFont="1" applyFill="1" applyAlignment="1">
      <alignment horizontal="center" vertical="center"/>
    </xf>
    <xf numFmtId="0" fontId="60" fillId="0" borderId="0" xfId="9" applyFont="1">
      <alignment vertical="center"/>
    </xf>
    <xf numFmtId="0" fontId="58" fillId="0" borderId="0" xfId="9" applyFont="1">
      <alignment vertical="center"/>
    </xf>
    <xf numFmtId="0" fontId="61" fillId="0" borderId="0" xfId="9" applyFont="1">
      <alignment vertical="center"/>
    </xf>
    <xf numFmtId="0" fontId="62" fillId="0" borderId="0" xfId="9" applyFont="1" applyAlignment="1">
      <alignment horizontal="center" vertical="center" wrapText="1"/>
    </xf>
    <xf numFmtId="0" fontId="64" fillId="0" borderId="0" xfId="9" applyFont="1" applyAlignment="1">
      <alignment vertical="center" wrapText="1"/>
    </xf>
    <xf numFmtId="0" fontId="62" fillId="0" borderId="0" xfId="9" applyFont="1" applyAlignment="1">
      <alignment vertical="center" wrapText="1"/>
    </xf>
    <xf numFmtId="0" fontId="65" fillId="0" borderId="0" xfId="9" applyFont="1" applyAlignment="1">
      <alignment vertical="center" wrapText="1"/>
    </xf>
    <xf numFmtId="0" fontId="58" fillId="0" borderId="0" xfId="9" applyFont="1" applyAlignment="1">
      <alignment vertical="center" wrapText="1"/>
    </xf>
    <xf numFmtId="0" fontId="66" fillId="0" borderId="0" xfId="9" applyFont="1">
      <alignment vertical="center"/>
    </xf>
    <xf numFmtId="0" fontId="67" fillId="0" borderId="0" xfId="9" applyFont="1">
      <alignment vertical="center"/>
    </xf>
    <xf numFmtId="0" fontId="58" fillId="0" borderId="0" xfId="9" applyFont="1" applyAlignment="1">
      <alignment horizontal="left" vertical="center" wrapText="1"/>
    </xf>
    <xf numFmtId="0" fontId="58" fillId="0" borderId="0" xfId="9" applyFont="1" applyAlignment="1">
      <alignment horizontal="center" vertical="center"/>
    </xf>
    <xf numFmtId="0" fontId="62" fillId="0" borderId="0" xfId="9" applyFont="1" applyAlignment="1">
      <alignment horizontal="distributed" vertical="center" indent="13"/>
    </xf>
    <xf numFmtId="0" fontId="58" fillId="2" borderId="0" xfId="9" applyFont="1" applyFill="1">
      <alignment vertical="center"/>
    </xf>
    <xf numFmtId="0" fontId="58" fillId="0" borderId="0" xfId="15" applyFont="1">
      <alignment vertical="center"/>
    </xf>
    <xf numFmtId="0" fontId="69" fillId="2" borderId="0" xfId="9" applyFont="1" applyFill="1">
      <alignment vertical="center"/>
    </xf>
    <xf numFmtId="38" fontId="23" fillId="2" borderId="0" xfId="13" applyFont="1" applyFill="1" applyBorder="1">
      <alignment vertical="center"/>
    </xf>
    <xf numFmtId="38" fontId="23" fillId="2" borderId="0" xfId="13" applyFont="1" applyFill="1" applyBorder="1" applyAlignment="1">
      <alignment vertical="center"/>
    </xf>
    <xf numFmtId="0" fontId="23" fillId="2" borderId="0" xfId="9" applyFont="1" applyFill="1" applyAlignment="1">
      <alignment horizontal="right" vertical="top"/>
    </xf>
    <xf numFmtId="38" fontId="23" fillId="2" borderId="0" xfId="13" applyFont="1" applyFill="1" applyBorder="1" applyAlignment="1">
      <alignment horizontal="left" vertical="top" wrapText="1"/>
    </xf>
    <xf numFmtId="0" fontId="52" fillId="2" borderId="0" xfId="9" applyFont="1" applyFill="1">
      <alignment vertical="center"/>
    </xf>
    <xf numFmtId="38" fontId="23" fillId="2" borderId="0" xfId="13" applyFont="1" applyFill="1" applyBorder="1" applyAlignment="1">
      <alignment vertical="center" wrapText="1"/>
    </xf>
    <xf numFmtId="0" fontId="71" fillId="0" borderId="0" xfId="9" applyFont="1" applyAlignment="1">
      <alignment horizontal="left" vertical="center"/>
    </xf>
    <xf numFmtId="0" fontId="72" fillId="0" borderId="0" xfId="9" applyFont="1" applyAlignment="1">
      <alignment horizontal="left" vertical="center"/>
    </xf>
    <xf numFmtId="0" fontId="72" fillId="0" borderId="0" xfId="9" applyFont="1">
      <alignment vertical="center"/>
    </xf>
    <xf numFmtId="0" fontId="73" fillId="0" borderId="0" xfId="17" applyFont="1">
      <alignment vertical="center"/>
    </xf>
    <xf numFmtId="0" fontId="74" fillId="0" borderId="0" xfId="9" applyFont="1" applyAlignment="1">
      <alignment horizontal="left" vertical="center"/>
    </xf>
    <xf numFmtId="0" fontId="75" fillId="0" borderId="0" xfId="17" applyFont="1">
      <alignment vertical="center"/>
    </xf>
    <xf numFmtId="0" fontId="75" fillId="0" borderId="0" xfId="17" applyFont="1" applyAlignment="1">
      <alignment horizontal="right"/>
    </xf>
    <xf numFmtId="0" fontId="61" fillId="0" borderId="114" xfId="17" applyFont="1" applyBorder="1" applyAlignment="1">
      <alignment horizontal="center" vertical="center"/>
    </xf>
    <xf numFmtId="0" fontId="61" fillId="0" borderId="4" xfId="17" applyFont="1" applyBorder="1" applyAlignment="1">
      <alignment horizontal="center" vertical="center"/>
    </xf>
    <xf numFmtId="0" fontId="61" fillId="0" borderId="22" xfId="17" applyFont="1" applyBorder="1" applyAlignment="1">
      <alignment horizontal="center" vertical="center"/>
    </xf>
    <xf numFmtId="0" fontId="61" fillId="0" borderId="75" xfId="17" applyFont="1" applyBorder="1" applyAlignment="1">
      <alignment horizontal="center" vertical="center" wrapText="1"/>
    </xf>
    <xf numFmtId="38" fontId="61" fillId="0" borderId="72" xfId="18" applyFont="1" applyFill="1" applyBorder="1">
      <alignment vertical="center"/>
    </xf>
    <xf numFmtId="38" fontId="61" fillId="0" borderId="143" xfId="18" applyFont="1" applyFill="1" applyBorder="1">
      <alignment vertical="center"/>
    </xf>
    <xf numFmtId="38" fontId="61" fillId="0" borderId="71" xfId="18" applyFont="1" applyFill="1" applyBorder="1">
      <alignment vertical="center"/>
    </xf>
    <xf numFmtId="38" fontId="61" fillId="0" borderId="3" xfId="18" applyFont="1" applyFill="1" applyBorder="1">
      <alignment vertical="center"/>
    </xf>
    <xf numFmtId="38" fontId="61" fillId="0" borderId="11" xfId="18" applyFont="1" applyFill="1" applyBorder="1">
      <alignment vertical="center"/>
    </xf>
    <xf numFmtId="38" fontId="61" fillId="0" borderId="82" xfId="18" applyFont="1" applyFill="1" applyBorder="1">
      <alignment vertical="center"/>
    </xf>
    <xf numFmtId="38" fontId="61" fillId="0" borderId="15" xfId="18" applyFont="1" applyFill="1" applyBorder="1">
      <alignment vertical="center"/>
    </xf>
    <xf numFmtId="38" fontId="61" fillId="0" borderId="62" xfId="18" applyFont="1" applyFill="1" applyBorder="1">
      <alignment vertical="center"/>
    </xf>
    <xf numFmtId="38" fontId="61" fillId="0" borderId="54" xfId="18" applyFont="1" applyFill="1" applyBorder="1">
      <alignment vertical="center"/>
    </xf>
    <xf numFmtId="38" fontId="61" fillId="0" borderId="144" xfId="18" applyFont="1" applyFill="1" applyBorder="1">
      <alignment vertical="center"/>
    </xf>
    <xf numFmtId="0" fontId="75" fillId="0" borderId="129" xfId="17" applyFont="1" applyBorder="1" applyAlignment="1">
      <alignment horizontal="center" vertical="center"/>
    </xf>
    <xf numFmtId="0" fontId="75" fillId="0" borderId="0" xfId="17" applyFont="1" applyAlignment="1">
      <alignment vertical="top"/>
    </xf>
    <xf numFmtId="0" fontId="58" fillId="0" borderId="0" xfId="9" applyFont="1" applyAlignment="1">
      <alignment horizontal="left" vertical="center"/>
    </xf>
    <xf numFmtId="0" fontId="56" fillId="2" borderId="1" xfId="0" applyFont="1" applyFill="1" applyBorder="1" applyAlignment="1">
      <alignment horizontal="center" vertical="center"/>
    </xf>
    <xf numFmtId="0" fontId="56" fillId="2" borderId="0" xfId="0" applyFont="1" applyFill="1">
      <alignment vertical="center"/>
    </xf>
    <xf numFmtId="0" fontId="58" fillId="2" borderId="0" xfId="9" applyFont="1" applyFill="1" applyAlignment="1"/>
    <xf numFmtId="0" fontId="58" fillId="0" borderId="0" xfId="9" applyFont="1" applyAlignment="1"/>
    <xf numFmtId="0" fontId="56" fillId="2" borderId="0" xfId="0" applyFont="1" applyFill="1" applyAlignment="1">
      <alignment horizontal="center" vertical="center"/>
    </xf>
    <xf numFmtId="0" fontId="81" fillId="2" borderId="0" xfId="0" applyFont="1" applyFill="1" applyAlignment="1">
      <alignment horizontal="right" vertical="top" wrapText="1"/>
    </xf>
    <xf numFmtId="0" fontId="82" fillId="2" borderId="0" xfId="0" applyFont="1" applyFill="1" applyAlignment="1">
      <alignment horizontal="left" vertical="top" wrapText="1"/>
    </xf>
    <xf numFmtId="0" fontId="61" fillId="2" borderId="0" xfId="0" applyFont="1" applyFill="1">
      <alignment vertical="center"/>
    </xf>
    <xf numFmtId="0" fontId="61" fillId="0" borderId="0" xfId="9" applyFont="1" applyAlignment="1">
      <alignment horizontal="left" vertical="center"/>
    </xf>
    <xf numFmtId="0" fontId="75" fillId="0" borderId="0" xfId="17" applyFont="1" applyAlignment="1">
      <alignment horizontal="right" vertical="center"/>
    </xf>
    <xf numFmtId="0" fontId="61" fillId="0" borderId="306" xfId="17" applyFont="1" applyBorder="1" applyAlignment="1">
      <alignment horizontal="center" vertical="center"/>
    </xf>
    <xf numFmtId="0" fontId="61" fillId="0" borderId="307" xfId="17" applyFont="1" applyBorder="1" applyAlignment="1">
      <alignment horizontal="center" vertical="center"/>
    </xf>
    <xf numFmtId="0" fontId="61" fillId="0" borderId="308" xfId="17" applyFont="1" applyBorder="1" applyAlignment="1">
      <alignment horizontal="center" vertical="center" wrapText="1"/>
    </xf>
    <xf numFmtId="0" fontId="61" fillId="0" borderId="309" xfId="17" applyFont="1" applyBorder="1" applyAlignment="1">
      <alignment horizontal="center" vertical="center"/>
    </xf>
    <xf numFmtId="0" fontId="61" fillId="0" borderId="161" xfId="17" applyFont="1" applyBorder="1" applyAlignment="1">
      <alignment horizontal="center" vertical="center"/>
    </xf>
    <xf numFmtId="0" fontId="61" fillId="0" borderId="158" xfId="17" applyFont="1" applyBorder="1" applyAlignment="1">
      <alignment horizontal="center" vertical="center" wrapText="1"/>
    </xf>
    <xf numFmtId="0" fontId="61" fillId="0" borderId="159" xfId="17" applyFont="1" applyBorder="1" applyAlignment="1">
      <alignment horizontal="center" vertical="center"/>
    </xf>
    <xf numFmtId="38" fontId="61" fillId="0" borderId="316" xfId="18" applyFont="1" applyFill="1" applyBorder="1">
      <alignment vertical="center"/>
    </xf>
    <xf numFmtId="38" fontId="61" fillId="0" borderId="324" xfId="18" applyFont="1" applyFill="1" applyBorder="1">
      <alignment vertical="center"/>
    </xf>
    <xf numFmtId="38" fontId="61" fillId="0" borderId="325" xfId="18" applyFont="1" applyFill="1" applyBorder="1">
      <alignment vertical="center"/>
    </xf>
    <xf numFmtId="38" fontId="61" fillId="0" borderId="220" xfId="18" applyFont="1" applyFill="1" applyBorder="1">
      <alignment vertical="center"/>
    </xf>
    <xf numFmtId="38" fontId="61" fillId="0" borderId="217" xfId="18" applyFont="1" applyFill="1" applyBorder="1">
      <alignment vertical="center"/>
    </xf>
    <xf numFmtId="38" fontId="61" fillId="0" borderId="218" xfId="18" applyFont="1" applyFill="1" applyBorder="1">
      <alignment vertical="center"/>
    </xf>
    <xf numFmtId="38" fontId="61" fillId="0" borderId="245" xfId="18" applyFont="1" applyFill="1" applyBorder="1">
      <alignment vertical="center"/>
    </xf>
    <xf numFmtId="38" fontId="61" fillId="0" borderId="326" xfId="18" applyFont="1" applyFill="1" applyBorder="1">
      <alignment vertical="center"/>
    </xf>
    <xf numFmtId="38" fontId="61" fillId="0" borderId="327" xfId="18" applyFont="1" applyFill="1" applyBorder="1">
      <alignment vertical="center"/>
    </xf>
    <xf numFmtId="38" fontId="61" fillId="0" borderId="190" xfId="18" applyFont="1" applyFill="1" applyBorder="1">
      <alignment vertical="center"/>
    </xf>
    <xf numFmtId="38" fontId="61" fillId="0" borderId="188" xfId="18" applyFont="1" applyFill="1" applyBorder="1">
      <alignment vertical="center"/>
    </xf>
    <xf numFmtId="38" fontId="61" fillId="0" borderId="172" xfId="18" applyFont="1" applyFill="1" applyBorder="1">
      <alignment vertical="center"/>
    </xf>
    <xf numFmtId="38" fontId="61" fillId="0" borderId="328" xfId="18" applyFont="1" applyFill="1" applyBorder="1">
      <alignment vertical="center"/>
    </xf>
    <xf numFmtId="38" fontId="61" fillId="0" borderId="329" xfId="18" applyFont="1" applyFill="1" applyBorder="1">
      <alignment vertical="center"/>
    </xf>
    <xf numFmtId="38" fontId="61" fillId="0" borderId="330" xfId="18" applyFont="1" applyFill="1" applyBorder="1">
      <alignment vertical="center"/>
    </xf>
    <xf numFmtId="38" fontId="61" fillId="0" borderId="331" xfId="18" applyFont="1" applyFill="1" applyBorder="1">
      <alignment vertical="center"/>
    </xf>
    <xf numFmtId="38" fontId="61" fillId="0" borderId="282" xfId="18" applyFont="1" applyFill="1" applyBorder="1">
      <alignment vertical="center"/>
    </xf>
    <xf numFmtId="38" fontId="61" fillId="0" borderId="332" xfId="18" applyFont="1" applyFill="1" applyBorder="1">
      <alignment vertical="center"/>
    </xf>
    <xf numFmtId="0" fontId="61" fillId="0" borderId="226" xfId="17" applyFont="1" applyBorder="1" applyAlignment="1">
      <alignment horizontal="center" vertical="center"/>
    </xf>
    <xf numFmtId="38" fontId="61" fillId="0" borderId="333" xfId="18" applyFont="1" applyFill="1" applyBorder="1">
      <alignment vertical="center"/>
    </xf>
    <xf numFmtId="38" fontId="61" fillId="0" borderId="277" xfId="18" applyFont="1" applyFill="1" applyBorder="1">
      <alignment vertical="center"/>
    </xf>
    <xf numFmtId="38" fontId="61" fillId="0" borderId="288" xfId="18" applyFont="1" applyFill="1" applyBorder="1">
      <alignment vertical="center"/>
    </xf>
    <xf numFmtId="0" fontId="61" fillId="0" borderId="225" xfId="17" applyFont="1" applyBorder="1" applyAlignment="1">
      <alignment horizontal="center" vertical="center" wrapText="1"/>
    </xf>
    <xf numFmtId="38" fontId="61" fillId="0" borderId="334" xfId="18" applyFont="1" applyFill="1" applyBorder="1">
      <alignment vertical="center"/>
    </xf>
    <xf numFmtId="38" fontId="61" fillId="0" borderId="278" xfId="18" applyFont="1" applyFill="1" applyBorder="1">
      <alignment vertical="center"/>
    </xf>
    <xf numFmtId="38" fontId="61" fillId="0" borderId="289" xfId="18" applyFont="1" applyFill="1" applyBorder="1">
      <alignment vertical="center"/>
    </xf>
    <xf numFmtId="0" fontId="61" fillId="0" borderId="347" xfId="17" applyFont="1" applyBorder="1" applyAlignment="1">
      <alignment horizontal="center" vertical="center"/>
    </xf>
    <xf numFmtId="38" fontId="61" fillId="0" borderId="348" xfId="18" applyFont="1" applyFill="1" applyBorder="1">
      <alignment vertical="center"/>
    </xf>
    <xf numFmtId="38" fontId="61" fillId="0" borderId="243" xfId="18" applyFont="1" applyFill="1" applyBorder="1">
      <alignment vertical="center"/>
    </xf>
    <xf numFmtId="38" fontId="61" fillId="0" borderId="285" xfId="18" applyFont="1" applyFill="1" applyBorder="1">
      <alignment vertical="center"/>
    </xf>
    <xf numFmtId="0" fontId="61" fillId="0" borderId="347" xfId="17" applyFont="1" applyBorder="1" applyAlignment="1">
      <alignment horizontal="center" vertical="center" wrapText="1"/>
    </xf>
    <xf numFmtId="38" fontId="85" fillId="2" borderId="0" xfId="13" applyFont="1" applyFill="1" applyBorder="1" applyAlignment="1">
      <alignment vertical="center"/>
    </xf>
    <xf numFmtId="0" fontId="85" fillId="2" borderId="0" xfId="9" applyFont="1" applyFill="1">
      <alignment vertical="center"/>
    </xf>
    <xf numFmtId="0" fontId="88" fillId="2" borderId="0" xfId="0" applyFont="1" applyFill="1">
      <alignment vertical="center"/>
    </xf>
    <xf numFmtId="38" fontId="87" fillId="2" borderId="0" xfId="13" applyFont="1" applyFill="1" applyBorder="1" applyAlignment="1">
      <alignment vertical="center"/>
    </xf>
    <xf numFmtId="0" fontId="87" fillId="2" borderId="0" xfId="9" applyFont="1" applyFill="1">
      <alignment vertical="center"/>
    </xf>
    <xf numFmtId="38" fontId="61" fillId="0" borderId="337" xfId="18" applyFont="1" applyFill="1" applyBorder="1" applyAlignment="1">
      <alignment horizontal="center" vertical="center"/>
    </xf>
    <xf numFmtId="38" fontId="61" fillId="0" borderId="337" xfId="18" applyFont="1" applyFill="1" applyBorder="1">
      <alignment vertical="center"/>
    </xf>
    <xf numFmtId="38" fontId="61" fillId="0" borderId="338" xfId="18" applyFont="1" applyFill="1" applyBorder="1">
      <alignment vertical="center"/>
    </xf>
    <xf numFmtId="38" fontId="61" fillId="0" borderId="339" xfId="18" applyFont="1" applyFill="1" applyBorder="1">
      <alignment vertical="center"/>
    </xf>
    <xf numFmtId="38" fontId="61" fillId="0" borderId="340" xfId="18" applyFont="1" applyFill="1" applyBorder="1">
      <alignment vertical="center"/>
    </xf>
    <xf numFmtId="38" fontId="61" fillId="0" borderId="341" xfId="18" applyFont="1" applyFill="1" applyBorder="1">
      <alignment vertical="center"/>
    </xf>
    <xf numFmtId="38" fontId="61" fillId="0" borderId="233" xfId="18" applyFont="1" applyFill="1" applyBorder="1">
      <alignment vertical="center"/>
    </xf>
    <xf numFmtId="38" fontId="61" fillId="0" borderId="342" xfId="18" applyFont="1" applyFill="1" applyBorder="1">
      <alignment vertical="center"/>
    </xf>
    <xf numFmtId="38" fontId="61" fillId="0" borderId="274" xfId="18" applyFont="1" applyFill="1" applyBorder="1">
      <alignment vertical="center"/>
    </xf>
    <xf numFmtId="38" fontId="61" fillId="0" borderId="345" xfId="18" applyFont="1" applyFill="1" applyBorder="1">
      <alignment vertical="center"/>
    </xf>
    <xf numFmtId="38" fontId="61" fillId="0" borderId="275" xfId="18" applyFont="1" applyFill="1" applyBorder="1">
      <alignment vertical="center"/>
    </xf>
    <xf numFmtId="0" fontId="61" fillId="0" borderId="130" xfId="17" applyFont="1" applyBorder="1" applyAlignment="1">
      <alignment horizontal="center" vertical="center"/>
    </xf>
    <xf numFmtId="38" fontId="61" fillId="0" borderId="130" xfId="18" applyFont="1" applyFill="1" applyBorder="1">
      <alignment vertical="center"/>
    </xf>
    <xf numFmtId="38" fontId="61" fillId="0" borderId="346" xfId="18" applyFont="1" applyFill="1" applyBorder="1">
      <alignment vertical="center"/>
    </xf>
    <xf numFmtId="0" fontId="61" fillId="0" borderId="339" xfId="17" applyFont="1" applyBorder="1" applyAlignment="1">
      <alignment horizontal="center" vertical="center"/>
    </xf>
    <xf numFmtId="0" fontId="61" fillId="0" borderId="150" xfId="17" applyFont="1" applyBorder="1" applyAlignment="1">
      <alignment horizontal="center" vertical="center"/>
    </xf>
    <xf numFmtId="38" fontId="61" fillId="0" borderId="152" xfId="18" applyFont="1" applyFill="1" applyBorder="1">
      <alignment vertical="center"/>
    </xf>
    <xf numFmtId="38" fontId="61" fillId="0" borderId="149" xfId="18" applyFont="1" applyFill="1" applyBorder="1">
      <alignment vertical="center"/>
    </xf>
    <xf numFmtId="0" fontId="61" fillId="0" borderId="342" xfId="17" applyFont="1" applyBorder="1" applyAlignment="1">
      <alignment horizontal="center" vertical="center"/>
    </xf>
    <xf numFmtId="0" fontId="61" fillId="0" borderId="343" xfId="17" applyFont="1" applyBorder="1" applyAlignment="1">
      <alignment horizontal="center" vertical="center"/>
    </xf>
    <xf numFmtId="38" fontId="61" fillId="0" borderId="344" xfId="18" applyFont="1" applyFill="1" applyBorder="1">
      <alignment vertical="center"/>
    </xf>
    <xf numFmtId="38" fontId="61" fillId="0" borderId="51" xfId="18" applyFont="1" applyFill="1" applyBorder="1" applyAlignment="1">
      <alignment horizontal="center" vertical="center"/>
    </xf>
    <xf numFmtId="38" fontId="61" fillId="0" borderId="21" xfId="18" applyFont="1" applyFill="1" applyBorder="1">
      <alignment vertical="center"/>
    </xf>
    <xf numFmtId="0" fontId="61" fillId="0" borderId="51" xfId="17" applyFont="1" applyBorder="1" applyAlignment="1">
      <alignment horizontal="center" vertical="center"/>
    </xf>
    <xf numFmtId="0" fontId="89" fillId="2" borderId="0" xfId="9" applyFont="1" applyFill="1">
      <alignment vertical="center"/>
    </xf>
    <xf numFmtId="0" fontId="23" fillId="2" borderId="64" xfId="9" applyFont="1" applyFill="1" applyBorder="1">
      <alignment vertical="center"/>
    </xf>
    <xf numFmtId="0" fontId="23" fillId="2" borderId="95" xfId="9" applyFont="1" applyFill="1" applyBorder="1">
      <alignment vertical="center"/>
    </xf>
    <xf numFmtId="0" fontId="90" fillId="2" borderId="0" xfId="15" applyFont="1" applyFill="1">
      <alignment vertical="center"/>
    </xf>
    <xf numFmtId="0" fontId="23" fillId="2" borderId="9" xfId="15" applyFont="1" applyFill="1" applyBorder="1" applyAlignment="1">
      <alignment horizontal="center" vertical="center"/>
    </xf>
    <xf numFmtId="38" fontId="23" fillId="2" borderId="10" xfId="16" applyFont="1" applyFill="1" applyBorder="1" applyAlignment="1">
      <alignment horizontal="center" vertical="center" wrapText="1"/>
    </xf>
    <xf numFmtId="0" fontId="23" fillId="2" borderId="23" xfId="15" applyFont="1" applyFill="1" applyBorder="1" applyAlignment="1">
      <alignment horizontal="center" vertical="center"/>
    </xf>
    <xf numFmtId="0" fontId="91" fillId="2" borderId="0" xfId="15" applyFont="1" applyFill="1">
      <alignment vertical="center"/>
    </xf>
    <xf numFmtId="38" fontId="23" fillId="2" borderId="15" xfId="16" applyFont="1" applyFill="1" applyBorder="1" applyAlignment="1">
      <alignment horizontal="center" vertical="center" wrapText="1"/>
    </xf>
    <xf numFmtId="0" fontId="51" fillId="0" borderId="0" xfId="9" applyFont="1" applyAlignment="1">
      <alignment horizontal="left" vertical="center"/>
    </xf>
    <xf numFmtId="38" fontId="23" fillId="2" borderId="0" xfId="13" applyFont="1" applyFill="1" applyAlignment="1"/>
    <xf numFmtId="38" fontId="23" fillId="2" borderId="0" xfId="13" applyFont="1" applyFill="1" applyAlignment="1">
      <alignment vertical="center"/>
    </xf>
    <xf numFmtId="0" fontId="23" fillId="2" borderId="0" xfId="9" applyFont="1" applyFill="1" applyAlignment="1"/>
    <xf numFmtId="0" fontId="23" fillId="2" borderId="0" xfId="9" applyFont="1" applyFill="1" applyAlignment="1">
      <alignment horizontal="right"/>
    </xf>
    <xf numFmtId="0" fontId="26" fillId="2" borderId="0" xfId="0" applyFont="1" applyFill="1" applyAlignment="1">
      <alignment horizontal="center" vertical="center" wrapText="1"/>
    </xf>
    <xf numFmtId="0" fontId="23" fillId="2" borderId="10" xfId="9" applyFont="1" applyFill="1" applyBorder="1" applyAlignment="1"/>
    <xf numFmtId="0" fontId="23" fillId="2" borderId="15" xfId="9" applyFont="1" applyFill="1" applyBorder="1" applyAlignment="1"/>
    <xf numFmtId="0" fontId="26" fillId="2" borderId="0" xfId="0" applyFont="1" applyFill="1" applyAlignment="1">
      <alignment horizontal="center" vertical="center"/>
    </xf>
    <xf numFmtId="0" fontId="26" fillId="2" borderId="11" xfId="0" applyFont="1" applyFill="1" applyBorder="1" applyAlignment="1">
      <alignment horizontal="center" vertical="center" wrapText="1"/>
    </xf>
    <xf numFmtId="38" fontId="26" fillId="2" borderId="15" xfId="2" applyFont="1" applyFill="1" applyBorder="1" applyAlignment="1" applyProtection="1">
      <alignment vertical="center" shrinkToFit="1"/>
      <protection locked="0"/>
    </xf>
    <xf numFmtId="38" fontId="26" fillId="2" borderId="15" xfId="2" applyFont="1" applyFill="1" applyBorder="1" applyAlignment="1" applyProtection="1">
      <alignment horizontal="center" vertical="center" wrapText="1" shrinkToFit="1"/>
      <protection locked="0"/>
    </xf>
    <xf numFmtId="38" fontId="26" fillId="2" borderId="15" xfId="2" applyFont="1" applyFill="1" applyBorder="1" applyAlignment="1">
      <alignment horizontal="center" vertical="center" shrinkToFit="1"/>
    </xf>
    <xf numFmtId="38" fontId="26" fillId="2" borderId="15" xfId="2" applyFont="1" applyFill="1" applyBorder="1" applyAlignment="1" applyProtection="1">
      <alignment horizontal="center" vertical="center" shrinkToFit="1"/>
      <protection locked="0"/>
    </xf>
    <xf numFmtId="38" fontId="26" fillId="2" borderId="0" xfId="2" applyFont="1" applyFill="1" applyBorder="1" applyAlignment="1">
      <alignment horizontal="center" vertical="center" shrinkToFit="1"/>
    </xf>
    <xf numFmtId="0" fontId="26" fillId="2" borderId="0" xfId="0" applyFont="1" applyFill="1" applyAlignment="1">
      <alignment horizontal="left" vertical="top" wrapText="1"/>
    </xf>
    <xf numFmtId="0" fontId="26" fillId="2" borderId="15"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3" fillId="2" borderId="16" xfId="9" applyFont="1" applyFill="1" applyBorder="1" applyAlignment="1">
      <alignment horizontal="left" vertical="center"/>
    </xf>
    <xf numFmtId="0" fontId="58" fillId="2" borderId="16" xfId="9" applyFont="1" applyFill="1" applyBorder="1" applyAlignment="1">
      <alignment horizontal="left" vertical="center"/>
    </xf>
    <xf numFmtId="0" fontId="23" fillId="0" borderId="0" xfId="24" applyFont="1">
      <alignment vertical="center"/>
    </xf>
    <xf numFmtId="0" fontId="56" fillId="0" borderId="84" xfId="0" applyFont="1" applyBorder="1" applyAlignment="1">
      <alignment horizontal="center" vertical="center" wrapText="1"/>
    </xf>
    <xf numFmtId="0" fontId="56" fillId="0" borderId="349"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350" xfId="0" applyFont="1" applyBorder="1" applyAlignment="1">
      <alignment vertical="center" wrapText="1"/>
    </xf>
    <xf numFmtId="0" fontId="56" fillId="0" borderId="351" xfId="0" applyFont="1" applyBorder="1" applyAlignment="1">
      <alignment horizontal="center" vertical="center" wrapText="1"/>
    </xf>
    <xf numFmtId="0" fontId="56" fillId="0" borderId="352" xfId="0" applyFont="1" applyBorder="1" applyAlignment="1">
      <alignment horizontal="center" vertical="center" wrapText="1"/>
    </xf>
    <xf numFmtId="0" fontId="56" fillId="0" borderId="3" xfId="0" applyFont="1" applyBorder="1" applyAlignment="1">
      <alignment vertical="center" wrapText="1"/>
    </xf>
    <xf numFmtId="0" fontId="56" fillId="0" borderId="7" xfId="0" applyFont="1" applyBorder="1" applyAlignment="1">
      <alignment horizontal="center" vertical="center" wrapText="1"/>
    </xf>
    <xf numFmtId="0" fontId="56" fillId="0" borderId="81" xfId="0" applyFont="1" applyBorder="1" applyAlignment="1">
      <alignment horizontal="center" vertical="center" wrapText="1"/>
    </xf>
    <xf numFmtId="0" fontId="93" fillId="0" borderId="0" xfId="15" applyFont="1">
      <alignment vertical="center"/>
    </xf>
    <xf numFmtId="0" fontId="47" fillId="2" borderId="0" xfId="9" applyFont="1" applyFill="1" applyAlignment="1">
      <alignment horizontal="left" vertical="center"/>
    </xf>
    <xf numFmtId="0" fontId="94" fillId="2" borderId="0" xfId="9" applyFont="1" applyFill="1">
      <alignment vertical="center"/>
    </xf>
    <xf numFmtId="0" fontId="29" fillId="2" borderId="0" xfId="9" applyFont="1" applyFill="1" applyAlignment="1">
      <alignment horizontal="left" vertical="center"/>
    </xf>
    <xf numFmtId="0" fontId="29" fillId="2" borderId="0" xfId="9" applyFont="1" applyFill="1" applyAlignment="1">
      <alignment horizontal="center" vertical="center"/>
    </xf>
    <xf numFmtId="0" fontId="29" fillId="2" borderId="0" xfId="9" applyFont="1" applyFill="1">
      <alignment vertical="center"/>
    </xf>
    <xf numFmtId="0" fontId="29" fillId="2" borderId="0" xfId="9" applyFont="1" applyFill="1" applyAlignment="1">
      <alignment horizontal="left" vertical="center" indent="2"/>
    </xf>
    <xf numFmtId="0" fontId="29" fillId="2" borderId="0" xfId="9" applyFont="1" applyFill="1" applyAlignment="1">
      <alignment horizontal="left" vertical="center" indent="3"/>
    </xf>
    <xf numFmtId="0" fontId="29" fillId="2" borderId="0" xfId="9" applyFont="1" applyFill="1" applyAlignment="1">
      <alignment horizontal="right" vertical="center"/>
    </xf>
    <xf numFmtId="0" fontId="29" fillId="2" borderId="23" xfId="9" applyFont="1" applyFill="1" applyBorder="1">
      <alignment vertical="center"/>
    </xf>
    <xf numFmtId="0" fontId="29" fillId="2" borderId="6" xfId="9" applyFont="1" applyFill="1" applyBorder="1">
      <alignment vertical="center"/>
    </xf>
    <xf numFmtId="0" fontId="29" fillId="2" borderId="10" xfId="9" applyFont="1" applyFill="1" applyBorder="1">
      <alignment vertical="center"/>
    </xf>
    <xf numFmtId="0" fontId="29" fillId="2" borderId="0" xfId="9" applyFont="1" applyFill="1" applyAlignment="1">
      <alignment vertical="top"/>
    </xf>
    <xf numFmtId="0" fontId="29" fillId="2" borderId="23" xfId="9" applyFont="1" applyFill="1" applyBorder="1" applyAlignment="1">
      <alignment horizontal="center" vertical="center"/>
    </xf>
    <xf numFmtId="0" fontId="29" fillId="2" borderId="10" xfId="9" applyFont="1" applyFill="1" applyBorder="1" applyAlignment="1">
      <alignment horizontal="center" vertical="center"/>
    </xf>
    <xf numFmtId="0" fontId="10" fillId="2" borderId="0" xfId="0" applyFont="1" applyFill="1">
      <alignment vertical="center"/>
    </xf>
    <xf numFmtId="0" fontId="67" fillId="2" borderId="0" xfId="9" applyFont="1" applyFill="1" applyAlignment="1">
      <alignment horizontal="left" vertical="center" indent="1"/>
    </xf>
    <xf numFmtId="0" fontId="67" fillId="2" borderId="0" xfId="9" applyFont="1" applyFill="1">
      <alignment vertical="center"/>
    </xf>
    <xf numFmtId="0" fontId="58" fillId="0" borderId="0" xfId="15" applyFont="1" applyAlignment="1">
      <alignment horizontal="center" vertical="center"/>
    </xf>
    <xf numFmtId="0" fontId="58" fillId="0" borderId="0" xfId="15" applyFont="1" applyAlignment="1">
      <alignment horizontal="left" vertical="center"/>
    </xf>
    <xf numFmtId="0" fontId="58" fillId="0" borderId="0" xfId="24" applyFont="1" applyAlignment="1">
      <alignment horizontal="left" vertical="center" wrapText="1"/>
    </xf>
    <xf numFmtId="0" fontId="58" fillId="0" borderId="0" xfId="24" applyFont="1">
      <alignment vertical="center"/>
    </xf>
    <xf numFmtId="0" fontId="56" fillId="0" borderId="0" xfId="0" applyFont="1">
      <alignment vertical="center"/>
    </xf>
    <xf numFmtId="0" fontId="76" fillId="0" borderId="0" xfId="25" applyFont="1">
      <alignment vertical="center"/>
    </xf>
    <xf numFmtId="0" fontId="58" fillId="0" borderId="0" xfId="25" applyFont="1">
      <alignment vertical="center"/>
    </xf>
    <xf numFmtId="0" fontId="56" fillId="0" borderId="0" xfId="0" quotePrefix="1" applyFont="1" applyAlignment="1">
      <alignment vertical="center" wrapText="1"/>
    </xf>
    <xf numFmtId="0" fontId="56" fillId="0" borderId="0" xfId="0" applyFont="1" applyAlignment="1">
      <alignment vertical="center" wrapText="1"/>
    </xf>
    <xf numFmtId="0" fontId="56" fillId="0" borderId="0" xfId="0" applyFont="1" applyAlignment="1">
      <alignment horizontal="center" vertical="center" wrapText="1"/>
    </xf>
    <xf numFmtId="0" fontId="56" fillId="0" borderId="0" xfId="0" applyFont="1" applyAlignment="1" applyProtection="1">
      <alignment horizontal="center" vertical="center"/>
      <protection locked="0"/>
    </xf>
    <xf numFmtId="0" fontId="56" fillId="0" borderId="92" xfId="0" applyFont="1" applyBorder="1" applyAlignment="1">
      <alignment horizontal="center" vertical="center" wrapText="1"/>
    </xf>
    <xf numFmtId="0" fontId="83" fillId="0" borderId="117" xfId="0" quotePrefix="1" applyFont="1" applyBorder="1" applyAlignment="1">
      <alignment horizontal="center" vertical="center" wrapText="1"/>
    </xf>
    <xf numFmtId="0" fontId="83" fillId="0" borderId="63" xfId="0" applyFont="1" applyBorder="1" applyAlignment="1">
      <alignment horizontal="center" vertical="center" wrapText="1"/>
    </xf>
    <xf numFmtId="0" fontId="56" fillId="0" borderId="0" xfId="0" applyFont="1" applyAlignment="1" applyProtection="1">
      <alignment horizontal="center" vertical="center" wrapText="1"/>
      <protection locked="0"/>
    </xf>
    <xf numFmtId="0" fontId="56" fillId="0" borderId="141" xfId="0" applyFont="1" applyBorder="1" applyAlignment="1">
      <alignment vertical="center" wrapText="1"/>
    </xf>
    <xf numFmtId="0" fontId="56" fillId="0" borderId="137" xfId="0" applyFont="1" applyBorder="1" applyAlignment="1">
      <alignment horizontal="center" vertical="center" wrapText="1"/>
    </xf>
    <xf numFmtId="0" fontId="56" fillId="0" borderId="136" xfId="0" applyFont="1" applyBorder="1" applyAlignment="1">
      <alignment horizontal="center" vertical="center" wrapText="1"/>
    </xf>
    <xf numFmtId="0" fontId="56" fillId="0" borderId="111" xfId="0" applyFont="1" applyBorder="1" applyAlignment="1">
      <alignment horizontal="left" vertical="center" wrapText="1"/>
    </xf>
    <xf numFmtId="0" fontId="56" fillId="0" borderId="138" xfId="0" applyFont="1" applyBorder="1" applyAlignment="1">
      <alignment horizontal="center" vertical="center" wrapText="1"/>
    </xf>
    <xf numFmtId="0" fontId="56" fillId="0" borderId="123" xfId="0" applyFont="1" applyBorder="1" applyAlignment="1">
      <alignment horizontal="center" vertical="center" wrapText="1"/>
    </xf>
    <xf numFmtId="0" fontId="56" fillId="0" borderId="112" xfId="0" applyFont="1" applyBorder="1" applyAlignment="1">
      <alignment horizontal="left" vertical="center" wrapText="1"/>
    </xf>
    <xf numFmtId="0" fontId="56" fillId="0" borderId="140" xfId="0" applyFont="1" applyBorder="1" applyAlignment="1">
      <alignment horizontal="center" vertical="center" wrapText="1"/>
    </xf>
    <xf numFmtId="0" fontId="56" fillId="0" borderId="124" xfId="0" applyFont="1" applyBorder="1" applyAlignment="1">
      <alignment horizontal="center" vertical="center" wrapText="1"/>
    </xf>
    <xf numFmtId="0" fontId="56" fillId="0" borderId="142" xfId="0" applyFont="1" applyBorder="1" applyAlignment="1">
      <alignment horizontal="center" vertical="center" wrapText="1"/>
    </xf>
    <xf numFmtId="0" fontId="56" fillId="0" borderId="110" xfId="0" applyFont="1" applyBorder="1" applyAlignment="1">
      <alignment vertical="center" wrapText="1"/>
    </xf>
    <xf numFmtId="0" fontId="56" fillId="0" borderId="121" xfId="0" applyFont="1" applyBorder="1" applyAlignment="1">
      <alignment horizontal="center" vertical="center" wrapText="1"/>
    </xf>
    <xf numFmtId="0" fontId="56" fillId="0" borderId="125" xfId="0" applyFont="1" applyBorder="1" applyAlignment="1">
      <alignment horizontal="center" vertical="center" wrapText="1"/>
    </xf>
    <xf numFmtId="0" fontId="56" fillId="0" borderId="111" xfId="0" applyFont="1" applyBorder="1" applyAlignment="1">
      <alignment vertical="center" wrapText="1"/>
    </xf>
    <xf numFmtId="0" fontId="56" fillId="0" borderId="119" xfId="0" applyFont="1" applyBorder="1" applyAlignment="1">
      <alignment horizontal="center" vertical="center" wrapText="1"/>
    </xf>
    <xf numFmtId="0" fontId="56" fillId="0" borderId="112" xfId="0" applyFont="1" applyBorder="1" applyAlignment="1">
      <alignment vertical="center" wrapText="1"/>
    </xf>
    <xf numFmtId="0" fontId="56" fillId="0" borderId="120" xfId="0" applyFont="1" applyBorder="1" applyAlignment="1">
      <alignment horizontal="center" vertical="center" wrapText="1"/>
    </xf>
    <xf numFmtId="0" fontId="56" fillId="0" borderId="127" xfId="0" applyFont="1" applyBorder="1" applyAlignment="1">
      <alignment horizontal="center" vertical="center" wrapText="1"/>
    </xf>
    <xf numFmtId="0" fontId="56" fillId="0" borderId="128" xfId="0" applyFont="1" applyBorder="1" applyAlignment="1">
      <alignment horizontal="center" vertical="center" wrapText="1"/>
    </xf>
    <xf numFmtId="0" fontId="56" fillId="0" borderId="122" xfId="0" applyFont="1" applyBorder="1" applyAlignment="1">
      <alignment horizontal="center" vertical="center" wrapText="1"/>
    </xf>
    <xf numFmtId="0" fontId="56" fillId="0" borderId="126" xfId="0" applyFont="1" applyBorder="1" applyAlignment="1">
      <alignment horizontal="center" vertical="center" wrapText="1"/>
    </xf>
    <xf numFmtId="0" fontId="56" fillId="0" borderId="2" xfId="0" quotePrefix="1" applyFont="1" applyBorder="1" applyAlignment="1">
      <alignment vertical="center" wrapText="1"/>
    </xf>
    <xf numFmtId="0" fontId="56" fillId="0" borderId="2" xfId="0" applyFont="1" applyBorder="1" applyAlignment="1">
      <alignment horizontal="center" vertical="center" wrapText="1"/>
    </xf>
    <xf numFmtId="0" fontId="56" fillId="0" borderId="80" xfId="0" applyFont="1" applyBorder="1" applyAlignment="1">
      <alignment horizontal="center" vertical="center" wrapText="1"/>
    </xf>
    <xf numFmtId="0" fontId="56" fillId="0" borderId="11" xfId="0" applyFont="1" applyBorder="1" applyAlignment="1">
      <alignment vertical="center" wrapText="1"/>
    </xf>
    <xf numFmtId="0" fontId="56" fillId="0" borderId="134" xfId="0" applyFont="1" applyBorder="1" applyAlignment="1">
      <alignment horizontal="center" vertical="center" wrapText="1"/>
    </xf>
    <xf numFmtId="0" fontId="56" fillId="0" borderId="118" xfId="0" applyFont="1" applyBorder="1" applyAlignment="1">
      <alignment horizontal="center" vertical="center" wrapText="1"/>
    </xf>
    <xf numFmtId="0" fontId="84" fillId="0" borderId="0" xfId="0" applyFont="1" applyAlignment="1">
      <alignment vertical="top"/>
    </xf>
    <xf numFmtId="0" fontId="92" fillId="0" borderId="0" xfId="0" applyFont="1" applyAlignment="1">
      <alignment vertical="top" wrapText="1"/>
    </xf>
    <xf numFmtId="0" fontId="56" fillId="0" borderId="0" xfId="0" applyFont="1" applyAlignment="1">
      <alignment horizontal="left" vertical="center" wrapText="1"/>
    </xf>
    <xf numFmtId="0" fontId="56" fillId="0" borderId="0" xfId="0" applyFont="1" applyAlignment="1">
      <alignment horizontal="center" vertical="center"/>
    </xf>
    <xf numFmtId="0" fontId="26" fillId="0" borderId="81" xfId="0" quotePrefix="1" applyFont="1" applyBorder="1" applyAlignment="1">
      <alignment horizontal="center" vertical="center" wrapText="1"/>
    </xf>
    <xf numFmtId="0" fontId="26" fillId="0" borderId="7" xfId="0" applyFont="1" applyBorder="1" applyAlignment="1">
      <alignment horizontal="center" vertical="center" wrapText="1"/>
    </xf>
    <xf numFmtId="0" fontId="58" fillId="0" borderId="0" xfId="27" applyFont="1">
      <alignment vertical="center"/>
    </xf>
    <xf numFmtId="0" fontId="76" fillId="0" borderId="0" xfId="27" applyFont="1" applyAlignment="1">
      <alignment horizontal="left" vertical="center"/>
    </xf>
    <xf numFmtId="0" fontId="58" fillId="0" borderId="0" xfId="27" applyFont="1" applyAlignment="1">
      <alignment horizontal="left" vertical="center"/>
    </xf>
    <xf numFmtId="0" fontId="58" fillId="0" borderId="0" xfId="27" applyFont="1" applyAlignment="1">
      <alignment horizontal="center" vertical="center"/>
    </xf>
    <xf numFmtId="0" fontId="23" fillId="0" borderId="0" xfId="27" applyFont="1">
      <alignment vertical="center"/>
    </xf>
    <xf numFmtId="38" fontId="58" fillId="0" borderId="0" xfId="28" applyFont="1" applyFill="1" applyAlignment="1">
      <alignment vertical="center"/>
    </xf>
    <xf numFmtId="0" fontId="58" fillId="0" borderId="145" xfId="27" applyFont="1" applyBorder="1">
      <alignment vertical="center"/>
    </xf>
    <xf numFmtId="0" fontId="58" fillId="0" borderId="214" xfId="27" applyFont="1" applyBorder="1">
      <alignment vertical="center"/>
    </xf>
    <xf numFmtId="0" fontId="58" fillId="0" borderId="213" xfId="27" applyFont="1" applyBorder="1">
      <alignment vertical="center"/>
    </xf>
    <xf numFmtId="0" fontId="58" fillId="0" borderId="186" xfId="27" applyFont="1" applyBorder="1" applyAlignment="1">
      <alignment horizontal="center" vertical="center" textRotation="255"/>
    </xf>
    <xf numFmtId="0" fontId="58" fillId="0" borderId="186" xfId="27" applyFont="1" applyBorder="1" applyAlignment="1">
      <alignment horizontal="center" vertical="center" wrapText="1"/>
    </xf>
    <xf numFmtId="0" fontId="58" fillId="0" borderId="186" xfId="27" applyFont="1" applyBorder="1" applyAlignment="1">
      <alignment horizontal="center" vertical="center"/>
    </xf>
    <xf numFmtId="0" fontId="58" fillId="0" borderId="186" xfId="27" applyFont="1" applyBorder="1">
      <alignment vertical="center"/>
    </xf>
    <xf numFmtId="0" fontId="58" fillId="0" borderId="202" xfId="27" applyFont="1" applyBorder="1" applyAlignment="1">
      <alignment horizontal="center" vertical="center" textRotation="255"/>
    </xf>
    <xf numFmtId="0" fontId="58" fillId="0" borderId="228" xfId="27" applyFont="1" applyBorder="1">
      <alignment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58" fillId="0" borderId="174" xfId="27" applyFont="1" applyBorder="1" applyAlignment="1">
      <alignment horizontal="center" vertical="center" textRotation="255"/>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58" fillId="0" borderId="200" xfId="27" applyFont="1" applyBorder="1">
      <alignment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58" fillId="0" borderId="165" xfId="27" applyFont="1" applyBorder="1" applyAlignment="1">
      <alignment horizontal="center" vertical="center" textRotation="255"/>
    </xf>
    <xf numFmtId="0" fontId="58" fillId="0" borderId="180" xfId="27" applyFont="1" applyBorder="1" applyAlignment="1">
      <alignment vertical="center" wrapText="1"/>
    </xf>
    <xf numFmtId="0" fontId="58" fillId="0" borderId="200" xfId="27" applyFont="1" applyBorder="1" applyAlignment="1">
      <alignment vertical="center" wrapText="1"/>
    </xf>
    <xf numFmtId="0" fontId="58" fillId="0" borderId="171" xfId="27" applyFont="1" applyBorder="1" applyAlignment="1">
      <alignment vertical="center" wrapText="1"/>
    </xf>
    <xf numFmtId="0" fontId="58" fillId="0" borderId="0" xfId="27" applyFont="1" applyAlignment="1">
      <alignment horizontal="right" vertical="center"/>
    </xf>
    <xf numFmtId="38" fontId="58" fillId="0" borderId="0" xfId="28" applyFont="1" applyFill="1">
      <alignment vertical="center"/>
    </xf>
    <xf numFmtId="192" fontId="58" fillId="0" borderId="0" xfId="27" applyNumberFormat="1" applyFont="1" applyAlignment="1">
      <alignment horizontal="right" vertical="center"/>
    </xf>
    <xf numFmtId="38" fontId="23" fillId="0" borderId="0" xfId="28" applyFont="1" applyFill="1" applyAlignment="1">
      <alignment vertical="center"/>
    </xf>
    <xf numFmtId="0" fontId="58" fillId="0" borderId="216" xfId="27" applyFont="1" applyBorder="1">
      <alignment vertical="center"/>
    </xf>
    <xf numFmtId="0" fontId="58" fillId="0" borderId="190" xfId="27" applyFont="1" applyBorder="1">
      <alignment vertical="center"/>
    </xf>
    <xf numFmtId="0" fontId="23" fillId="0" borderId="0" xfId="27" applyFont="1" applyAlignment="1">
      <alignment horizontal="left" vertical="center"/>
    </xf>
    <xf numFmtId="0" fontId="55" fillId="0" borderId="0" xfId="27" applyFont="1" applyAlignment="1">
      <alignment horizontal="left" vertical="center"/>
    </xf>
    <xf numFmtId="38" fontId="23" fillId="0" borderId="0" xfId="28" applyFont="1" applyFill="1">
      <alignment vertical="center"/>
    </xf>
    <xf numFmtId="0" fontId="23" fillId="0" borderId="0" xfId="27" applyFont="1" applyAlignment="1">
      <alignment horizontal="center" vertical="center"/>
    </xf>
    <xf numFmtId="0" fontId="55" fillId="0" borderId="0" xfId="27" applyFont="1">
      <alignment vertical="center"/>
    </xf>
    <xf numFmtId="0" fontId="59" fillId="0" borderId="0" xfId="27" applyFont="1">
      <alignment vertical="center"/>
    </xf>
    <xf numFmtId="0" fontId="23" fillId="0" borderId="0" xfId="27" applyFont="1" applyAlignment="1">
      <alignment vertical="center" wrapText="1"/>
    </xf>
    <xf numFmtId="38" fontId="23" fillId="0" borderId="0" xfId="28" applyFont="1" applyFill="1" applyBorder="1">
      <alignment vertical="center"/>
    </xf>
    <xf numFmtId="0" fontId="71" fillId="0" borderId="0" xfId="27" applyFont="1" applyAlignment="1">
      <alignment horizontal="left" vertical="center"/>
    </xf>
    <xf numFmtId="0" fontId="72" fillId="0" borderId="0" xfId="27" applyFont="1">
      <alignment vertical="center"/>
    </xf>
    <xf numFmtId="0" fontId="61" fillId="0" borderId="0" xfId="27" applyFont="1" applyAlignment="1">
      <alignment horizontal="left" vertical="center" wrapText="1"/>
    </xf>
    <xf numFmtId="0" fontId="61" fillId="0" borderId="0" xfId="27" applyFont="1" applyAlignment="1">
      <alignment horizontal="left" vertical="center"/>
    </xf>
    <xf numFmtId="0" fontId="58" fillId="0" borderId="208" xfId="27" applyFont="1" applyBorder="1" applyAlignment="1">
      <alignment horizontal="center" vertical="center" wrapText="1"/>
    </xf>
    <xf numFmtId="0" fontId="3" fillId="0" borderId="166" xfId="27" applyBorder="1" applyAlignment="1">
      <alignment horizontal="center" vertical="center"/>
    </xf>
    <xf numFmtId="0" fontId="3" fillId="0" borderId="175" xfId="27" applyBorder="1" applyAlignment="1">
      <alignment horizontal="center" vertical="center"/>
    </xf>
    <xf numFmtId="0" fontId="3" fillId="0" borderId="203" xfId="27" applyBorder="1" applyAlignment="1">
      <alignment horizontal="center" vertical="center"/>
    </xf>
    <xf numFmtId="0" fontId="58" fillId="0" borderId="190" xfId="27" applyFont="1" applyBorder="1" applyAlignment="1">
      <alignment horizontal="center" vertical="center" wrapText="1"/>
    </xf>
    <xf numFmtId="0" fontId="3" fillId="0" borderId="199" xfId="27" applyBorder="1" applyAlignment="1">
      <alignment horizontal="center" vertical="center"/>
    </xf>
    <xf numFmtId="0" fontId="58" fillId="0" borderId="353" xfId="27" applyFont="1" applyBorder="1" applyAlignment="1">
      <alignment horizontal="center" vertical="center"/>
    </xf>
    <xf numFmtId="0" fontId="3" fillId="0" borderId="354" xfId="27" applyBorder="1" applyAlignment="1">
      <alignment horizontal="center" vertical="center"/>
    </xf>
    <xf numFmtId="0" fontId="74" fillId="0" borderId="0" xfId="27" applyFont="1" applyAlignment="1">
      <alignment horizontal="left" vertical="center"/>
    </xf>
    <xf numFmtId="0" fontId="61" fillId="0" borderId="0" xfId="27" applyFont="1">
      <alignment vertical="center"/>
    </xf>
    <xf numFmtId="0" fontId="61" fillId="0" borderId="15" xfId="27" applyFont="1" applyBorder="1" applyAlignment="1">
      <alignment horizontal="center" vertical="center" wrapText="1"/>
    </xf>
    <xf numFmtId="0" fontId="61" fillId="0" borderId="0" xfId="27" applyFont="1" applyAlignment="1">
      <alignment vertical="center" wrapText="1"/>
    </xf>
    <xf numFmtId="0" fontId="61" fillId="0" borderId="0" xfId="27" applyFont="1" applyAlignment="1">
      <alignment horizontal="center" vertical="center" wrapText="1"/>
    </xf>
    <xf numFmtId="0" fontId="61" fillId="0" borderId="22" xfId="27" applyFont="1" applyBorder="1" applyAlignment="1">
      <alignment horizontal="center" vertical="center" wrapText="1"/>
    </xf>
    <xf numFmtId="0" fontId="61" fillId="0" borderId="92" xfId="27" applyFont="1" applyBorder="1" applyAlignment="1">
      <alignment horizontal="center" vertical="center" wrapText="1"/>
    </xf>
    <xf numFmtId="0" fontId="61" fillId="0" borderId="11" xfId="27" applyFont="1" applyBorder="1" applyAlignment="1">
      <alignment horizontal="center" vertical="center" wrapText="1"/>
    </xf>
    <xf numFmtId="0" fontId="56" fillId="0" borderId="63" xfId="0" applyFont="1" applyBorder="1" applyAlignment="1">
      <alignment horizontal="center" vertical="center" wrapText="1"/>
    </xf>
    <xf numFmtId="0" fontId="76" fillId="0" borderId="0" xfId="15" applyFont="1">
      <alignment vertical="center"/>
    </xf>
    <xf numFmtId="0" fontId="98" fillId="0" borderId="0" xfId="15" applyFont="1">
      <alignment vertical="center"/>
    </xf>
    <xf numFmtId="0" fontId="2" fillId="0" borderId="0" xfId="9" applyFont="1">
      <alignment vertical="center"/>
    </xf>
    <xf numFmtId="187" fontId="58" fillId="0" borderId="152" xfId="27" applyNumberFormat="1" applyFont="1" applyBorder="1" applyAlignment="1">
      <alignment horizontal="right" vertical="center"/>
    </xf>
    <xf numFmtId="187" fontId="58" fillId="0" borderId="202" xfId="27" applyNumberFormat="1" applyFont="1" applyBorder="1" applyAlignment="1">
      <alignment horizontal="right" vertical="center"/>
    </xf>
    <xf numFmtId="187" fontId="58" fillId="0" borderId="174" xfId="27" applyNumberFormat="1" applyFont="1" applyBorder="1" applyAlignment="1">
      <alignment horizontal="right" vertical="center"/>
    </xf>
    <xf numFmtId="187" fontId="58" fillId="0" borderId="190" xfId="27" applyNumberFormat="1" applyFont="1" applyBorder="1" applyAlignment="1">
      <alignment horizontal="right" vertical="center"/>
    </xf>
    <xf numFmtId="187" fontId="58" fillId="0" borderId="165" xfId="27" applyNumberFormat="1" applyFont="1" applyBorder="1" applyAlignment="1">
      <alignment horizontal="right" vertical="center"/>
    </xf>
    <xf numFmtId="187" fontId="58" fillId="0" borderId="161" xfId="27" applyNumberFormat="1" applyFont="1" applyBorder="1" applyAlignment="1">
      <alignment horizontal="right" vertical="center"/>
    </xf>
    <xf numFmtId="0" fontId="58" fillId="0" borderId="174" xfId="27" applyFont="1" applyBorder="1" applyAlignment="1">
      <alignment horizontal="center"/>
    </xf>
    <xf numFmtId="187" fontId="58" fillId="0" borderId="243" xfId="27" applyNumberFormat="1" applyFont="1" applyBorder="1" applyAlignment="1">
      <alignment horizontal="center" vertical="center"/>
    </xf>
    <xf numFmtId="187" fontId="58" fillId="0" borderId="243" xfId="27" applyNumberFormat="1" applyFont="1" applyBorder="1">
      <alignment vertical="center"/>
    </xf>
    <xf numFmtId="187" fontId="58" fillId="0" borderId="285" xfId="27" applyNumberFormat="1" applyFont="1" applyBorder="1" applyAlignment="1">
      <alignment horizontal="center" vertical="center"/>
    </xf>
    <xf numFmtId="187" fontId="58" fillId="0" borderId="285" xfId="27" applyNumberFormat="1" applyFont="1" applyBorder="1">
      <alignment vertical="center"/>
    </xf>
    <xf numFmtId="187" fontId="58" fillId="0" borderId="216" xfId="27" applyNumberFormat="1" applyFont="1" applyBorder="1" applyAlignment="1">
      <alignment horizontal="center" vertical="center"/>
    </xf>
    <xf numFmtId="187" fontId="58" fillId="0" borderId="216" xfId="27" applyNumberFormat="1" applyFont="1" applyBorder="1">
      <alignment vertical="center"/>
    </xf>
    <xf numFmtId="0" fontId="62" fillId="0" borderId="0" xfId="9" applyFont="1" applyAlignment="1">
      <alignment horizontal="center" vertical="center" wrapText="1"/>
    </xf>
    <xf numFmtId="0" fontId="63" fillId="0" borderId="0" xfId="0" applyFont="1" applyAlignment="1">
      <alignment horizontal="center" vertical="center" wrapText="1"/>
    </xf>
    <xf numFmtId="0" fontId="68" fillId="0" borderId="0" xfId="9" applyFont="1" applyAlignment="1">
      <alignment horizontal="center" vertical="center"/>
    </xf>
    <xf numFmtId="0" fontId="69" fillId="0" borderId="0" xfId="9" applyFont="1" applyAlignment="1">
      <alignment horizontal="center" vertical="center"/>
    </xf>
    <xf numFmtId="0" fontId="58" fillId="0" borderId="0" xfId="9" applyFont="1" applyAlignment="1">
      <alignment horizontal="center" vertical="center" wrapText="1"/>
    </xf>
    <xf numFmtId="0" fontId="66" fillId="0" borderId="0" xfId="9" applyFont="1" applyAlignment="1">
      <alignment horizontal="left" vertical="top" wrapText="1"/>
    </xf>
    <xf numFmtId="0" fontId="67" fillId="0" borderId="0" xfId="9" applyFont="1" applyAlignment="1">
      <alignment horizontal="left" vertical="center" wrapText="1"/>
    </xf>
    <xf numFmtId="0" fontId="23" fillId="2" borderId="0" xfId="9" applyFont="1" applyFill="1" applyAlignment="1">
      <alignment horizontal="left" vertical="center" wrapText="1"/>
    </xf>
    <xf numFmtId="0" fontId="23" fillId="2" borderId="0" xfId="9" applyFont="1" applyFill="1">
      <alignment vertical="center"/>
    </xf>
    <xf numFmtId="0" fontId="43" fillId="2" borderId="0" xfId="9" applyFont="1" applyFill="1">
      <alignment vertical="center"/>
    </xf>
    <xf numFmtId="0" fontId="23" fillId="2" borderId="8" xfId="9" applyFont="1" applyFill="1" applyBorder="1" applyAlignment="1">
      <alignment horizontal="left" vertical="center" wrapText="1"/>
    </xf>
    <xf numFmtId="0" fontId="23" fillId="2" borderId="6" xfId="9" applyFont="1" applyFill="1" applyBorder="1" applyAlignment="1">
      <alignment horizontal="center" vertical="center"/>
    </xf>
    <xf numFmtId="0" fontId="23" fillId="2" borderId="62" xfId="9" applyFont="1" applyFill="1" applyBorder="1" applyAlignment="1">
      <alignment horizontal="center" vertical="center"/>
    </xf>
    <xf numFmtId="0" fontId="18" fillId="2" borderId="23" xfId="9" applyFont="1" applyFill="1" applyBorder="1" applyAlignment="1">
      <alignment horizontal="center" vertical="center" shrinkToFit="1"/>
    </xf>
    <xf numFmtId="0" fontId="18" fillId="2" borderId="6" xfId="9" applyFont="1" applyFill="1" applyBorder="1" applyAlignment="1">
      <alignment horizontal="center" vertical="center" shrinkToFit="1"/>
    </xf>
    <xf numFmtId="0" fontId="18" fillId="2" borderId="15" xfId="9" applyFont="1" applyFill="1" applyBorder="1" applyAlignment="1">
      <alignment horizontal="center" vertical="center" shrinkToFit="1"/>
    </xf>
    <xf numFmtId="0" fontId="18" fillId="2" borderId="64" xfId="9" applyFont="1" applyFill="1" applyBorder="1" applyAlignment="1">
      <alignment horizontal="center" vertical="center" shrinkToFit="1"/>
    </xf>
    <xf numFmtId="0" fontId="18" fillId="2" borderId="95" xfId="9" applyFont="1" applyFill="1" applyBorder="1" applyAlignment="1">
      <alignment horizontal="center" vertical="center" shrinkToFit="1"/>
    </xf>
    <xf numFmtId="0" fontId="18" fillId="2" borderId="67" xfId="9" applyFont="1" applyFill="1" applyBorder="1" applyAlignment="1">
      <alignment horizontal="center" vertical="center" shrinkToFit="1"/>
    </xf>
    <xf numFmtId="0" fontId="23" fillId="2" borderId="95" xfId="9" applyFont="1" applyFill="1" applyBorder="1" applyAlignment="1">
      <alignment horizontal="center" vertical="center"/>
    </xf>
    <xf numFmtId="0" fontId="23" fillId="2" borderId="87" xfId="9" applyFont="1" applyFill="1" applyBorder="1" applyAlignment="1">
      <alignment horizontal="center" vertical="center"/>
    </xf>
    <xf numFmtId="0" fontId="23" fillId="2" borderId="15" xfId="9" applyFont="1" applyFill="1" applyBorder="1" applyAlignment="1">
      <alignment horizontal="center" vertical="center"/>
    </xf>
    <xf numFmtId="0" fontId="23" fillId="2" borderId="15" xfId="9" applyFont="1" applyFill="1" applyBorder="1" applyAlignment="1">
      <alignment horizontal="center" vertical="center" wrapText="1"/>
    </xf>
    <xf numFmtId="0" fontId="32" fillId="2" borderId="8" xfId="9" applyFont="1" applyFill="1" applyBorder="1" applyAlignment="1">
      <alignment horizontal="center" vertical="center"/>
    </xf>
    <xf numFmtId="0" fontId="32" fillId="2" borderId="0" xfId="9" applyFont="1" applyFill="1" applyAlignment="1">
      <alignment horizontal="center" vertical="center"/>
    </xf>
    <xf numFmtId="0" fontId="32" fillId="2" borderId="4" xfId="9" applyFont="1" applyFill="1" applyBorder="1" applyAlignment="1">
      <alignment horizontal="center" vertical="center"/>
    </xf>
    <xf numFmtId="0" fontId="32" fillId="2" borderId="7" xfId="9" applyFont="1" applyFill="1" applyBorder="1" applyAlignment="1">
      <alignment horizontal="center" vertical="center"/>
    </xf>
    <xf numFmtId="0" fontId="32" fillId="2" borderId="2" xfId="9" applyFont="1" applyFill="1" applyBorder="1" applyAlignment="1">
      <alignment horizontal="center" vertical="center"/>
    </xf>
    <xf numFmtId="0" fontId="32" fillId="2" borderId="3" xfId="9" applyFont="1" applyFill="1" applyBorder="1" applyAlignment="1">
      <alignment horizontal="center"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23" fillId="2" borderId="94" xfId="9" quotePrefix="1" applyFont="1" applyFill="1" applyBorder="1" applyAlignment="1">
      <alignment horizontal="center" vertical="center"/>
    </xf>
    <xf numFmtId="0" fontId="23" fillId="2" borderId="100" xfId="9" quotePrefix="1" applyFont="1" applyFill="1" applyBorder="1" applyAlignment="1">
      <alignment horizontal="center" vertical="center"/>
    </xf>
    <xf numFmtId="0" fontId="23" fillId="2" borderId="104" xfId="9" applyFont="1" applyFill="1" applyBorder="1" applyAlignment="1">
      <alignment horizontal="center" vertical="center"/>
    </xf>
    <xf numFmtId="0" fontId="23" fillId="2" borderId="105" xfId="9" applyFont="1" applyFill="1" applyBorder="1" applyAlignment="1">
      <alignment horizontal="center" vertical="center"/>
    </xf>
    <xf numFmtId="0" fontId="23" fillId="2" borderId="7" xfId="9" applyFont="1" applyFill="1" applyBorder="1" applyAlignment="1">
      <alignment horizontal="center" vertical="center" wrapText="1"/>
    </xf>
    <xf numFmtId="0" fontId="23" fillId="2" borderId="53" xfId="9" applyFont="1" applyFill="1" applyBorder="1" applyAlignment="1">
      <alignment horizontal="center" vertical="center" wrapText="1"/>
    </xf>
    <xf numFmtId="0" fontId="23" fillId="2" borderId="9" xfId="9" applyFont="1" applyFill="1" applyBorder="1" applyAlignment="1">
      <alignment horizontal="center" vertical="center"/>
    </xf>
    <xf numFmtId="0" fontId="23" fillId="2" borderId="1"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0" xfId="9" applyFont="1" applyFill="1" applyAlignment="1">
      <alignment horizontal="center" vertical="center"/>
    </xf>
    <xf numFmtId="0" fontId="23" fillId="2" borderId="4" xfId="9" applyFont="1" applyFill="1" applyBorder="1" applyAlignment="1">
      <alignment horizontal="center" vertical="center"/>
    </xf>
    <xf numFmtId="0" fontId="32" fillId="2" borderId="22" xfId="9" applyFont="1" applyFill="1" applyBorder="1" applyAlignment="1">
      <alignment horizontal="center" vertical="center" textRotation="255" wrapText="1"/>
    </xf>
    <xf numFmtId="0" fontId="32" fillId="2" borderId="11" xfId="9" applyFont="1" applyFill="1" applyBorder="1" applyAlignment="1">
      <alignment horizontal="center" vertical="center" textRotation="255"/>
    </xf>
    <xf numFmtId="0" fontId="23" fillId="2" borderId="84" xfId="9" applyFont="1" applyFill="1" applyBorder="1" applyAlignment="1">
      <alignment horizontal="center" vertical="center"/>
    </xf>
    <xf numFmtId="0" fontId="23" fillId="2" borderId="7" xfId="9" applyFont="1" applyFill="1" applyBorder="1" applyAlignment="1">
      <alignment horizontal="center" vertical="center"/>
    </xf>
    <xf numFmtId="0" fontId="23" fillId="2" borderId="2" xfId="9" applyFont="1" applyFill="1" applyBorder="1" applyAlignment="1">
      <alignment horizontal="center" vertical="center"/>
    </xf>
    <xf numFmtId="0" fontId="23" fillId="2" borderId="3" xfId="9" applyFont="1" applyFill="1" applyBorder="1" applyAlignment="1">
      <alignment horizontal="center" vertical="center"/>
    </xf>
    <xf numFmtId="0" fontId="23" fillId="2" borderId="96" xfId="9" applyFont="1" applyFill="1" applyBorder="1" applyAlignment="1">
      <alignment horizontal="center" vertical="center"/>
    </xf>
    <xf numFmtId="0" fontId="23" fillId="2" borderId="97" xfId="9" applyFont="1" applyFill="1" applyBorder="1" applyAlignment="1">
      <alignment horizontal="center" vertical="center"/>
    </xf>
    <xf numFmtId="0" fontId="23" fillId="2" borderId="98" xfId="9" applyFont="1" applyFill="1" applyBorder="1" applyAlignment="1">
      <alignment horizontal="center" vertical="center"/>
    </xf>
    <xf numFmtId="190" fontId="18" fillId="2" borderId="100" xfId="9" applyNumberFormat="1" applyFont="1" applyFill="1" applyBorder="1" applyAlignment="1">
      <alignment horizontal="center" vertical="center"/>
    </xf>
    <xf numFmtId="190" fontId="18" fillId="2" borderId="101" xfId="9" applyNumberFormat="1" applyFont="1" applyFill="1" applyBorder="1" applyAlignment="1">
      <alignment horizontal="center" vertical="center"/>
    </xf>
    <xf numFmtId="190" fontId="18" fillId="2" borderId="105" xfId="9" applyNumberFormat="1" applyFont="1" applyFill="1" applyBorder="1" applyAlignment="1">
      <alignment horizontal="center" vertical="center"/>
    </xf>
    <xf numFmtId="190" fontId="18" fillId="2" borderId="106" xfId="9" applyNumberFormat="1" applyFont="1" applyFill="1" applyBorder="1" applyAlignment="1">
      <alignment horizontal="center" vertical="center"/>
    </xf>
    <xf numFmtId="3" fontId="55" fillId="2" borderId="23" xfId="9" applyNumberFormat="1" applyFont="1" applyFill="1" applyBorder="1" applyAlignment="1">
      <alignment horizontal="right" vertical="center"/>
    </xf>
    <xf numFmtId="0" fontId="55" fillId="2" borderId="6" xfId="9" applyFont="1" applyFill="1" applyBorder="1" applyAlignment="1">
      <alignment horizontal="right" vertical="center"/>
    </xf>
    <xf numFmtId="0" fontId="23" fillId="2" borderId="64" xfId="9" applyFont="1" applyFill="1" applyBorder="1" applyAlignment="1">
      <alignment horizontal="center" vertical="center"/>
    </xf>
    <xf numFmtId="0" fontId="23" fillId="2" borderId="65" xfId="9" applyFont="1" applyFill="1" applyBorder="1" applyAlignment="1">
      <alignment horizontal="center" vertical="center"/>
    </xf>
    <xf numFmtId="0" fontId="18" fillId="2" borderId="23" xfId="9" applyFont="1" applyFill="1" applyBorder="1" applyAlignment="1">
      <alignment horizontal="center" vertical="center" wrapText="1"/>
    </xf>
    <xf numFmtId="0" fontId="18" fillId="2" borderId="6" xfId="9" applyFont="1" applyFill="1" applyBorder="1" applyAlignment="1">
      <alignment horizontal="center" vertical="center" wrapText="1"/>
    </xf>
    <xf numFmtId="0" fontId="18" fillId="2" borderId="10" xfId="9" applyFont="1" applyFill="1" applyBorder="1" applyAlignment="1">
      <alignment horizontal="center" vertical="center" wrapText="1"/>
    </xf>
    <xf numFmtId="0" fontId="58" fillId="2" borderId="23" xfId="9" applyFont="1" applyFill="1" applyBorder="1" applyAlignment="1">
      <alignment horizontal="center" vertical="center" wrapText="1"/>
    </xf>
    <xf numFmtId="0" fontId="58" fillId="2" borderId="6" xfId="9" applyFont="1" applyFill="1" applyBorder="1" applyAlignment="1">
      <alignment horizontal="center" vertical="center"/>
    </xf>
    <xf numFmtId="0" fontId="58" fillId="2" borderId="62" xfId="9" applyFont="1" applyFill="1" applyBorder="1" applyAlignment="1">
      <alignment horizontal="center" vertical="center"/>
    </xf>
    <xf numFmtId="0" fontId="23" fillId="2" borderId="11" xfId="9" applyFont="1" applyFill="1" applyBorder="1" applyAlignment="1">
      <alignment horizontal="center" vertical="center"/>
    </xf>
    <xf numFmtId="0" fontId="23" fillId="2" borderId="2" xfId="9" applyFont="1" applyFill="1" applyBorder="1" applyAlignment="1">
      <alignment horizontal="left" vertical="center"/>
    </xf>
    <xf numFmtId="0" fontId="23" fillId="2" borderId="27" xfId="9" applyFont="1" applyFill="1" applyBorder="1" applyAlignment="1">
      <alignment horizontal="center" vertical="center" textRotation="255"/>
    </xf>
    <xf numFmtId="0" fontId="23" fillId="2" borderId="11" xfId="9" applyFont="1" applyFill="1" applyBorder="1" applyAlignment="1">
      <alignment horizontal="center" vertical="center" textRotation="255"/>
    </xf>
    <xf numFmtId="0" fontId="23" fillId="2" borderId="80" xfId="9" applyFont="1" applyFill="1" applyBorder="1" applyAlignment="1">
      <alignment horizontal="center" vertical="center"/>
    </xf>
    <xf numFmtId="0" fontId="23" fillId="2" borderId="23" xfId="9" applyFont="1" applyFill="1" applyBorder="1" applyAlignment="1">
      <alignment horizontal="left" vertical="center"/>
    </xf>
    <xf numFmtId="0" fontId="23" fillId="2" borderId="6" xfId="9" applyFont="1" applyFill="1" applyBorder="1" applyAlignment="1">
      <alignment horizontal="left" vertical="center"/>
    </xf>
    <xf numFmtId="0" fontId="23" fillId="2" borderId="10" xfId="9" applyFont="1" applyFill="1" applyBorder="1" applyAlignment="1">
      <alignment horizontal="left" vertical="center"/>
    </xf>
    <xf numFmtId="0" fontId="23" fillId="2" borderId="99" xfId="9" applyFont="1" applyFill="1" applyBorder="1" applyAlignment="1">
      <alignment horizontal="center" vertical="center"/>
    </xf>
    <xf numFmtId="0" fontId="54" fillId="2" borderId="9" xfId="14" applyFont="1" applyFill="1" applyBorder="1" applyAlignment="1" applyProtection="1">
      <alignment horizontal="center" vertical="center"/>
    </xf>
    <xf numFmtId="0" fontId="23" fillId="2" borderId="23" xfId="9" quotePrefix="1" applyFont="1" applyFill="1" applyBorder="1" applyAlignment="1">
      <alignment horizontal="center" vertical="center"/>
    </xf>
    <xf numFmtId="0" fontId="23" fillId="2" borderId="6" xfId="9" quotePrefix="1" applyFont="1" applyFill="1" applyBorder="1" applyAlignment="1">
      <alignment horizontal="center" vertical="center"/>
    </xf>
    <xf numFmtId="0" fontId="23" fillId="2" borderId="62" xfId="9" quotePrefix="1" applyFont="1" applyFill="1" applyBorder="1" applyAlignment="1">
      <alignment horizontal="center" vertical="center"/>
    </xf>
    <xf numFmtId="0" fontId="23" fillId="2" borderId="22" xfId="9" applyFont="1" applyFill="1" applyBorder="1" applyAlignment="1">
      <alignment horizontal="center" vertical="center" textRotation="255"/>
    </xf>
    <xf numFmtId="0" fontId="23" fillId="2" borderId="9" xfId="9" applyFont="1" applyFill="1" applyBorder="1" applyAlignment="1">
      <alignment horizontal="center" vertical="center" wrapText="1"/>
    </xf>
    <xf numFmtId="0" fontId="23" fillId="2" borderId="1" xfId="9" applyFont="1" applyFill="1" applyBorder="1" applyAlignment="1">
      <alignment horizontal="center" vertical="center" wrapText="1"/>
    </xf>
    <xf numFmtId="0" fontId="23" fillId="2" borderId="102" xfId="9" applyFont="1" applyFill="1" applyBorder="1" applyAlignment="1">
      <alignment horizontal="center" vertical="center" wrapText="1"/>
    </xf>
    <xf numFmtId="0" fontId="23" fillId="2" borderId="103" xfId="9" applyFont="1" applyFill="1" applyBorder="1" applyAlignment="1">
      <alignment horizontal="center" vertical="center" wrapText="1"/>
    </xf>
    <xf numFmtId="0" fontId="52" fillId="2" borderId="9" xfId="0"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wrapText="1"/>
      <protection locked="0"/>
    </xf>
    <xf numFmtId="0" fontId="52" fillId="2" borderId="5" xfId="0"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0" fontId="52" fillId="2" borderId="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0" fontId="52" fillId="2" borderId="15" xfId="0" applyFont="1" applyFill="1" applyBorder="1" applyAlignment="1" applyProtection="1">
      <alignment horizontal="center" vertical="center"/>
      <protection locked="0"/>
    </xf>
    <xf numFmtId="0" fontId="26" fillId="2" borderId="9"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9"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3" fillId="2" borderId="97" xfId="9" applyFont="1" applyFill="1" applyBorder="1" applyAlignment="1">
      <alignment horizontal="center" vertical="center" wrapText="1"/>
    </xf>
    <xf numFmtId="0" fontId="23" fillId="2" borderId="98" xfId="9" applyFont="1" applyFill="1" applyBorder="1" applyAlignment="1">
      <alignment horizontal="center" vertical="center" wrapText="1"/>
    </xf>
    <xf numFmtId="0" fontId="23" fillId="2" borderId="107" xfId="9" applyFont="1" applyFill="1" applyBorder="1" applyAlignment="1">
      <alignment horizontal="center" vertical="center"/>
    </xf>
    <xf numFmtId="0" fontId="23" fillId="2" borderId="108" xfId="9" applyFont="1" applyFill="1" applyBorder="1" applyAlignment="1">
      <alignment horizontal="center" vertical="center"/>
    </xf>
    <xf numFmtId="190" fontId="18" fillId="2" borderId="108" xfId="9" applyNumberFormat="1" applyFont="1" applyFill="1" applyBorder="1" applyAlignment="1">
      <alignment horizontal="center" vertical="center"/>
    </xf>
    <xf numFmtId="190" fontId="18" fillId="2" borderId="109" xfId="9" applyNumberFormat="1" applyFont="1" applyFill="1" applyBorder="1" applyAlignment="1">
      <alignment horizontal="center" vertical="center"/>
    </xf>
    <xf numFmtId="0" fontId="26" fillId="2" borderId="8"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4" xfId="0" applyFont="1" applyFill="1" applyBorder="1" applyAlignment="1">
      <alignment horizontal="left" vertical="center" wrapText="1"/>
    </xf>
    <xf numFmtId="0" fontId="52" fillId="2" borderId="10" xfId="9" applyFont="1" applyFill="1" applyBorder="1" applyAlignment="1">
      <alignment horizontal="center" vertical="center" shrinkToFit="1"/>
    </xf>
    <xf numFmtId="0" fontId="18" fillId="2" borderId="10" xfId="9" applyFont="1" applyFill="1" applyBorder="1" applyAlignment="1">
      <alignment horizontal="center" vertical="center" shrinkToFit="1"/>
    </xf>
    <xf numFmtId="49" fontId="58" fillId="2" borderId="0" xfId="9" applyNumberFormat="1" applyFont="1" applyFill="1" applyAlignment="1">
      <alignment horizontal="right" vertical="center"/>
    </xf>
    <xf numFmtId="49" fontId="58" fillId="2" borderId="0" xfId="9" applyNumberFormat="1" applyFont="1" applyFill="1" applyAlignment="1">
      <alignment horizontal="right" vertical="top"/>
    </xf>
    <xf numFmtId="0" fontId="23" fillId="2" borderId="0" xfId="9" applyFont="1" applyFill="1" applyAlignment="1">
      <alignment horizontal="left" vertical="top" wrapText="1"/>
    </xf>
    <xf numFmtId="38" fontId="23" fillId="2" borderId="15" xfId="16" applyFont="1" applyFill="1" applyBorder="1" applyAlignment="1">
      <alignment horizontal="center" vertical="center" wrapText="1"/>
    </xf>
    <xf numFmtId="0" fontId="23" fillId="2" borderId="15" xfId="15" applyFont="1" applyFill="1" applyBorder="1" applyAlignment="1">
      <alignment horizontal="left" vertical="center"/>
    </xf>
    <xf numFmtId="0" fontId="23" fillId="2" borderId="0" xfId="15" applyFont="1" applyFill="1">
      <alignment vertical="center"/>
    </xf>
    <xf numFmtId="0" fontId="23" fillId="2" borderId="15" xfId="15" applyFont="1" applyFill="1" applyBorder="1" applyAlignment="1">
      <alignment horizontal="center" vertical="center"/>
    </xf>
    <xf numFmtId="0" fontId="40" fillId="2" borderId="15" xfId="15" applyFont="1" applyFill="1" applyBorder="1">
      <alignment vertical="center"/>
    </xf>
    <xf numFmtId="0" fontId="40" fillId="2" borderId="22" xfId="15" applyFont="1" applyFill="1" applyBorder="1">
      <alignment vertical="center"/>
    </xf>
    <xf numFmtId="38" fontId="23" fillId="2" borderId="15" xfId="16" applyFont="1" applyFill="1" applyBorder="1" applyAlignment="1">
      <alignment horizontal="center" vertical="center"/>
    </xf>
    <xf numFmtId="0" fontId="40" fillId="2" borderId="22" xfId="15" applyFont="1" applyFill="1" applyBorder="1" applyAlignment="1">
      <alignment horizontal="center" vertical="center"/>
    </xf>
    <xf numFmtId="38" fontId="23" fillId="2" borderId="22" xfId="16" applyFont="1" applyFill="1" applyBorder="1" applyAlignment="1">
      <alignment horizontal="center" vertical="center"/>
    </xf>
    <xf numFmtId="0" fontId="40" fillId="2" borderId="15" xfId="15" applyFont="1" applyFill="1" applyBorder="1" applyAlignment="1">
      <alignment horizontal="center" vertical="center"/>
    </xf>
    <xf numFmtId="0" fontId="23" fillId="2" borderId="9" xfId="15" applyFont="1" applyFill="1" applyBorder="1" applyAlignment="1">
      <alignment horizontal="center" vertical="center"/>
    </xf>
    <xf numFmtId="0" fontId="40" fillId="2" borderId="1" xfId="15" applyFont="1" applyFill="1" applyBorder="1">
      <alignment vertical="center"/>
    </xf>
    <xf numFmtId="0" fontId="40" fillId="2" borderId="5" xfId="15" applyFont="1" applyFill="1" applyBorder="1">
      <alignment vertical="center"/>
    </xf>
    <xf numFmtId="0" fontId="40" fillId="2" borderId="8" xfId="15" applyFont="1" applyFill="1" applyBorder="1">
      <alignment vertical="center"/>
    </xf>
    <xf numFmtId="0" fontId="40" fillId="2" borderId="0" xfId="15" applyFont="1" applyFill="1">
      <alignment vertical="center"/>
    </xf>
    <xf numFmtId="0" fontId="40" fillId="2" borderId="4" xfId="15" applyFont="1" applyFill="1" applyBorder="1">
      <alignment vertical="center"/>
    </xf>
    <xf numFmtId="0" fontId="23" fillId="2" borderId="22" xfId="15" applyFont="1" applyFill="1" applyBorder="1" applyAlignment="1">
      <alignment horizontal="center" vertical="center" wrapText="1"/>
    </xf>
    <xf numFmtId="0" fontId="23" fillId="2" borderId="11" xfId="15" applyFont="1" applyFill="1" applyBorder="1" applyAlignment="1">
      <alignment horizontal="center" vertical="center"/>
    </xf>
    <xf numFmtId="0" fontId="87" fillId="2" borderId="23" xfId="9" applyFont="1" applyFill="1" applyBorder="1" applyAlignment="1">
      <alignment horizontal="left" vertical="top" wrapText="1"/>
    </xf>
    <xf numFmtId="0" fontId="87" fillId="2" borderId="6" xfId="9" applyFont="1" applyFill="1" applyBorder="1" applyAlignment="1">
      <alignment horizontal="left" vertical="top" wrapText="1"/>
    </xf>
    <xf numFmtId="0" fontId="87" fillId="2" borderId="10" xfId="9" applyFont="1" applyFill="1" applyBorder="1" applyAlignment="1">
      <alignment horizontal="left" vertical="top" wrapText="1"/>
    </xf>
    <xf numFmtId="38" fontId="87" fillId="2" borderId="189" xfId="13" applyFont="1" applyFill="1" applyBorder="1" applyAlignment="1">
      <alignment horizontal="left" vertical="top" wrapText="1"/>
    </xf>
    <xf numFmtId="38" fontId="87" fillId="2" borderId="243" xfId="13" applyFont="1" applyFill="1" applyBorder="1" applyAlignment="1">
      <alignment horizontal="left" vertical="top"/>
    </xf>
    <xf numFmtId="38" fontId="87" fillId="2" borderId="191" xfId="13" applyFont="1" applyFill="1" applyBorder="1" applyAlignment="1">
      <alignment horizontal="left" vertical="top"/>
    </xf>
    <xf numFmtId="0" fontId="87" fillId="2" borderId="0" xfId="9" applyFont="1" applyFill="1" applyAlignment="1">
      <alignment horizontal="left" vertical="center" wrapText="1"/>
    </xf>
    <xf numFmtId="38" fontId="85" fillId="2" borderId="189" xfId="13" applyFont="1" applyFill="1" applyBorder="1" applyAlignment="1">
      <alignment horizontal="left" vertical="top" wrapText="1"/>
    </xf>
    <xf numFmtId="38" fontId="85" fillId="2" borderId="243" xfId="13" applyFont="1" applyFill="1" applyBorder="1" applyAlignment="1">
      <alignment horizontal="left" vertical="top"/>
    </xf>
    <xf numFmtId="38" fontId="85" fillId="2" borderId="191" xfId="13" applyFont="1" applyFill="1" applyBorder="1" applyAlignment="1">
      <alignment horizontal="left" vertical="top"/>
    </xf>
    <xf numFmtId="38" fontId="85" fillId="2" borderId="15" xfId="13" applyFont="1" applyFill="1" applyBorder="1" applyAlignment="1">
      <alignment horizontal="left" vertical="top" wrapText="1"/>
    </xf>
    <xf numFmtId="38" fontId="85" fillId="2" borderId="15" xfId="13" applyFont="1" applyFill="1" applyBorder="1" applyAlignment="1">
      <alignment horizontal="left" vertical="top"/>
    </xf>
    <xf numFmtId="0" fontId="86" fillId="2" borderId="0" xfId="9" applyFont="1" applyFill="1" applyAlignment="1">
      <alignment horizontal="left" vertical="center" wrapText="1"/>
    </xf>
    <xf numFmtId="38" fontId="87" fillId="2" borderId="2" xfId="13" applyFont="1" applyFill="1" applyBorder="1" applyAlignment="1">
      <alignment horizontal="left" vertical="top" wrapText="1"/>
    </xf>
    <xf numFmtId="0" fontId="75" fillId="0" borderId="139" xfId="17" applyFont="1" applyBorder="1" applyAlignment="1">
      <alignment horizontal="center" vertical="center"/>
    </xf>
    <xf numFmtId="0" fontId="75" fillId="0" borderId="114" xfId="17" applyFont="1" applyBorder="1" applyAlignment="1">
      <alignment horizontal="center" vertical="center"/>
    </xf>
    <xf numFmtId="0" fontId="75" fillId="0" borderId="129" xfId="17" applyFont="1" applyBorder="1" applyAlignment="1">
      <alignment horizontal="center" vertical="center"/>
    </xf>
    <xf numFmtId="0" fontId="61" fillId="0" borderId="0" xfId="9" applyFont="1" applyAlignment="1">
      <alignment horizontal="left" vertical="center" wrapText="1"/>
    </xf>
    <xf numFmtId="0" fontId="52" fillId="0" borderId="69" xfId="17" applyFont="1" applyBorder="1" applyAlignment="1">
      <alignment horizontal="center" vertical="center" wrapText="1"/>
    </xf>
    <xf numFmtId="0" fontId="52" fillId="0" borderId="70" xfId="17" applyFont="1" applyBorder="1" applyAlignment="1">
      <alignment horizontal="center" vertical="center"/>
    </xf>
    <xf numFmtId="0" fontId="52" fillId="0" borderId="71" xfId="17" applyFont="1" applyBorder="1" applyAlignment="1">
      <alignment horizontal="center" vertical="center"/>
    </xf>
    <xf numFmtId="0" fontId="58" fillId="0" borderId="218" xfId="27" applyFont="1" applyBorder="1" applyAlignment="1">
      <alignment horizontal="center" vertical="center" textRotation="255"/>
    </xf>
    <xf numFmtId="0" fontId="58" fillId="0" borderId="172" xfId="27" applyFont="1" applyBorder="1" applyAlignment="1">
      <alignment horizontal="center" vertical="center" textRotation="255"/>
    </xf>
    <xf numFmtId="0" fontId="58" fillId="0" borderId="159" xfId="27" applyFont="1" applyBorder="1" applyAlignment="1">
      <alignment horizontal="center" vertical="center" textRotation="255"/>
    </xf>
    <xf numFmtId="0" fontId="58" fillId="0" borderId="220" xfId="27" applyFont="1" applyBorder="1" applyAlignment="1">
      <alignment horizontal="center" vertical="center" textRotation="255"/>
    </xf>
    <xf numFmtId="0" fontId="3" fillId="0" borderId="190" xfId="27" applyBorder="1" applyAlignment="1">
      <alignment horizontal="center" vertical="center" textRotation="255"/>
    </xf>
    <xf numFmtId="0" fontId="58" fillId="0" borderId="224" xfId="27" applyFont="1" applyBorder="1" applyAlignment="1">
      <alignment horizontal="left" vertical="center"/>
    </xf>
    <xf numFmtId="0" fontId="58" fillId="0" borderId="223" xfId="27" applyFont="1" applyBorder="1" applyAlignment="1">
      <alignment horizontal="left" vertical="center"/>
    </xf>
    <xf numFmtId="0" fontId="58" fillId="0" borderId="222" xfId="27" applyFont="1" applyBorder="1" applyAlignment="1">
      <alignment horizontal="left" vertical="center"/>
    </xf>
    <xf numFmtId="0" fontId="78" fillId="0" borderId="220" xfId="27" applyFont="1" applyBorder="1" applyAlignment="1">
      <alignment horizontal="center" vertical="center" wrapText="1"/>
    </xf>
    <xf numFmtId="0" fontId="80" fillId="0" borderId="190" xfId="27" applyFont="1" applyBorder="1">
      <alignment vertical="center"/>
    </xf>
    <xf numFmtId="0" fontId="58" fillId="0" borderId="221" xfId="27" applyFont="1" applyBorder="1" applyAlignment="1">
      <alignment horizontal="center" vertical="center" wrapText="1"/>
    </xf>
    <xf numFmtId="0" fontId="58" fillId="0" borderId="180" xfId="27" applyFont="1" applyBorder="1" applyAlignment="1">
      <alignment horizontal="center" vertical="center" wrapText="1"/>
    </xf>
    <xf numFmtId="0" fontId="58" fillId="0" borderId="171" xfId="27" applyFont="1" applyBorder="1" applyAlignment="1">
      <alignment horizontal="center" vertical="center" wrapText="1"/>
    </xf>
    <xf numFmtId="0" fontId="58" fillId="0" borderId="220" xfId="27" applyFont="1" applyBorder="1" applyAlignment="1">
      <alignment horizontal="left" vertical="center" wrapText="1"/>
    </xf>
    <xf numFmtId="0" fontId="58" fillId="0" borderId="220" xfId="27" applyFont="1" applyBorder="1" applyAlignment="1">
      <alignment horizontal="left" vertical="center"/>
    </xf>
    <xf numFmtId="0" fontId="58" fillId="0" borderId="190" xfId="27" applyFont="1" applyBorder="1" applyAlignment="1">
      <alignment horizontal="left" vertical="center"/>
    </xf>
    <xf numFmtId="0" fontId="58" fillId="0" borderId="180" xfId="27" applyFont="1" applyBorder="1" applyAlignment="1">
      <alignment horizontal="center" vertical="center"/>
    </xf>
    <xf numFmtId="0" fontId="58" fillId="0" borderId="171" xfId="27" applyFont="1" applyBorder="1" applyAlignment="1">
      <alignment horizontal="center" vertical="center"/>
    </xf>
    <xf numFmtId="0" fontId="58" fillId="0" borderId="220" xfId="27" applyFont="1" applyBorder="1" applyAlignment="1">
      <alignment horizontal="center" vertical="center"/>
    </xf>
    <xf numFmtId="0" fontId="3" fillId="0" borderId="220" xfId="27" applyBorder="1" applyAlignment="1">
      <alignment horizontal="center" vertical="center"/>
    </xf>
    <xf numFmtId="0" fontId="3" fillId="0" borderId="221" xfId="27" applyBorder="1" applyAlignment="1">
      <alignment horizontal="center" vertical="center"/>
    </xf>
    <xf numFmtId="0" fontId="58" fillId="0" borderId="232" xfId="27" applyFont="1" applyBorder="1" applyAlignment="1">
      <alignment horizontal="center" vertical="center"/>
    </xf>
    <xf numFmtId="0" fontId="58" fillId="0" borderId="231" xfId="27" applyFont="1" applyBorder="1" applyAlignment="1">
      <alignment horizontal="center" vertical="center"/>
    </xf>
    <xf numFmtId="0" fontId="58" fillId="0" borderId="9" xfId="27" applyFont="1" applyBorder="1" applyAlignment="1">
      <alignment horizontal="center" vertical="center"/>
    </xf>
    <xf numFmtId="0" fontId="58" fillId="0" borderId="1" xfId="27" applyFont="1" applyBorder="1" applyAlignment="1">
      <alignment horizontal="center" vertical="center"/>
    </xf>
    <xf numFmtId="0" fontId="58" fillId="0" borderId="193" xfId="27" applyFont="1" applyBorder="1" applyAlignment="1">
      <alignment horizontal="center" vertical="center"/>
    </xf>
    <xf numFmtId="0" fontId="58" fillId="0" borderId="230" xfId="27" applyFont="1" applyBorder="1" applyAlignment="1">
      <alignment horizontal="center" vertical="center"/>
    </xf>
    <xf numFmtId="0" fontId="58" fillId="0" borderId="216" xfId="27" applyFont="1" applyBorder="1" applyAlignment="1">
      <alignment horizontal="center" vertical="center"/>
    </xf>
    <xf numFmtId="0" fontId="58" fillId="0" borderId="215" xfId="27" applyFont="1" applyBorder="1" applyAlignment="1">
      <alignment horizontal="center" vertical="center"/>
    </xf>
    <xf numFmtId="0" fontId="58" fillId="0" borderId="194" xfId="27" applyFont="1" applyBorder="1" applyAlignment="1">
      <alignment horizontal="center" vertical="center" wrapText="1"/>
    </xf>
    <xf numFmtId="0" fontId="58" fillId="0" borderId="193" xfId="27" applyFont="1" applyBorder="1" applyAlignment="1">
      <alignment horizontal="center" vertical="center" wrapText="1"/>
    </xf>
    <xf numFmtId="0" fontId="58" fillId="0" borderId="214" xfId="27" applyFont="1" applyBorder="1" applyAlignment="1">
      <alignment horizontal="center" vertical="center" wrapText="1"/>
    </xf>
    <xf numFmtId="0" fontId="58" fillId="0" borderId="215" xfId="27" applyFont="1" applyBorder="1" applyAlignment="1">
      <alignment horizontal="center" vertical="center" wrapText="1"/>
    </xf>
    <xf numFmtId="0" fontId="58" fillId="0" borderId="194" xfId="27" applyFont="1" applyBorder="1" applyAlignment="1">
      <alignment horizontal="center" vertical="center"/>
    </xf>
    <xf numFmtId="0" fontId="58" fillId="0" borderId="214" xfId="27" applyFont="1" applyBorder="1" applyAlignment="1">
      <alignment horizontal="center" vertical="center"/>
    </xf>
    <xf numFmtId="0" fontId="58" fillId="0" borderId="219" xfId="27" applyFont="1" applyBorder="1" applyAlignment="1">
      <alignment horizontal="center" vertical="center"/>
    </xf>
    <xf numFmtId="0" fontId="58" fillId="0" borderId="190" xfId="27" applyFont="1" applyBorder="1" applyAlignment="1">
      <alignment horizontal="center" vertical="center" shrinkToFit="1"/>
    </xf>
    <xf numFmtId="0" fontId="3" fillId="0" borderId="190" xfId="27" applyBorder="1" applyAlignment="1">
      <alignment horizontal="center" vertical="center" shrinkToFit="1"/>
    </xf>
    <xf numFmtId="0" fontId="3" fillId="0" borderId="189" xfId="27" applyBorder="1" applyAlignment="1">
      <alignment horizontal="center" vertical="center" shrinkToFit="1"/>
    </xf>
    <xf numFmtId="0" fontId="58" fillId="0" borderId="218" xfId="27" applyFont="1" applyBorder="1" applyAlignment="1">
      <alignment horizontal="center" vertical="center"/>
    </xf>
    <xf numFmtId="0" fontId="58" fillId="0" borderId="217" xfId="27" applyFont="1" applyBorder="1" applyAlignment="1">
      <alignment horizontal="center" vertical="center"/>
    </xf>
    <xf numFmtId="0" fontId="58" fillId="0" borderId="172" xfId="27" applyFont="1" applyBorder="1" applyAlignment="1">
      <alignment horizontal="center" vertical="center"/>
    </xf>
    <xf numFmtId="0" fontId="58" fillId="0" borderId="188" xfId="27" applyFont="1" applyBorder="1" applyAlignment="1">
      <alignment horizontal="center" vertical="center"/>
    </xf>
    <xf numFmtId="187" fontId="58" fillId="0" borderId="190" xfId="28" applyNumberFormat="1" applyFont="1" applyFill="1" applyBorder="1" applyAlignment="1">
      <alignment horizontal="right" vertical="center"/>
    </xf>
    <xf numFmtId="187" fontId="58" fillId="0" borderId="189" xfId="28" applyNumberFormat="1" applyFont="1" applyFill="1" applyBorder="1" applyAlignment="1">
      <alignment horizontal="right" vertical="center"/>
    </xf>
    <xf numFmtId="187" fontId="58" fillId="0" borderId="172" xfId="28" applyNumberFormat="1" applyFont="1" applyFill="1" applyBorder="1" applyAlignment="1">
      <alignment horizontal="right" vertical="center"/>
    </xf>
    <xf numFmtId="187" fontId="3" fillId="0" borderId="188" xfId="27" applyNumberFormat="1" applyBorder="1" applyAlignment="1">
      <alignment horizontal="right" vertical="center"/>
    </xf>
    <xf numFmtId="0" fontId="58" fillId="0" borderId="177" xfId="27" applyFont="1" applyBorder="1" applyAlignment="1">
      <alignment horizontal="center" vertical="center"/>
    </xf>
    <xf numFmtId="0" fontId="58" fillId="0" borderId="179" xfId="27" applyFont="1" applyBorder="1" applyAlignment="1">
      <alignment horizontal="center" vertical="center"/>
    </xf>
    <xf numFmtId="0" fontId="58" fillId="0" borderId="175" xfId="27" applyFont="1" applyBorder="1" applyAlignment="1">
      <alignment horizontal="center" vertical="center"/>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79" fillId="0" borderId="174" xfId="27" applyFont="1" applyBorder="1" applyAlignment="1">
      <alignment horizontal="center" vertical="center"/>
    </xf>
    <xf numFmtId="187" fontId="58" fillId="0" borderId="174" xfId="27" applyNumberFormat="1" applyFont="1" applyBorder="1" applyAlignment="1">
      <alignment horizontal="right" vertical="center"/>
    </xf>
    <xf numFmtId="0" fontId="79" fillId="0" borderId="233" xfId="27" applyFont="1" applyBorder="1" applyAlignment="1">
      <alignment horizontal="right"/>
    </xf>
    <xf numFmtId="0" fontId="79" fillId="0" borderId="191" xfId="27" applyFont="1" applyBorder="1" applyAlignment="1">
      <alignment horizontal="center" vertical="center" wrapText="1"/>
    </xf>
    <xf numFmtId="0" fontId="79" fillId="0" borderId="190" xfId="27" applyFont="1" applyBorder="1" applyAlignment="1">
      <alignment horizontal="center" vertical="center" wrapText="1"/>
    </xf>
    <xf numFmtId="0" fontId="3" fillId="0" borderId="190" xfId="27" applyBorder="1" applyAlignment="1">
      <alignment horizontal="center" vertical="center" wrapText="1"/>
    </xf>
    <xf numFmtId="0" fontId="79" fillId="0" borderId="190" xfId="27" applyFont="1" applyBorder="1" applyAlignment="1">
      <alignment horizontal="center" vertical="center"/>
    </xf>
    <xf numFmtId="0" fontId="58" fillId="0" borderId="212" xfId="27" applyFont="1" applyBorder="1" applyAlignment="1">
      <alignment horizontal="center" vertical="center"/>
    </xf>
    <xf numFmtId="0" fontId="58" fillId="0" borderId="211" xfId="27" applyFont="1" applyBorder="1" applyAlignment="1">
      <alignment horizontal="center" vertical="center"/>
    </xf>
    <xf numFmtId="0" fontId="58" fillId="0" borderId="190" xfId="27" applyFont="1" applyBorder="1" applyAlignment="1">
      <alignment horizontal="center" vertical="center"/>
    </xf>
    <xf numFmtId="0" fontId="3" fillId="0" borderId="190" xfId="27" applyBorder="1" applyAlignment="1">
      <alignment horizontal="center" vertical="center"/>
    </xf>
    <xf numFmtId="0" fontId="3" fillId="0" borderId="189" xfId="27" applyBorder="1" applyAlignment="1">
      <alignment horizontal="center" vertical="center"/>
    </xf>
    <xf numFmtId="0" fontId="70" fillId="0" borderId="220" xfId="27" applyFont="1" applyBorder="1" applyAlignment="1">
      <alignment horizontal="center" vertical="center" wrapText="1"/>
    </xf>
    <xf numFmtId="0" fontId="79" fillId="0" borderId="220" xfId="27" applyFont="1" applyBorder="1" applyAlignment="1">
      <alignment horizontal="center" vertical="center" wrapText="1"/>
    </xf>
    <xf numFmtId="0" fontId="79" fillId="0" borderId="217" xfId="27" applyFont="1" applyBorder="1" applyAlignment="1">
      <alignment horizontal="center" vertical="center" wrapText="1"/>
    </xf>
    <xf numFmtId="0" fontId="79" fillId="0" borderId="188" xfId="27" applyFont="1" applyBorder="1" applyAlignment="1">
      <alignment horizontal="center" vertical="center" wrapText="1"/>
    </xf>
    <xf numFmtId="0" fontId="58" fillId="0" borderId="205" xfId="27" applyFont="1" applyBorder="1" applyAlignment="1">
      <alignment horizontal="center" vertical="center"/>
    </xf>
    <xf numFmtId="0" fontId="58" fillId="0" borderId="207" xfId="27" applyFont="1" applyBorder="1" applyAlignment="1">
      <alignment horizontal="center" vertical="center"/>
    </xf>
    <xf numFmtId="0" fontId="58" fillId="0" borderId="203" xfId="27" applyFont="1" applyBorder="1" applyAlignment="1">
      <alignment horizontal="center"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79" fillId="0" borderId="202" xfId="27" applyFont="1" applyBorder="1" applyAlignment="1">
      <alignment horizontal="center" vertical="center"/>
    </xf>
    <xf numFmtId="187" fontId="58" fillId="0" borderId="202" xfId="27" applyNumberFormat="1" applyFont="1" applyBorder="1" applyAlignment="1">
      <alignment horizontal="right" vertical="center"/>
    </xf>
    <xf numFmtId="187" fontId="58" fillId="0" borderId="206" xfId="27" applyNumberFormat="1" applyFont="1" applyBorder="1" applyAlignment="1">
      <alignment horizontal="right" vertical="center"/>
    </xf>
    <xf numFmtId="0" fontId="58" fillId="0" borderId="228" xfId="27" applyFont="1" applyBorder="1" applyAlignment="1">
      <alignment horizontal="center" vertical="center"/>
    </xf>
    <xf numFmtId="0" fontId="58" fillId="0" borderId="0" xfId="27" applyFont="1" applyAlignment="1">
      <alignment horizontal="center" vertical="center"/>
    </xf>
    <xf numFmtId="0" fontId="58" fillId="0" borderId="229" xfId="27" applyFont="1" applyBorder="1" applyAlignment="1">
      <alignment horizontal="center" vertical="center"/>
    </xf>
    <xf numFmtId="187" fontId="58" fillId="0" borderId="190" xfId="27" applyNumberFormat="1" applyFont="1" applyBorder="1" applyAlignment="1">
      <alignment horizontal="right" vertical="center"/>
    </xf>
    <xf numFmtId="187" fontId="58" fillId="0" borderId="192" xfId="27" applyNumberFormat="1" applyFont="1" applyBorder="1" applyAlignment="1">
      <alignment horizontal="right" vertical="center"/>
    </xf>
    <xf numFmtId="187" fontId="58" fillId="0" borderId="203" xfId="27" applyNumberFormat="1" applyFont="1" applyBorder="1" applyAlignment="1">
      <alignment horizontal="right" vertical="center"/>
    </xf>
    <xf numFmtId="187" fontId="58" fillId="0" borderId="202" xfId="28" applyNumberFormat="1" applyFont="1" applyFill="1" applyBorder="1" applyAlignment="1">
      <alignment horizontal="right" vertical="center"/>
    </xf>
    <xf numFmtId="187" fontId="3" fillId="0" borderId="202" xfId="28" applyNumberFormat="1" applyFont="1" applyFill="1" applyBorder="1" applyAlignment="1">
      <alignment horizontal="right" vertical="center"/>
    </xf>
    <xf numFmtId="187" fontId="58" fillId="0" borderId="205" xfId="28" applyNumberFormat="1" applyFont="1" applyFill="1" applyBorder="1" applyAlignment="1">
      <alignment horizontal="right" vertical="center"/>
    </xf>
    <xf numFmtId="187" fontId="58" fillId="0" borderId="204" xfId="28" applyNumberFormat="1" applyFont="1" applyFill="1" applyBorder="1" applyAlignment="1">
      <alignment horizontal="right" vertical="center"/>
    </xf>
    <xf numFmtId="187" fontId="3" fillId="0" borderId="201" xfId="27" applyNumberFormat="1" applyBorder="1" applyAlignment="1">
      <alignment horizontal="right" vertical="center"/>
    </xf>
    <xf numFmtId="187" fontId="58" fillId="0" borderId="174" xfId="28" applyNumberFormat="1" applyFont="1" applyFill="1" applyBorder="1" applyAlignment="1">
      <alignment horizontal="right" vertical="center"/>
    </xf>
    <xf numFmtId="187" fontId="58" fillId="0" borderId="177" xfId="28" applyNumberFormat="1" applyFont="1" applyFill="1" applyBorder="1" applyAlignment="1">
      <alignment horizontal="right" vertical="center"/>
    </xf>
    <xf numFmtId="187" fontId="58" fillId="0" borderId="176" xfId="28" applyNumberFormat="1" applyFont="1" applyFill="1" applyBorder="1" applyAlignment="1">
      <alignment horizontal="right" vertical="center"/>
    </xf>
    <xf numFmtId="187" fontId="3" fillId="0" borderId="173" xfId="27" applyNumberFormat="1" applyBorder="1" applyAlignment="1">
      <alignment horizontal="right" vertical="center"/>
    </xf>
    <xf numFmtId="0" fontId="58" fillId="0" borderId="187" xfId="27" applyFont="1" applyBorder="1" applyAlignment="1">
      <alignment horizontal="center" vertical="center"/>
    </xf>
    <xf numFmtId="0" fontId="58" fillId="0" borderId="186" xfId="27" applyFont="1" applyBorder="1" applyAlignment="1">
      <alignment horizontal="center" vertical="center"/>
    </xf>
    <xf numFmtId="57" fontId="79" fillId="0" borderId="186" xfId="27" applyNumberFormat="1" applyFont="1" applyBorder="1" applyAlignment="1">
      <alignment horizontal="center" vertical="center"/>
    </xf>
    <xf numFmtId="0" fontId="79" fillId="0" borderId="185" xfId="27" applyFont="1" applyBorder="1" applyAlignment="1">
      <alignment horizontal="center" vertical="center"/>
    </xf>
    <xf numFmtId="187" fontId="58" fillId="0" borderId="191" xfId="27" applyNumberFormat="1" applyFont="1" applyBorder="1" applyAlignment="1">
      <alignment horizontal="right" vertical="center"/>
    </xf>
    <xf numFmtId="187" fontId="3" fillId="0" borderId="190" xfId="28" applyNumberFormat="1" applyFont="1" applyFill="1" applyBorder="1" applyAlignment="1">
      <alignment horizontal="right" vertical="center"/>
    </xf>
    <xf numFmtId="57" fontId="79" fillId="0" borderId="202" xfId="27" applyNumberFormat="1" applyFont="1" applyBorder="1" applyAlignment="1">
      <alignment horizontal="center" vertical="center"/>
    </xf>
    <xf numFmtId="0" fontId="79" fillId="0" borderId="201" xfId="27" applyFont="1" applyBorder="1" applyAlignment="1">
      <alignment horizontal="center" vertical="center"/>
    </xf>
    <xf numFmtId="57" fontId="79" fillId="0" borderId="174" xfId="27" applyNumberFormat="1" applyFont="1" applyBorder="1" applyAlignment="1">
      <alignment horizontal="center" vertical="center"/>
    </xf>
    <xf numFmtId="0" fontId="79" fillId="0" borderId="173" xfId="27" applyFont="1" applyBorder="1" applyAlignment="1">
      <alignment horizontal="center" vertical="center"/>
    </xf>
    <xf numFmtId="0" fontId="58" fillId="0" borderId="168" xfId="27" applyFont="1" applyBorder="1" applyAlignment="1">
      <alignment horizontal="center" vertical="center"/>
    </xf>
    <xf numFmtId="0" fontId="58" fillId="0" borderId="170" xfId="27" applyFont="1" applyBorder="1" applyAlignment="1">
      <alignment horizontal="center" vertical="center"/>
    </xf>
    <xf numFmtId="0" fontId="58" fillId="0" borderId="166" xfId="27" applyFont="1" applyBorder="1" applyAlignment="1">
      <alignment horizontal="center"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79" fillId="0" borderId="165" xfId="27" applyFont="1" applyBorder="1" applyAlignment="1">
      <alignment horizontal="center" vertical="center" wrapText="1"/>
    </xf>
    <xf numFmtId="0" fontId="79" fillId="0" borderId="165" xfId="27" applyFont="1" applyBorder="1" applyAlignment="1">
      <alignment horizontal="center" vertical="center"/>
    </xf>
    <xf numFmtId="187" fontId="58" fillId="0" borderId="178" xfId="27" applyNumberFormat="1" applyFont="1" applyBorder="1" applyAlignment="1">
      <alignment horizontal="right" vertical="center"/>
    </xf>
    <xf numFmtId="187" fontId="58" fillId="0" borderId="175" xfId="27" applyNumberFormat="1" applyFont="1" applyBorder="1" applyAlignment="1">
      <alignment horizontal="right" vertical="center"/>
    </xf>
    <xf numFmtId="187" fontId="3" fillId="0" borderId="174" xfId="28" applyNumberFormat="1" applyFont="1" applyFill="1" applyBorder="1" applyAlignment="1">
      <alignment horizontal="right" vertical="center"/>
    </xf>
    <xf numFmtId="187" fontId="58" fillId="0" borderId="165" xfId="27" applyNumberFormat="1" applyFont="1" applyBorder="1" applyAlignment="1">
      <alignment horizontal="right" vertical="center"/>
    </xf>
    <xf numFmtId="187" fontId="58" fillId="0" borderId="169" xfId="27" applyNumberFormat="1" applyFont="1" applyBorder="1" applyAlignment="1">
      <alignment horizontal="right" vertical="center"/>
    </xf>
    <xf numFmtId="0" fontId="79" fillId="0" borderId="164" xfId="27" applyFont="1" applyBorder="1" applyAlignment="1">
      <alignment horizontal="center" vertical="center"/>
    </xf>
    <xf numFmtId="0" fontId="58" fillId="0" borderId="160" xfId="27" applyFont="1" applyBorder="1" applyAlignment="1">
      <alignment horizontal="center" vertical="center"/>
    </xf>
    <xf numFmtId="0" fontId="58" fillId="0" borderId="347" xfId="27" applyFont="1" applyBorder="1" applyAlignment="1">
      <alignment horizontal="center" vertical="center"/>
    </xf>
    <xf numFmtId="0" fontId="58" fillId="0" borderId="162" xfId="27" applyFont="1" applyBorder="1" applyAlignment="1">
      <alignment horizontal="center" vertical="center"/>
    </xf>
    <xf numFmtId="187" fontId="58" fillId="0" borderId="161" xfId="27" applyNumberFormat="1" applyFont="1" applyBorder="1" applyAlignment="1">
      <alignment horizontal="right" vertical="center"/>
    </xf>
    <xf numFmtId="187" fontId="58" fillId="0" borderId="163" xfId="27" applyNumberFormat="1" applyFont="1" applyBorder="1" applyAlignment="1">
      <alignment horizontal="right" vertical="center"/>
    </xf>
    <xf numFmtId="187" fontId="58" fillId="0" borderId="227" xfId="27" applyNumberFormat="1" applyFont="1" applyBorder="1" applyAlignment="1">
      <alignment horizontal="right" vertical="center"/>
    </xf>
    <xf numFmtId="187" fontId="58" fillId="0" borderId="162" xfId="27" applyNumberFormat="1" applyFont="1" applyBorder="1" applyAlignment="1">
      <alignment horizontal="right" vertical="center"/>
    </xf>
    <xf numFmtId="187" fontId="58" fillId="0" borderId="160" xfId="28" applyNumberFormat="1" applyFont="1" applyFill="1" applyBorder="1" applyAlignment="1">
      <alignment horizontal="right" vertical="center"/>
    </xf>
    <xf numFmtId="187" fontId="58" fillId="0" borderId="162" xfId="28" applyNumberFormat="1" applyFont="1" applyFill="1" applyBorder="1" applyAlignment="1">
      <alignment horizontal="right" vertical="center"/>
    </xf>
    <xf numFmtId="187" fontId="58" fillId="0" borderId="225" xfId="28" applyNumberFormat="1" applyFont="1" applyFill="1" applyBorder="1" applyAlignment="1">
      <alignment horizontal="right" vertical="center"/>
    </xf>
    <xf numFmtId="187" fontId="58" fillId="0" borderId="226" xfId="28" applyNumberFormat="1" applyFont="1" applyFill="1" applyBorder="1" applyAlignment="1">
      <alignment horizontal="right" vertical="center"/>
    </xf>
    <xf numFmtId="0" fontId="58" fillId="0" borderId="157" xfId="27" applyFont="1" applyBorder="1" applyAlignment="1">
      <alignment horizontal="center" vertical="center"/>
    </xf>
    <xf numFmtId="0" fontId="58" fillId="0" borderId="156" xfId="27" applyFont="1" applyBorder="1" applyAlignment="1">
      <alignment horizontal="center" vertical="center"/>
    </xf>
    <xf numFmtId="0" fontId="58" fillId="0" borderId="155" xfId="27" applyFont="1" applyBorder="1" applyAlignment="1">
      <alignment horizontal="center" vertical="center"/>
    </xf>
    <xf numFmtId="187" fontId="58" fillId="0" borderId="166" xfId="27" applyNumberFormat="1" applyFont="1" applyBorder="1" applyAlignment="1">
      <alignment horizontal="right" vertical="center"/>
    </xf>
    <xf numFmtId="187" fontId="58" fillId="0" borderId="165" xfId="28" applyNumberFormat="1" applyFont="1" applyFill="1" applyBorder="1" applyAlignment="1">
      <alignment horizontal="right" vertical="center"/>
    </xf>
    <xf numFmtId="187" fontId="3" fillId="0" borderId="165" xfId="28" applyNumberFormat="1" applyFont="1" applyFill="1" applyBorder="1" applyAlignment="1">
      <alignment horizontal="right" vertical="center"/>
    </xf>
    <xf numFmtId="187" fontId="58" fillId="0" borderId="168" xfId="28" applyNumberFormat="1" applyFont="1" applyFill="1" applyBorder="1" applyAlignment="1">
      <alignment horizontal="right" vertical="center"/>
    </xf>
    <xf numFmtId="187" fontId="58" fillId="0" borderId="167" xfId="28" applyNumberFormat="1" applyFont="1" applyFill="1" applyBorder="1" applyAlignment="1">
      <alignment horizontal="right" vertical="center"/>
    </xf>
    <xf numFmtId="187" fontId="3" fillId="0" borderId="164" xfId="27" applyNumberFormat="1" applyBorder="1" applyAlignment="1">
      <alignment horizontal="right" vertical="center"/>
    </xf>
    <xf numFmtId="0" fontId="58" fillId="0" borderId="210" xfId="27" applyFont="1" applyBorder="1" applyAlignment="1">
      <alignment horizontal="center" vertical="center" wrapText="1"/>
    </xf>
    <xf numFmtId="0" fontId="58" fillId="0" borderId="208" xfId="27" applyFont="1" applyBorder="1" applyAlignment="1">
      <alignment horizontal="center" vertical="center" wrapText="1"/>
    </xf>
    <xf numFmtId="0" fontId="58" fillId="0" borderId="210" xfId="27" applyFont="1" applyBorder="1" applyAlignment="1">
      <alignment horizontal="center" vertical="center"/>
    </xf>
    <xf numFmtId="0" fontId="58" fillId="0" borderId="209" xfId="27" applyFont="1" applyBorder="1" applyAlignment="1">
      <alignment horizontal="center" vertical="center"/>
    </xf>
    <xf numFmtId="0" fontId="58" fillId="0" borderId="208" xfId="27" applyFont="1" applyBorder="1" applyAlignment="1">
      <alignment horizontal="center" vertical="center"/>
    </xf>
    <xf numFmtId="0" fontId="58" fillId="0" borderId="224" xfId="27" applyFont="1" applyBorder="1" applyAlignment="1">
      <alignment horizontal="left" vertical="center" wrapText="1"/>
    </xf>
    <xf numFmtId="0" fontId="58" fillId="0" borderId="223" xfId="27" applyFont="1" applyBorder="1" applyAlignment="1">
      <alignment horizontal="left" vertical="center" wrapText="1"/>
    </xf>
    <xf numFmtId="0" fontId="58" fillId="0" borderId="222" xfId="27" applyFont="1" applyBorder="1" applyAlignment="1">
      <alignment horizontal="left" vertical="center" wrapText="1"/>
    </xf>
    <xf numFmtId="0" fontId="58" fillId="0" borderId="209" xfId="27" applyFont="1" applyBorder="1" applyAlignment="1">
      <alignment horizontal="center" vertical="center" wrapText="1"/>
    </xf>
    <xf numFmtId="0" fontId="58" fillId="0" borderId="198" xfId="27" applyFont="1" applyBorder="1" applyAlignment="1">
      <alignment horizontal="center" vertical="center"/>
    </xf>
    <xf numFmtId="0" fontId="58" fillId="0" borderId="197" xfId="27" applyFont="1" applyBorder="1" applyAlignment="1">
      <alignment horizontal="center" vertical="center"/>
    </xf>
    <xf numFmtId="0" fontId="58" fillId="0" borderId="196" xfId="27" applyFont="1" applyBorder="1" applyAlignment="1">
      <alignment horizontal="center" vertical="center"/>
    </xf>
    <xf numFmtId="0" fontId="58" fillId="0" borderId="199" xfId="27" applyFont="1" applyBorder="1" applyAlignment="1">
      <alignment horizontal="center" vertical="center" wrapText="1"/>
    </xf>
    <xf numFmtId="0" fontId="3" fillId="0" borderId="198" xfId="27" applyBorder="1" applyAlignment="1">
      <alignment horizontal="center" vertical="center"/>
    </xf>
    <xf numFmtId="0" fontId="3" fillId="0" borderId="197" xfId="27" applyBorder="1" applyAlignment="1">
      <alignment horizontal="center" vertical="center"/>
    </xf>
    <xf numFmtId="0" fontId="3" fillId="0" borderId="196" xfId="27" applyBorder="1" applyAlignment="1">
      <alignment horizontal="center" vertical="center"/>
    </xf>
    <xf numFmtId="0" fontId="3" fillId="0" borderId="205" xfId="27" applyBorder="1" applyAlignment="1">
      <alignment horizontal="center" vertical="center"/>
    </xf>
    <xf numFmtId="0" fontId="3" fillId="0" borderId="207" xfId="27" applyBorder="1" applyAlignment="1">
      <alignment horizontal="center" vertical="center"/>
    </xf>
    <xf numFmtId="0" fontId="3" fillId="0" borderId="203" xfId="27" applyBorder="1" applyAlignment="1">
      <alignment horizontal="center" vertical="center"/>
    </xf>
    <xf numFmtId="0" fontId="3" fillId="0" borderId="177" xfId="27" applyBorder="1" applyAlignment="1">
      <alignment horizontal="center" vertical="center"/>
    </xf>
    <xf numFmtId="0" fontId="3" fillId="0" borderId="179" xfId="27" applyBorder="1" applyAlignment="1">
      <alignment horizontal="center" vertical="center"/>
    </xf>
    <xf numFmtId="0" fontId="3" fillId="0" borderId="175" xfId="27" applyBorder="1" applyAlignment="1">
      <alignment horizontal="center" vertical="center"/>
    </xf>
    <xf numFmtId="0" fontId="58" fillId="0" borderId="183" xfId="27" applyFont="1" applyBorder="1" applyAlignment="1">
      <alignment horizontal="center" vertical="center"/>
    </xf>
    <xf numFmtId="0" fontId="58" fillId="0" borderId="182" xfId="27" applyFont="1" applyBorder="1" applyAlignment="1">
      <alignment horizontal="center" vertical="center"/>
    </xf>
    <xf numFmtId="0" fontId="58" fillId="0" borderId="181" xfId="27" applyFont="1" applyBorder="1" applyAlignment="1">
      <alignment horizontal="center" vertical="center"/>
    </xf>
    <xf numFmtId="0" fontId="58" fillId="0" borderId="184" xfId="27" applyFont="1" applyBorder="1" applyAlignment="1">
      <alignment horizontal="center" vertical="center" wrapText="1"/>
    </xf>
    <xf numFmtId="0" fontId="3" fillId="0" borderId="183" xfId="27" applyBorder="1" applyAlignment="1">
      <alignment horizontal="center" vertical="center"/>
    </xf>
    <xf numFmtId="0" fontId="3" fillId="0" borderId="182" xfId="27" applyBorder="1" applyAlignment="1">
      <alignment horizontal="center" vertical="center"/>
    </xf>
    <xf numFmtId="0" fontId="3" fillId="0" borderId="181" xfId="27" applyBorder="1" applyAlignment="1">
      <alignment horizontal="center" vertical="center"/>
    </xf>
    <xf numFmtId="0" fontId="3" fillId="0" borderId="168" xfId="27" applyBorder="1" applyAlignment="1">
      <alignment horizontal="center" vertical="center"/>
    </xf>
    <xf numFmtId="0" fontId="3" fillId="0" borderId="170" xfId="27" applyBorder="1" applyAlignment="1">
      <alignment horizontal="center" vertical="center"/>
    </xf>
    <xf numFmtId="0" fontId="3" fillId="0" borderId="166" xfId="27" applyBorder="1" applyAlignment="1">
      <alignment horizontal="center" vertical="center"/>
    </xf>
    <xf numFmtId="187" fontId="58" fillId="0" borderId="161" xfId="28" applyNumberFormat="1" applyFont="1" applyFill="1" applyBorder="1" applyAlignment="1">
      <alignment horizontal="right" vertical="center"/>
    </xf>
    <xf numFmtId="187" fontId="58" fillId="0" borderId="159" xfId="28" applyNumberFormat="1" applyFont="1" applyFill="1" applyBorder="1" applyAlignment="1">
      <alignment horizontal="right" vertical="center"/>
    </xf>
    <xf numFmtId="187" fontId="58" fillId="0" borderId="158" xfId="28" applyNumberFormat="1" applyFont="1" applyFill="1" applyBorder="1" applyAlignment="1">
      <alignment horizontal="right" vertical="center"/>
    </xf>
    <xf numFmtId="0" fontId="58" fillId="0" borderId="298" xfId="27" applyFont="1" applyBorder="1" applyAlignment="1">
      <alignment horizontal="center" vertical="center"/>
    </xf>
    <xf numFmtId="0" fontId="58" fillId="0" borderId="299" xfId="27" applyFont="1" applyBorder="1" applyAlignment="1">
      <alignment horizontal="center" vertical="center"/>
    </xf>
    <xf numFmtId="0" fontId="58" fillId="0" borderId="153" xfId="27" applyFont="1" applyBorder="1" applyAlignment="1">
      <alignment horizontal="center" vertical="center"/>
    </xf>
    <xf numFmtId="187" fontId="58" fillId="0" borderId="152" xfId="27" applyNumberFormat="1" applyFont="1" applyBorder="1" applyAlignment="1">
      <alignment horizontal="right" vertical="center"/>
    </xf>
    <xf numFmtId="187" fontId="58" fillId="0" borderId="154" xfId="27" applyNumberFormat="1" applyFont="1" applyBorder="1" applyAlignment="1">
      <alignment horizontal="right" vertical="center"/>
    </xf>
    <xf numFmtId="187" fontId="58" fillId="0" borderId="153" xfId="27" applyNumberFormat="1" applyFont="1" applyBorder="1" applyAlignment="1">
      <alignment horizontal="right" vertical="center"/>
    </xf>
    <xf numFmtId="187" fontId="58" fillId="0" borderId="152" xfId="28" applyNumberFormat="1" applyFont="1" applyFill="1" applyBorder="1" applyAlignment="1">
      <alignment horizontal="right" vertical="center"/>
    </xf>
    <xf numFmtId="187" fontId="3" fillId="0" borderId="152" xfId="28" applyNumberFormat="1" applyFont="1" applyFill="1" applyBorder="1" applyAlignment="1">
      <alignment horizontal="right" vertical="center"/>
    </xf>
    <xf numFmtId="187" fontId="58" fillId="0" borderId="151" xfId="28" applyNumberFormat="1" applyFont="1" applyFill="1" applyBorder="1" applyAlignment="1">
      <alignment horizontal="right" vertical="center"/>
    </xf>
    <xf numFmtId="187" fontId="3" fillId="0" borderId="161" xfId="28" applyNumberFormat="1" applyFont="1" applyFill="1" applyBorder="1" applyAlignment="1">
      <alignment horizontal="right" vertical="center"/>
    </xf>
    <xf numFmtId="187" fontId="58" fillId="0" borderId="150" xfId="28" applyNumberFormat="1" applyFont="1" applyFill="1" applyBorder="1" applyAlignment="1">
      <alignment horizontal="right" vertical="center"/>
    </xf>
    <xf numFmtId="187" fontId="3" fillId="0" borderId="149" xfId="27" applyNumberFormat="1" applyBorder="1" applyAlignment="1">
      <alignment horizontal="right" vertical="center"/>
    </xf>
    <xf numFmtId="0" fontId="58" fillId="0" borderId="148" xfId="27" applyFont="1" applyBorder="1" applyAlignment="1">
      <alignment horizontal="center" vertical="center"/>
    </xf>
    <xf numFmtId="0" fontId="58" fillId="0" borderId="147" xfId="27" applyFont="1" applyBorder="1" applyAlignment="1">
      <alignment horizontal="center" vertical="center"/>
    </xf>
    <xf numFmtId="0" fontId="58" fillId="0" borderId="146" xfId="27" applyFont="1" applyBorder="1" applyAlignment="1">
      <alignment horizontal="center" vertical="center"/>
    </xf>
    <xf numFmtId="0" fontId="58" fillId="0" borderId="0" xfId="27" applyFont="1" applyAlignment="1">
      <alignment horizontal="left" vertical="top" wrapText="1"/>
    </xf>
    <xf numFmtId="0" fontId="77" fillId="0" borderId="0" xfId="27" applyFont="1" applyAlignment="1">
      <alignment horizontal="right"/>
    </xf>
    <xf numFmtId="38" fontId="58" fillId="0" borderId="247" xfId="28" applyFont="1" applyFill="1" applyBorder="1" applyAlignment="1">
      <alignment horizontal="center" vertical="center"/>
    </xf>
    <xf numFmtId="38" fontId="58" fillId="0" borderId="248" xfId="28" applyFont="1" applyFill="1" applyBorder="1" applyAlignment="1">
      <alignment horizontal="center" vertical="center"/>
    </xf>
    <xf numFmtId="38" fontId="58" fillId="0" borderId="237" xfId="28" applyFont="1" applyFill="1" applyBorder="1" applyAlignment="1">
      <alignment horizontal="center" vertical="center"/>
    </xf>
    <xf numFmtId="38" fontId="58" fillId="0" borderId="234" xfId="28" applyFont="1" applyFill="1" applyBorder="1" applyAlignment="1">
      <alignment horizontal="center" vertical="center"/>
    </xf>
    <xf numFmtId="38" fontId="58" fillId="0" borderId="251" xfId="28" applyFont="1" applyFill="1" applyBorder="1" applyAlignment="1">
      <alignment horizontal="center" vertical="center"/>
    </xf>
    <xf numFmtId="38" fontId="58" fillId="0" borderId="252" xfId="28" applyFont="1" applyFill="1" applyBorder="1" applyAlignment="1">
      <alignment horizontal="center" vertical="center"/>
    </xf>
    <xf numFmtId="0" fontId="58" fillId="0" borderId="189" xfId="27" applyFont="1" applyBorder="1" applyAlignment="1">
      <alignment horizontal="center" vertical="center"/>
    </xf>
    <xf numFmtId="0" fontId="58" fillId="0" borderId="243" xfId="27" applyFont="1" applyBorder="1" applyAlignment="1">
      <alignment horizontal="center" vertical="center"/>
    </xf>
    <xf numFmtId="0" fontId="58" fillId="0" borderId="191" xfId="27" applyFont="1" applyBorder="1" applyAlignment="1">
      <alignment horizontal="center" vertical="center"/>
    </xf>
    <xf numFmtId="0" fontId="58" fillId="0" borderId="228" xfId="27" applyFont="1" applyBorder="1" applyAlignment="1">
      <alignment horizontal="center" vertical="center" wrapText="1"/>
    </xf>
    <xf numFmtId="0" fontId="58" fillId="0" borderId="229" xfId="27" applyFont="1" applyBorder="1" applyAlignment="1">
      <alignment horizontal="center" vertical="center" wrapText="1"/>
    </xf>
    <xf numFmtId="0" fontId="3" fillId="0" borderId="219" xfId="27" applyBorder="1" applyAlignment="1">
      <alignment horizontal="center" vertical="center"/>
    </xf>
    <xf numFmtId="0" fontId="70" fillId="0" borderId="190" xfId="27" applyFont="1" applyBorder="1" applyAlignment="1">
      <alignment horizontal="center" vertical="center" wrapText="1"/>
    </xf>
    <xf numFmtId="0" fontId="79" fillId="0" borderId="249" xfId="27" applyFont="1" applyBorder="1" applyAlignment="1">
      <alignment horizontal="center" vertical="center" wrapText="1"/>
    </xf>
    <xf numFmtId="0" fontId="79" fillId="0" borderId="250" xfId="27" applyFont="1" applyBorder="1" applyAlignment="1">
      <alignment horizontal="center" vertical="center" wrapText="1"/>
    </xf>
    <xf numFmtId="0" fontId="79" fillId="0" borderId="235" xfId="27" applyFont="1" applyBorder="1" applyAlignment="1">
      <alignment horizontal="center" vertical="center" wrapText="1"/>
    </xf>
    <xf numFmtId="0" fontId="79" fillId="0" borderId="236" xfId="27" applyFont="1" applyBorder="1" applyAlignment="1">
      <alignment horizontal="center" vertical="center" wrapText="1"/>
    </xf>
    <xf numFmtId="0" fontId="79" fillId="0" borderId="253" xfId="27" applyFont="1" applyBorder="1" applyAlignment="1">
      <alignment horizontal="center" vertical="center" wrapText="1"/>
    </xf>
    <xf numFmtId="0" fontId="79" fillId="0" borderId="254" xfId="27" applyFont="1" applyBorder="1" applyAlignment="1">
      <alignment horizontal="center" vertical="center" wrapText="1"/>
    </xf>
    <xf numFmtId="0" fontId="3" fillId="0" borderId="188" xfId="27" applyBorder="1" applyAlignment="1">
      <alignment horizontal="center" vertical="center"/>
    </xf>
    <xf numFmtId="0" fontId="58" fillId="0" borderId="255" xfId="27" applyFont="1" applyBorder="1" applyAlignment="1">
      <alignment horizontal="center" vertical="center"/>
    </xf>
    <xf numFmtId="0" fontId="58" fillId="0" borderId="256" xfId="27" applyFont="1" applyBorder="1" applyAlignment="1">
      <alignment horizontal="center" vertical="center"/>
    </xf>
    <xf numFmtId="0" fontId="58" fillId="0" borderId="257" xfId="27" applyFont="1" applyBorder="1" applyAlignment="1">
      <alignment horizontal="center" vertical="center"/>
    </xf>
    <xf numFmtId="0" fontId="58" fillId="0" borderId="254" xfId="27" applyFont="1" applyBorder="1" applyAlignment="1">
      <alignment horizontal="center" vertical="center"/>
    </xf>
    <xf numFmtId="0" fontId="79" fillId="0" borderId="242" xfId="27" applyFont="1" applyBorder="1" applyAlignment="1">
      <alignment horizontal="center" vertical="center" wrapText="1"/>
    </xf>
    <xf numFmtId="0" fontId="79" fillId="0" borderId="266" xfId="27" applyFont="1" applyBorder="1" applyAlignment="1">
      <alignment horizontal="center" vertical="center" wrapText="1"/>
    </xf>
    <xf numFmtId="0" fontId="79" fillId="0" borderId="251" xfId="27" applyFont="1" applyBorder="1" applyAlignment="1">
      <alignment horizontal="center" vertical="center" wrapText="1"/>
    </xf>
    <xf numFmtId="0" fontId="3" fillId="0" borderId="254" xfId="27" applyBorder="1" applyAlignment="1">
      <alignment horizontal="center" vertical="center" wrapText="1"/>
    </xf>
    <xf numFmtId="0" fontId="79" fillId="0" borderId="254" xfId="27" applyFont="1" applyBorder="1" applyAlignment="1">
      <alignment horizontal="center" vertical="center"/>
    </xf>
    <xf numFmtId="0" fontId="58" fillId="0" borderId="269" xfId="27" applyFont="1" applyBorder="1" applyAlignment="1">
      <alignment horizontal="center" vertical="center"/>
    </xf>
    <xf numFmtId="0" fontId="3" fillId="0" borderId="171" xfId="27" applyBorder="1" applyAlignment="1">
      <alignment horizontal="center" vertical="center"/>
    </xf>
    <xf numFmtId="0" fontId="3" fillId="0" borderId="260" xfId="27" applyBorder="1" applyAlignment="1">
      <alignment horizontal="center" vertical="center"/>
    </xf>
    <xf numFmtId="187" fontId="58" fillId="0" borderId="188" xfId="27" applyNumberFormat="1" applyFont="1" applyBorder="1" applyAlignment="1">
      <alignment horizontal="right" vertical="center"/>
    </xf>
    <xf numFmtId="187" fontId="58" fillId="0" borderId="264" xfId="27" applyNumberFormat="1" applyFont="1" applyBorder="1" applyAlignment="1">
      <alignment horizontal="right" vertical="center"/>
    </xf>
    <xf numFmtId="187" fontId="58" fillId="0" borderId="246" xfId="27" applyNumberFormat="1" applyFont="1" applyBorder="1" applyAlignment="1">
      <alignment horizontal="right" vertical="center"/>
    </xf>
    <xf numFmtId="0" fontId="58" fillId="0" borderId="265" xfId="27" applyFont="1" applyBorder="1" applyAlignment="1">
      <alignment horizontal="center" vertical="center"/>
    </xf>
    <xf numFmtId="0" fontId="58" fillId="0" borderId="263" xfId="27" applyFont="1" applyBorder="1" applyAlignment="1">
      <alignment horizontal="center" vertical="center"/>
    </xf>
    <xf numFmtId="0" fontId="58" fillId="0" borderId="246" xfId="27" applyFont="1" applyBorder="1" applyAlignment="1">
      <alignment horizontal="center" vertical="center"/>
    </xf>
    <xf numFmtId="0" fontId="58" fillId="0" borderId="244" xfId="27" applyFont="1" applyBorder="1" applyAlignment="1">
      <alignment horizontal="center" vertical="center"/>
    </xf>
    <xf numFmtId="0" fontId="58" fillId="0" borderId="245" xfId="27" applyFont="1" applyBorder="1" applyAlignment="1">
      <alignment horizontal="center" vertical="center"/>
    </xf>
    <xf numFmtId="187" fontId="58" fillId="0" borderId="189" xfId="27" applyNumberFormat="1" applyFont="1" applyBorder="1" applyAlignment="1">
      <alignment horizontal="right" vertical="center"/>
    </xf>
    <xf numFmtId="187" fontId="58" fillId="0" borderId="244" xfId="27" applyNumberFormat="1" applyFont="1" applyBorder="1" applyAlignment="1">
      <alignment horizontal="right" vertical="center"/>
    </xf>
    <xf numFmtId="187" fontId="58" fillId="0" borderId="263" xfId="27" applyNumberFormat="1" applyFont="1" applyBorder="1" applyAlignment="1">
      <alignment horizontal="right" vertical="center"/>
    </xf>
    <xf numFmtId="187" fontId="58" fillId="0" borderId="270" xfId="27" applyNumberFormat="1" applyFont="1" applyBorder="1" applyAlignment="1">
      <alignment horizontal="right" vertical="center"/>
    </xf>
    <xf numFmtId="0" fontId="58" fillId="0" borderId="267" xfId="27" applyFont="1" applyBorder="1" applyAlignment="1">
      <alignment horizontal="center" vertical="center"/>
    </xf>
    <xf numFmtId="0" fontId="58" fillId="0" borderId="268" xfId="27" applyFont="1" applyBorder="1" applyAlignment="1">
      <alignment horizontal="center" vertical="center"/>
    </xf>
    <xf numFmtId="0" fontId="79" fillId="0" borderId="0" xfId="27" applyFont="1" applyAlignment="1">
      <alignment horizontal="right"/>
    </xf>
    <xf numFmtId="0" fontId="58" fillId="0" borderId="355" xfId="27" applyFont="1" applyBorder="1" applyAlignment="1">
      <alignment horizontal="center" vertical="center"/>
    </xf>
    <xf numFmtId="0" fontId="58" fillId="0" borderId="356" xfId="27" applyFont="1" applyBorder="1" applyAlignment="1">
      <alignment horizontal="center" vertical="center"/>
    </xf>
    <xf numFmtId="0" fontId="58" fillId="0" borderId="357" xfId="27" applyFont="1" applyBorder="1" applyAlignment="1">
      <alignment horizontal="center" vertical="center"/>
    </xf>
    <xf numFmtId="187" fontId="58" fillId="0" borderId="259" xfId="27" applyNumberFormat="1" applyFont="1" applyBorder="1" applyAlignment="1">
      <alignment horizontal="right" vertical="center"/>
    </xf>
    <xf numFmtId="187" fontId="58" fillId="0" borderId="230" xfId="27" applyNumberFormat="1" applyFont="1" applyBorder="1" applyAlignment="1">
      <alignment horizontal="right" vertical="center"/>
    </xf>
    <xf numFmtId="187" fontId="58" fillId="0" borderId="271" xfId="27" applyNumberFormat="1" applyFont="1" applyBorder="1" applyAlignment="1">
      <alignment horizontal="right" vertical="center"/>
    </xf>
    <xf numFmtId="187" fontId="58" fillId="0" borderId="262" xfId="27" applyNumberFormat="1" applyFont="1" applyBorder="1" applyAlignment="1">
      <alignment horizontal="right" vertical="center"/>
    </xf>
    <xf numFmtId="187" fontId="58" fillId="0" borderId="171" xfId="27" applyNumberFormat="1" applyFont="1" applyBorder="1" applyAlignment="1">
      <alignment horizontal="right" vertical="center"/>
    </xf>
    <xf numFmtId="38" fontId="58" fillId="0" borderId="228" xfId="28" applyFont="1" applyFill="1" applyBorder="1" applyAlignment="1">
      <alignment horizontal="left" vertical="top" wrapText="1"/>
    </xf>
    <xf numFmtId="38" fontId="58" fillId="0" borderId="0" xfId="28" applyFont="1" applyFill="1" applyBorder="1" applyAlignment="1">
      <alignment horizontal="left" vertical="top"/>
    </xf>
    <xf numFmtId="38" fontId="58" fillId="0" borderId="228" xfId="28" applyFont="1" applyFill="1" applyBorder="1" applyAlignment="1">
      <alignment horizontal="left" vertical="top"/>
    </xf>
    <xf numFmtId="38" fontId="58" fillId="0" borderId="214" xfId="28" applyFont="1" applyFill="1" applyBorder="1" applyAlignment="1">
      <alignment horizontal="left" vertical="top"/>
    </xf>
    <xf numFmtId="38" fontId="58" fillId="0" borderId="216" xfId="28" applyFont="1" applyFill="1" applyBorder="1" applyAlignment="1">
      <alignment horizontal="left" vertical="top"/>
    </xf>
    <xf numFmtId="0" fontId="58" fillId="0" borderId="272" xfId="27" applyFont="1" applyBorder="1" applyAlignment="1">
      <alignment horizontal="center" vertical="center"/>
    </xf>
    <xf numFmtId="0" fontId="58" fillId="0" borderId="223" xfId="27" applyFont="1" applyBorder="1" applyAlignment="1">
      <alignment horizontal="center" vertical="center"/>
    </xf>
    <xf numFmtId="0" fontId="58" fillId="0" borderId="273" xfId="27" applyFont="1" applyBorder="1" applyAlignment="1">
      <alignment horizontal="center" vertical="center"/>
    </xf>
    <xf numFmtId="0" fontId="58" fillId="0" borderId="145" xfId="27" applyFont="1" applyBorder="1" applyAlignment="1">
      <alignment horizontal="center" vertical="center"/>
    </xf>
    <xf numFmtId="0" fontId="58" fillId="0" borderId="276" xfId="27" applyFont="1" applyBorder="1" applyAlignment="1">
      <alignment horizontal="center" vertical="center"/>
    </xf>
    <xf numFmtId="0" fontId="58" fillId="0" borderId="279" xfId="27" applyFont="1" applyBorder="1" applyAlignment="1">
      <alignment horizontal="center" vertical="center" shrinkToFit="1"/>
    </xf>
    <xf numFmtId="0" fontId="58" fillId="0" borderId="195" xfId="27" applyFont="1" applyBorder="1" applyAlignment="1">
      <alignment horizontal="center" vertical="center" shrinkToFit="1"/>
    </xf>
    <xf numFmtId="0" fontId="58" fillId="0" borderId="358" xfId="27" applyFont="1" applyBorder="1" applyAlignment="1">
      <alignment horizontal="center" vertical="center"/>
    </xf>
    <xf numFmtId="0" fontId="58" fillId="0" borderId="359" xfId="27" applyFont="1" applyBorder="1" applyAlignment="1">
      <alignment horizontal="center" vertical="center"/>
    </xf>
    <xf numFmtId="187" fontId="58" fillId="0" borderId="260" xfId="27" applyNumberFormat="1" applyFont="1" applyBorder="1" applyAlignment="1">
      <alignment horizontal="right" vertical="center"/>
    </xf>
    <xf numFmtId="187" fontId="58" fillId="0" borderId="261" xfId="27" applyNumberFormat="1" applyFont="1" applyBorder="1" applyAlignment="1">
      <alignment horizontal="right" vertical="center"/>
    </xf>
    <xf numFmtId="187" fontId="58" fillId="0" borderId="274" xfId="27" applyNumberFormat="1" applyFont="1" applyBorder="1" applyAlignment="1">
      <alignment horizontal="center" vertical="center"/>
    </xf>
    <xf numFmtId="187" fontId="58" fillId="0" borderId="233" xfId="27" applyNumberFormat="1" applyFont="1" applyBorder="1" applyAlignment="1">
      <alignment horizontal="center" vertical="center"/>
    </xf>
    <xf numFmtId="187" fontId="58" fillId="0" borderId="275" xfId="27" applyNumberFormat="1" applyFont="1" applyBorder="1" applyAlignment="1">
      <alignment horizontal="center" vertical="center"/>
    </xf>
    <xf numFmtId="187" fontId="58" fillId="0" borderId="214" xfId="27" applyNumberFormat="1" applyFont="1" applyBorder="1" applyAlignment="1">
      <alignment horizontal="center" vertical="center"/>
    </xf>
    <xf numFmtId="187" fontId="58" fillId="0" borderId="216" xfId="27" applyNumberFormat="1" applyFont="1" applyBorder="1" applyAlignment="1">
      <alignment horizontal="center" vertical="center"/>
    </xf>
    <xf numFmtId="187" fontId="58" fillId="0" borderId="215" xfId="27" applyNumberFormat="1" applyFont="1" applyBorder="1" applyAlignment="1">
      <alignment horizontal="center" vertical="center"/>
    </xf>
    <xf numFmtId="187" fontId="58" fillId="0" borderId="281" xfId="27" applyNumberFormat="1" applyFont="1" applyBorder="1" applyAlignment="1">
      <alignment horizontal="center" vertical="center"/>
    </xf>
    <xf numFmtId="187" fontId="58" fillId="0" borderId="283" xfId="27" applyNumberFormat="1" applyFont="1" applyBorder="1" applyAlignment="1">
      <alignment horizontal="center" vertical="center"/>
    </xf>
    <xf numFmtId="187" fontId="58" fillId="0" borderId="277" xfId="27" applyNumberFormat="1" applyFont="1" applyBorder="1" applyAlignment="1">
      <alignment horizontal="center" vertical="center"/>
    </xf>
    <xf numFmtId="187" fontId="58" fillId="0" borderId="243" xfId="27" applyNumberFormat="1" applyFont="1" applyBorder="1" applyAlignment="1">
      <alignment horizontal="center" vertical="center"/>
    </xf>
    <xf numFmtId="187" fontId="58" fillId="0" borderId="278" xfId="27" applyNumberFormat="1" applyFont="1" applyBorder="1" applyAlignment="1">
      <alignment horizontal="center" vertical="center"/>
    </xf>
    <xf numFmtId="0" fontId="58" fillId="0" borderId="284" xfId="27" applyFont="1" applyBorder="1" applyAlignment="1">
      <alignment horizontal="center" vertical="center"/>
    </xf>
    <xf numFmtId="0" fontId="58" fillId="0" borderId="285" xfId="27" applyFont="1" applyBorder="1" applyAlignment="1">
      <alignment horizontal="center" vertical="center"/>
    </xf>
    <xf numFmtId="187" fontId="58" fillId="0" borderId="284" xfId="27" applyNumberFormat="1" applyFont="1" applyBorder="1" applyAlignment="1">
      <alignment horizontal="center" vertical="center"/>
    </xf>
    <xf numFmtId="187" fontId="58" fillId="0" borderId="285" xfId="27" applyNumberFormat="1" applyFont="1" applyBorder="1" applyAlignment="1">
      <alignment horizontal="center" vertical="center"/>
    </xf>
    <xf numFmtId="187" fontId="58" fillId="0" borderId="286" xfId="27" applyNumberFormat="1" applyFont="1" applyBorder="1" applyAlignment="1">
      <alignment horizontal="center" vertical="center"/>
    </xf>
    <xf numFmtId="187" fontId="58" fillId="0" borderId="287" xfId="27" applyNumberFormat="1" applyFont="1" applyBorder="1" applyAlignment="1">
      <alignment horizontal="center" vertical="center"/>
    </xf>
    <xf numFmtId="187" fontId="58" fillId="0" borderId="288" xfId="27" applyNumberFormat="1" applyFont="1" applyBorder="1" applyAlignment="1">
      <alignment horizontal="center" vertical="center"/>
    </xf>
    <xf numFmtId="187" fontId="58" fillId="0" borderId="289" xfId="27" applyNumberFormat="1" applyFont="1" applyBorder="1" applyAlignment="1">
      <alignment horizontal="center" vertical="center"/>
    </xf>
    <xf numFmtId="187" fontId="58" fillId="0" borderId="189" xfId="27" applyNumberFormat="1" applyFont="1" applyBorder="1" applyAlignment="1">
      <alignment horizontal="center" vertical="center"/>
    </xf>
    <xf numFmtId="187" fontId="58" fillId="0" borderId="191" xfId="27" applyNumberFormat="1" applyFont="1" applyBorder="1" applyAlignment="1">
      <alignment horizontal="center" vertical="center"/>
    </xf>
    <xf numFmtId="187" fontId="58" fillId="0" borderId="280" xfId="27" applyNumberFormat="1" applyFont="1" applyBorder="1" applyAlignment="1">
      <alignment horizontal="center" vertical="center"/>
    </xf>
    <xf numFmtId="0" fontId="61" fillId="0" borderId="0" xfId="27" applyFont="1" applyAlignment="1">
      <alignment horizontal="left" vertical="center" wrapText="1"/>
    </xf>
    <xf numFmtId="0" fontId="61" fillId="0" borderId="15" xfId="27" applyFont="1" applyBorder="1" applyAlignment="1">
      <alignment horizontal="center" vertical="center" wrapText="1"/>
    </xf>
    <xf numFmtId="0" fontId="61" fillId="0" borderId="23" xfId="27" applyFont="1" applyBorder="1" applyAlignment="1">
      <alignment horizontal="center" vertical="center" wrapText="1"/>
    </xf>
    <xf numFmtId="0" fontId="61" fillId="0" borderId="10" xfId="27" applyFont="1" applyBorder="1" applyAlignment="1">
      <alignment horizontal="center" vertical="center" wrapText="1"/>
    </xf>
    <xf numFmtId="0" fontId="61" fillId="0" borderId="117" xfId="27" applyFont="1" applyBorder="1" applyAlignment="1">
      <alignment horizontal="right" vertical="center" wrapText="1"/>
    </xf>
    <xf numFmtId="0" fontId="61" fillId="0" borderId="93" xfId="27" applyFont="1" applyBorder="1" applyAlignment="1">
      <alignment horizontal="right" vertical="center" wrapText="1"/>
    </xf>
    <xf numFmtId="0" fontId="61" fillId="0" borderId="360" xfId="27" applyFont="1" applyBorder="1" applyAlignment="1">
      <alignment horizontal="center" vertical="center" wrapText="1"/>
    </xf>
    <xf numFmtId="0" fontId="61" fillId="0" borderId="70" xfId="27" applyFont="1" applyBorder="1" applyAlignment="1">
      <alignment horizontal="center" vertical="center" wrapText="1"/>
    </xf>
    <xf numFmtId="0" fontId="61" fillId="0" borderId="72" xfId="27" applyFont="1" applyBorder="1" applyAlignment="1">
      <alignment horizontal="center" vertical="center" wrapText="1"/>
    </xf>
    <xf numFmtId="0" fontId="61" fillId="0" borderId="22" xfId="27" applyFont="1" applyBorder="1" applyAlignment="1">
      <alignment horizontal="center" vertical="center" wrapText="1"/>
    </xf>
    <xf numFmtId="0" fontId="61" fillId="0" borderId="15" xfId="27" applyFont="1" applyBorder="1" applyAlignment="1">
      <alignment horizontal="left" vertical="center" wrapText="1"/>
    </xf>
    <xf numFmtId="0" fontId="61" fillId="0" borderId="15" xfId="27" applyFont="1" applyBorder="1" applyAlignment="1">
      <alignment horizontal="right" vertical="center" wrapText="1"/>
    </xf>
    <xf numFmtId="0" fontId="61" fillId="0" borderId="9" xfId="27" applyFont="1" applyBorder="1" applyAlignment="1">
      <alignment horizontal="center" vertical="center" wrapText="1"/>
    </xf>
    <xf numFmtId="0" fontId="61" fillId="0" borderId="1" xfId="27" applyFont="1" applyBorder="1" applyAlignment="1">
      <alignment horizontal="center" vertical="center" wrapText="1"/>
    </xf>
    <xf numFmtId="0" fontId="61" fillId="0" borderId="5" xfId="27" applyFont="1" applyBorder="1" applyAlignment="1">
      <alignment horizontal="center" vertical="center" wrapText="1"/>
    </xf>
    <xf numFmtId="0" fontId="56" fillId="2" borderId="22" xfId="0" applyFont="1" applyFill="1" applyBorder="1" applyAlignment="1">
      <alignment horizontal="center" vertical="center"/>
    </xf>
    <xf numFmtId="0" fontId="82" fillId="2" borderId="0" xfId="0" applyFont="1" applyFill="1" applyAlignment="1">
      <alignment horizontal="left" vertical="top" wrapText="1"/>
    </xf>
    <xf numFmtId="0" fontId="52" fillId="2" borderId="0" xfId="0" applyFont="1" applyFill="1" applyAlignment="1">
      <alignment horizontal="left" vertical="center" wrapText="1"/>
    </xf>
    <xf numFmtId="0" fontId="26" fillId="2" borderId="0" xfId="0" applyFont="1" applyFill="1" applyAlignment="1">
      <alignment horizontal="left" vertical="top" wrapText="1"/>
    </xf>
    <xf numFmtId="0" fontId="26" fillId="2" borderId="2" xfId="0" applyFont="1" applyFill="1" applyBorder="1" applyAlignment="1">
      <alignment horizontal="left" vertical="top" wrapText="1"/>
    </xf>
    <xf numFmtId="0" fontId="26" fillId="2" borderId="23" xfId="0" applyFont="1" applyFill="1" applyBorder="1" applyAlignment="1">
      <alignment horizontal="center" vertical="top" wrapText="1"/>
    </xf>
    <xf numFmtId="0" fontId="26" fillId="2" borderId="6" xfId="0" applyFont="1" applyFill="1" applyBorder="1" applyAlignment="1">
      <alignment horizontal="center" vertical="top" wrapText="1"/>
    </xf>
    <xf numFmtId="0" fontId="26" fillId="2" borderId="10" xfId="0" applyFont="1" applyFill="1" applyBorder="1" applyAlignment="1">
      <alignment horizontal="center" vertical="top" wrapText="1"/>
    </xf>
    <xf numFmtId="0" fontId="26" fillId="2" borderId="1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22" xfId="0" applyFont="1" applyFill="1" applyBorder="1" applyAlignment="1">
      <alignment horizontal="center" vertical="center"/>
    </xf>
    <xf numFmtId="0" fontId="24" fillId="2" borderId="9" xfId="0" applyFont="1" applyFill="1" applyBorder="1">
      <alignment vertical="center"/>
    </xf>
    <xf numFmtId="0" fontId="24" fillId="2" borderId="1" xfId="0" applyFont="1" applyFill="1" applyBorder="1">
      <alignment vertical="center"/>
    </xf>
    <xf numFmtId="0" fontId="24" fillId="2" borderId="5" xfId="0" applyFont="1" applyFill="1" applyBorder="1">
      <alignment vertical="center"/>
    </xf>
    <xf numFmtId="0" fontId="24" fillId="2" borderId="3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8" xfId="0" applyFont="1" applyFill="1" applyBorder="1">
      <alignment vertical="center"/>
    </xf>
    <xf numFmtId="0" fontId="24" fillId="2" borderId="0" xfId="0" applyFont="1" applyFill="1">
      <alignment vertical="center"/>
    </xf>
    <xf numFmtId="0" fontId="24" fillId="2" borderId="4" xfId="0" applyFont="1" applyFill="1" applyBorder="1">
      <alignment vertical="center"/>
    </xf>
    <xf numFmtId="0" fontId="24" fillId="2" borderId="31" xfId="0" applyFont="1" applyFill="1" applyBorder="1" applyAlignment="1" applyProtection="1">
      <alignment horizontal="center" vertical="center"/>
      <protection locked="0"/>
    </xf>
    <xf numFmtId="0" fontId="24" fillId="2" borderId="32" xfId="0" applyFont="1" applyFill="1" applyBorder="1" applyAlignment="1" applyProtection="1">
      <alignment horizontal="center" vertical="center"/>
      <protection locked="0"/>
    </xf>
    <xf numFmtId="0" fontId="24" fillId="2" borderId="52"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9"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8"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4" xfId="0" applyFont="1" applyFill="1" applyBorder="1" applyAlignment="1">
      <alignment horizontal="left" vertical="center" wrapText="1"/>
    </xf>
    <xf numFmtId="0" fontId="24" fillId="2" borderId="89" xfId="0" applyFont="1" applyFill="1" applyBorder="1" applyAlignment="1" applyProtection="1">
      <alignment horizontal="center" vertical="center"/>
      <protection locked="0"/>
    </xf>
    <xf numFmtId="0" fontId="24" fillId="2" borderId="9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9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3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90"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6" fillId="2" borderId="0" xfId="0" applyFont="1" applyFill="1" applyAlignment="1">
      <alignment horizontal="right" vertical="top"/>
    </xf>
    <xf numFmtId="0" fontId="22" fillId="2" borderId="0" xfId="0" applyFont="1" applyFill="1" applyAlignment="1">
      <alignment horizontal="left" vertical="top" wrapText="1"/>
    </xf>
    <xf numFmtId="38" fontId="75" fillId="0" borderId="321" xfId="17" applyNumberFormat="1" applyFont="1" applyBorder="1" applyAlignment="1">
      <alignment horizontal="center" vertical="center"/>
    </xf>
    <xf numFmtId="38" fontId="75" fillId="0" borderId="322" xfId="17" applyNumberFormat="1" applyFont="1" applyBorder="1" applyAlignment="1">
      <alignment horizontal="center" vertical="center"/>
    </xf>
    <xf numFmtId="38" fontId="75" fillId="0" borderId="323" xfId="17" applyNumberFormat="1" applyFont="1" applyBorder="1" applyAlignment="1">
      <alignment horizontal="center" vertical="center"/>
    </xf>
    <xf numFmtId="0" fontId="52" fillId="0" borderId="313" xfId="17" applyFont="1" applyBorder="1" applyAlignment="1">
      <alignment horizontal="center" vertical="center" wrapText="1"/>
    </xf>
    <xf numFmtId="0" fontId="52" fillId="0" borderId="310" xfId="17" applyFont="1" applyBorder="1" applyAlignment="1">
      <alignment horizontal="center" vertical="center" wrapText="1"/>
    </xf>
    <xf numFmtId="0" fontId="52" fillId="0" borderId="314" xfId="17" applyFont="1" applyBorder="1" applyAlignment="1">
      <alignment horizontal="center" vertical="center"/>
    </xf>
    <xf numFmtId="0" fontId="61" fillId="0" borderId="273" xfId="17" applyFont="1" applyBorder="1" applyAlignment="1">
      <alignment horizontal="center" vertical="center" wrapText="1"/>
    </xf>
    <xf numFmtId="0" fontId="61" fillId="0" borderId="276" xfId="17" applyFont="1" applyBorder="1" applyAlignment="1">
      <alignment horizontal="center" vertical="center" wrapText="1"/>
    </xf>
    <xf numFmtId="0" fontId="61" fillId="0" borderId="275" xfId="17" applyFont="1" applyBorder="1" applyAlignment="1">
      <alignment horizontal="center" vertical="center" wrapText="1"/>
    </xf>
    <xf numFmtId="0" fontId="75" fillId="0" borderId="335" xfId="17" applyFont="1" applyBorder="1" applyAlignment="1">
      <alignment horizontal="center" vertical="center"/>
    </xf>
    <xf numFmtId="0" fontId="75" fillId="0" borderId="293" xfId="17" applyFont="1" applyBorder="1" applyAlignment="1">
      <alignment horizontal="center" vertical="center"/>
    </xf>
    <xf numFmtId="0" fontId="75" fillId="0" borderId="336" xfId="17" applyFont="1" applyBorder="1" applyAlignment="1">
      <alignment horizontal="center" vertical="center"/>
    </xf>
    <xf numFmtId="0" fontId="52" fillId="0" borderId="241" xfId="17" applyFont="1" applyBorder="1" applyAlignment="1">
      <alignment horizontal="center" vertical="center" wrapText="1"/>
    </xf>
    <xf numFmtId="0" fontId="52" fillId="0" borderId="240" xfId="17" applyFont="1" applyBorder="1" applyAlignment="1">
      <alignment horizontal="center" vertical="center"/>
    </xf>
    <xf numFmtId="0" fontId="52" fillId="0" borderId="311" xfId="17" applyFont="1" applyBorder="1" applyAlignment="1">
      <alignment horizontal="center" vertical="center" wrapText="1"/>
    </xf>
    <xf numFmtId="0" fontId="52" fillId="0" borderId="180" xfId="17" applyFont="1" applyBorder="1" applyAlignment="1">
      <alignment horizontal="center" vertical="center" wrapText="1"/>
    </xf>
    <xf numFmtId="0" fontId="52" fillId="0" borderId="312" xfId="17" applyFont="1" applyBorder="1" applyAlignment="1">
      <alignment horizontal="center" vertical="center"/>
    </xf>
    <xf numFmtId="0" fontId="52" fillId="0" borderId="295" xfId="17" applyFont="1" applyBorder="1" applyAlignment="1">
      <alignment horizontal="center" vertical="center" wrapText="1"/>
    </xf>
    <xf numFmtId="0" fontId="52" fillId="0" borderId="256" xfId="17" applyFont="1" applyBorder="1" applyAlignment="1">
      <alignment horizontal="center" vertical="center" wrapText="1"/>
    </xf>
    <xf numFmtId="0" fontId="52" fillId="0" borderId="296" xfId="17" applyFont="1" applyBorder="1" applyAlignment="1">
      <alignment horizontal="center" vertical="center" wrapText="1"/>
    </xf>
    <xf numFmtId="0" fontId="52" fillId="0" borderId="297" xfId="17" applyFont="1" applyBorder="1" applyAlignment="1">
      <alignment horizontal="center" vertical="center" wrapText="1"/>
    </xf>
    <xf numFmtId="0" fontId="52" fillId="0" borderId="236" xfId="17" applyFont="1" applyBorder="1" applyAlignment="1">
      <alignment horizontal="center" vertical="center" wrapText="1"/>
    </xf>
    <xf numFmtId="0" fontId="52" fillId="0" borderId="258" xfId="17" applyFont="1" applyBorder="1" applyAlignment="1">
      <alignment horizontal="center" vertical="center" wrapText="1"/>
    </xf>
    <xf numFmtId="0" fontId="52" fillId="0" borderId="304" xfId="17" applyFont="1" applyBorder="1" applyAlignment="1">
      <alignment horizontal="center" vertical="center" wrapText="1"/>
    </xf>
    <xf numFmtId="0" fontId="52" fillId="0" borderId="239" xfId="17" applyFont="1" applyBorder="1" applyAlignment="1">
      <alignment horizontal="center" vertical="center" wrapText="1"/>
    </xf>
    <xf numFmtId="0" fontId="52" fillId="0" borderId="305" xfId="17" applyFont="1" applyBorder="1" applyAlignment="1">
      <alignment horizontal="center" vertical="center" wrapText="1"/>
    </xf>
    <xf numFmtId="0" fontId="61" fillId="0" borderId="290" xfId="17" applyFont="1" applyBorder="1" applyAlignment="1">
      <alignment horizontal="center" vertical="center" wrapText="1"/>
    </xf>
    <xf numFmtId="0" fontId="61" fillId="0" borderId="291" xfId="17" applyFont="1" applyBorder="1" applyAlignment="1">
      <alignment horizontal="center" vertical="center" wrapText="1"/>
    </xf>
    <xf numFmtId="0" fontId="61" fillId="0" borderId="292" xfId="17" applyFont="1" applyBorder="1" applyAlignment="1">
      <alignment horizontal="center" vertical="center" wrapText="1"/>
    </xf>
    <xf numFmtId="0" fontId="61" fillId="0" borderId="293" xfId="17" applyFont="1" applyBorder="1" applyAlignment="1">
      <alignment horizontal="center" vertical="center" wrapText="1"/>
    </xf>
    <xf numFmtId="0" fontId="61" fillId="0" borderId="238" xfId="17" applyFont="1" applyBorder="1" applyAlignment="1">
      <alignment horizontal="center" vertical="center" wrapText="1"/>
    </xf>
    <xf numFmtId="0" fontId="61" fillId="0" borderId="294" xfId="17" applyFont="1" applyBorder="1" applyAlignment="1">
      <alignment horizontal="center" vertical="center" wrapText="1"/>
    </xf>
    <xf numFmtId="0" fontId="61" fillId="0" borderId="301" xfId="17" applyFont="1" applyBorder="1" applyAlignment="1">
      <alignment horizontal="center" vertical="center" wrapText="1"/>
    </xf>
    <xf numFmtId="0" fontId="61" fillId="0" borderId="302" xfId="17" applyFont="1" applyBorder="1" applyAlignment="1">
      <alignment horizontal="center" vertical="center" wrapText="1"/>
    </xf>
    <xf numFmtId="0" fontId="61" fillId="0" borderId="303" xfId="17" applyFont="1" applyBorder="1" applyAlignment="1">
      <alignment horizontal="center" vertical="center" wrapText="1"/>
    </xf>
    <xf numFmtId="0" fontId="23" fillId="2" borderId="298" xfId="9" applyFont="1" applyFill="1" applyBorder="1" applyAlignment="1">
      <alignment horizontal="center" vertical="center"/>
    </xf>
    <xf numFmtId="0" fontId="23" fillId="2" borderId="299" xfId="9" applyFont="1" applyFill="1" applyBorder="1" applyAlignment="1">
      <alignment horizontal="center" vertical="center"/>
    </xf>
    <xf numFmtId="0" fontId="23" fillId="2" borderId="300" xfId="9" applyFont="1" applyFill="1" applyBorder="1" applyAlignment="1">
      <alignment horizontal="center" vertical="center"/>
    </xf>
    <xf numFmtId="0" fontId="23" fillId="2" borderId="315" xfId="9" applyFont="1" applyFill="1" applyBorder="1" applyAlignment="1">
      <alignment horizontal="center" vertical="center"/>
    </xf>
    <xf numFmtId="0" fontId="23" fillId="2" borderId="316" xfId="9" applyFont="1" applyFill="1" applyBorder="1" applyAlignment="1">
      <alignment horizontal="center" vertical="center"/>
    </xf>
    <xf numFmtId="0" fontId="23" fillId="2" borderId="317" xfId="9" applyFont="1" applyFill="1" applyBorder="1" applyAlignment="1">
      <alignment horizontal="center" vertical="center"/>
    </xf>
    <xf numFmtId="0" fontId="23" fillId="2" borderId="218" xfId="9" applyFont="1" applyFill="1" applyBorder="1" applyAlignment="1">
      <alignment horizontal="center" vertical="center"/>
    </xf>
    <xf numFmtId="0" fontId="23" fillId="2" borderId="220" xfId="9" applyFont="1" applyFill="1" applyBorder="1" applyAlignment="1">
      <alignment horizontal="center" vertical="center"/>
    </xf>
    <xf numFmtId="0" fontId="23" fillId="2" borderId="217" xfId="9" applyFont="1" applyFill="1" applyBorder="1" applyAlignment="1">
      <alignment horizontal="center" vertical="center"/>
    </xf>
    <xf numFmtId="0" fontId="23" fillId="2" borderId="318" xfId="9" applyFont="1" applyFill="1" applyBorder="1" applyAlignment="1">
      <alignment horizontal="center" vertical="center"/>
    </xf>
    <xf numFmtId="0" fontId="23" fillId="2" borderId="319" xfId="9" applyFont="1" applyFill="1" applyBorder="1" applyAlignment="1">
      <alignment horizontal="center" vertical="center"/>
    </xf>
    <xf numFmtId="0" fontId="23" fillId="2" borderId="320" xfId="9" applyFont="1" applyFill="1" applyBorder="1" applyAlignment="1">
      <alignment horizontal="center" vertical="center"/>
    </xf>
    <xf numFmtId="0" fontId="56" fillId="0" borderId="22" xfId="0" applyFont="1" applyBorder="1" applyAlignment="1">
      <alignment horizontal="center" vertical="center"/>
    </xf>
    <xf numFmtId="0" fontId="76" fillId="0" borderId="0" xfId="25" applyFont="1" applyAlignment="1">
      <alignment horizontal="left" vertical="center"/>
    </xf>
    <xf numFmtId="0" fontId="83" fillId="0" borderId="118" xfId="0" applyFont="1" applyBorder="1" applyAlignment="1">
      <alignment horizontal="center" vertical="center" wrapText="1"/>
    </xf>
    <xf numFmtId="0" fontId="83" fillId="0" borderId="115" xfId="0" applyFont="1" applyBorder="1" applyAlignment="1">
      <alignment horizontal="center" vertical="center" wrapText="1"/>
    </xf>
    <xf numFmtId="0" fontId="56" fillId="0" borderId="139" xfId="0" applyFont="1" applyBorder="1" applyAlignment="1">
      <alignment horizontal="center" vertical="center" wrapText="1"/>
    </xf>
    <xf numFmtId="0" fontId="56" fillId="0" borderId="114" xfId="0" applyFont="1" applyBorder="1" applyAlignment="1">
      <alignment horizontal="center" vertical="center" wrapText="1"/>
    </xf>
    <xf numFmtId="0" fontId="56" fillId="0" borderId="79" xfId="0" applyFont="1" applyBorder="1" applyAlignment="1">
      <alignment horizontal="center" vertical="center" wrapText="1"/>
    </xf>
    <xf numFmtId="0" fontId="56" fillId="0" borderId="135" xfId="0" quotePrefix="1" applyFont="1" applyBorder="1" applyAlignment="1">
      <alignment horizontal="left" vertical="center" wrapText="1"/>
    </xf>
    <xf numFmtId="0" fontId="56" fillId="0" borderId="27" xfId="0" quotePrefix="1" applyFont="1" applyBorder="1" applyAlignment="1">
      <alignment horizontal="left" vertical="center" wrapText="1"/>
    </xf>
    <xf numFmtId="0" fontId="56" fillId="0" borderId="11" xfId="0" quotePrefix="1" applyFont="1" applyBorder="1" applyAlignment="1">
      <alignment horizontal="left" vertical="center" wrapText="1"/>
    </xf>
    <xf numFmtId="0" fontId="56" fillId="0" borderId="23" xfId="0" applyFont="1" applyBorder="1" applyAlignment="1">
      <alignment horizontal="left" vertical="top" wrapText="1"/>
    </xf>
    <xf numFmtId="0" fontId="56" fillId="0" borderId="6" xfId="0" applyFont="1" applyBorder="1" applyAlignment="1">
      <alignment horizontal="left" vertical="top" wrapText="1"/>
    </xf>
    <xf numFmtId="0" fontId="56" fillId="0" borderId="62" xfId="0" applyFont="1" applyBorder="1" applyAlignment="1">
      <alignment horizontal="left" vertical="top" wrapText="1"/>
    </xf>
    <xf numFmtId="0" fontId="56" fillId="0" borderId="113" xfId="0" applyFont="1" applyBorder="1" applyAlignment="1">
      <alignment horizontal="center" vertical="center" wrapText="1"/>
    </xf>
    <xf numFmtId="0" fontId="56" fillId="0" borderId="22" xfId="0" quotePrefix="1" applyFont="1" applyBorder="1" applyAlignment="1">
      <alignment horizontal="left" vertical="center" wrapText="1"/>
    </xf>
    <xf numFmtId="0" fontId="56" fillId="0" borderId="15" xfId="0" quotePrefix="1" applyFont="1"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3" xfId="0" applyFont="1" applyBorder="1" applyAlignment="1">
      <alignment horizontal="left" vertical="top" wrapText="1"/>
    </xf>
    <xf numFmtId="0" fontId="26" fillId="0" borderId="6" xfId="0" applyFont="1" applyBorder="1" applyAlignment="1">
      <alignment horizontal="left" vertical="top" wrapText="1"/>
    </xf>
    <xf numFmtId="0" fontId="26" fillId="0" borderId="62" xfId="0" applyFont="1" applyBorder="1" applyAlignment="1">
      <alignment horizontal="left" vertical="top" wrapText="1"/>
    </xf>
    <xf numFmtId="0" fontId="56" fillId="0" borderId="23" xfId="0" applyFont="1" applyBorder="1" applyAlignment="1">
      <alignment horizontal="left" vertical="center" wrapText="1"/>
    </xf>
    <xf numFmtId="0" fontId="56" fillId="0" borderId="10" xfId="0" applyFont="1" applyBorder="1" applyAlignment="1">
      <alignment horizontal="left" vertical="center" wrapText="1"/>
    </xf>
    <xf numFmtId="0" fontId="56" fillId="0" borderId="7" xfId="0" quotePrefix="1" applyFont="1" applyBorder="1" applyAlignment="1">
      <alignment horizontal="left" vertical="center" wrapText="1"/>
    </xf>
    <xf numFmtId="0" fontId="56" fillId="0" borderId="3" xfId="0" quotePrefix="1" applyFont="1" applyBorder="1" applyAlignment="1">
      <alignment horizontal="left" vertical="center" wrapText="1"/>
    </xf>
    <xf numFmtId="0" fontId="56" fillId="0" borderId="88" xfId="0" applyFont="1" applyBorder="1" applyAlignment="1">
      <alignment horizontal="right" vertical="center" wrapText="1"/>
    </xf>
    <xf numFmtId="0" fontId="56" fillId="0" borderId="115" xfId="0" applyFont="1" applyBorder="1" applyAlignment="1">
      <alignment horizontal="right" vertical="center" wrapText="1"/>
    </xf>
    <xf numFmtId="0" fontId="56" fillId="0" borderId="116" xfId="0" applyFont="1" applyBorder="1" applyAlignment="1">
      <alignment horizontal="right" vertical="center" wrapText="1"/>
    </xf>
    <xf numFmtId="0" fontId="97" fillId="0" borderId="17" xfId="0" applyFont="1" applyBorder="1" applyAlignment="1">
      <alignment horizontal="left" vertical="top" wrapText="1"/>
    </xf>
    <xf numFmtId="0" fontId="56" fillId="0" borderId="0" xfId="0" applyFont="1" applyAlignment="1">
      <alignment horizontal="left" vertical="top" wrapText="1"/>
    </xf>
    <xf numFmtId="0" fontId="56" fillId="0" borderId="0" xfId="0" applyFont="1" applyAlignment="1">
      <alignment horizontal="left" vertical="top"/>
    </xf>
    <xf numFmtId="0" fontId="56" fillId="0" borderId="6" xfId="0" quotePrefix="1" applyFont="1" applyBorder="1" applyAlignment="1">
      <alignment horizontal="left" vertical="center" wrapText="1"/>
    </xf>
    <xf numFmtId="0" fontId="56" fillId="0" borderId="10" xfId="0" quotePrefix="1" applyFont="1" applyBorder="1" applyAlignment="1">
      <alignment horizontal="left" vertical="center" wrapText="1"/>
    </xf>
    <xf numFmtId="0" fontId="56" fillId="0" borderId="23" xfId="0" quotePrefix="1" applyFont="1" applyBorder="1" applyAlignment="1">
      <alignment horizontal="left" vertical="top" wrapText="1"/>
    </xf>
    <xf numFmtId="0" fontId="56" fillId="0" borderId="6" xfId="0" quotePrefix="1" applyFont="1" applyBorder="1" applyAlignment="1">
      <alignment horizontal="left" vertical="top" wrapText="1"/>
    </xf>
    <xf numFmtId="0" fontId="56" fillId="0" borderId="62" xfId="0" quotePrefix="1" applyFont="1" applyBorder="1" applyAlignment="1">
      <alignment horizontal="left" vertical="top" wrapText="1"/>
    </xf>
    <xf numFmtId="0" fontId="56" fillId="0" borderId="4" xfId="0" quotePrefix="1" applyFont="1" applyBorder="1" applyAlignment="1">
      <alignment horizontal="left" vertical="center" wrapText="1"/>
    </xf>
    <xf numFmtId="38" fontId="29" fillId="2" borderId="23" xfId="2" applyFont="1" applyFill="1" applyBorder="1" applyAlignment="1">
      <alignment horizontal="center" vertical="center"/>
    </xf>
    <xf numFmtId="38" fontId="29" fillId="2" borderId="6" xfId="2" applyFont="1" applyFill="1" applyBorder="1" applyAlignment="1">
      <alignment horizontal="center" vertical="center"/>
    </xf>
    <xf numFmtId="38" fontId="29" fillId="2" borderId="10" xfId="2" applyFont="1" applyFill="1" applyBorder="1" applyAlignment="1">
      <alignment horizontal="center" vertical="center"/>
    </xf>
    <xf numFmtId="0" fontId="29" fillId="2" borderId="6" xfId="9" applyFont="1" applyFill="1" applyBorder="1" applyAlignment="1">
      <alignment horizontal="center" vertical="center"/>
    </xf>
    <xf numFmtId="0" fontId="29" fillId="2" borderId="10" xfId="9" applyFont="1" applyFill="1" applyBorder="1" applyAlignment="1">
      <alignment horizontal="center" vertical="center"/>
    </xf>
    <xf numFmtId="0" fontId="29" fillId="2" borderId="23" xfId="9" applyFont="1" applyFill="1" applyBorder="1" applyAlignment="1">
      <alignment horizontal="center" vertical="center"/>
    </xf>
    <xf numFmtId="0" fontId="29" fillId="2" borderId="23" xfId="9" applyFont="1" applyFill="1" applyBorder="1" applyAlignment="1">
      <alignment horizontal="left" vertical="center"/>
    </xf>
    <xf numFmtId="0" fontId="29" fillId="2" borderId="6" xfId="9" applyFont="1" applyFill="1" applyBorder="1" applyAlignment="1">
      <alignment horizontal="left" vertical="center"/>
    </xf>
    <xf numFmtId="0" fontId="29" fillId="2" borderId="10" xfId="9" applyFont="1" applyFill="1" applyBorder="1" applyAlignment="1">
      <alignment horizontal="left" vertical="center"/>
    </xf>
    <xf numFmtId="0" fontId="29" fillId="2" borderId="23" xfId="9" applyFont="1" applyFill="1" applyBorder="1" applyAlignment="1">
      <alignment horizontal="center" vertical="top" wrapText="1"/>
    </xf>
    <xf numFmtId="0" fontId="29" fillId="2" borderId="6" xfId="9" applyFont="1" applyFill="1" applyBorder="1" applyAlignment="1">
      <alignment horizontal="center" vertical="top" wrapText="1"/>
    </xf>
    <xf numFmtId="0" fontId="29" fillId="2" borderId="10" xfId="9" applyFont="1" applyFill="1" applyBorder="1" applyAlignment="1">
      <alignment horizontal="center" vertical="top" wrapText="1"/>
    </xf>
    <xf numFmtId="38" fontId="29" fillId="2" borderId="15" xfId="2" applyFont="1" applyFill="1" applyBorder="1" applyAlignment="1">
      <alignment horizontal="center" vertical="center"/>
    </xf>
    <xf numFmtId="0" fontId="29" fillId="2" borderId="23" xfId="9" applyFont="1" applyFill="1" applyBorder="1" applyAlignment="1">
      <alignment horizontal="center" vertical="center" wrapText="1"/>
    </xf>
    <xf numFmtId="0" fontId="29" fillId="2" borderId="10" xfId="9" applyFont="1" applyFill="1" applyBorder="1" applyAlignment="1">
      <alignment horizontal="center" vertical="center" wrapText="1"/>
    </xf>
    <xf numFmtId="0" fontId="29" fillId="2" borderId="6" xfId="9" applyFont="1" applyFill="1" applyBorder="1" applyAlignment="1">
      <alignment horizontal="center" vertical="center" wrapText="1"/>
    </xf>
    <xf numFmtId="0" fontId="67" fillId="2" borderId="23" xfId="9" applyFont="1" applyFill="1" applyBorder="1" applyAlignment="1">
      <alignment horizontal="center" vertical="center"/>
    </xf>
    <xf numFmtId="0" fontId="67" fillId="2" borderId="6" xfId="9" applyFont="1" applyFill="1" applyBorder="1" applyAlignment="1">
      <alignment horizontal="center" vertical="center"/>
    </xf>
    <xf numFmtId="0" fontId="67" fillId="2" borderId="10" xfId="9" applyFont="1" applyFill="1" applyBorder="1" applyAlignment="1">
      <alignment horizontal="center" vertical="center"/>
    </xf>
    <xf numFmtId="40" fontId="29" fillId="2" borderId="23" xfId="2" applyNumberFormat="1" applyFont="1" applyFill="1" applyBorder="1" applyAlignment="1">
      <alignment horizontal="center" vertical="center"/>
    </xf>
    <xf numFmtId="40" fontId="29" fillId="2" borderId="6" xfId="2" applyNumberFormat="1" applyFont="1" applyFill="1" applyBorder="1" applyAlignment="1">
      <alignment horizontal="center" vertical="center"/>
    </xf>
    <xf numFmtId="189" fontId="29" fillId="2" borderId="23" xfId="2" applyNumberFormat="1" applyFont="1" applyFill="1" applyBorder="1" applyAlignment="1">
      <alignment horizontal="center" vertical="center"/>
    </xf>
    <xf numFmtId="189" fontId="29" fillId="2" borderId="6" xfId="2" applyNumberFormat="1" applyFont="1" applyFill="1" applyBorder="1" applyAlignment="1">
      <alignment horizontal="center" vertical="center"/>
    </xf>
    <xf numFmtId="0" fontId="95" fillId="2" borderId="0" xfId="9" applyFont="1" applyFill="1" applyAlignment="1">
      <alignment horizontal="center" vertical="center"/>
    </xf>
    <xf numFmtId="0" fontId="29" fillId="2" borderId="23" xfId="9" applyFont="1" applyFill="1" applyBorder="1" applyAlignment="1">
      <alignment horizontal="left" vertical="center" wrapText="1"/>
    </xf>
    <xf numFmtId="0" fontId="29" fillId="2" borderId="6" xfId="9" applyFont="1" applyFill="1" applyBorder="1" applyAlignment="1">
      <alignment horizontal="left" vertical="center" wrapText="1"/>
    </xf>
    <xf numFmtId="0" fontId="29" fillId="2" borderId="10" xfId="9" applyFont="1" applyFill="1" applyBorder="1" applyAlignment="1">
      <alignment horizontal="left" vertical="center" wrapText="1"/>
    </xf>
    <xf numFmtId="0" fontId="29" fillId="2" borderId="15" xfId="9" applyFont="1" applyFill="1" applyBorder="1" applyAlignment="1">
      <alignment horizontal="center" vertical="center"/>
    </xf>
    <xf numFmtId="0" fontId="29" fillId="2" borderId="23" xfId="9" applyFont="1" applyFill="1" applyBorder="1" applyAlignment="1">
      <alignment horizontal="right" vertical="center"/>
    </xf>
    <xf numFmtId="0" fontId="29" fillId="2" borderId="6" xfId="9" applyFont="1" applyFill="1" applyBorder="1" applyAlignment="1">
      <alignment horizontal="right" vertical="center"/>
    </xf>
    <xf numFmtId="0" fontId="29" fillId="2" borderId="9" xfId="9" applyFont="1" applyFill="1" applyBorder="1" applyAlignment="1">
      <alignment horizontal="left" vertical="center" wrapText="1"/>
    </xf>
    <xf numFmtId="0" fontId="29" fillId="2" borderId="1" xfId="9" applyFont="1" applyFill="1" applyBorder="1" applyAlignment="1">
      <alignment horizontal="left" vertical="center" wrapText="1"/>
    </xf>
    <xf numFmtId="0" fontId="29" fillId="2" borderId="5" xfId="9" applyFont="1" applyFill="1" applyBorder="1" applyAlignment="1">
      <alignment horizontal="left" vertical="center" wrapText="1"/>
    </xf>
    <xf numFmtId="0" fontId="29" fillId="2" borderId="7" xfId="9" applyFont="1" applyFill="1" applyBorder="1" applyAlignment="1">
      <alignment horizontal="left" vertical="center" wrapText="1"/>
    </xf>
    <xf numFmtId="0" fontId="29" fillId="2" borderId="2" xfId="9" applyFont="1" applyFill="1" applyBorder="1" applyAlignment="1">
      <alignment horizontal="left" vertical="center" wrapText="1"/>
    </xf>
    <xf numFmtId="0" fontId="29" fillId="2" borderId="3" xfId="9" applyFont="1" applyFill="1" applyBorder="1" applyAlignment="1">
      <alignment horizontal="left" vertical="center" wrapText="1"/>
    </xf>
    <xf numFmtId="0" fontId="29" fillId="0" borderId="131" xfId="9" applyFont="1" applyBorder="1" applyAlignment="1">
      <alignment horizontal="center" vertical="center"/>
    </xf>
    <xf numFmtId="0" fontId="29" fillId="0" borderId="65" xfId="9" applyFont="1" applyBorder="1" applyAlignment="1">
      <alignment horizontal="center" vertical="center"/>
    </xf>
    <xf numFmtId="38" fontId="29" fillId="0" borderId="64" xfId="2" applyFont="1" applyFill="1" applyBorder="1" applyAlignment="1">
      <alignment horizontal="center" vertical="center"/>
    </xf>
    <xf numFmtId="38" fontId="29" fillId="0" borderId="65" xfId="2" applyFont="1" applyFill="1" applyBorder="1" applyAlignment="1">
      <alignment horizontal="center" vertical="center"/>
    </xf>
    <xf numFmtId="191" fontId="29" fillId="0" borderId="67" xfId="2" applyNumberFormat="1" applyFont="1" applyFill="1" applyBorder="1" applyAlignment="1">
      <alignment horizontal="center" vertical="center"/>
    </xf>
    <xf numFmtId="191" fontId="29" fillId="0" borderId="68" xfId="2" applyNumberFormat="1" applyFont="1" applyFill="1" applyBorder="1" applyAlignment="1">
      <alignment horizontal="center" vertical="center"/>
    </xf>
    <xf numFmtId="0" fontId="29" fillId="0" borderId="76" xfId="9" applyFont="1" applyBorder="1" applyAlignment="1">
      <alignment horizontal="center" vertical="center"/>
    </xf>
    <xf numFmtId="0" fontId="29" fillId="0" borderId="10" xfId="9" applyFont="1" applyBorder="1" applyAlignment="1">
      <alignment horizontal="center" vertical="center"/>
    </xf>
    <xf numFmtId="38" fontId="29" fillId="0" borderId="23" xfId="2" applyFont="1" applyFill="1" applyBorder="1" applyAlignment="1">
      <alignment horizontal="center" vertical="center"/>
    </xf>
    <xf numFmtId="38" fontId="29" fillId="0" borderId="10" xfId="2" applyFont="1" applyFill="1" applyBorder="1" applyAlignment="1">
      <alignment horizontal="center" vertical="center"/>
    </xf>
    <xf numFmtId="191" fontId="29" fillId="0" borderId="15" xfId="2" applyNumberFormat="1" applyFont="1" applyFill="1" applyBorder="1" applyAlignment="1">
      <alignment horizontal="center" vertical="center"/>
    </xf>
    <xf numFmtId="191" fontId="29" fillId="0" borderId="84" xfId="2" applyNumberFormat="1" applyFont="1" applyFill="1" applyBorder="1" applyAlignment="1">
      <alignment horizontal="center" vertical="center"/>
    </xf>
    <xf numFmtId="0" fontId="49" fillId="0" borderId="76" xfId="9" applyFont="1" applyBorder="1" applyAlignment="1">
      <alignment horizontal="center" vertical="center"/>
    </xf>
    <xf numFmtId="0" fontId="49" fillId="0" borderId="10" xfId="9" applyFont="1" applyBorder="1" applyAlignment="1">
      <alignment horizontal="center" vertical="center"/>
    </xf>
    <xf numFmtId="38" fontId="49" fillId="0" borderId="23" xfId="2" applyFont="1" applyFill="1" applyBorder="1" applyAlignment="1">
      <alignment horizontal="center" vertical="center"/>
    </xf>
    <xf numFmtId="38" fontId="49" fillId="0" borderId="10" xfId="2" applyFont="1" applyFill="1" applyBorder="1" applyAlignment="1">
      <alignment horizontal="center" vertical="center"/>
    </xf>
    <xf numFmtId="191" fontId="49" fillId="0" borderId="15" xfId="2" applyNumberFormat="1" applyFont="1" applyFill="1" applyBorder="1" applyAlignment="1">
      <alignment horizontal="center" vertical="center"/>
    </xf>
    <xf numFmtId="191" fontId="49" fillId="0" borderId="84" xfId="2" applyNumberFormat="1" applyFont="1" applyFill="1" applyBorder="1" applyAlignment="1">
      <alignment horizontal="center" vertical="center"/>
    </xf>
    <xf numFmtId="0" fontId="29" fillId="0" borderId="132" xfId="9" applyFont="1" applyBorder="1" applyAlignment="1">
      <alignment horizontal="center" vertical="center"/>
    </xf>
    <xf numFmtId="0" fontId="29" fillId="0" borderId="3" xfId="9" applyFont="1" applyBorder="1" applyAlignment="1">
      <alignment horizontal="center" vertical="center"/>
    </xf>
    <xf numFmtId="38" fontId="29" fillId="0" borderId="7" xfId="2" applyFont="1" applyFill="1" applyBorder="1" applyAlignment="1">
      <alignment horizontal="center" vertical="center"/>
    </xf>
    <xf numFmtId="38" fontId="29" fillId="0" borderId="3" xfId="2" applyFont="1" applyFill="1" applyBorder="1" applyAlignment="1">
      <alignment horizontal="center" vertical="center"/>
    </xf>
    <xf numFmtId="191" fontId="29" fillId="0" borderId="11" xfId="2" applyNumberFormat="1" applyFont="1" applyFill="1" applyBorder="1" applyAlignment="1">
      <alignment horizontal="center" vertical="center"/>
    </xf>
    <xf numFmtId="191" fontId="29" fillId="0" borderId="80" xfId="2" applyNumberFormat="1" applyFont="1" applyFill="1" applyBorder="1" applyAlignment="1">
      <alignment horizontal="center" vertical="center"/>
    </xf>
    <xf numFmtId="0" fontId="29" fillId="0" borderId="88" xfId="9" applyFont="1" applyBorder="1" applyAlignment="1">
      <alignment horizontal="center" vertical="center"/>
    </xf>
    <xf numFmtId="0" fontId="29" fillId="0" borderId="116" xfId="9" applyFont="1" applyBorder="1" applyAlignment="1">
      <alignment horizontal="center" vertical="center"/>
    </xf>
    <xf numFmtId="0" fontId="29" fillId="0" borderId="118" xfId="9" applyFont="1" applyBorder="1" applyAlignment="1">
      <alignment horizontal="center" vertical="center"/>
    </xf>
    <xf numFmtId="191" fontId="29" fillId="0" borderId="118" xfId="2" applyNumberFormat="1" applyFont="1" applyFill="1" applyBorder="1" applyAlignment="1">
      <alignment horizontal="center" vertical="center"/>
    </xf>
    <xf numFmtId="191" fontId="29" fillId="0" borderId="133" xfId="2" applyNumberFormat="1" applyFont="1" applyFill="1" applyBorder="1" applyAlignment="1">
      <alignment horizontal="center" vertical="center"/>
    </xf>
    <xf numFmtId="0" fontId="15" fillId="2" borderId="0" xfId="0" applyFont="1" applyFill="1" applyAlignment="1">
      <alignment horizontal="left" vertical="top" wrapText="1"/>
    </xf>
    <xf numFmtId="0" fontId="15" fillId="2" borderId="0" xfId="0" applyFont="1" applyFill="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30" fillId="2" borderId="2" xfId="0" applyFont="1" applyFill="1" applyBorder="1">
      <alignment vertical="center"/>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0" xfId="0" applyFont="1" applyFill="1" applyBorder="1">
      <alignment vertical="center"/>
    </xf>
    <xf numFmtId="0" fontId="15" fillId="2" borderId="15" xfId="0" applyFont="1" applyFill="1" applyBorder="1">
      <alignment vertical="center"/>
    </xf>
    <xf numFmtId="0" fontId="15" fillId="2" borderId="23" xfId="0" applyFont="1" applyFill="1" applyBorder="1">
      <alignment vertical="center"/>
    </xf>
    <xf numFmtId="0" fontId="15" fillId="2" borderId="6" xfId="0" applyFont="1" applyFill="1" applyBorder="1">
      <alignment vertical="center"/>
    </xf>
    <xf numFmtId="0" fontId="15" fillId="2" borderId="9" xfId="0" applyFont="1" applyFill="1" applyBorder="1" applyAlignment="1">
      <alignment horizontal="center" vertical="top" wrapText="1"/>
    </xf>
    <xf numFmtId="0" fontId="15" fillId="2" borderId="1"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1" xfId="0" applyFont="1" applyFill="1" applyBorder="1" applyAlignment="1">
      <alignment horizontal="center" vertical="center"/>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1" xfId="0" applyFont="1" applyFill="1" applyBorder="1" applyAlignment="1">
      <alignment horizontal="left" vertical="center"/>
    </xf>
    <xf numFmtId="0" fontId="15" fillId="2" borderId="5" xfId="0" applyFont="1" applyFill="1" applyBorder="1" applyAlignment="1">
      <alignment horizontal="left" vertical="center"/>
    </xf>
    <xf numFmtId="0" fontId="15" fillId="2" borderId="15"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5"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Alignment="1">
      <alignment horizontal="center" vertical="center"/>
    </xf>
    <xf numFmtId="0" fontId="18" fillId="2" borderId="0" xfId="0" applyFont="1" applyFill="1" applyAlignment="1">
      <alignment horizontal="center" vertical="center"/>
    </xf>
    <xf numFmtId="0" fontId="18" fillId="2" borderId="4" xfId="0" applyFont="1" applyFill="1" applyBorder="1" applyAlignment="1">
      <alignment horizontal="center" vertical="center"/>
    </xf>
    <xf numFmtId="38" fontId="15" fillId="3" borderId="9" xfId="2" applyFont="1" applyFill="1" applyBorder="1" applyAlignment="1">
      <alignment horizontal="center" vertical="center"/>
    </xf>
    <xf numFmtId="38" fontId="15" fillId="3" borderId="1" xfId="2" applyFont="1" applyFill="1" applyBorder="1" applyAlignment="1">
      <alignment horizontal="center" vertical="center"/>
    </xf>
    <xf numFmtId="38" fontId="15" fillId="3" borderId="7" xfId="2" applyFont="1" applyFill="1" applyBorder="1" applyAlignment="1">
      <alignment horizontal="center" vertical="center"/>
    </xf>
    <xf numFmtId="38" fontId="15" fillId="3" borderId="2" xfId="2" applyFont="1" applyFill="1" applyBorder="1" applyAlignment="1">
      <alignment horizontal="center" vertical="center"/>
    </xf>
    <xf numFmtId="38" fontId="15" fillId="2" borderId="9" xfId="2" applyFont="1" applyFill="1" applyBorder="1" applyAlignment="1">
      <alignment horizontal="center" vertical="center"/>
    </xf>
    <xf numFmtId="38" fontId="15" fillId="2" borderId="1" xfId="2" applyFont="1" applyFill="1" applyBorder="1" applyAlignment="1">
      <alignment horizontal="center" vertical="center"/>
    </xf>
    <xf numFmtId="38" fontId="15" fillId="2" borderId="7" xfId="2" applyFont="1" applyFill="1" applyBorder="1" applyAlignment="1">
      <alignment horizontal="center" vertical="center"/>
    </xf>
    <xf numFmtId="38" fontId="15" fillId="2" borderId="2" xfId="2" applyFont="1" applyFill="1" applyBorder="1" applyAlignment="1">
      <alignment horizontal="center" vertical="center"/>
    </xf>
    <xf numFmtId="38" fontId="15" fillId="2" borderId="12" xfId="2" applyFont="1" applyFill="1" applyBorder="1" applyAlignment="1">
      <alignment horizontal="center" vertical="center"/>
    </xf>
    <xf numFmtId="38" fontId="15" fillId="2" borderId="28" xfId="2" applyFont="1" applyFill="1" applyBorder="1" applyAlignment="1">
      <alignment horizontal="center" vertical="center"/>
    </xf>
    <xf numFmtId="38" fontId="15" fillId="2" borderId="29" xfId="2" applyFont="1" applyFill="1" applyBorder="1" applyAlignment="1">
      <alignment horizontal="center" vertical="center"/>
    </xf>
    <xf numFmtId="38" fontId="15" fillId="2" borderId="13" xfId="2" applyFont="1" applyFill="1" applyBorder="1" applyAlignment="1">
      <alignment horizontal="center" vertical="center"/>
    </xf>
    <xf numFmtId="38" fontId="15" fillId="2" borderId="14" xfId="2" applyFont="1" applyFill="1" applyBorder="1" applyAlignment="1">
      <alignment horizontal="center" vertical="center"/>
    </xf>
    <xf numFmtId="38" fontId="15" fillId="2" borderId="30" xfId="2" applyFont="1" applyFill="1" applyBorder="1" applyAlignment="1">
      <alignment horizontal="center" vertical="center"/>
    </xf>
    <xf numFmtId="38" fontId="15" fillId="2" borderId="15" xfId="2" applyFont="1" applyFill="1" applyBorder="1" applyAlignment="1">
      <alignment horizontal="center" vertical="center"/>
    </xf>
    <xf numFmtId="0" fontId="15" fillId="2" borderId="23"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9"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4" xfId="0" applyFont="1" applyFill="1" applyBorder="1" applyAlignment="1">
      <alignment horizontal="center" vertical="center" shrinkToFit="1"/>
    </xf>
    <xf numFmtId="0" fontId="15" fillId="3" borderId="15" xfId="0" applyFont="1" applyFill="1" applyBorder="1" applyAlignment="1">
      <alignment horizontal="center" vertical="center"/>
    </xf>
    <xf numFmtId="0" fontId="15" fillId="2" borderId="23"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187" fontId="15" fillId="3" borderId="7" xfId="0" applyNumberFormat="1" applyFont="1" applyFill="1" applyBorder="1" applyAlignment="1">
      <alignment horizontal="center" vertical="center" shrinkToFit="1"/>
    </xf>
    <xf numFmtId="187" fontId="15" fillId="3" borderId="2" xfId="0" applyNumberFormat="1" applyFont="1" applyFill="1" applyBorder="1" applyAlignment="1">
      <alignment horizontal="center" vertical="center" shrinkToFit="1"/>
    </xf>
    <xf numFmtId="187" fontId="15" fillId="3" borderId="3" xfId="0" applyNumberFormat="1" applyFont="1" applyFill="1" applyBorder="1" applyAlignment="1">
      <alignment horizontal="center" vertical="center" shrinkToFit="1"/>
    </xf>
    <xf numFmtId="0" fontId="15" fillId="3" borderId="23"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187" fontId="15" fillId="3" borderId="23" xfId="0" applyNumberFormat="1" applyFont="1" applyFill="1" applyBorder="1" applyAlignment="1">
      <alignment horizontal="center" vertical="center" shrinkToFit="1"/>
    </xf>
    <xf numFmtId="187" fontId="15" fillId="3" borderId="6" xfId="0" applyNumberFormat="1" applyFont="1" applyFill="1" applyBorder="1" applyAlignment="1">
      <alignment horizontal="center" vertical="center" shrinkToFit="1"/>
    </xf>
    <xf numFmtId="187" fontId="15" fillId="3" borderId="10" xfId="0" applyNumberFormat="1"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32" fillId="2" borderId="2" xfId="0" applyFont="1" applyFill="1" applyBorder="1" applyAlignment="1">
      <alignment horizontal="center" vertical="center" shrinkToFit="1"/>
    </xf>
    <xf numFmtId="0" fontId="15" fillId="2" borderId="58" xfId="0" applyFont="1" applyFill="1" applyBorder="1" applyAlignment="1">
      <alignment horizontal="center" vertical="center"/>
    </xf>
    <xf numFmtId="187" fontId="15" fillId="3" borderId="59" xfId="0" applyNumberFormat="1" applyFont="1" applyFill="1" applyBorder="1" applyAlignment="1">
      <alignment horizontal="center" vertical="center" shrinkToFit="1"/>
    </xf>
    <xf numFmtId="187" fontId="15" fillId="3" borderId="60" xfId="0" applyNumberFormat="1" applyFont="1" applyFill="1" applyBorder="1" applyAlignment="1">
      <alignment horizontal="center" vertical="center" shrinkToFit="1"/>
    </xf>
    <xf numFmtId="187" fontId="15" fillId="3" borderId="61" xfId="0" applyNumberFormat="1" applyFont="1" applyFill="1" applyBorder="1" applyAlignment="1">
      <alignment horizontal="center" vertical="center" shrinkToFit="1"/>
    </xf>
    <xf numFmtId="178" fontId="15" fillId="2" borderId="59" xfId="0" applyNumberFormat="1" applyFont="1" applyFill="1" applyBorder="1" applyAlignment="1">
      <alignment horizontal="center" vertical="center"/>
    </xf>
    <xf numFmtId="178" fontId="15" fillId="2" borderId="60" xfId="0" applyNumberFormat="1" applyFont="1" applyFill="1" applyBorder="1" applyAlignment="1">
      <alignment horizontal="center" vertical="center"/>
    </xf>
    <xf numFmtId="178" fontId="15" fillId="2" borderId="61" xfId="0" applyNumberFormat="1" applyFont="1" applyFill="1" applyBorder="1" applyAlignment="1">
      <alignment horizontal="center" vertical="center"/>
    </xf>
    <xf numFmtId="187" fontId="15" fillId="2" borderId="12" xfId="0" applyNumberFormat="1" applyFont="1" applyFill="1" applyBorder="1" applyAlignment="1">
      <alignment horizontal="center" vertical="center" shrinkToFit="1"/>
    </xf>
    <xf numFmtId="187" fontId="15" fillId="2" borderId="28" xfId="0" applyNumberFormat="1" applyFont="1" applyFill="1" applyBorder="1" applyAlignment="1">
      <alignment horizontal="center" vertical="center" shrinkToFit="1"/>
    </xf>
    <xf numFmtId="187" fontId="15" fillId="2" borderId="29" xfId="0" applyNumberFormat="1" applyFont="1" applyFill="1" applyBorder="1" applyAlignment="1">
      <alignment horizontal="center" vertical="center" shrinkToFit="1"/>
    </xf>
    <xf numFmtId="187" fontId="15" fillId="2" borderId="13" xfId="0" applyNumberFormat="1" applyFont="1" applyFill="1" applyBorder="1" applyAlignment="1">
      <alignment horizontal="center" vertical="center" shrinkToFit="1"/>
    </xf>
    <xf numFmtId="187" fontId="15" fillId="2" borderId="14" xfId="0" applyNumberFormat="1" applyFont="1" applyFill="1" applyBorder="1" applyAlignment="1">
      <alignment horizontal="center" vertical="center" shrinkToFit="1"/>
    </xf>
    <xf numFmtId="187" fontId="15" fillId="2" borderId="30" xfId="0" applyNumberFormat="1"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2" borderId="30"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32" fillId="2" borderId="1"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187" fontId="15" fillId="3" borderId="8" xfId="0" applyNumberFormat="1" applyFont="1" applyFill="1" applyBorder="1" applyAlignment="1">
      <alignment horizontal="center" vertical="center" shrinkToFit="1"/>
    </xf>
    <xf numFmtId="187" fontId="15" fillId="3" borderId="0" xfId="0" applyNumberFormat="1" applyFont="1" applyFill="1" applyAlignment="1">
      <alignment horizontal="center" vertical="center" shrinkToFit="1"/>
    </xf>
    <xf numFmtId="187" fontId="15" fillId="3" borderId="4" xfId="0" applyNumberFormat="1" applyFont="1" applyFill="1" applyBorder="1" applyAlignment="1">
      <alignment horizontal="center" vertical="center" shrinkToFit="1"/>
    </xf>
    <xf numFmtId="187" fontId="15" fillId="3" borderId="24" xfId="0" applyNumberFormat="1" applyFont="1" applyFill="1" applyBorder="1" applyAlignment="1">
      <alignment horizontal="center" vertical="center" shrinkToFit="1"/>
    </xf>
    <xf numFmtId="187" fontId="15" fillId="3" borderId="25" xfId="0" applyNumberFormat="1" applyFont="1" applyFill="1" applyBorder="1" applyAlignment="1">
      <alignment horizontal="center" vertical="center" shrinkToFit="1"/>
    </xf>
    <xf numFmtId="187" fontId="15" fillId="3" borderId="26" xfId="0" applyNumberFormat="1"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6" xfId="0" applyFont="1" applyFill="1" applyBorder="1" applyAlignment="1">
      <alignment horizontal="center" vertical="center" shrinkToFit="1"/>
    </xf>
    <xf numFmtId="0" fontId="15" fillId="2" borderId="57" xfId="0" applyFont="1" applyFill="1" applyBorder="1" applyAlignment="1">
      <alignment horizontal="center" vertical="center" shrinkToFit="1"/>
    </xf>
    <xf numFmtId="187" fontId="15" fillId="2" borderId="35" xfId="0" applyNumberFormat="1" applyFont="1" applyFill="1" applyBorder="1" applyAlignment="1">
      <alignment horizontal="center" vertical="center" shrinkToFit="1"/>
    </xf>
    <xf numFmtId="187" fontId="15" fillId="2" borderId="36" xfId="0" applyNumberFormat="1" applyFont="1" applyFill="1" applyBorder="1" applyAlignment="1">
      <alignment horizontal="center" vertical="center" shrinkToFit="1"/>
    </xf>
    <xf numFmtId="187" fontId="15" fillId="2" borderId="37" xfId="0" applyNumberFormat="1" applyFont="1" applyFill="1" applyBorder="1" applyAlignment="1">
      <alignment horizontal="center" vertical="center" shrinkToFit="1"/>
    </xf>
    <xf numFmtId="187" fontId="15" fillId="2" borderId="55" xfId="0" applyNumberFormat="1" applyFont="1" applyFill="1" applyBorder="1" applyAlignment="1">
      <alignment horizontal="center" vertical="center" shrinkToFit="1"/>
    </xf>
    <xf numFmtId="187" fontId="15" fillId="2" borderId="56" xfId="0" applyNumberFormat="1" applyFont="1" applyFill="1" applyBorder="1" applyAlignment="1">
      <alignment horizontal="center" vertical="center" shrinkToFit="1"/>
    </xf>
    <xf numFmtId="187" fontId="15" fillId="2" borderId="57" xfId="0" applyNumberFormat="1" applyFont="1" applyFill="1" applyBorder="1" applyAlignment="1">
      <alignment horizontal="center" vertical="center" shrinkToFit="1"/>
    </xf>
    <xf numFmtId="0" fontId="15" fillId="2" borderId="9" xfId="0" applyFont="1" applyFill="1" applyBorder="1" applyAlignment="1">
      <alignment horizontal="left" vertical="center" shrinkToFit="1"/>
    </xf>
    <xf numFmtId="0" fontId="15" fillId="2" borderId="1" xfId="0" applyFont="1" applyFill="1" applyBorder="1" applyAlignment="1">
      <alignment horizontal="left" vertical="center" shrinkToFit="1"/>
    </xf>
    <xf numFmtId="0" fontId="15" fillId="2" borderId="5" xfId="0" applyFont="1" applyFill="1" applyBorder="1" applyAlignment="1">
      <alignment horizontal="left" vertical="center" shrinkToFit="1"/>
    </xf>
    <xf numFmtId="0" fontId="15" fillId="2" borderId="8" xfId="0" applyFont="1" applyFill="1" applyBorder="1" applyAlignment="1">
      <alignment horizontal="left" vertical="center" shrinkToFit="1"/>
    </xf>
    <xf numFmtId="0" fontId="15" fillId="2" borderId="2" xfId="0" applyFont="1" applyFill="1" applyBorder="1" applyAlignment="1">
      <alignment horizontal="left" vertical="center" shrinkToFit="1"/>
    </xf>
    <xf numFmtId="0" fontId="15" fillId="2" borderId="3" xfId="0" applyFont="1" applyFill="1" applyBorder="1" applyAlignment="1">
      <alignment horizontal="left" vertical="center" shrinkToFit="1"/>
    </xf>
    <xf numFmtId="187" fontId="15" fillId="3" borderId="9" xfId="0" applyNumberFormat="1" applyFont="1" applyFill="1" applyBorder="1" applyAlignment="1">
      <alignment horizontal="center" vertical="center" shrinkToFit="1"/>
    </xf>
    <xf numFmtId="187" fontId="15" fillId="3" borderId="1" xfId="0" applyNumberFormat="1" applyFont="1" applyFill="1" applyBorder="1" applyAlignment="1">
      <alignment horizontal="center" vertical="center" shrinkToFit="1"/>
    </xf>
    <xf numFmtId="187" fontId="15" fillId="3" borderId="5" xfId="0" applyNumberFormat="1" applyFont="1" applyFill="1" applyBorder="1" applyAlignment="1">
      <alignment horizontal="center" vertical="center" shrinkToFit="1"/>
    </xf>
    <xf numFmtId="0" fontId="32" fillId="2" borderId="8" xfId="0" applyFont="1" applyFill="1" applyBorder="1" applyAlignment="1">
      <alignment horizontal="center" vertical="center" shrinkToFit="1"/>
    </xf>
    <xf numFmtId="0" fontId="32" fillId="2" borderId="0" xfId="0" applyFont="1" applyFill="1" applyAlignment="1">
      <alignment horizontal="center" vertical="center" shrinkToFit="1"/>
    </xf>
    <xf numFmtId="38" fontId="15" fillId="2" borderId="24" xfId="2" applyFont="1" applyFill="1" applyBorder="1" applyAlignment="1">
      <alignment horizontal="center" vertical="center"/>
    </xf>
    <xf numFmtId="38" fontId="15" fillId="2" borderId="25" xfId="2" applyFont="1" applyFill="1" applyBorder="1" applyAlignment="1">
      <alignment horizontal="center" vertical="center"/>
    </xf>
    <xf numFmtId="187" fontId="15" fillId="2" borderId="23" xfId="0" applyNumberFormat="1" applyFont="1" applyFill="1" applyBorder="1" applyAlignment="1">
      <alignment horizontal="center" vertical="center" shrinkToFit="1"/>
    </xf>
    <xf numFmtId="187" fontId="15" fillId="2" borderId="6" xfId="0" applyNumberFormat="1" applyFont="1" applyFill="1" applyBorder="1" applyAlignment="1">
      <alignment horizontal="center" vertical="center" shrinkToFit="1"/>
    </xf>
    <xf numFmtId="187"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shrinkToFit="1"/>
    </xf>
    <xf numFmtId="178" fontId="15" fillId="2" borderId="6" xfId="0" applyNumberFormat="1" applyFont="1" applyFill="1" applyBorder="1" applyAlignment="1">
      <alignment horizontal="center" vertical="center" shrinkToFit="1"/>
    </xf>
    <xf numFmtId="178"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xf>
    <xf numFmtId="178" fontId="15" fillId="2" borderId="6" xfId="0" applyNumberFormat="1" applyFont="1" applyFill="1" applyBorder="1" applyAlignment="1">
      <alignment horizontal="center" vertical="center"/>
    </xf>
    <xf numFmtId="0" fontId="15" fillId="2" borderId="6" xfId="0" applyFont="1" applyFill="1" applyBorder="1" applyAlignment="1">
      <alignment horizontal="left" vertical="center" shrinkToFit="1"/>
    </xf>
    <xf numFmtId="0" fontId="15" fillId="2" borderId="10" xfId="0" applyFont="1" applyFill="1" applyBorder="1" applyAlignment="1">
      <alignment horizontal="left" vertical="center" shrinkToFit="1"/>
    </xf>
    <xf numFmtId="0" fontId="15" fillId="2" borderId="2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8" fillId="2" borderId="15" xfId="0" applyFont="1" applyFill="1" applyBorder="1" applyAlignment="1">
      <alignment horizontal="center" vertical="center"/>
    </xf>
    <xf numFmtId="176" fontId="15" fillId="2" borderId="15" xfId="2" applyNumberFormat="1" applyFont="1" applyFill="1" applyBorder="1" applyAlignment="1">
      <alignment horizontal="center" vertical="center"/>
    </xf>
    <xf numFmtId="0" fontId="15" fillId="2" borderId="1" xfId="0" applyFont="1" applyFill="1" applyBorder="1" applyAlignment="1">
      <alignment vertical="top" wrapText="1"/>
    </xf>
    <xf numFmtId="0" fontId="15" fillId="2" borderId="0" xfId="0" applyFont="1" applyFill="1" applyAlignment="1">
      <alignment vertical="top" wrapText="1"/>
    </xf>
    <xf numFmtId="0" fontId="32" fillId="2" borderId="3" xfId="0" applyFont="1" applyFill="1" applyBorder="1" applyAlignment="1">
      <alignment horizontal="center" vertical="center" shrinkToFit="1"/>
    </xf>
    <xf numFmtId="0" fontId="18"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4"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15"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5" fillId="2" borderId="22" xfId="0" applyFont="1" applyFill="1" applyBorder="1" applyAlignment="1">
      <alignment horizontal="center" vertical="center" textRotation="255" shrinkToFit="1"/>
    </xf>
    <xf numFmtId="0" fontId="15" fillId="2" borderId="11" xfId="0" applyFont="1" applyFill="1" applyBorder="1" applyAlignment="1">
      <alignment horizontal="center" vertical="center" textRotation="255" shrinkToFit="1"/>
    </xf>
    <xf numFmtId="0" fontId="15" fillId="2" borderId="0" xfId="0" applyFont="1" applyFill="1" applyAlignment="1">
      <alignment horizontal="right" vertical="center"/>
    </xf>
    <xf numFmtId="0" fontId="15" fillId="2" borderId="2" xfId="0" applyFont="1" applyFill="1" applyBorder="1" applyAlignment="1">
      <alignment horizontal="right" vertical="center"/>
    </xf>
    <xf numFmtId="0" fontId="18" fillId="2" borderId="9"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17" fillId="2" borderId="0" xfId="0" applyFont="1" applyFill="1" applyAlignment="1">
      <alignment horizontal="center" vertical="center"/>
    </xf>
    <xf numFmtId="0" fontId="29" fillId="2" borderId="9"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3" xfId="0" applyFont="1" applyFill="1" applyBorder="1" applyAlignment="1">
      <alignment horizontal="center" vertical="center"/>
    </xf>
    <xf numFmtId="0" fontId="15" fillId="2" borderId="9"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15" xfId="0" applyFont="1" applyFill="1" applyBorder="1" applyAlignment="1">
      <alignment horizontal="left" vertical="center" wrapText="1"/>
    </xf>
    <xf numFmtId="0" fontId="21" fillId="2" borderId="9"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5" xfId="0" applyFont="1" applyFill="1" applyBorder="1" applyAlignment="1">
      <alignment horizontal="left" vertical="center"/>
    </xf>
    <xf numFmtId="0" fontId="23" fillId="2" borderId="9"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23" xfId="0" applyFont="1" applyFill="1" applyBorder="1" applyAlignment="1">
      <alignment horizontal="center" vertical="top" wrapText="1"/>
    </xf>
    <xf numFmtId="0" fontId="23" fillId="2" borderId="6" xfId="0" applyFont="1" applyFill="1" applyBorder="1" applyAlignment="1">
      <alignment horizontal="center" vertical="top" wrapText="1"/>
    </xf>
    <xf numFmtId="0" fontId="23" fillId="2" borderId="10" xfId="0" applyFont="1" applyFill="1" applyBorder="1" applyAlignment="1">
      <alignment horizontal="center" vertical="top" wrapText="1"/>
    </xf>
    <xf numFmtId="0" fontId="23"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horizontal="left" vertical="center"/>
    </xf>
    <xf numFmtId="0" fontId="23" fillId="2" borderId="1" xfId="0" applyFont="1" applyFill="1" applyBorder="1" applyAlignment="1">
      <alignment horizontal="left" vertical="center"/>
    </xf>
    <xf numFmtId="0" fontId="23" fillId="2" borderId="5" xfId="0" applyFont="1" applyFill="1" applyBorder="1" applyAlignment="1">
      <alignment horizontal="left" vertical="center"/>
    </xf>
    <xf numFmtId="0" fontId="23" fillId="2" borderId="8" xfId="0" applyFont="1" applyFill="1" applyBorder="1" applyAlignment="1">
      <alignment horizontal="center" vertical="top" wrapText="1"/>
    </xf>
    <xf numFmtId="0" fontId="23" fillId="2" borderId="0" xfId="0" applyFont="1" applyFill="1" applyAlignment="1">
      <alignment horizontal="center" vertical="top" wrapText="1"/>
    </xf>
    <xf numFmtId="0" fontId="23" fillId="2" borderId="4" xfId="0" applyFont="1" applyFill="1" applyBorder="1" applyAlignment="1">
      <alignment horizontal="center" vertical="top" wrapText="1"/>
    </xf>
    <xf numFmtId="0" fontId="23" fillId="2" borderId="7"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3" xfId="0" applyFont="1" applyFill="1" applyBorder="1" applyAlignment="1">
      <alignment horizontal="center" vertical="top" wrapText="1"/>
    </xf>
    <xf numFmtId="0" fontId="0" fillId="0" borderId="0" xfId="0" applyAlignment="1">
      <alignment horizontal="left" vertical="center" wrapText="1"/>
    </xf>
    <xf numFmtId="0" fontId="23" fillId="2" borderId="0" xfId="0" applyFont="1" applyFill="1" applyAlignment="1">
      <alignment horizontal="left" vertical="center" wrapText="1"/>
    </xf>
    <xf numFmtId="0" fontId="23" fillId="2" borderId="0" xfId="0" applyFont="1" applyFill="1" applyAlignment="1">
      <alignment horizontal="left" vertical="top" wrapText="1"/>
    </xf>
    <xf numFmtId="0" fontId="23" fillId="2" borderId="23"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4" fillId="0" borderId="9" xfId="0" applyFont="1" applyBorder="1" applyAlignment="1">
      <alignment horizontal="center" vertical="center" wrapText="1"/>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184" fontId="14" fillId="3" borderId="9" xfId="0" applyNumberFormat="1" applyFont="1" applyFill="1" applyBorder="1" applyAlignment="1">
      <alignment horizontal="center" vertical="center"/>
    </xf>
    <xf numFmtId="184" fontId="14" fillId="3" borderId="1" xfId="0" applyNumberFormat="1" applyFont="1" applyFill="1" applyBorder="1" applyAlignment="1">
      <alignment horizontal="center" vertical="center"/>
    </xf>
    <xf numFmtId="184" fontId="14" fillId="3" borderId="5" xfId="0" applyNumberFormat="1" applyFont="1" applyFill="1" applyBorder="1" applyAlignment="1">
      <alignment horizontal="center" vertical="center"/>
    </xf>
    <xf numFmtId="184" fontId="14" fillId="3" borderId="7" xfId="0" applyNumberFormat="1" applyFont="1" applyFill="1" applyBorder="1" applyAlignment="1">
      <alignment horizontal="center" vertical="center"/>
    </xf>
    <xf numFmtId="184" fontId="14" fillId="3" borderId="2" xfId="0" applyNumberFormat="1" applyFont="1" applyFill="1" applyBorder="1" applyAlignment="1">
      <alignment horizontal="center" vertical="center"/>
    </xf>
    <xf numFmtId="184" fontId="14" fillId="3" borderId="3" xfId="0" applyNumberFormat="1" applyFont="1" applyFill="1" applyBorder="1" applyAlignment="1">
      <alignment horizontal="center" vertical="center"/>
    </xf>
    <xf numFmtId="183" fontId="18" fillId="3" borderId="9" xfId="2" applyNumberFormat="1" applyFont="1" applyFill="1" applyBorder="1" applyAlignment="1">
      <alignment horizontal="center" vertical="center"/>
    </xf>
    <xf numFmtId="183" fontId="18" fillId="3" borderId="1" xfId="2" applyNumberFormat="1" applyFont="1" applyFill="1" applyBorder="1" applyAlignment="1">
      <alignment horizontal="center" vertical="center"/>
    </xf>
    <xf numFmtId="183" fontId="18" fillId="3" borderId="5" xfId="2" applyNumberFormat="1" applyFont="1" applyFill="1" applyBorder="1" applyAlignment="1">
      <alignment horizontal="center" vertical="center"/>
    </xf>
    <xf numFmtId="183" fontId="18" fillId="3" borderId="7" xfId="2" applyNumberFormat="1" applyFont="1" applyFill="1" applyBorder="1" applyAlignment="1">
      <alignment horizontal="center" vertical="center"/>
    </xf>
    <xf numFmtId="183" fontId="18" fillId="3" borderId="2" xfId="2" applyNumberFormat="1" applyFont="1" applyFill="1" applyBorder="1" applyAlignment="1">
      <alignment horizontal="center" vertical="center"/>
    </xf>
    <xf numFmtId="183" fontId="18" fillId="3" borderId="3" xfId="2" applyNumberFormat="1" applyFont="1" applyFill="1" applyBorder="1" applyAlignment="1">
      <alignment horizontal="center" vertical="center"/>
    </xf>
    <xf numFmtId="176" fontId="18" fillId="2" borderId="9" xfId="2" applyNumberFormat="1" applyFont="1" applyFill="1" applyBorder="1" applyAlignment="1">
      <alignment horizontal="left" vertical="center" wrapText="1"/>
    </xf>
    <xf numFmtId="176" fontId="18" fillId="2" borderId="1" xfId="2" applyNumberFormat="1" applyFont="1" applyFill="1" applyBorder="1" applyAlignment="1">
      <alignment horizontal="left" vertical="center" wrapText="1"/>
    </xf>
    <xf numFmtId="176" fontId="18" fillId="2" borderId="5" xfId="2" applyNumberFormat="1" applyFont="1" applyFill="1" applyBorder="1" applyAlignment="1">
      <alignment horizontal="left" vertical="center" wrapText="1"/>
    </xf>
    <xf numFmtId="176" fontId="18" fillId="2" borderId="8" xfId="2" applyNumberFormat="1" applyFont="1" applyFill="1" applyBorder="1" applyAlignment="1">
      <alignment horizontal="left" vertical="center" wrapText="1"/>
    </xf>
    <xf numFmtId="176" fontId="18" fillId="2" borderId="0" xfId="2" applyNumberFormat="1" applyFont="1" applyFill="1" applyBorder="1" applyAlignment="1">
      <alignment horizontal="left" vertical="center" wrapText="1"/>
    </xf>
    <xf numFmtId="176" fontId="18" fillId="2" borderId="4" xfId="2" applyNumberFormat="1" applyFont="1" applyFill="1" applyBorder="1" applyAlignment="1">
      <alignment horizontal="left" vertical="center" wrapText="1"/>
    </xf>
    <xf numFmtId="176" fontId="18" fillId="2" borderId="7" xfId="2" applyNumberFormat="1" applyFont="1" applyFill="1" applyBorder="1" applyAlignment="1">
      <alignment horizontal="left" vertical="center" wrapText="1"/>
    </xf>
    <xf numFmtId="176" fontId="18" fillId="2" borderId="2" xfId="2" applyNumberFormat="1" applyFont="1" applyFill="1" applyBorder="1" applyAlignment="1">
      <alignment horizontal="left" vertical="center" wrapText="1"/>
    </xf>
    <xf numFmtId="176" fontId="18" fillId="2" borderId="3" xfId="2" applyNumberFormat="1" applyFont="1" applyFill="1" applyBorder="1" applyAlignment="1">
      <alignment horizontal="left" vertical="center" wrapText="1"/>
    </xf>
    <xf numFmtId="182" fontId="18" fillId="3" borderId="9" xfId="2" applyNumberFormat="1" applyFont="1" applyFill="1" applyBorder="1" applyAlignment="1">
      <alignment horizontal="center" vertical="center"/>
    </xf>
    <xf numFmtId="182" fontId="18" fillId="3" borderId="1" xfId="2" applyNumberFormat="1" applyFont="1" applyFill="1" applyBorder="1" applyAlignment="1">
      <alignment horizontal="center" vertical="center"/>
    </xf>
    <xf numFmtId="182" fontId="18" fillId="3" borderId="5" xfId="2" applyNumberFormat="1" applyFont="1" applyFill="1" applyBorder="1" applyAlignment="1">
      <alignment horizontal="center" vertical="center"/>
    </xf>
    <xf numFmtId="182" fontId="18" fillId="3" borderId="8" xfId="2" applyNumberFormat="1" applyFont="1" applyFill="1" applyBorder="1" applyAlignment="1">
      <alignment horizontal="center" vertical="center"/>
    </xf>
    <xf numFmtId="182" fontId="18" fillId="3" borderId="0" xfId="2" applyNumberFormat="1" applyFont="1" applyFill="1" applyBorder="1" applyAlignment="1">
      <alignment horizontal="center" vertical="center"/>
    </xf>
    <xf numFmtId="182" fontId="18" fillId="3" borderId="4" xfId="2" applyNumberFormat="1" applyFont="1" applyFill="1" applyBorder="1" applyAlignment="1">
      <alignment horizontal="center" vertical="center"/>
    </xf>
    <xf numFmtId="182" fontId="18" fillId="3" borderId="7" xfId="2" applyNumberFormat="1" applyFont="1" applyFill="1" applyBorder="1" applyAlignment="1">
      <alignment horizontal="center" vertical="center"/>
    </xf>
    <xf numFmtId="182" fontId="18" fillId="3" borderId="2" xfId="2" applyNumberFormat="1" applyFont="1" applyFill="1" applyBorder="1" applyAlignment="1">
      <alignment horizontal="center" vertical="center"/>
    </xf>
    <xf numFmtId="182" fontId="18" fillId="3" borderId="3" xfId="2" applyNumberFormat="1" applyFont="1" applyFill="1" applyBorder="1" applyAlignment="1">
      <alignment horizontal="center" vertical="center"/>
    </xf>
    <xf numFmtId="176" fontId="18" fillId="2" borderId="15" xfId="2" applyNumberFormat="1" applyFont="1" applyFill="1" applyBorder="1" applyAlignment="1">
      <alignment horizontal="left" vertical="center" wrapText="1"/>
    </xf>
    <xf numFmtId="176" fontId="18" fillId="3" borderId="1" xfId="2" applyNumberFormat="1" applyFont="1" applyFill="1" applyBorder="1" applyAlignment="1">
      <alignment horizontal="center" vertical="center" wrapText="1"/>
    </xf>
    <xf numFmtId="176" fontId="18" fillId="3" borderId="0" xfId="2" applyNumberFormat="1" applyFont="1" applyFill="1" applyBorder="1" applyAlignment="1">
      <alignment horizontal="center" vertical="center" wrapText="1"/>
    </xf>
    <xf numFmtId="176" fontId="18" fillId="3" borderId="2" xfId="2" applyNumberFormat="1" applyFont="1" applyFill="1" applyBorder="1" applyAlignment="1">
      <alignment horizontal="center" vertical="center" wrapText="1"/>
    </xf>
    <xf numFmtId="176" fontId="18" fillId="2" borderId="1" xfId="2" applyNumberFormat="1" applyFont="1" applyFill="1" applyBorder="1" applyAlignment="1">
      <alignment horizontal="center" vertical="center" wrapText="1"/>
    </xf>
    <xf numFmtId="176" fontId="18" fillId="2" borderId="5" xfId="2" applyNumberFormat="1" applyFont="1" applyFill="1" applyBorder="1" applyAlignment="1">
      <alignment horizontal="center" vertical="center" wrapText="1"/>
    </xf>
    <xf numFmtId="176" fontId="18" fillId="2" borderId="0" xfId="2" applyNumberFormat="1" applyFont="1" applyFill="1" applyBorder="1" applyAlignment="1">
      <alignment horizontal="center" vertical="center" wrapText="1"/>
    </xf>
    <xf numFmtId="176" fontId="18" fillId="2" borderId="4" xfId="2" applyNumberFormat="1" applyFont="1" applyFill="1" applyBorder="1" applyAlignment="1">
      <alignment horizontal="center" vertical="center" wrapText="1"/>
    </xf>
    <xf numFmtId="176" fontId="18" fillId="2" borderId="2" xfId="2" applyNumberFormat="1" applyFont="1" applyFill="1" applyBorder="1" applyAlignment="1">
      <alignment horizontal="center" vertical="center" wrapText="1"/>
    </xf>
    <xf numFmtId="176" fontId="18" fillId="2" borderId="3" xfId="2" applyNumberFormat="1" applyFont="1" applyFill="1" applyBorder="1" applyAlignment="1">
      <alignment horizontal="center" vertical="center" wrapText="1"/>
    </xf>
    <xf numFmtId="0" fontId="18" fillId="2" borderId="22"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7" xfId="0" applyFont="1" applyFill="1" applyBorder="1" applyAlignment="1">
      <alignment horizontal="left" vertical="center" wrapText="1"/>
    </xf>
    <xf numFmtId="0" fontId="18" fillId="2" borderId="2" xfId="0" applyFont="1" applyFill="1" applyBorder="1" applyAlignment="1">
      <alignment horizontal="left" vertical="center" wrapText="1"/>
    </xf>
    <xf numFmtId="181" fontId="15" fillId="3" borderId="7" xfId="2" applyNumberFormat="1" applyFont="1" applyFill="1" applyBorder="1" applyAlignment="1">
      <alignment horizontal="center" vertical="center"/>
    </xf>
    <xf numFmtId="181" fontId="15" fillId="3" borderId="2" xfId="2" applyNumberFormat="1" applyFont="1" applyFill="1" applyBorder="1" applyAlignment="1">
      <alignment horizontal="center" vertical="center"/>
    </xf>
    <xf numFmtId="181" fontId="15" fillId="3" borderId="3" xfId="2" applyNumberFormat="1" applyFont="1" applyFill="1" applyBorder="1" applyAlignment="1">
      <alignment horizontal="center" vertical="center"/>
    </xf>
    <xf numFmtId="185" fontId="18" fillId="3" borderId="9" xfId="2" applyNumberFormat="1" applyFont="1" applyFill="1" applyBorder="1" applyAlignment="1">
      <alignment horizontal="center" vertical="center"/>
    </xf>
    <xf numFmtId="185" fontId="18" fillId="3" borderId="1" xfId="2" applyNumberFormat="1" applyFont="1" applyFill="1" applyBorder="1" applyAlignment="1">
      <alignment horizontal="center" vertical="center"/>
    </xf>
    <xf numFmtId="185" fontId="18" fillId="3" borderId="5" xfId="2" applyNumberFormat="1" applyFont="1" applyFill="1" applyBorder="1" applyAlignment="1">
      <alignment horizontal="center" vertical="center"/>
    </xf>
    <xf numFmtId="185" fontId="18" fillId="3" borderId="7" xfId="2" applyNumberFormat="1" applyFont="1" applyFill="1" applyBorder="1" applyAlignment="1">
      <alignment horizontal="center" vertical="center"/>
    </xf>
    <xf numFmtId="185" fontId="18" fillId="3" borderId="2" xfId="2" applyNumberFormat="1" applyFont="1" applyFill="1" applyBorder="1" applyAlignment="1">
      <alignment horizontal="center" vertical="center"/>
    </xf>
    <xf numFmtId="185" fontId="18" fillId="3" borderId="3" xfId="2" applyNumberFormat="1" applyFont="1" applyFill="1" applyBorder="1" applyAlignment="1">
      <alignment horizontal="center" vertical="center"/>
    </xf>
    <xf numFmtId="0" fontId="18" fillId="2" borderId="8" xfId="0" applyFont="1" applyFill="1" applyBorder="1" applyAlignment="1">
      <alignment horizontal="center" vertical="center"/>
    </xf>
    <xf numFmtId="0" fontId="18" fillId="2" borderId="5"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3" xfId="0" applyFont="1" applyFill="1" applyBorder="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9" xfId="2" applyNumberFormat="1" applyFont="1" applyFill="1" applyBorder="1" applyAlignment="1">
      <alignment vertical="center" wrapText="1"/>
    </xf>
    <xf numFmtId="176" fontId="18" fillId="2" borderId="1" xfId="2" applyNumberFormat="1" applyFont="1" applyFill="1" applyBorder="1" applyAlignment="1">
      <alignment vertical="center" wrapText="1"/>
    </xf>
    <xf numFmtId="176" fontId="18" fillId="2" borderId="5" xfId="2" applyNumberFormat="1" applyFont="1" applyFill="1" applyBorder="1" applyAlignment="1">
      <alignment vertical="center" wrapText="1"/>
    </xf>
    <xf numFmtId="176" fontId="18" fillId="2" borderId="7" xfId="2" applyNumberFormat="1" applyFont="1" applyFill="1" applyBorder="1" applyAlignment="1">
      <alignment vertical="center" wrapText="1"/>
    </xf>
    <xf numFmtId="176" fontId="18" fillId="2" borderId="2" xfId="2" applyNumberFormat="1" applyFont="1" applyFill="1" applyBorder="1" applyAlignment="1">
      <alignment vertical="center" wrapText="1"/>
    </xf>
    <xf numFmtId="176" fontId="18" fillId="2" borderId="3" xfId="2" applyNumberFormat="1" applyFont="1" applyFill="1" applyBorder="1" applyAlignment="1">
      <alignment vertical="center" wrapText="1"/>
    </xf>
    <xf numFmtId="176" fontId="18" fillId="2" borderId="9" xfId="2" applyNumberFormat="1" applyFont="1" applyFill="1" applyBorder="1" applyAlignment="1">
      <alignment horizontal="center" vertical="center" wrapText="1"/>
    </xf>
    <xf numFmtId="176" fontId="18" fillId="2" borderId="7" xfId="2" applyNumberFormat="1" applyFont="1" applyFill="1" applyBorder="1" applyAlignment="1">
      <alignment horizontal="center" vertical="center" wrapText="1"/>
    </xf>
    <xf numFmtId="176" fontId="18" fillId="3" borderId="5" xfId="2" applyNumberFormat="1" applyFont="1" applyFill="1" applyBorder="1" applyAlignment="1">
      <alignment horizontal="center" vertical="center" wrapText="1"/>
    </xf>
    <xf numFmtId="176" fontId="18" fillId="3" borderId="3" xfId="2" applyNumberFormat="1" applyFont="1" applyFill="1" applyBorder="1" applyAlignment="1">
      <alignment horizontal="center" vertical="center" wrapText="1"/>
    </xf>
    <xf numFmtId="186" fontId="15" fillId="3" borderId="9" xfId="1" applyNumberFormat="1" applyFont="1" applyFill="1" applyBorder="1" applyAlignment="1">
      <alignment horizontal="center" vertical="center" wrapText="1"/>
    </xf>
    <xf numFmtId="186" fontId="15" fillId="3" borderId="1" xfId="1" applyNumberFormat="1" applyFont="1" applyFill="1" applyBorder="1" applyAlignment="1">
      <alignment horizontal="center" vertical="center" wrapText="1"/>
    </xf>
    <xf numFmtId="186" fontId="15" fillId="3" borderId="5" xfId="1" applyNumberFormat="1" applyFont="1" applyFill="1" applyBorder="1" applyAlignment="1">
      <alignment horizontal="center" vertical="center" wrapText="1"/>
    </xf>
    <xf numFmtId="186" fontId="15" fillId="3" borderId="7" xfId="1" applyNumberFormat="1" applyFont="1" applyFill="1" applyBorder="1" applyAlignment="1">
      <alignment horizontal="center" vertical="center" wrapText="1"/>
    </xf>
    <xf numFmtId="186" fontId="15" fillId="3" borderId="2" xfId="1" applyNumberFormat="1" applyFont="1" applyFill="1" applyBorder="1" applyAlignment="1">
      <alignment horizontal="center" vertical="center" wrapText="1"/>
    </xf>
    <xf numFmtId="186" fontId="15" fillId="3" borderId="3" xfId="1" applyNumberFormat="1" applyFont="1" applyFill="1" applyBorder="1" applyAlignment="1">
      <alignment horizontal="center" vertical="center" wrapText="1"/>
    </xf>
    <xf numFmtId="0" fontId="15" fillId="2" borderId="15" xfId="0" applyFont="1" applyFill="1" applyBorder="1" applyAlignment="1">
      <alignment vertical="center" wrapText="1"/>
    </xf>
    <xf numFmtId="176" fontId="15" fillId="2" borderId="15" xfId="2" applyNumberFormat="1" applyFont="1" applyFill="1" applyBorder="1" applyAlignment="1">
      <alignment vertical="center" wrapText="1"/>
    </xf>
    <xf numFmtId="180" fontId="15" fillId="2" borderId="2" xfId="2" applyNumberFormat="1" applyFont="1" applyFill="1" applyBorder="1" applyAlignment="1">
      <alignment horizontal="center" vertical="center" wrapText="1"/>
    </xf>
    <xf numFmtId="180" fontId="15" fillId="2" borderId="3" xfId="2" applyNumberFormat="1" applyFont="1" applyFill="1" applyBorder="1" applyAlignment="1">
      <alignment horizontal="center" vertical="center" wrapText="1"/>
    </xf>
    <xf numFmtId="0" fontId="18" fillId="2" borderId="9" xfId="0" applyFont="1" applyFill="1" applyBorder="1" applyAlignment="1">
      <alignment vertical="center"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7" xfId="0" applyFont="1" applyFill="1" applyBorder="1" applyAlignment="1">
      <alignment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176" fontId="18" fillId="2" borderId="4" xfId="2" applyNumberFormat="1" applyFont="1" applyFill="1" applyBorder="1" applyAlignment="1">
      <alignment vertical="center" wrapText="1"/>
    </xf>
    <xf numFmtId="181" fontId="18" fillId="3" borderId="12" xfId="2" applyNumberFormat="1" applyFont="1" applyFill="1" applyBorder="1" applyAlignment="1">
      <alignment horizontal="center" vertical="center"/>
    </xf>
    <xf numFmtId="181" fontId="18" fillId="3" borderId="28" xfId="2" applyNumberFormat="1" applyFont="1" applyFill="1" applyBorder="1" applyAlignment="1">
      <alignment horizontal="center" vertical="center"/>
    </xf>
    <xf numFmtId="181" fontId="18" fillId="3" borderId="29" xfId="2" applyNumberFormat="1" applyFont="1" applyFill="1" applyBorder="1" applyAlignment="1">
      <alignment horizontal="center" vertical="center"/>
    </xf>
    <xf numFmtId="181" fontId="18" fillId="3" borderId="35" xfId="2" applyNumberFormat="1" applyFont="1" applyFill="1" applyBorder="1" applyAlignment="1">
      <alignment horizontal="center" vertical="center"/>
    </xf>
    <xf numFmtId="181" fontId="18" fillId="3" borderId="36" xfId="2" applyNumberFormat="1" applyFont="1" applyFill="1" applyBorder="1" applyAlignment="1">
      <alignment horizontal="center" vertical="center"/>
    </xf>
    <xf numFmtId="181" fontId="18" fillId="3" borderId="37" xfId="2" applyNumberFormat="1" applyFont="1" applyFill="1" applyBorder="1" applyAlignment="1">
      <alignment horizontal="center" vertical="center"/>
    </xf>
    <xf numFmtId="181" fontId="18" fillId="3" borderId="13" xfId="2" applyNumberFormat="1" applyFont="1" applyFill="1" applyBorder="1" applyAlignment="1">
      <alignment horizontal="center" vertical="center"/>
    </xf>
    <xf numFmtId="181" fontId="18" fillId="3" borderId="14" xfId="2" applyNumberFormat="1" applyFont="1" applyFill="1" applyBorder="1" applyAlignment="1">
      <alignment horizontal="center" vertical="center"/>
    </xf>
    <xf numFmtId="181" fontId="18" fillId="3" borderId="30" xfId="2" applyNumberFormat="1" applyFont="1" applyFill="1" applyBorder="1" applyAlignment="1">
      <alignment horizontal="center" vertical="center"/>
    </xf>
    <xf numFmtId="185" fontId="18" fillId="3" borderId="8" xfId="2" applyNumberFormat="1" applyFont="1" applyFill="1" applyBorder="1" applyAlignment="1">
      <alignment horizontal="center" vertical="center"/>
    </xf>
    <xf numFmtId="185" fontId="18" fillId="3" borderId="0" xfId="2" applyNumberFormat="1" applyFont="1" applyFill="1" applyBorder="1" applyAlignment="1">
      <alignment horizontal="center" vertical="center"/>
    </xf>
    <xf numFmtId="185" fontId="18" fillId="3" borderId="4" xfId="2" applyNumberFormat="1" applyFont="1" applyFill="1" applyBorder="1" applyAlignment="1">
      <alignment horizontal="center" vertical="center"/>
    </xf>
    <xf numFmtId="176" fontId="18" fillId="2" borderId="27" xfId="2" applyNumberFormat="1" applyFont="1" applyFill="1" applyBorder="1" applyAlignment="1">
      <alignment horizontal="center" vertical="center" wrapText="1"/>
    </xf>
    <xf numFmtId="176" fontId="18" fillId="3" borderId="9" xfId="2" applyNumberFormat="1" applyFont="1" applyFill="1" applyBorder="1" applyAlignment="1">
      <alignment horizontal="center" vertical="center" wrapText="1"/>
    </xf>
    <xf numFmtId="176" fontId="18" fillId="3" borderId="7" xfId="2" applyNumberFormat="1" applyFont="1" applyFill="1" applyBorder="1" applyAlignment="1">
      <alignment horizontal="center" vertical="center" wrapText="1"/>
    </xf>
    <xf numFmtId="9" fontId="18" fillId="3" borderId="12" xfId="1" applyFont="1" applyFill="1" applyBorder="1" applyAlignment="1">
      <alignment horizontal="center" vertical="center" wrapText="1"/>
    </xf>
    <xf numFmtId="9" fontId="18" fillId="3" borderId="28" xfId="1" applyFont="1" applyFill="1" applyBorder="1" applyAlignment="1">
      <alignment horizontal="center" vertical="center" wrapText="1"/>
    </xf>
    <xf numFmtId="9" fontId="18" fillId="3" borderId="29" xfId="1" applyFont="1" applyFill="1" applyBorder="1" applyAlignment="1">
      <alignment horizontal="center" vertical="center" wrapText="1"/>
    </xf>
    <xf numFmtId="9" fontId="18" fillId="3" borderId="13" xfId="1" applyFont="1" applyFill="1" applyBorder="1" applyAlignment="1">
      <alignment horizontal="center" vertical="center" wrapText="1"/>
    </xf>
    <xf numFmtId="9" fontId="18" fillId="3" borderId="14" xfId="1" applyFont="1" applyFill="1" applyBorder="1" applyAlignment="1">
      <alignment horizontal="center" vertical="center" wrapText="1"/>
    </xf>
    <xf numFmtId="9" fontId="18" fillId="3" borderId="30" xfId="1"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30" xfId="0" applyFont="1" applyFill="1" applyBorder="1" applyAlignment="1">
      <alignment horizontal="center" vertical="center" wrapText="1"/>
    </xf>
    <xf numFmtId="9" fontId="18" fillId="3" borderId="9" xfId="1" applyFont="1" applyFill="1" applyBorder="1" applyAlignment="1">
      <alignment horizontal="center" vertical="center" wrapText="1"/>
    </xf>
    <xf numFmtId="9" fontId="18" fillId="3" borderId="1" xfId="1" applyFont="1" applyFill="1" applyBorder="1" applyAlignment="1">
      <alignment horizontal="center" vertical="center" wrapText="1"/>
    </xf>
    <xf numFmtId="9" fontId="18" fillId="3" borderId="5" xfId="1" applyFont="1" applyFill="1" applyBorder="1" applyAlignment="1">
      <alignment horizontal="center" vertical="center" wrapText="1"/>
    </xf>
    <xf numFmtId="9" fontId="18" fillId="3" borderId="8" xfId="1" applyFont="1" applyFill="1" applyBorder="1" applyAlignment="1">
      <alignment horizontal="center" vertical="center" wrapText="1"/>
    </xf>
    <xf numFmtId="9" fontId="18" fillId="3" borderId="0" xfId="1" applyFont="1" applyFill="1" applyBorder="1" applyAlignment="1">
      <alignment horizontal="center" vertical="center" wrapText="1"/>
    </xf>
    <xf numFmtId="9" fontId="18" fillId="3" borderId="4" xfId="1" applyFont="1" applyFill="1" applyBorder="1" applyAlignment="1">
      <alignment horizontal="center" vertical="center" wrapText="1"/>
    </xf>
    <xf numFmtId="9" fontId="18" fillId="3" borderId="7" xfId="1" applyFont="1" applyFill="1" applyBorder="1" applyAlignment="1">
      <alignment horizontal="center" vertical="center" wrapText="1"/>
    </xf>
    <xf numFmtId="9" fontId="18" fillId="3" borderId="2" xfId="1" applyFont="1" applyFill="1" applyBorder="1" applyAlignment="1">
      <alignment horizontal="center" vertical="center" wrapText="1"/>
    </xf>
    <xf numFmtId="9" fontId="18" fillId="3" borderId="3" xfId="1" applyFont="1" applyFill="1" applyBorder="1" applyAlignment="1">
      <alignment horizontal="center" vertical="center" wrapText="1"/>
    </xf>
    <xf numFmtId="176" fontId="18" fillId="2" borderId="11" xfId="2" applyNumberFormat="1" applyFont="1" applyFill="1" applyBorder="1" applyAlignment="1">
      <alignment horizontal="center" vertical="center" wrapText="1"/>
    </xf>
    <xf numFmtId="177" fontId="18" fillId="3" borderId="12" xfId="2" applyNumberFormat="1" applyFont="1" applyFill="1" applyBorder="1" applyAlignment="1">
      <alignment horizontal="center" vertical="center"/>
    </xf>
    <xf numFmtId="177" fontId="18" fillId="3" borderId="28" xfId="2" applyNumberFormat="1" applyFont="1" applyFill="1" applyBorder="1" applyAlignment="1">
      <alignment horizontal="center" vertical="center"/>
    </xf>
    <xf numFmtId="177" fontId="18" fillId="3" borderId="29" xfId="2" applyNumberFormat="1" applyFont="1" applyFill="1" applyBorder="1" applyAlignment="1">
      <alignment horizontal="center" vertical="center"/>
    </xf>
    <xf numFmtId="177" fontId="18" fillId="3" borderId="35" xfId="2" applyNumberFormat="1" applyFont="1" applyFill="1" applyBorder="1" applyAlignment="1">
      <alignment horizontal="center" vertical="center"/>
    </xf>
    <xf numFmtId="177" fontId="18" fillId="3" borderId="36" xfId="2" applyNumberFormat="1" applyFont="1" applyFill="1" applyBorder="1" applyAlignment="1">
      <alignment horizontal="center" vertical="center"/>
    </xf>
    <xf numFmtId="177" fontId="18" fillId="3" borderId="37" xfId="2" applyNumberFormat="1" applyFont="1" applyFill="1" applyBorder="1" applyAlignment="1">
      <alignment horizontal="center" vertical="center"/>
    </xf>
    <xf numFmtId="177" fontId="18" fillId="3" borderId="13" xfId="2" applyNumberFormat="1" applyFont="1" applyFill="1" applyBorder="1" applyAlignment="1">
      <alignment horizontal="center" vertical="center"/>
    </xf>
    <xf numFmtId="177" fontId="18" fillId="3" borderId="14" xfId="2" applyNumberFormat="1" applyFont="1" applyFill="1" applyBorder="1" applyAlignment="1">
      <alignment horizontal="center" vertical="center"/>
    </xf>
    <xf numFmtId="177" fontId="18" fillId="3" borderId="30" xfId="2" applyNumberFormat="1" applyFont="1" applyFill="1" applyBorder="1" applyAlignment="1">
      <alignment horizontal="center" vertical="center"/>
    </xf>
    <xf numFmtId="177" fontId="18" fillId="3" borderId="38" xfId="2" applyNumberFormat="1" applyFont="1" applyFill="1" applyBorder="1" applyAlignment="1">
      <alignment horizontal="center" vertical="center"/>
    </xf>
    <xf numFmtId="177" fontId="18" fillId="3" borderId="39" xfId="2" applyNumberFormat="1" applyFont="1" applyFill="1" applyBorder="1" applyAlignment="1">
      <alignment horizontal="center" vertical="center"/>
    </xf>
    <xf numFmtId="177" fontId="18" fillId="3" borderId="40" xfId="2" applyNumberFormat="1" applyFont="1" applyFill="1" applyBorder="1" applyAlignment="1">
      <alignment horizontal="center" vertical="center"/>
    </xf>
    <xf numFmtId="177" fontId="18" fillId="3" borderId="41" xfId="2" applyNumberFormat="1" applyFont="1" applyFill="1" applyBorder="1" applyAlignment="1">
      <alignment horizontal="center" vertical="center"/>
    </xf>
    <xf numFmtId="177" fontId="18" fillId="3" borderId="42" xfId="2" applyNumberFormat="1" applyFont="1" applyFill="1" applyBorder="1" applyAlignment="1">
      <alignment horizontal="center" vertical="center"/>
    </xf>
    <xf numFmtId="177" fontId="18" fillId="3" borderId="43" xfId="2" applyNumberFormat="1" applyFont="1" applyFill="1" applyBorder="1" applyAlignment="1">
      <alignment horizontal="center" vertical="center"/>
    </xf>
    <xf numFmtId="177" fontId="18" fillId="3" borderId="44" xfId="2" applyNumberFormat="1" applyFont="1" applyFill="1" applyBorder="1" applyAlignment="1">
      <alignment horizontal="center" vertical="center"/>
    </xf>
    <xf numFmtId="177" fontId="18" fillId="3" borderId="45" xfId="2" applyNumberFormat="1" applyFont="1" applyFill="1" applyBorder="1" applyAlignment="1">
      <alignment horizontal="center" vertical="center"/>
    </xf>
    <xf numFmtId="177" fontId="18" fillId="3" borderId="46" xfId="2" applyNumberFormat="1" applyFont="1" applyFill="1" applyBorder="1" applyAlignment="1">
      <alignment horizontal="center" vertical="center"/>
    </xf>
    <xf numFmtId="176" fontId="18" fillId="2" borderId="15" xfId="2" applyNumberFormat="1" applyFont="1" applyFill="1" applyBorder="1" applyAlignment="1">
      <alignment vertical="center" wrapText="1"/>
    </xf>
    <xf numFmtId="0" fontId="18" fillId="2" borderId="0" xfId="0" applyFont="1" applyFill="1" applyAlignment="1">
      <alignment horizontal="left" vertical="top" wrapText="1"/>
    </xf>
    <xf numFmtId="38" fontId="18" fillId="3" borderId="9" xfId="2" applyFont="1" applyFill="1" applyBorder="1" applyAlignment="1">
      <alignment horizontal="right" vertical="center"/>
    </xf>
    <xf numFmtId="38" fontId="18" fillId="3" borderId="1" xfId="2" applyFont="1" applyFill="1" applyBorder="1" applyAlignment="1">
      <alignment horizontal="right" vertical="center"/>
    </xf>
    <xf numFmtId="38" fontId="18" fillId="3" borderId="5" xfId="2" applyFont="1" applyFill="1" applyBorder="1" applyAlignment="1">
      <alignment horizontal="right" vertical="center"/>
    </xf>
    <xf numFmtId="38" fontId="18" fillId="3" borderId="7" xfId="2" applyFont="1" applyFill="1" applyBorder="1" applyAlignment="1">
      <alignment horizontal="right" vertical="center"/>
    </xf>
    <xf numFmtId="38" fontId="18" fillId="3" borderId="2" xfId="2" applyFont="1" applyFill="1" applyBorder="1" applyAlignment="1">
      <alignment horizontal="right" vertical="center"/>
    </xf>
    <xf numFmtId="38" fontId="18" fillId="3" borderId="3" xfId="2" applyFont="1" applyFill="1" applyBorder="1" applyAlignment="1">
      <alignment horizontal="right" vertical="center"/>
    </xf>
    <xf numFmtId="38" fontId="18" fillId="2" borderId="9" xfId="2" applyFont="1" applyFill="1" applyBorder="1" applyAlignment="1">
      <alignment vertical="center"/>
    </xf>
    <xf numFmtId="38" fontId="18" fillId="2" borderId="1" xfId="2" applyFont="1" applyFill="1" applyBorder="1" applyAlignment="1">
      <alignment vertical="center"/>
    </xf>
    <xf numFmtId="38" fontId="18" fillId="2" borderId="5" xfId="2" applyFont="1" applyFill="1" applyBorder="1" applyAlignment="1">
      <alignment vertical="center"/>
    </xf>
    <xf numFmtId="38" fontId="18" fillId="2" borderId="7" xfId="2" applyFont="1" applyFill="1" applyBorder="1" applyAlignment="1">
      <alignment vertical="center"/>
    </xf>
    <xf numFmtId="38" fontId="18" fillId="2" borderId="2" xfId="2" applyFont="1" applyFill="1" applyBorder="1" applyAlignment="1">
      <alignment vertical="center"/>
    </xf>
    <xf numFmtId="38" fontId="18" fillId="2" borderId="3" xfId="2" applyFont="1" applyFill="1" applyBorder="1" applyAlignment="1">
      <alignment vertical="center"/>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51" xfId="0" applyFont="1" applyFill="1" applyBorder="1" applyAlignment="1">
      <alignment horizontal="center" vertical="center" wrapText="1"/>
    </xf>
    <xf numFmtId="179" fontId="18" fillId="3" borderId="17" xfId="2" applyNumberFormat="1" applyFont="1" applyFill="1" applyBorder="1" applyAlignment="1">
      <alignment vertical="center"/>
    </xf>
    <xf numFmtId="179" fontId="18" fillId="3" borderId="18" xfId="2" applyNumberFormat="1" applyFont="1" applyFill="1" applyBorder="1" applyAlignment="1">
      <alignment vertical="center"/>
    </xf>
    <xf numFmtId="179" fontId="18" fillId="3" borderId="20" xfId="2" applyNumberFormat="1" applyFont="1" applyFill="1" applyBorder="1" applyAlignment="1">
      <alignment vertical="center"/>
    </xf>
    <xf numFmtId="179" fontId="18" fillId="3" borderId="21" xfId="2" applyNumberFormat="1" applyFont="1" applyFill="1" applyBorder="1" applyAlignment="1">
      <alignment vertical="center"/>
    </xf>
    <xf numFmtId="0" fontId="15" fillId="2" borderId="22" xfId="0" applyFont="1" applyFill="1" applyBorder="1">
      <alignment vertical="center"/>
    </xf>
    <xf numFmtId="0" fontId="15" fillId="2" borderId="27" xfId="0" applyFont="1" applyFill="1" applyBorder="1">
      <alignment vertical="center"/>
    </xf>
    <xf numFmtId="0" fontId="15" fillId="2" borderId="11" xfId="0" applyFont="1" applyFill="1" applyBorder="1">
      <alignment vertical="center"/>
    </xf>
    <xf numFmtId="176" fontId="18" fillId="2" borderId="9" xfId="2" applyNumberFormat="1" applyFont="1" applyFill="1" applyBorder="1" applyAlignment="1">
      <alignment horizontal="center" vertical="center"/>
    </xf>
    <xf numFmtId="176" fontId="18" fillId="2" borderId="1" xfId="2" applyNumberFormat="1" applyFont="1" applyFill="1" applyBorder="1" applyAlignment="1">
      <alignment horizontal="center" vertical="center"/>
    </xf>
    <xf numFmtId="176" fontId="18" fillId="2" borderId="5" xfId="2" applyNumberFormat="1" applyFont="1" applyFill="1" applyBorder="1" applyAlignment="1">
      <alignment horizontal="center" vertical="center"/>
    </xf>
    <xf numFmtId="176" fontId="18" fillId="2" borderId="8" xfId="2" applyNumberFormat="1" applyFont="1" applyFill="1" applyBorder="1" applyAlignment="1">
      <alignment horizontal="center" vertical="center"/>
    </xf>
    <xf numFmtId="176" fontId="18" fillId="2" borderId="0" xfId="2" applyNumberFormat="1" applyFont="1" applyFill="1" applyBorder="1" applyAlignment="1">
      <alignment horizontal="center" vertical="center"/>
    </xf>
    <xf numFmtId="176" fontId="18" fillId="2" borderId="4" xfId="2" applyNumberFormat="1" applyFont="1" applyFill="1" applyBorder="1" applyAlignment="1">
      <alignment horizontal="center" vertical="center"/>
    </xf>
    <xf numFmtId="176" fontId="18" fillId="2" borderId="7" xfId="2" applyNumberFormat="1" applyFont="1" applyFill="1" applyBorder="1" applyAlignment="1">
      <alignment horizontal="center" vertical="center"/>
    </xf>
    <xf numFmtId="176" fontId="18" fillId="2" borderId="2" xfId="2" applyNumberFormat="1" applyFont="1" applyFill="1" applyBorder="1" applyAlignment="1">
      <alignment horizontal="center" vertical="center"/>
    </xf>
    <xf numFmtId="176" fontId="18" fillId="2" borderId="3" xfId="2" applyNumberFormat="1" applyFont="1" applyFill="1" applyBorder="1" applyAlignment="1">
      <alignment horizontal="center" vertical="center"/>
    </xf>
    <xf numFmtId="177" fontId="18" fillId="3" borderId="9" xfId="2" applyNumberFormat="1" applyFont="1" applyFill="1" applyBorder="1" applyAlignment="1">
      <alignment horizontal="center" vertical="center"/>
    </xf>
    <xf numFmtId="177" fontId="18" fillId="3" borderId="1" xfId="2" applyNumberFormat="1" applyFont="1" applyFill="1" applyBorder="1" applyAlignment="1">
      <alignment horizontal="center" vertical="center"/>
    </xf>
    <xf numFmtId="177" fontId="18" fillId="3" borderId="5" xfId="2" applyNumberFormat="1" applyFont="1" applyFill="1" applyBorder="1" applyAlignment="1">
      <alignment horizontal="center" vertical="center"/>
    </xf>
    <xf numFmtId="177" fontId="18" fillId="3" borderId="8" xfId="2" applyNumberFormat="1" applyFont="1" applyFill="1" applyBorder="1" applyAlignment="1">
      <alignment horizontal="center" vertical="center"/>
    </xf>
    <xf numFmtId="177" fontId="18" fillId="3" borderId="0" xfId="2" applyNumberFormat="1" applyFont="1" applyFill="1" applyBorder="1" applyAlignment="1">
      <alignment horizontal="center" vertical="center"/>
    </xf>
    <xf numFmtId="177" fontId="18" fillId="3" borderId="4" xfId="2" applyNumberFormat="1" applyFont="1" applyFill="1" applyBorder="1" applyAlignment="1">
      <alignment horizontal="center" vertical="center"/>
    </xf>
    <xf numFmtId="177" fontId="18" fillId="3" borderId="7" xfId="2" applyNumberFormat="1" applyFont="1" applyFill="1" applyBorder="1" applyAlignment="1">
      <alignment horizontal="center" vertical="center"/>
    </xf>
    <xf numFmtId="177" fontId="18" fillId="3" borderId="2" xfId="2" applyNumberFormat="1" applyFont="1" applyFill="1" applyBorder="1" applyAlignment="1">
      <alignment horizontal="center" vertical="center"/>
    </xf>
    <xf numFmtId="177" fontId="18" fillId="3" borderId="3" xfId="2" applyNumberFormat="1" applyFont="1" applyFill="1" applyBorder="1" applyAlignment="1">
      <alignment horizontal="center" vertical="center"/>
    </xf>
    <xf numFmtId="0" fontId="18" fillId="0" borderId="1" xfId="0" applyFont="1" applyBorder="1" applyAlignment="1">
      <alignment vertical="center" wrapText="1"/>
    </xf>
    <xf numFmtId="0" fontId="18" fillId="0" borderId="5" xfId="0" applyFont="1" applyBorder="1" applyAlignment="1">
      <alignment vertical="center" wrapText="1"/>
    </xf>
    <xf numFmtId="176" fontId="18" fillId="2" borderId="23" xfId="2" applyNumberFormat="1" applyFont="1" applyFill="1" applyBorder="1" applyAlignment="1">
      <alignment horizontal="center" vertical="center"/>
    </xf>
    <xf numFmtId="176" fontId="18" fillId="2" borderId="6" xfId="2" applyNumberFormat="1" applyFont="1" applyFill="1" applyBorder="1" applyAlignment="1">
      <alignment horizontal="center" vertical="center"/>
    </xf>
    <xf numFmtId="176" fontId="18" fillId="2" borderId="10" xfId="2" applyNumberFormat="1" applyFont="1" applyFill="1" applyBorder="1" applyAlignment="1">
      <alignment horizontal="center" vertical="center"/>
    </xf>
    <xf numFmtId="0" fontId="18" fillId="2" borderId="9" xfId="0" applyFont="1" applyFill="1" applyBorder="1">
      <alignment vertical="center"/>
    </xf>
    <xf numFmtId="0" fontId="18" fillId="2" borderId="1" xfId="0" applyFont="1" applyFill="1" applyBorder="1">
      <alignment vertical="center"/>
    </xf>
    <xf numFmtId="0" fontId="18" fillId="2" borderId="5" xfId="0" applyFont="1" applyFill="1" applyBorder="1">
      <alignment vertical="center"/>
    </xf>
    <xf numFmtId="176" fontId="18" fillId="2" borderId="47" xfId="2" applyNumberFormat="1" applyFont="1" applyFill="1" applyBorder="1" applyAlignment="1">
      <alignment horizontal="center" vertical="center"/>
    </xf>
    <xf numFmtId="176" fontId="18" fillId="2" borderId="48" xfId="2" applyNumberFormat="1" applyFont="1" applyFill="1" applyBorder="1" applyAlignment="1">
      <alignment horizontal="center" vertical="center"/>
    </xf>
    <xf numFmtId="176" fontId="18" fillId="2" borderId="49" xfId="2" applyNumberFormat="1" applyFont="1" applyFill="1" applyBorder="1" applyAlignment="1">
      <alignment horizontal="center" vertical="center"/>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9" xfId="0" applyFont="1" applyFill="1" applyBorder="1" applyAlignment="1">
      <alignment horizontal="center" vertical="center" wrapText="1"/>
    </xf>
    <xf numFmtId="177" fontId="18" fillId="3" borderId="47" xfId="2" applyNumberFormat="1" applyFont="1" applyFill="1" applyBorder="1" applyAlignment="1">
      <alignment horizontal="center" vertical="center"/>
    </xf>
    <xf numFmtId="177" fontId="18" fillId="3" borderId="48" xfId="2" applyNumberFormat="1" applyFont="1" applyFill="1" applyBorder="1" applyAlignment="1">
      <alignment horizontal="center" vertical="center"/>
    </xf>
    <xf numFmtId="177" fontId="18" fillId="3" borderId="49" xfId="2" applyNumberFormat="1" applyFont="1" applyFill="1" applyBorder="1" applyAlignment="1">
      <alignment horizontal="center" vertical="center"/>
    </xf>
    <xf numFmtId="0" fontId="15" fillId="2" borderId="27" xfId="0" applyFont="1" applyFill="1" applyBorder="1" applyAlignment="1">
      <alignment horizontal="center" vertical="center"/>
    </xf>
    <xf numFmtId="177" fontId="18" fillId="3" borderId="23" xfId="2" applyNumberFormat="1" applyFont="1" applyFill="1" applyBorder="1" applyAlignment="1">
      <alignment horizontal="center" vertical="center"/>
    </xf>
    <xf numFmtId="177" fontId="18" fillId="3" borderId="6" xfId="2" applyNumberFormat="1" applyFont="1" applyFill="1" applyBorder="1" applyAlignment="1">
      <alignment horizontal="center" vertical="center"/>
    </xf>
    <xf numFmtId="177" fontId="18" fillId="3" borderId="10" xfId="2" applyNumberFormat="1" applyFont="1" applyFill="1" applyBorder="1" applyAlignment="1">
      <alignment horizontal="center" vertical="center"/>
    </xf>
    <xf numFmtId="176" fontId="18" fillId="2" borderId="9" xfId="2" applyNumberFormat="1" applyFont="1" applyFill="1" applyBorder="1" applyAlignment="1">
      <alignment vertical="center"/>
    </xf>
    <xf numFmtId="176" fontId="18" fillId="2" borderId="1" xfId="2" applyNumberFormat="1" applyFont="1" applyFill="1" applyBorder="1" applyAlignment="1">
      <alignment vertical="center"/>
    </xf>
    <xf numFmtId="176" fontId="18" fillId="2" borderId="5" xfId="2" applyNumberFormat="1" applyFont="1" applyFill="1" applyBorder="1" applyAlignment="1">
      <alignment vertical="center"/>
    </xf>
    <xf numFmtId="0" fontId="18" fillId="0" borderId="15" xfId="0" applyFont="1" applyBorder="1" applyAlignment="1">
      <alignment vertical="center" wrapText="1"/>
    </xf>
    <xf numFmtId="176" fontId="18" fillId="2" borderId="12" xfId="2" applyNumberFormat="1" applyFont="1" applyFill="1" applyBorder="1" applyAlignment="1">
      <alignment vertical="center"/>
    </xf>
    <xf numFmtId="176" fontId="18" fillId="2" borderId="28" xfId="2" applyNumberFormat="1" applyFont="1" applyFill="1" applyBorder="1" applyAlignment="1">
      <alignment vertical="center"/>
    </xf>
    <xf numFmtId="176" fontId="18" fillId="2" borderId="29" xfId="2" applyNumberFormat="1" applyFont="1" applyFill="1" applyBorder="1" applyAlignment="1">
      <alignment vertical="center"/>
    </xf>
    <xf numFmtId="0" fontId="18" fillId="2" borderId="12"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177" fontId="18" fillId="0" borderId="12" xfId="2" applyNumberFormat="1" applyFont="1" applyFill="1" applyBorder="1" applyAlignment="1">
      <alignment horizontal="center" vertical="center"/>
    </xf>
    <xf numFmtId="177" fontId="18" fillId="0" borderId="28" xfId="2" applyNumberFormat="1" applyFont="1" applyFill="1" applyBorder="1" applyAlignment="1">
      <alignment horizontal="center" vertical="center"/>
    </xf>
    <xf numFmtId="177" fontId="18" fillId="0" borderId="29" xfId="2" applyNumberFormat="1" applyFont="1" applyFill="1" applyBorder="1" applyAlignment="1">
      <alignment horizontal="center" vertical="center"/>
    </xf>
    <xf numFmtId="0" fontId="18" fillId="2" borderId="22" xfId="0" applyFont="1" applyFill="1" applyBorder="1">
      <alignment vertical="center"/>
    </xf>
    <xf numFmtId="0" fontId="18" fillId="2" borderId="27" xfId="0" applyFont="1" applyFill="1" applyBorder="1">
      <alignment vertical="center"/>
    </xf>
    <xf numFmtId="176" fontId="18" fillId="2" borderId="23" xfId="2" applyNumberFormat="1" applyFont="1" applyFill="1" applyBorder="1" applyAlignment="1">
      <alignment vertical="center" wrapText="1"/>
    </xf>
    <xf numFmtId="176" fontId="18" fillId="2" borderId="6" xfId="2" applyNumberFormat="1" applyFont="1" applyFill="1" applyBorder="1" applyAlignment="1">
      <alignment vertical="center" wrapText="1"/>
    </xf>
    <xf numFmtId="176" fontId="18" fillId="2" borderId="10" xfId="2" applyNumberFormat="1" applyFont="1" applyFill="1" applyBorder="1" applyAlignment="1">
      <alignment vertical="center" wrapText="1"/>
    </xf>
    <xf numFmtId="0" fontId="18" fillId="2" borderId="2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176" fontId="18" fillId="2" borderId="23" xfId="2" applyNumberFormat="1" applyFont="1" applyFill="1" applyBorder="1" applyAlignment="1">
      <alignment horizontal="left" vertical="center" wrapText="1"/>
    </xf>
    <xf numFmtId="176" fontId="18" fillId="2" borderId="6" xfId="2" applyNumberFormat="1" applyFont="1" applyFill="1" applyBorder="1" applyAlignment="1">
      <alignment horizontal="left" vertical="center" wrapText="1"/>
    </xf>
    <xf numFmtId="176" fontId="18" fillId="2" borderId="10" xfId="2" applyNumberFormat="1" applyFont="1" applyFill="1" applyBorder="1" applyAlignment="1">
      <alignment horizontal="left" vertical="center" wrapText="1"/>
    </xf>
    <xf numFmtId="176" fontId="18" fillId="2" borderId="23" xfId="2" applyNumberFormat="1" applyFont="1" applyFill="1" applyBorder="1" applyAlignment="1">
      <alignment vertical="center"/>
    </xf>
    <xf numFmtId="176" fontId="18" fillId="2" borderId="6" xfId="2" applyNumberFormat="1" applyFont="1" applyFill="1" applyBorder="1" applyAlignment="1">
      <alignment vertical="center"/>
    </xf>
    <xf numFmtId="176" fontId="18" fillId="2" borderId="10" xfId="2" applyNumberFormat="1" applyFont="1" applyFill="1" applyBorder="1" applyAlignment="1">
      <alignment vertical="center"/>
    </xf>
    <xf numFmtId="176" fontId="18" fillId="2" borderId="35" xfId="2" applyNumberFormat="1" applyFont="1" applyFill="1" applyBorder="1" applyAlignment="1">
      <alignment vertical="center"/>
    </xf>
    <xf numFmtId="176" fontId="18" fillId="2" borderId="36" xfId="2" applyNumberFormat="1" applyFont="1" applyFill="1" applyBorder="1" applyAlignment="1">
      <alignment vertical="center"/>
    </xf>
    <xf numFmtId="176" fontId="18" fillId="2" borderId="37" xfId="2" applyNumberFormat="1" applyFont="1" applyFill="1" applyBorder="1" applyAlignment="1">
      <alignment vertical="center"/>
    </xf>
    <xf numFmtId="0" fontId="18" fillId="2" borderId="35"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18" fillId="2" borderId="37" xfId="0" applyFont="1" applyFill="1" applyBorder="1" applyAlignment="1">
      <alignment horizontal="left" vertical="center" wrapText="1"/>
    </xf>
    <xf numFmtId="177" fontId="18" fillId="0" borderId="35" xfId="2" applyNumberFormat="1" applyFont="1" applyFill="1" applyBorder="1" applyAlignment="1">
      <alignment horizontal="center" vertical="center"/>
    </xf>
    <xf numFmtId="177" fontId="18" fillId="0" borderId="36" xfId="2" applyNumberFormat="1" applyFont="1" applyFill="1" applyBorder="1" applyAlignment="1">
      <alignment horizontal="center" vertical="center"/>
    </xf>
    <xf numFmtId="177" fontId="18" fillId="0" borderId="37" xfId="2" applyNumberFormat="1" applyFont="1" applyFill="1" applyBorder="1" applyAlignment="1">
      <alignment horizontal="center" vertical="center"/>
    </xf>
    <xf numFmtId="177" fontId="18" fillId="0" borderId="13" xfId="2" applyNumberFormat="1" applyFont="1" applyFill="1" applyBorder="1" applyAlignment="1">
      <alignment horizontal="center" vertical="center"/>
    </xf>
    <xf numFmtId="177" fontId="18" fillId="0" borderId="14" xfId="2" applyNumberFormat="1" applyFont="1" applyFill="1" applyBorder="1" applyAlignment="1">
      <alignment horizontal="center" vertical="center"/>
    </xf>
    <xf numFmtId="177" fontId="18" fillId="0" borderId="30" xfId="2" applyNumberFormat="1" applyFont="1" applyFill="1" applyBorder="1" applyAlignment="1">
      <alignment horizontal="center" vertical="center"/>
    </xf>
    <xf numFmtId="0" fontId="18" fillId="2" borderId="11" xfId="0" applyFont="1" applyFill="1" applyBorder="1">
      <alignment vertical="center"/>
    </xf>
    <xf numFmtId="176" fontId="18" fillId="2" borderId="13" xfId="2" applyNumberFormat="1" applyFont="1" applyFill="1" applyBorder="1" applyAlignment="1">
      <alignment vertical="center"/>
    </xf>
    <xf numFmtId="176" fontId="18" fillId="2" borderId="14" xfId="2" applyNumberFormat="1" applyFont="1" applyFill="1" applyBorder="1" applyAlignment="1">
      <alignment vertical="center"/>
    </xf>
    <xf numFmtId="176" fontId="18" fillId="2" borderId="30" xfId="2" applyNumberFormat="1" applyFont="1" applyFill="1" applyBorder="1" applyAlignment="1">
      <alignment vertical="center"/>
    </xf>
    <xf numFmtId="0" fontId="18"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16" fillId="2" borderId="0" xfId="0" applyFont="1" applyFill="1" applyAlignment="1">
      <alignment horizontal="center" vertical="center"/>
    </xf>
    <xf numFmtId="0" fontId="18" fillId="2" borderId="9" xfId="0" applyFont="1" applyFill="1" applyBorder="1" applyAlignment="1">
      <alignment horizontal="distributed" vertical="center" indent="6"/>
    </xf>
    <xf numFmtId="0" fontId="18" fillId="2" borderId="1" xfId="0" applyFont="1" applyFill="1" applyBorder="1" applyAlignment="1">
      <alignment horizontal="distributed" vertical="center" indent="6"/>
    </xf>
    <xf numFmtId="0" fontId="18" fillId="2" borderId="5" xfId="0" applyFont="1" applyFill="1" applyBorder="1" applyAlignment="1">
      <alignment horizontal="distributed" vertical="center" indent="6"/>
    </xf>
    <xf numFmtId="0" fontId="18" fillId="2" borderId="8" xfId="0" applyFont="1" applyFill="1" applyBorder="1" applyAlignment="1">
      <alignment horizontal="distributed" vertical="center" indent="6"/>
    </xf>
    <xf numFmtId="0" fontId="18" fillId="2" borderId="0" xfId="0" applyFont="1" applyFill="1" applyAlignment="1">
      <alignment horizontal="distributed" vertical="center" indent="6"/>
    </xf>
    <xf numFmtId="0" fontId="18" fillId="2" borderId="4" xfId="0" applyFont="1" applyFill="1" applyBorder="1" applyAlignment="1">
      <alignment horizontal="distributed" vertical="center" indent="6"/>
    </xf>
    <xf numFmtId="0" fontId="18" fillId="2" borderId="7" xfId="0" applyFont="1" applyFill="1" applyBorder="1" applyAlignment="1">
      <alignment horizontal="distributed" vertical="center" indent="6"/>
    </xf>
    <xf numFmtId="0" fontId="18" fillId="2" borderId="2" xfId="0" applyFont="1" applyFill="1" applyBorder="1" applyAlignment="1">
      <alignment horizontal="distributed" vertical="center" indent="6"/>
    </xf>
    <xf numFmtId="0" fontId="18" fillId="2" borderId="3" xfId="0" applyFont="1" applyFill="1" applyBorder="1" applyAlignment="1">
      <alignment horizontal="distributed" vertical="center" indent="6"/>
    </xf>
    <xf numFmtId="0" fontId="38" fillId="0" borderId="16" xfId="11" applyFont="1" applyBorder="1" applyAlignment="1">
      <alignment horizontal="center" vertical="center"/>
    </xf>
    <xf numFmtId="0" fontId="38" fillId="0" borderId="18" xfId="11" applyFont="1" applyBorder="1" applyAlignment="1">
      <alignment horizontal="center" vertical="center"/>
    </xf>
    <xf numFmtId="0" fontId="38" fillId="0" borderId="74" xfId="11" applyFont="1" applyBorder="1" applyAlignment="1">
      <alignment horizontal="center" vertical="center"/>
    </xf>
    <xf numFmtId="0" fontId="38" fillId="0" borderId="75" xfId="11" applyFont="1" applyBorder="1" applyAlignment="1">
      <alignment horizontal="center" vertical="center"/>
    </xf>
    <xf numFmtId="0" fontId="38" fillId="0" borderId="19" xfId="11" applyFont="1" applyBorder="1" applyAlignment="1">
      <alignment horizontal="center" vertical="center"/>
    </xf>
    <xf numFmtId="0" fontId="38" fillId="0" borderId="21" xfId="11" applyFont="1" applyBorder="1" applyAlignment="1">
      <alignment horizontal="center" vertical="center"/>
    </xf>
    <xf numFmtId="0" fontId="38" fillId="0" borderId="69" xfId="11" applyFont="1" applyBorder="1" applyAlignment="1">
      <alignment horizontal="center" vertical="center" shrinkToFit="1"/>
    </xf>
    <xf numFmtId="0" fontId="38" fillId="0" borderId="70" xfId="11" applyFont="1" applyBorder="1" applyAlignment="1">
      <alignment horizontal="center" vertical="center" shrinkToFit="1"/>
    </xf>
    <xf numFmtId="0" fontId="38" fillId="0" borderId="72" xfId="11" applyFont="1" applyBorder="1" applyAlignment="1">
      <alignment horizontal="center" vertical="center" shrinkToFit="1"/>
    </xf>
    <xf numFmtId="0" fontId="38" fillId="0" borderId="71" xfId="11" applyFont="1" applyBorder="1" applyAlignment="1">
      <alignment horizontal="center" vertical="center" shrinkToFit="1"/>
    </xf>
    <xf numFmtId="188" fontId="38" fillId="4" borderId="73" xfId="0" applyNumberFormat="1" applyFont="1" applyFill="1" applyBorder="1" applyAlignment="1">
      <alignment horizontal="center" vertical="center"/>
    </xf>
    <xf numFmtId="188" fontId="38" fillId="4" borderId="77" xfId="0" applyNumberFormat="1" applyFont="1" applyFill="1" applyBorder="1" applyAlignment="1">
      <alignment horizontal="center" vertical="center"/>
    </xf>
    <xf numFmtId="188" fontId="38" fillId="4" borderId="78" xfId="0" applyNumberFormat="1" applyFont="1" applyFill="1" applyBorder="1" applyAlignment="1">
      <alignment horizontal="center" vertical="center"/>
    </xf>
    <xf numFmtId="188" fontId="38" fillId="0" borderId="18" xfId="0" applyNumberFormat="1" applyFont="1" applyBorder="1" applyAlignment="1">
      <alignment horizontal="center" vertical="center"/>
    </xf>
    <xf numFmtId="188" fontId="38" fillId="0" borderId="75" xfId="0" applyNumberFormat="1" applyFont="1" applyBorder="1" applyAlignment="1">
      <alignment horizontal="center" vertical="center"/>
    </xf>
    <xf numFmtId="188" fontId="38" fillId="0" borderId="21" xfId="0" applyNumberFormat="1" applyFont="1" applyBorder="1" applyAlignment="1">
      <alignment horizontal="center" vertical="center"/>
    </xf>
    <xf numFmtId="0" fontId="38" fillId="0" borderId="76" xfId="11" applyFont="1" applyBorder="1" applyAlignment="1">
      <alignment horizontal="left" vertical="center" wrapText="1" shrinkToFit="1"/>
    </xf>
    <xf numFmtId="0" fontId="38" fillId="0" borderId="6" xfId="11" applyFont="1" applyBorder="1" applyAlignment="1">
      <alignment horizontal="left" vertical="center" wrapText="1" shrinkToFit="1"/>
    </xf>
    <xf numFmtId="0" fontId="38" fillId="0" borderId="23" xfId="11" applyFont="1" applyBorder="1" applyAlignment="1">
      <alignment horizontal="left" vertical="center" wrapText="1" shrinkToFit="1"/>
    </xf>
    <xf numFmtId="0" fontId="38" fillId="0" borderId="62" xfId="11" applyFont="1" applyBorder="1" applyAlignment="1">
      <alignment horizontal="left" vertical="center" wrapText="1" shrinkToFit="1"/>
    </xf>
    <xf numFmtId="0" fontId="39" fillId="0" borderId="76" xfId="11" applyFont="1" applyBorder="1" applyAlignment="1">
      <alignment horizontal="center" vertical="center" wrapText="1"/>
    </xf>
    <xf numFmtId="0" fontId="39" fillId="0" borderId="10" xfId="11" applyFont="1" applyBorder="1" applyAlignment="1">
      <alignment horizontal="center" vertical="center" wrapText="1"/>
    </xf>
    <xf numFmtId="0" fontId="39" fillId="0" borderId="23" xfId="11" applyFont="1" applyBorder="1" applyAlignment="1">
      <alignment horizontal="center" vertical="center" wrapText="1"/>
    </xf>
    <xf numFmtId="0" fontId="39" fillId="0" borderId="6" xfId="11" applyFont="1" applyBorder="1" applyAlignment="1">
      <alignment horizontal="center" vertical="center"/>
    </xf>
    <xf numFmtId="0" fontId="39" fillId="0" borderId="62" xfId="11" applyFont="1" applyBorder="1" applyAlignment="1">
      <alignment horizontal="center" vertical="center"/>
    </xf>
    <xf numFmtId="0" fontId="23" fillId="2" borderId="15" xfId="9" applyFont="1" applyFill="1" applyBorder="1" applyAlignment="1">
      <alignment horizontal="left" vertical="center"/>
    </xf>
    <xf numFmtId="0" fontId="23" fillId="2" borderId="27" xfId="9" applyFont="1" applyFill="1" applyBorder="1" applyAlignment="1">
      <alignment horizontal="center" vertical="center"/>
    </xf>
    <xf numFmtId="0" fontId="23" fillId="2" borderId="15" xfId="9" applyFont="1" applyFill="1" applyBorder="1" applyAlignment="1">
      <alignment horizontal="left" vertical="center" wrapText="1"/>
    </xf>
    <xf numFmtId="0" fontId="43" fillId="2" borderId="15" xfId="9" applyFont="1" applyFill="1" applyBorder="1" applyAlignment="1">
      <alignment horizontal="left" vertical="center" wrapText="1"/>
    </xf>
    <xf numFmtId="0" fontId="23" fillId="2" borderId="15" xfId="9" applyFont="1" applyFill="1" applyBorder="1" applyAlignment="1">
      <alignment horizontal="center" vertical="top"/>
    </xf>
    <xf numFmtId="0" fontId="23" fillId="2" borderId="15" xfId="9" applyFont="1" applyFill="1" applyBorder="1" applyAlignment="1">
      <alignment horizontal="center" vertical="top" wrapText="1"/>
    </xf>
    <xf numFmtId="0" fontId="23" fillId="2" borderId="5" xfId="9" applyFont="1" applyFill="1" applyBorder="1" applyAlignment="1">
      <alignment horizontal="center" vertical="center" wrapText="1"/>
    </xf>
    <xf numFmtId="0" fontId="23" fillId="2" borderId="7" xfId="9" applyFont="1" applyFill="1" applyBorder="1" applyAlignment="1">
      <alignment horizontal="center" vertical="top" wrapText="1"/>
    </xf>
    <xf numFmtId="0" fontId="23" fillId="2" borderId="3" xfId="9" applyFont="1" applyFill="1" applyBorder="1" applyAlignment="1">
      <alignment horizontal="center" vertical="top" wrapText="1"/>
    </xf>
    <xf numFmtId="0" fontId="23" fillId="2" borderId="2" xfId="9" applyFont="1" applyFill="1" applyBorder="1" applyAlignment="1">
      <alignment horizontal="center" vertical="top" wrapText="1"/>
    </xf>
    <xf numFmtId="0" fontId="46" fillId="2" borderId="0" xfId="9" applyFont="1" applyFill="1" applyAlignment="1">
      <alignment horizontal="center" vertical="center"/>
    </xf>
    <xf numFmtId="0" fontId="99" fillId="0" borderId="0" xfId="0" applyFont="1">
      <alignment vertical="center"/>
    </xf>
    <xf numFmtId="0" fontId="98" fillId="0" borderId="0" xfId="0" applyFont="1" applyAlignment="1">
      <alignment horizontal="left" vertical="center"/>
    </xf>
    <xf numFmtId="0" fontId="98" fillId="0" borderId="2" xfId="0" applyFont="1" applyBorder="1" applyAlignment="1">
      <alignment horizontal="left" vertical="center"/>
    </xf>
    <xf numFmtId="0" fontId="100" fillId="0" borderId="15" xfId="0" applyFont="1" applyBorder="1" applyAlignment="1">
      <alignment horizontal="center" vertical="center"/>
    </xf>
    <xf numFmtId="0" fontId="61" fillId="0" borderId="23" xfId="0" applyFont="1" applyBorder="1" applyAlignment="1">
      <alignment horizontal="center" vertical="center" shrinkToFit="1"/>
    </xf>
    <xf numFmtId="0" fontId="61" fillId="0" borderId="15" xfId="0" applyFont="1" applyBorder="1" applyAlignment="1">
      <alignment horizontal="center" vertical="center" shrinkToFit="1"/>
    </xf>
    <xf numFmtId="0" fontId="61" fillId="5" borderId="15" xfId="0" applyFont="1" applyFill="1" applyBorder="1" applyAlignment="1">
      <alignment horizontal="center" vertical="center" wrapText="1" shrinkToFit="1"/>
    </xf>
    <xf numFmtId="0" fontId="103" fillId="0" borderId="22" xfId="0" applyFont="1" applyBorder="1" applyAlignment="1">
      <alignment horizontal="center" vertical="center"/>
    </xf>
    <xf numFmtId="0" fontId="103" fillId="0" borderId="23" xfId="0" applyFont="1" applyBorder="1" applyAlignment="1">
      <alignment horizontal="left" vertical="top" wrapText="1" shrinkToFit="1"/>
    </xf>
    <xf numFmtId="0" fontId="103" fillId="0" borderId="15" xfId="0" applyFont="1" applyBorder="1" applyAlignment="1">
      <alignment horizontal="left" vertical="top" wrapText="1" shrinkToFit="1"/>
    </xf>
    <xf numFmtId="0" fontId="105" fillId="0" borderId="15" xfId="29" applyFont="1" applyBorder="1" applyAlignment="1">
      <alignment horizontal="left" vertical="top" wrapText="1" shrinkToFit="1"/>
    </xf>
    <xf numFmtId="0" fontId="103" fillId="5" borderId="15" xfId="0" applyFont="1" applyFill="1" applyBorder="1" applyAlignment="1">
      <alignment horizontal="center" vertical="top" wrapText="1" shrinkToFit="1"/>
    </xf>
    <xf numFmtId="0" fontId="103" fillId="0" borderId="11" xfId="0" applyFont="1" applyBorder="1" applyAlignment="1">
      <alignment horizontal="center" vertical="center"/>
    </xf>
    <xf numFmtId="0" fontId="106" fillId="0" borderId="0" xfId="0" applyFont="1">
      <alignment vertical="center"/>
    </xf>
    <xf numFmtId="0" fontId="100" fillId="0" borderId="23" xfId="0" applyFont="1" applyBorder="1" applyAlignment="1">
      <alignment horizontal="center" vertical="center"/>
    </xf>
    <xf numFmtId="0" fontId="100" fillId="0" borderId="10" xfId="0" applyFont="1" applyBorder="1" applyAlignment="1">
      <alignment horizontal="center" vertical="center"/>
    </xf>
    <xf numFmtId="0" fontId="100" fillId="0" borderId="15" xfId="0" applyFont="1" applyBorder="1" applyAlignment="1">
      <alignment horizontal="center" vertical="center"/>
    </xf>
    <xf numFmtId="0" fontId="103" fillId="0" borderId="23" xfId="0" applyFont="1" applyBorder="1" applyAlignment="1">
      <alignment horizontal="center" vertical="top" wrapText="1" shrinkToFit="1"/>
    </xf>
    <xf numFmtId="0" fontId="103" fillId="0" borderId="15" xfId="0" applyFont="1" applyBorder="1" applyAlignment="1">
      <alignment horizontal="center" vertical="top" wrapText="1" shrinkToFit="1"/>
    </xf>
    <xf numFmtId="0" fontId="103" fillId="0" borderId="10" xfId="0" applyFont="1" applyBorder="1" applyAlignment="1">
      <alignment horizontal="center" vertical="center"/>
    </xf>
    <xf numFmtId="0" fontId="106" fillId="0" borderId="15" xfId="0" applyFont="1" applyBorder="1" applyAlignment="1">
      <alignment horizontal="center" vertical="center"/>
    </xf>
    <xf numFmtId="0" fontId="103" fillId="0" borderId="15" xfId="29" applyFont="1" applyBorder="1" applyAlignment="1">
      <alignment horizontal="center" vertical="center" wrapText="1"/>
    </xf>
    <xf numFmtId="187" fontId="103" fillId="0" borderId="15" xfId="29" applyNumberFormat="1" applyFont="1" applyBorder="1">
      <alignment vertical="center"/>
    </xf>
    <xf numFmtId="187" fontId="103" fillId="0" borderId="15" xfId="0" applyNumberFormat="1" applyFont="1" applyBorder="1">
      <alignment vertical="center"/>
    </xf>
    <xf numFmtId="187" fontId="103" fillId="5" borderId="15" xfId="0" applyNumberFormat="1" applyFont="1" applyFill="1" applyBorder="1">
      <alignment vertical="center"/>
    </xf>
    <xf numFmtId="0" fontId="103" fillId="0" borderId="15" xfId="0" applyFont="1" applyBorder="1" applyAlignment="1">
      <alignment horizontal="center" vertical="center"/>
    </xf>
    <xf numFmtId="9" fontId="106" fillId="0" borderId="0" xfId="1" applyFont="1">
      <alignment vertical="center"/>
    </xf>
    <xf numFmtId="9" fontId="106" fillId="0" borderId="0" xfId="0" applyNumberFormat="1" applyFont="1">
      <alignment vertical="center"/>
    </xf>
    <xf numFmtId="187" fontId="103" fillId="0" borderId="15" xfId="0" applyNumberFormat="1" applyFont="1" applyBorder="1" applyAlignment="1">
      <alignment horizontal="right" vertical="center"/>
    </xf>
    <xf numFmtId="38" fontId="106" fillId="0" borderId="0" xfId="2" applyFont="1">
      <alignment vertical="center"/>
    </xf>
    <xf numFmtId="187" fontId="106" fillId="0" borderId="0" xfId="0" applyNumberFormat="1" applyFont="1">
      <alignment vertical="center"/>
    </xf>
    <xf numFmtId="0" fontId="52" fillId="0" borderId="15" xfId="29" applyFont="1" applyBorder="1" applyAlignment="1">
      <alignment horizontal="center" vertical="center" wrapText="1"/>
    </xf>
    <xf numFmtId="187" fontId="103" fillId="5" borderId="15" xfId="0" applyNumberFormat="1" applyFont="1" applyFill="1" applyBorder="1" applyAlignment="1">
      <alignment horizontal="right" vertical="center"/>
    </xf>
    <xf numFmtId="0" fontId="103" fillId="0" borderId="23" xfId="29" applyFont="1" applyBorder="1" applyAlignment="1">
      <alignment horizontal="center" vertical="center" wrapText="1"/>
    </xf>
    <xf numFmtId="0" fontId="103" fillId="0" borderId="6" xfId="29" applyFont="1" applyBorder="1" applyAlignment="1">
      <alignment horizontal="center" vertical="center" wrapText="1"/>
    </xf>
    <xf numFmtId="0" fontId="103" fillId="0" borderId="10" xfId="29" applyFont="1" applyBorder="1" applyAlignment="1">
      <alignment horizontal="center" vertical="center" wrapText="1"/>
    </xf>
    <xf numFmtId="187" fontId="103" fillId="0" borderId="361" xfId="0" applyNumberFormat="1" applyFont="1" applyBorder="1">
      <alignment vertical="center"/>
    </xf>
    <xf numFmtId="0" fontId="103" fillId="0" borderId="23" xfId="29" applyFont="1" applyBorder="1" applyAlignment="1">
      <alignment horizontal="right" vertical="center" wrapText="1"/>
    </xf>
    <xf numFmtId="0" fontId="103" fillId="0" borderId="10" xfId="29" applyFont="1" applyBorder="1" applyAlignment="1">
      <alignment horizontal="right" vertical="center" wrapText="1"/>
    </xf>
    <xf numFmtId="0" fontId="106" fillId="0" borderId="15" xfId="0" applyFont="1" applyBorder="1" applyAlignment="1">
      <alignment horizontal="left" vertical="top" wrapText="1"/>
    </xf>
    <xf numFmtId="0" fontId="106" fillId="0" borderId="15" xfId="0" applyFont="1" applyBorder="1" applyAlignment="1">
      <alignment horizontal="left" vertical="top"/>
    </xf>
  </cellXfs>
  <cellStyles count="30">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48</xdr:row>
      <xdr:rowOff>0</xdr:rowOff>
    </xdr:from>
    <xdr:to>
      <xdr:col>13</xdr:col>
      <xdr:colOff>1632</xdr:colOff>
      <xdr:row>49</xdr:row>
      <xdr:rowOff>41239</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48</xdr:row>
      <xdr:rowOff>0</xdr:rowOff>
    </xdr:from>
    <xdr:to>
      <xdr:col>13</xdr:col>
      <xdr:colOff>135255</xdr:colOff>
      <xdr:row>49</xdr:row>
      <xdr:rowOff>41239</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48</xdr:row>
      <xdr:rowOff>0</xdr:rowOff>
    </xdr:from>
    <xdr:to>
      <xdr:col>14</xdr:col>
      <xdr:colOff>135255</xdr:colOff>
      <xdr:row>49</xdr:row>
      <xdr:rowOff>57535</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48</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48</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48</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81" zoomScaleNormal="100" zoomScaleSheetLayoutView="81" workbookViewId="0"/>
  </sheetViews>
  <sheetFormatPr defaultColWidth="3.453125" defaultRowHeight="14.25" customHeight="1" x14ac:dyDescent="0.2"/>
  <cols>
    <col min="1" max="1" width="1.7265625" style="248" customWidth="1"/>
    <col min="2" max="11" width="3.453125" style="248"/>
    <col min="12" max="12" width="2.453125" style="248" customWidth="1"/>
    <col min="13" max="25" width="3.453125" style="248"/>
    <col min="26" max="26" width="11.453125" style="248" customWidth="1"/>
    <col min="27" max="27" width="2.1796875" style="248" customWidth="1"/>
    <col min="28" max="33" width="3.453125" style="248"/>
    <col min="34" max="34" width="3.453125" style="248" customWidth="1"/>
    <col min="35" max="16384" width="3.453125" style="248"/>
  </cols>
  <sheetData>
    <row r="1" spans="1:40" ht="20.25" customHeight="1" x14ac:dyDescent="0.2">
      <c r="A1" s="247" t="s">
        <v>765</v>
      </c>
    </row>
    <row r="2" spans="1:40" ht="14.25" customHeight="1" x14ac:dyDescent="0.2">
      <c r="V2" s="249" t="s">
        <v>0</v>
      </c>
      <c r="AI2" s="249"/>
    </row>
    <row r="4" spans="1:40" ht="14.25" customHeight="1" x14ac:dyDescent="0.2">
      <c r="A4" s="554" t="s">
        <v>1</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250"/>
      <c r="AB4" s="251"/>
      <c r="AC4" s="251"/>
      <c r="AD4" s="251"/>
      <c r="AE4" s="251"/>
      <c r="AF4" s="251"/>
      <c r="AG4" s="251"/>
      <c r="AH4" s="251"/>
      <c r="AI4" s="251"/>
      <c r="AJ4" s="251"/>
      <c r="AK4" s="251"/>
      <c r="AL4" s="251"/>
      <c r="AM4" s="251"/>
      <c r="AN4" s="251"/>
    </row>
    <row r="5" spans="1:40" ht="14.25" customHeight="1" x14ac:dyDescent="0.2">
      <c r="A5" s="555"/>
      <c r="B5" s="555"/>
      <c r="C5" s="555"/>
      <c r="D5" s="555"/>
      <c r="E5" s="555"/>
      <c r="F5" s="555"/>
      <c r="G5" s="555"/>
      <c r="H5" s="555"/>
      <c r="I5" s="555"/>
      <c r="J5" s="555"/>
      <c r="K5" s="555"/>
      <c r="L5" s="555"/>
      <c r="M5" s="555"/>
      <c r="N5" s="555"/>
      <c r="O5" s="555"/>
      <c r="P5" s="555"/>
      <c r="Q5" s="555"/>
      <c r="R5" s="555"/>
      <c r="S5" s="555"/>
      <c r="T5" s="555"/>
      <c r="U5" s="555"/>
      <c r="V5" s="555"/>
      <c r="W5" s="555"/>
      <c r="X5" s="555"/>
      <c r="Y5" s="555"/>
      <c r="Z5" s="555"/>
      <c r="AA5" s="250"/>
      <c r="AB5" s="251"/>
      <c r="AC5" s="251"/>
      <c r="AD5" s="251"/>
      <c r="AE5" s="251"/>
      <c r="AF5" s="251"/>
      <c r="AG5" s="251"/>
      <c r="AH5" s="251"/>
      <c r="AI5" s="251"/>
      <c r="AJ5" s="251"/>
      <c r="AK5" s="251"/>
      <c r="AL5" s="251"/>
      <c r="AM5" s="251"/>
      <c r="AN5" s="251"/>
    </row>
    <row r="6" spans="1:40" ht="14.25" customHeight="1" x14ac:dyDescent="0.2">
      <c r="A6" s="555"/>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250"/>
      <c r="AB6" s="251"/>
      <c r="AC6" s="251"/>
      <c r="AD6" s="251"/>
      <c r="AE6" s="251"/>
      <c r="AF6" s="251"/>
      <c r="AG6" s="251"/>
      <c r="AH6" s="251"/>
      <c r="AI6" s="251"/>
      <c r="AJ6" s="251"/>
      <c r="AK6" s="251"/>
      <c r="AL6" s="251"/>
      <c r="AM6" s="251"/>
      <c r="AN6" s="251"/>
    </row>
    <row r="7" spans="1:40" ht="14.25" customHeight="1" x14ac:dyDescent="0.2">
      <c r="A7" s="55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250"/>
    </row>
    <row r="8" spans="1:40" ht="14.25" customHeight="1" x14ac:dyDescent="0.2">
      <c r="A8" s="555"/>
      <c r="B8" s="555"/>
      <c r="C8" s="555"/>
      <c r="D8" s="555"/>
      <c r="E8" s="555"/>
      <c r="F8" s="555"/>
      <c r="G8" s="555"/>
      <c r="H8" s="555"/>
      <c r="I8" s="555"/>
      <c r="J8" s="555"/>
      <c r="K8" s="555"/>
      <c r="L8" s="555"/>
      <c r="M8" s="555"/>
      <c r="N8" s="555"/>
      <c r="O8" s="555"/>
      <c r="P8" s="555"/>
      <c r="Q8" s="555"/>
      <c r="R8" s="555"/>
      <c r="S8" s="555"/>
      <c r="T8" s="555"/>
      <c r="U8" s="555"/>
      <c r="V8" s="555"/>
      <c r="W8" s="555"/>
      <c r="X8" s="555"/>
      <c r="Y8" s="555"/>
      <c r="Z8" s="555"/>
      <c r="AA8" s="250"/>
    </row>
    <row r="9" spans="1:40" ht="14.25" customHeight="1" x14ac:dyDescent="0.2">
      <c r="A9" s="252"/>
      <c r="C9" s="249"/>
      <c r="D9" s="249"/>
      <c r="E9" s="249"/>
      <c r="F9" s="249"/>
      <c r="I9" s="253"/>
      <c r="J9" s="253"/>
      <c r="K9" s="253"/>
      <c r="R9" s="254" t="s">
        <v>2</v>
      </c>
      <c r="S9" s="254"/>
      <c r="T9" s="254"/>
      <c r="U9" s="254"/>
      <c r="V9" s="254"/>
    </row>
    <row r="10" spans="1:40" ht="20.25" customHeight="1" x14ac:dyDescent="0.2">
      <c r="A10" s="252"/>
      <c r="B10" s="255" t="s">
        <v>3</v>
      </c>
      <c r="C10" s="249"/>
      <c r="D10" s="249"/>
      <c r="E10" s="249"/>
      <c r="F10" s="249"/>
      <c r="H10" s="256" t="s">
        <v>4</v>
      </c>
      <c r="Z10" s="556"/>
      <c r="AA10" s="557"/>
      <c r="AB10" s="558"/>
      <c r="AC10" s="558"/>
      <c r="AD10" s="558"/>
      <c r="AE10" s="558"/>
      <c r="AF10" s="558"/>
      <c r="AG10" s="558"/>
      <c r="AH10" s="558"/>
      <c r="AI10" s="558"/>
      <c r="AJ10" s="558"/>
      <c r="AK10" s="558"/>
      <c r="AL10" s="558"/>
      <c r="AM10" s="558"/>
    </row>
    <row r="11" spans="1:40" ht="20.25" customHeight="1" x14ac:dyDescent="0.2">
      <c r="A11" s="252"/>
      <c r="Z11" s="557"/>
      <c r="AA11" s="557"/>
      <c r="AB11" s="558"/>
      <c r="AC11" s="558"/>
      <c r="AD11" s="558"/>
      <c r="AE11" s="558"/>
      <c r="AF11" s="558"/>
      <c r="AG11" s="558"/>
      <c r="AH11" s="558"/>
      <c r="AI11" s="558"/>
      <c r="AJ11" s="558"/>
      <c r="AK11" s="558"/>
      <c r="AL11" s="558"/>
      <c r="AM11" s="558"/>
    </row>
    <row r="12" spans="1:40" ht="14.25" customHeight="1" x14ac:dyDescent="0.2">
      <c r="A12" s="252"/>
      <c r="N12" s="560" t="s">
        <v>5</v>
      </c>
      <c r="O12" s="560"/>
      <c r="P12" s="560"/>
      <c r="Q12" s="560"/>
      <c r="R12" s="560"/>
      <c r="S12" s="560"/>
      <c r="T12" s="560"/>
      <c r="U12" s="560"/>
      <c r="V12" s="560"/>
      <c r="W12" s="560"/>
      <c r="X12" s="560"/>
      <c r="Y12" s="560"/>
      <c r="Z12" s="560"/>
      <c r="AA12" s="257"/>
      <c r="AB12" s="258"/>
      <c r="AC12" s="258"/>
      <c r="AD12" s="258"/>
      <c r="AE12" s="258"/>
      <c r="AF12" s="258"/>
      <c r="AG12" s="258"/>
      <c r="AH12" s="258"/>
      <c r="AI12" s="258"/>
      <c r="AJ12" s="258"/>
      <c r="AK12" s="258"/>
      <c r="AL12" s="258"/>
      <c r="AM12" s="258"/>
      <c r="AN12" s="253"/>
    </row>
    <row r="13" spans="1:40" ht="14.25" customHeight="1" x14ac:dyDescent="0.2">
      <c r="C13" s="249"/>
      <c r="N13" s="560"/>
      <c r="O13" s="560"/>
      <c r="P13" s="560"/>
      <c r="Q13" s="560"/>
      <c r="R13" s="560"/>
      <c r="S13" s="560"/>
      <c r="T13" s="560"/>
      <c r="U13" s="560"/>
      <c r="V13" s="560"/>
      <c r="W13" s="560"/>
      <c r="X13" s="560"/>
      <c r="Y13" s="560"/>
      <c r="Z13" s="560"/>
    </row>
    <row r="15" spans="1:40" ht="14.25" customHeight="1" x14ac:dyDescent="0.2">
      <c r="C15" s="249"/>
    </row>
    <row r="16" spans="1:40" ht="21.75" customHeight="1" x14ac:dyDescent="0.2">
      <c r="B16" s="559" t="s">
        <v>6</v>
      </c>
      <c r="C16" s="559"/>
      <c r="D16" s="559"/>
      <c r="E16" s="559"/>
      <c r="F16" s="559"/>
      <c r="G16" s="559"/>
      <c r="H16" s="559"/>
      <c r="I16" s="559"/>
      <c r="J16" s="559"/>
      <c r="K16" s="559"/>
      <c r="L16" s="559"/>
      <c r="M16" s="559"/>
      <c r="N16" s="559"/>
      <c r="O16" s="559"/>
      <c r="P16" s="559"/>
      <c r="Q16" s="559"/>
      <c r="R16" s="559"/>
      <c r="S16" s="559"/>
      <c r="T16" s="559"/>
      <c r="U16" s="559"/>
      <c r="V16" s="559"/>
      <c r="W16" s="559"/>
      <c r="X16" s="559"/>
      <c r="Y16" s="559"/>
      <c r="Z16" s="559"/>
    </row>
    <row r="17" spans="1:40" ht="21.75" customHeight="1" x14ac:dyDescent="0.2">
      <c r="B17" s="559"/>
      <c r="C17" s="559"/>
      <c r="D17" s="559"/>
      <c r="E17" s="559"/>
      <c r="F17" s="559"/>
      <c r="G17" s="559"/>
      <c r="H17" s="559"/>
      <c r="I17" s="559"/>
      <c r="J17" s="559"/>
      <c r="K17" s="559"/>
      <c r="L17" s="559"/>
      <c r="M17" s="559"/>
      <c r="N17" s="559"/>
      <c r="O17" s="559"/>
      <c r="P17" s="559"/>
      <c r="Q17" s="559"/>
      <c r="R17" s="559"/>
      <c r="S17" s="559"/>
      <c r="T17" s="559"/>
      <c r="U17" s="559"/>
      <c r="V17" s="559"/>
      <c r="W17" s="559"/>
      <c r="X17" s="559"/>
      <c r="Y17" s="559"/>
      <c r="Z17" s="559"/>
    </row>
    <row r="18" spans="1:40" ht="27" customHeight="1" x14ac:dyDescent="0.2">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row>
    <row r="20" spans="1:40" ht="15.75" customHeight="1" x14ac:dyDescent="0.2">
      <c r="C20" s="249"/>
      <c r="Q20" s="249"/>
      <c r="R20" s="249"/>
      <c r="S20" s="249"/>
      <c r="T20" s="249"/>
      <c r="U20" s="249"/>
      <c r="V20" s="249"/>
    </row>
    <row r="21" spans="1:40" ht="20.25" customHeight="1" x14ac:dyDescent="0.2"/>
    <row r="24" spans="1:40" ht="14.25" customHeight="1" x14ac:dyDescent="0.2">
      <c r="A24" s="259"/>
      <c r="B24" s="259"/>
      <c r="C24" s="259"/>
      <c r="D24" s="259"/>
      <c r="E24" s="259"/>
      <c r="F24" s="259"/>
      <c r="G24" s="259"/>
      <c r="H24" s="259"/>
      <c r="I24" s="259"/>
      <c r="J24" s="259"/>
      <c r="K24" s="259"/>
      <c r="AN24" s="259"/>
    </row>
    <row r="25" spans="1:40" ht="14.25" customHeight="1" x14ac:dyDescent="0.2">
      <c r="A25" s="259"/>
      <c r="B25" s="259"/>
      <c r="C25" s="259"/>
      <c r="D25" s="249"/>
      <c r="E25" s="249"/>
      <c r="F25" s="249"/>
      <c r="G25" s="249"/>
      <c r="H25" s="249"/>
      <c r="I25" s="249"/>
      <c r="J25" s="249"/>
      <c r="K25" s="249"/>
      <c r="AN25" s="259"/>
    </row>
    <row r="26" spans="1:40" ht="14.25" customHeight="1" x14ac:dyDescent="0.2">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2">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2">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2">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2">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2">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2">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2">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2">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1"/>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2"/>
  <cols>
    <col min="1" max="1" width="1.81640625" style="274" customWidth="1"/>
    <col min="2" max="2" width="9.453125" style="274" customWidth="1"/>
    <col min="3" max="3" width="14.1796875" style="274" customWidth="1"/>
    <col min="4" max="5" width="11.81640625" style="274" customWidth="1"/>
    <col min="6" max="6" width="14.1796875" style="274" customWidth="1"/>
    <col min="7" max="8" width="11.81640625" style="274" customWidth="1"/>
    <col min="9" max="9" width="14.1796875" style="274" customWidth="1"/>
    <col min="10" max="11" width="11.81640625" style="274" customWidth="1"/>
    <col min="12" max="12" width="14.1796875" style="274" customWidth="1"/>
    <col min="13" max="14" width="11.81640625" style="274" customWidth="1"/>
    <col min="15" max="15" width="14.1796875" style="274" customWidth="1"/>
    <col min="16" max="17" width="11.81640625" style="274" customWidth="1"/>
    <col min="18" max="18" width="14.1796875" style="274" customWidth="1"/>
    <col min="19" max="20" width="11.81640625" style="274" customWidth="1"/>
    <col min="21" max="21" width="14.1796875" style="274" customWidth="1"/>
    <col min="22" max="23" width="11.81640625" style="274" customWidth="1"/>
    <col min="24" max="24" width="18.453125" style="274" customWidth="1"/>
    <col min="25" max="16384" width="9" style="274"/>
  </cols>
  <sheetData>
    <row r="1" spans="1:24" s="249" customFormat="1" ht="22.5" customHeight="1" x14ac:dyDescent="0.2">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x14ac:dyDescent="0.2">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x14ac:dyDescent="0.2">
      <c r="A3" s="273"/>
      <c r="B3" s="301" t="s">
        <v>252</v>
      </c>
      <c r="C3" s="273"/>
      <c r="D3" s="301"/>
      <c r="E3" s="301"/>
      <c r="F3" s="301"/>
      <c r="G3" s="301"/>
      <c r="H3" s="301"/>
      <c r="I3" s="301"/>
      <c r="J3" s="301"/>
      <c r="K3" s="301"/>
      <c r="M3" s="301"/>
      <c r="N3" s="301"/>
      <c r="P3" s="301"/>
      <c r="Q3" s="301"/>
      <c r="S3" s="301"/>
      <c r="T3" s="301"/>
      <c r="V3" s="301"/>
      <c r="W3" s="301"/>
      <c r="X3" s="302" t="s">
        <v>98</v>
      </c>
    </row>
    <row r="4" spans="1:24" ht="12.5" thickBot="1" x14ac:dyDescent="0.25"/>
    <row r="5" spans="1:24" ht="30" customHeight="1" thickBot="1" x14ac:dyDescent="0.25">
      <c r="B5" s="1079" t="s">
        <v>253</v>
      </c>
      <c r="C5" s="1080"/>
      <c r="D5" s="1080"/>
      <c r="E5" s="1081"/>
      <c r="F5" s="1070" t="s">
        <v>254</v>
      </c>
      <c r="G5" s="1071"/>
      <c r="H5" s="1072"/>
      <c r="I5" s="1088" t="s">
        <v>193</v>
      </c>
      <c r="J5" s="1089"/>
      <c r="K5" s="1089"/>
      <c r="L5" s="1089"/>
      <c r="M5" s="1089"/>
      <c r="N5" s="1089"/>
      <c r="O5" s="1089"/>
      <c r="P5" s="1089"/>
      <c r="Q5" s="1089"/>
      <c r="R5" s="1089"/>
      <c r="S5" s="1089"/>
      <c r="T5" s="1089"/>
      <c r="U5" s="1089"/>
      <c r="V5" s="1089"/>
      <c r="W5" s="1090"/>
      <c r="X5" s="1059" t="s">
        <v>255</v>
      </c>
    </row>
    <row r="6" spans="1:24" ht="30" customHeight="1" x14ac:dyDescent="0.2">
      <c r="B6" s="1082"/>
      <c r="C6" s="1083"/>
      <c r="D6" s="1083"/>
      <c r="E6" s="1084"/>
      <c r="F6" s="1073"/>
      <c r="G6" s="1074"/>
      <c r="H6" s="1075"/>
      <c r="I6" s="1091"/>
      <c r="J6" s="1092"/>
      <c r="K6" s="1093"/>
      <c r="L6" s="1094"/>
      <c r="M6" s="1095"/>
      <c r="N6" s="1096"/>
      <c r="O6" s="1094"/>
      <c r="P6" s="1095"/>
      <c r="Q6" s="1096"/>
      <c r="R6" s="1094"/>
      <c r="S6" s="1095"/>
      <c r="T6" s="1096"/>
      <c r="U6" s="1097"/>
      <c r="V6" s="1098"/>
      <c r="W6" s="1099"/>
      <c r="X6" s="1060"/>
    </row>
    <row r="7" spans="1:24" ht="43.5" customHeight="1" x14ac:dyDescent="0.2">
      <c r="B7" s="1085"/>
      <c r="C7" s="1086"/>
      <c r="D7" s="1086"/>
      <c r="E7" s="1087"/>
      <c r="F7" s="1076"/>
      <c r="G7" s="1077"/>
      <c r="H7" s="1078"/>
      <c r="I7" s="1065" t="s">
        <v>256</v>
      </c>
      <c r="J7" s="1057"/>
      <c r="K7" s="1066"/>
      <c r="L7" s="1067" t="s">
        <v>257</v>
      </c>
      <c r="M7" s="1068"/>
      <c r="N7" s="1069"/>
      <c r="O7" s="1067" t="s">
        <v>258</v>
      </c>
      <c r="P7" s="1068"/>
      <c r="Q7" s="1069"/>
      <c r="R7" s="1067" t="s">
        <v>259</v>
      </c>
      <c r="S7" s="1068"/>
      <c r="T7" s="1069"/>
      <c r="U7" s="1056" t="s">
        <v>260</v>
      </c>
      <c r="V7" s="1057"/>
      <c r="W7" s="1058"/>
      <c r="X7" s="1060"/>
    </row>
    <row r="8" spans="1:24" ht="33.75" customHeight="1" thickBot="1" x14ac:dyDescent="0.25">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061"/>
    </row>
    <row r="9" spans="1:24" ht="26.25" customHeight="1" x14ac:dyDescent="0.2">
      <c r="B9" s="1062"/>
      <c r="C9" s="310"/>
      <c r="D9" s="310"/>
      <c r="E9" s="311"/>
      <c r="F9" s="312"/>
      <c r="G9" s="313"/>
      <c r="H9" s="314"/>
      <c r="I9" s="337"/>
      <c r="J9" s="313"/>
      <c r="K9" s="337"/>
      <c r="L9" s="315"/>
      <c r="M9" s="313"/>
      <c r="N9" s="314"/>
      <c r="O9" s="315"/>
      <c r="P9" s="313"/>
      <c r="Q9" s="314"/>
      <c r="R9" s="315"/>
      <c r="S9" s="313"/>
      <c r="T9" s="314"/>
      <c r="U9" s="329"/>
      <c r="V9" s="313"/>
      <c r="W9" s="333"/>
      <c r="X9" s="1053"/>
    </row>
    <row r="10" spans="1:24" ht="26.25" customHeight="1" x14ac:dyDescent="0.2">
      <c r="B10" s="1063"/>
      <c r="C10" s="316"/>
      <c r="D10" s="316"/>
      <c r="E10" s="317"/>
      <c r="F10" s="318"/>
      <c r="G10" s="319"/>
      <c r="H10" s="320"/>
      <c r="I10" s="338"/>
      <c r="J10" s="319"/>
      <c r="K10" s="338"/>
      <c r="L10" s="321"/>
      <c r="M10" s="319"/>
      <c r="N10" s="320"/>
      <c r="O10" s="321"/>
      <c r="P10" s="319"/>
      <c r="Q10" s="320"/>
      <c r="R10" s="321"/>
      <c r="S10" s="319"/>
      <c r="T10" s="320"/>
      <c r="U10" s="330"/>
      <c r="V10" s="319"/>
      <c r="W10" s="334"/>
      <c r="X10" s="1054"/>
    </row>
    <row r="11" spans="1:24" ht="26.25" customHeight="1" x14ac:dyDescent="0.2">
      <c r="B11" s="1063"/>
      <c r="C11" s="316"/>
      <c r="D11" s="316"/>
      <c r="E11" s="317"/>
      <c r="F11" s="318"/>
      <c r="G11" s="319"/>
      <c r="H11" s="320"/>
      <c r="I11" s="338"/>
      <c r="J11" s="319"/>
      <c r="K11" s="338"/>
      <c r="L11" s="321"/>
      <c r="M11" s="319"/>
      <c r="N11" s="320"/>
      <c r="O11" s="321"/>
      <c r="P11" s="319"/>
      <c r="Q11" s="320"/>
      <c r="R11" s="321"/>
      <c r="S11" s="319"/>
      <c r="T11" s="320"/>
      <c r="U11" s="330"/>
      <c r="V11" s="319"/>
      <c r="W11" s="334"/>
      <c r="X11" s="1054"/>
    </row>
    <row r="12" spans="1:24" ht="26.25" customHeight="1" thickBot="1" x14ac:dyDescent="0.25">
      <c r="B12" s="1063"/>
      <c r="C12" s="322"/>
      <c r="D12" s="322"/>
      <c r="E12" s="323"/>
      <c r="F12" s="324"/>
      <c r="G12" s="325"/>
      <c r="H12" s="326"/>
      <c r="I12" s="339"/>
      <c r="J12" s="325"/>
      <c r="K12" s="339"/>
      <c r="L12" s="327"/>
      <c r="M12" s="325"/>
      <c r="N12" s="326"/>
      <c r="O12" s="327"/>
      <c r="P12" s="325"/>
      <c r="Q12" s="326"/>
      <c r="R12" s="327"/>
      <c r="S12" s="325"/>
      <c r="T12" s="326"/>
      <c r="U12" s="331"/>
      <c r="V12" s="325"/>
      <c r="W12" s="335"/>
      <c r="X12" s="1054"/>
    </row>
    <row r="13" spans="1:24" ht="26.25" customHeight="1" thickTop="1" thickBot="1" x14ac:dyDescent="0.25">
      <c r="B13" s="1064"/>
      <c r="C13" s="346" t="s">
        <v>104</v>
      </c>
      <c r="D13" s="347"/>
      <c r="E13" s="348"/>
      <c r="F13" s="349"/>
      <c r="G13" s="350"/>
      <c r="H13" s="351"/>
      <c r="I13" s="352"/>
      <c r="J13" s="350"/>
      <c r="K13" s="352"/>
      <c r="L13" s="353"/>
      <c r="M13" s="350"/>
      <c r="N13" s="351"/>
      <c r="O13" s="353"/>
      <c r="P13" s="350"/>
      <c r="Q13" s="351"/>
      <c r="R13" s="353"/>
      <c r="S13" s="350"/>
      <c r="T13" s="351"/>
      <c r="U13" s="354"/>
      <c r="V13" s="355"/>
      <c r="W13" s="356"/>
      <c r="X13" s="1054"/>
    </row>
    <row r="14" spans="1:24" ht="26.25" customHeight="1" x14ac:dyDescent="0.2">
      <c r="B14" s="1062"/>
      <c r="C14" s="310"/>
      <c r="D14" s="310"/>
      <c r="E14" s="311"/>
      <c r="F14" s="312"/>
      <c r="G14" s="313"/>
      <c r="H14" s="314"/>
      <c r="I14" s="337"/>
      <c r="J14" s="313"/>
      <c r="K14" s="337"/>
      <c r="L14" s="315"/>
      <c r="M14" s="313"/>
      <c r="N14" s="314"/>
      <c r="O14" s="315"/>
      <c r="P14" s="313"/>
      <c r="Q14" s="314"/>
      <c r="R14" s="315"/>
      <c r="S14" s="313"/>
      <c r="T14" s="314"/>
      <c r="U14" s="329"/>
      <c r="V14" s="313"/>
      <c r="W14" s="333"/>
      <c r="X14" s="1054"/>
    </row>
    <row r="15" spans="1:24" ht="26.25" customHeight="1" x14ac:dyDescent="0.2">
      <c r="B15" s="1063"/>
      <c r="C15" s="316"/>
      <c r="D15" s="316"/>
      <c r="E15" s="317"/>
      <c r="F15" s="318"/>
      <c r="G15" s="319"/>
      <c r="H15" s="320"/>
      <c r="I15" s="338"/>
      <c r="J15" s="319"/>
      <c r="K15" s="338"/>
      <c r="L15" s="321"/>
      <c r="M15" s="319"/>
      <c r="N15" s="320"/>
      <c r="O15" s="321"/>
      <c r="P15" s="319"/>
      <c r="Q15" s="320"/>
      <c r="R15" s="321"/>
      <c r="S15" s="319"/>
      <c r="T15" s="320"/>
      <c r="U15" s="330"/>
      <c r="V15" s="319"/>
      <c r="W15" s="334"/>
      <c r="X15" s="1054"/>
    </row>
    <row r="16" spans="1:24" ht="26.25" customHeight="1" x14ac:dyDescent="0.2">
      <c r="B16" s="1063"/>
      <c r="C16" s="316"/>
      <c r="D16" s="316"/>
      <c r="E16" s="317"/>
      <c r="F16" s="318"/>
      <c r="G16" s="319"/>
      <c r="H16" s="320"/>
      <c r="I16" s="338"/>
      <c r="J16" s="319"/>
      <c r="K16" s="338"/>
      <c r="L16" s="321"/>
      <c r="M16" s="319"/>
      <c r="N16" s="320"/>
      <c r="O16" s="321"/>
      <c r="P16" s="319"/>
      <c r="Q16" s="320"/>
      <c r="R16" s="321"/>
      <c r="S16" s="319"/>
      <c r="T16" s="320"/>
      <c r="U16" s="330"/>
      <c r="V16" s="319"/>
      <c r="W16" s="334"/>
      <c r="X16" s="1054"/>
    </row>
    <row r="17" spans="2:24" ht="26.25" customHeight="1" thickBot="1" x14ac:dyDescent="0.25">
      <c r="B17" s="1063"/>
      <c r="C17" s="322"/>
      <c r="D17" s="322"/>
      <c r="E17" s="323"/>
      <c r="F17" s="324"/>
      <c r="G17" s="325"/>
      <c r="H17" s="326"/>
      <c r="I17" s="339"/>
      <c r="J17" s="325"/>
      <c r="K17" s="339"/>
      <c r="L17" s="327"/>
      <c r="M17" s="325"/>
      <c r="N17" s="326"/>
      <c r="O17" s="327"/>
      <c r="P17" s="325"/>
      <c r="Q17" s="326"/>
      <c r="R17" s="327"/>
      <c r="S17" s="325"/>
      <c r="T17" s="326"/>
      <c r="U17" s="331"/>
      <c r="V17" s="325"/>
      <c r="W17" s="335"/>
      <c r="X17" s="1054"/>
    </row>
    <row r="18" spans="2:24" ht="26.25" customHeight="1" thickTop="1" thickBot="1" x14ac:dyDescent="0.25">
      <c r="B18" s="1064"/>
      <c r="C18" s="346" t="s">
        <v>104</v>
      </c>
      <c r="D18" s="347"/>
      <c r="E18" s="348"/>
      <c r="F18" s="349"/>
      <c r="G18" s="350"/>
      <c r="H18" s="351"/>
      <c r="I18" s="352"/>
      <c r="J18" s="350"/>
      <c r="K18" s="352"/>
      <c r="L18" s="353"/>
      <c r="M18" s="350"/>
      <c r="N18" s="351"/>
      <c r="O18" s="353"/>
      <c r="P18" s="350"/>
      <c r="Q18" s="351"/>
      <c r="R18" s="353"/>
      <c r="S18" s="350"/>
      <c r="T18" s="351"/>
      <c r="U18" s="354"/>
      <c r="V18" s="350"/>
      <c r="W18" s="356"/>
      <c r="X18" s="1054"/>
    </row>
    <row r="19" spans="2:24" ht="26.25" customHeight="1" thickBot="1" x14ac:dyDescent="0.25">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055"/>
    </row>
    <row r="20" spans="2:24" ht="32.25" customHeight="1" x14ac:dyDescent="0.2">
      <c r="B20" s="291" t="s">
        <v>106</v>
      </c>
    </row>
  </sheetData>
  <mergeCells count="17">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1"/>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48"/>
  <sheetViews>
    <sheetView showGridLines="0" view="pageBreakPreview" topLeftCell="A41" zoomScale="120" zoomScaleNormal="98" zoomScaleSheetLayoutView="120" workbookViewId="0">
      <selection activeCell="A39" sqref="A39:XFD40"/>
    </sheetView>
  </sheetViews>
  <sheetFormatPr defaultColWidth="9" defaultRowHeight="12.5" x14ac:dyDescent="0.2"/>
  <cols>
    <col min="1" max="1" width="2.26953125" style="432" customWidth="1"/>
    <col min="2" max="2" width="6.81640625" style="432" customWidth="1"/>
    <col min="3" max="3" width="37.453125" style="432" customWidth="1"/>
    <col min="4" max="4" width="80.26953125" style="432" customWidth="1"/>
    <col min="5" max="6" width="9.7265625" style="473" customWidth="1"/>
    <col min="7" max="7" width="2.81640625" style="432" customWidth="1"/>
    <col min="8" max="30" width="3" style="432" customWidth="1"/>
    <col min="31" max="31" width="1.453125" style="432" customWidth="1"/>
    <col min="32" max="35" width="9.1796875" style="432" customWidth="1"/>
    <col min="36" max="16384" width="9" style="432"/>
  </cols>
  <sheetData>
    <row r="1" spans="1:31" ht="12.75" hidden="1" customHeight="1" x14ac:dyDescent="0.2">
      <c r="A1" s="1100" t="s">
        <v>187</v>
      </c>
      <c r="B1" s="1100"/>
      <c r="C1" s="1100"/>
      <c r="D1" s="1100"/>
      <c r="E1" s="1100"/>
      <c r="F1" s="1100"/>
      <c r="G1" s="1100"/>
      <c r="H1" s="1100"/>
      <c r="I1" s="1100"/>
      <c r="J1" s="1100"/>
      <c r="K1" s="1100"/>
      <c r="L1" s="1100"/>
      <c r="M1" s="1100"/>
      <c r="N1" s="1100"/>
      <c r="O1" s="1100"/>
      <c r="P1" s="1100"/>
      <c r="Q1" s="1100"/>
      <c r="R1" s="1100"/>
      <c r="S1" s="1100"/>
      <c r="T1" s="1100"/>
      <c r="U1" s="1100"/>
      <c r="V1" s="1100"/>
      <c r="W1" s="1100"/>
      <c r="X1" s="1100"/>
      <c r="Y1" s="1100"/>
      <c r="Z1" s="1100"/>
      <c r="AA1" s="1100"/>
      <c r="AB1" s="1100"/>
      <c r="AC1" s="1100"/>
      <c r="AD1" s="1100"/>
      <c r="AE1" s="1100"/>
    </row>
    <row r="2" spans="1:31" s="434" customFormat="1" ht="31.5" customHeight="1" x14ac:dyDescent="0.2">
      <c r="A2" s="433"/>
      <c r="B2" s="1101" t="s">
        <v>262</v>
      </c>
      <c r="C2" s="1101"/>
      <c r="D2" s="1101"/>
      <c r="E2" s="1101"/>
      <c r="F2" s="1101"/>
    </row>
    <row r="3" spans="1:31" ht="10.5" customHeight="1" thickBot="1" x14ac:dyDescent="0.25">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5">
      <c r="B4" s="439" t="s">
        <v>174</v>
      </c>
      <c r="C4" s="440" t="s">
        <v>263</v>
      </c>
      <c r="D4" s="1102" t="s">
        <v>264</v>
      </c>
      <c r="E4" s="1103"/>
      <c r="F4" s="441" t="s">
        <v>265</v>
      </c>
      <c r="M4" s="442"/>
      <c r="S4" s="442"/>
      <c r="T4" s="435"/>
      <c r="Y4" s="442"/>
    </row>
    <row r="5" spans="1:31" s="436" customFormat="1" ht="28.5" customHeight="1" x14ac:dyDescent="0.2">
      <c r="B5" s="1104" t="s">
        <v>266</v>
      </c>
      <c r="C5" s="1107" t="s">
        <v>267</v>
      </c>
      <c r="D5" s="443" t="s">
        <v>268</v>
      </c>
      <c r="E5" s="444"/>
      <c r="F5" s="445">
        <v>3</v>
      </c>
      <c r="M5" s="442"/>
      <c r="S5" s="442"/>
      <c r="T5" s="435"/>
      <c r="Y5" s="442"/>
    </row>
    <row r="6" spans="1:31" s="436" customFormat="1" ht="28.5" customHeight="1" x14ac:dyDescent="0.2">
      <c r="B6" s="1105"/>
      <c r="C6" s="1108"/>
      <c r="D6" s="446" t="s">
        <v>269</v>
      </c>
      <c r="E6" s="447"/>
      <c r="F6" s="448">
        <v>2</v>
      </c>
      <c r="M6" s="442"/>
      <c r="S6" s="442"/>
      <c r="T6" s="435"/>
      <c r="Y6" s="442"/>
    </row>
    <row r="7" spans="1:31" s="436" customFormat="1" ht="28.5" customHeight="1" x14ac:dyDescent="0.2">
      <c r="B7" s="1105"/>
      <c r="C7" s="1109"/>
      <c r="D7" s="449" t="s">
        <v>270</v>
      </c>
      <c r="E7" s="450"/>
      <c r="F7" s="451">
        <v>1</v>
      </c>
      <c r="M7" s="442"/>
      <c r="S7" s="442"/>
      <c r="T7" s="435"/>
      <c r="Y7" s="442"/>
    </row>
    <row r="8" spans="1:31" s="436" customFormat="1" ht="64.5" customHeight="1" x14ac:dyDescent="0.2">
      <c r="B8" s="1106"/>
      <c r="C8" s="1110" t="s">
        <v>271</v>
      </c>
      <c r="D8" s="1111"/>
      <c r="E8" s="1112"/>
      <c r="F8" s="452"/>
      <c r="M8" s="442"/>
      <c r="S8" s="442"/>
      <c r="T8" s="435"/>
      <c r="Y8" s="442"/>
    </row>
    <row r="9" spans="1:31" s="436" customFormat="1" ht="28.5" customHeight="1" x14ac:dyDescent="0.2">
      <c r="B9" s="1113" t="s">
        <v>74</v>
      </c>
      <c r="C9" s="1114" t="s">
        <v>272</v>
      </c>
      <c r="D9" s="453" t="s">
        <v>273</v>
      </c>
      <c r="E9" s="454"/>
      <c r="F9" s="455">
        <v>4</v>
      </c>
      <c r="M9" s="442"/>
      <c r="S9" s="442"/>
      <c r="T9" s="435"/>
      <c r="Y9" s="442"/>
    </row>
    <row r="10" spans="1:31" s="436" customFormat="1" ht="32.25" customHeight="1" x14ac:dyDescent="0.2">
      <c r="B10" s="1105"/>
      <c r="C10" s="1108"/>
      <c r="D10" s="456" t="s">
        <v>274</v>
      </c>
      <c r="E10" s="457"/>
      <c r="F10" s="448">
        <v>3</v>
      </c>
      <c r="M10" s="442"/>
      <c r="S10" s="442"/>
      <c r="T10" s="435"/>
      <c r="Y10" s="442"/>
    </row>
    <row r="11" spans="1:31" s="436" customFormat="1" ht="28.5" customHeight="1" x14ac:dyDescent="0.2">
      <c r="B11" s="1105"/>
      <c r="C11" s="1109"/>
      <c r="D11" s="458" t="s">
        <v>275</v>
      </c>
      <c r="E11" s="459"/>
      <c r="F11" s="451">
        <v>1</v>
      </c>
      <c r="M11" s="442"/>
      <c r="S11" s="442"/>
      <c r="T11" s="435"/>
      <c r="Y11" s="442"/>
    </row>
    <row r="12" spans="1:31" s="436" customFormat="1" ht="69" customHeight="1" x14ac:dyDescent="0.2">
      <c r="B12" s="1106"/>
      <c r="C12" s="1110" t="s">
        <v>271</v>
      </c>
      <c r="D12" s="1111"/>
      <c r="E12" s="1112"/>
      <c r="F12" s="452"/>
      <c r="M12" s="442"/>
      <c r="S12" s="442"/>
      <c r="T12" s="435"/>
      <c r="Y12" s="442"/>
    </row>
    <row r="13" spans="1:31" s="436" customFormat="1" ht="28.5" customHeight="1" x14ac:dyDescent="0.2">
      <c r="B13" s="1113" t="s">
        <v>75</v>
      </c>
      <c r="C13" s="1114" t="s">
        <v>276</v>
      </c>
      <c r="D13" s="453" t="s">
        <v>277</v>
      </c>
      <c r="E13" s="460"/>
      <c r="F13" s="461"/>
      <c r="Q13" s="442"/>
      <c r="R13" s="435"/>
      <c r="W13" s="442"/>
    </row>
    <row r="14" spans="1:31" s="436" customFormat="1" ht="28.5" customHeight="1" x14ac:dyDescent="0.2">
      <c r="B14" s="1105"/>
      <c r="C14" s="1108"/>
      <c r="D14" s="456" t="s">
        <v>278</v>
      </c>
      <c r="E14" s="457"/>
      <c r="F14" s="448">
        <v>5</v>
      </c>
      <c r="Q14" s="442"/>
      <c r="R14" s="435"/>
      <c r="W14" s="442"/>
    </row>
    <row r="15" spans="1:31" s="436" customFormat="1" ht="28.5" customHeight="1" x14ac:dyDescent="0.2">
      <c r="B15" s="1105"/>
      <c r="C15" s="1108"/>
      <c r="D15" s="456" t="s">
        <v>279</v>
      </c>
      <c r="E15" s="457"/>
      <c r="F15" s="448">
        <v>4</v>
      </c>
      <c r="Q15" s="442"/>
      <c r="R15" s="435"/>
      <c r="W15" s="442"/>
    </row>
    <row r="16" spans="1:31" s="436" customFormat="1" ht="28.5" customHeight="1" x14ac:dyDescent="0.2">
      <c r="B16" s="1105"/>
      <c r="C16" s="1108"/>
      <c r="D16" s="456" t="s">
        <v>280</v>
      </c>
      <c r="E16" s="457"/>
      <c r="F16" s="448">
        <v>3</v>
      </c>
      <c r="M16" s="442"/>
      <c r="S16" s="442"/>
      <c r="T16" s="435"/>
      <c r="Y16" s="442"/>
    </row>
    <row r="17" spans="2:25" s="436" customFormat="1" ht="28.5" customHeight="1" x14ac:dyDescent="0.2">
      <c r="B17" s="1105"/>
      <c r="C17" s="1108"/>
      <c r="D17" s="456" t="s">
        <v>281</v>
      </c>
      <c r="E17" s="457"/>
      <c r="F17" s="451">
        <v>2</v>
      </c>
      <c r="M17" s="442"/>
      <c r="S17" s="442"/>
      <c r="T17" s="435"/>
      <c r="Y17" s="442"/>
    </row>
    <row r="18" spans="2:25" s="436" customFormat="1" ht="61.5" customHeight="1" x14ac:dyDescent="0.2">
      <c r="B18" s="1106"/>
      <c r="C18" s="1110" t="s">
        <v>271</v>
      </c>
      <c r="D18" s="1111"/>
      <c r="E18" s="1112"/>
      <c r="F18" s="452"/>
      <c r="Q18" s="442"/>
      <c r="R18" s="435"/>
      <c r="W18" s="442"/>
    </row>
    <row r="19" spans="2:25" s="436" customFormat="1" ht="28.5" customHeight="1" x14ac:dyDescent="0.2">
      <c r="B19" s="1105" t="s">
        <v>282</v>
      </c>
      <c r="C19" s="1108" t="s">
        <v>283</v>
      </c>
      <c r="D19" s="404" t="s">
        <v>284</v>
      </c>
      <c r="E19" s="405"/>
      <c r="F19" s="406">
        <v>5</v>
      </c>
      <c r="M19" s="442"/>
      <c r="S19" s="442"/>
      <c r="T19" s="435"/>
      <c r="Y19" s="442"/>
    </row>
    <row r="20" spans="2:25" s="436" customFormat="1" ht="28.5" customHeight="1" x14ac:dyDescent="0.2">
      <c r="B20" s="1105"/>
      <c r="C20" s="1108"/>
      <c r="D20" s="456" t="s">
        <v>285</v>
      </c>
      <c r="E20" s="462"/>
      <c r="F20" s="463"/>
      <c r="M20" s="442"/>
      <c r="S20" s="442"/>
      <c r="T20" s="435"/>
      <c r="Y20" s="442"/>
    </row>
    <row r="21" spans="2:25" s="436" customFormat="1" ht="32.25" customHeight="1" x14ac:dyDescent="0.2">
      <c r="B21" s="1105"/>
      <c r="C21" s="1108"/>
      <c r="D21" s="456" t="s">
        <v>286</v>
      </c>
      <c r="E21" s="457"/>
      <c r="F21" s="448">
        <v>4</v>
      </c>
      <c r="M21" s="442"/>
      <c r="S21" s="442"/>
      <c r="T21" s="435"/>
      <c r="Y21" s="442"/>
    </row>
    <row r="22" spans="2:25" s="436" customFormat="1" ht="28.5" customHeight="1" x14ac:dyDescent="0.2">
      <c r="B22" s="1105"/>
      <c r="C22" s="1108"/>
      <c r="D22" s="456" t="s">
        <v>287</v>
      </c>
      <c r="E22" s="457"/>
      <c r="F22" s="448">
        <v>1</v>
      </c>
      <c r="M22" s="442"/>
      <c r="S22" s="442"/>
      <c r="T22" s="435"/>
      <c r="Y22" s="442"/>
    </row>
    <row r="23" spans="2:25" s="436" customFormat="1" ht="28.5" customHeight="1" x14ac:dyDescent="0.2">
      <c r="B23" s="1105"/>
      <c r="C23" s="1109"/>
      <c r="D23" s="458" t="s">
        <v>288</v>
      </c>
      <c r="E23" s="459"/>
      <c r="F23" s="451">
        <v>4</v>
      </c>
      <c r="M23" s="442"/>
      <c r="S23" s="442"/>
      <c r="T23" s="435"/>
      <c r="Y23" s="442"/>
    </row>
    <row r="24" spans="2:25" s="436" customFormat="1" ht="61.5" customHeight="1" x14ac:dyDescent="0.2">
      <c r="B24" s="1106"/>
      <c r="C24" s="1110" t="s">
        <v>271</v>
      </c>
      <c r="D24" s="1111"/>
      <c r="E24" s="1112"/>
      <c r="F24" s="452"/>
      <c r="Q24" s="442"/>
      <c r="R24" s="435"/>
      <c r="W24" s="442"/>
    </row>
    <row r="25" spans="2:25" s="436" customFormat="1" ht="28.5" customHeight="1" x14ac:dyDescent="0.2">
      <c r="B25" s="1113" t="s">
        <v>77</v>
      </c>
      <c r="C25" s="1116" t="s">
        <v>289</v>
      </c>
      <c r="D25" s="1117"/>
      <c r="E25" s="475"/>
      <c r="F25" s="474">
        <v>2</v>
      </c>
      <c r="M25" s="442"/>
      <c r="S25" s="442"/>
      <c r="T25" s="435"/>
      <c r="Y25" s="442"/>
    </row>
    <row r="26" spans="2:25" s="436" customFormat="1" ht="61.5" customHeight="1" x14ac:dyDescent="0.2">
      <c r="B26" s="1106"/>
      <c r="C26" s="1118" t="s">
        <v>271</v>
      </c>
      <c r="D26" s="1119"/>
      <c r="E26" s="1120"/>
      <c r="F26" s="452"/>
      <c r="Q26" s="442"/>
      <c r="R26" s="435"/>
      <c r="W26" s="442"/>
    </row>
    <row r="27" spans="2:25" s="436" customFormat="1" ht="61.5" customHeight="1" x14ac:dyDescent="0.2">
      <c r="B27" s="1113" t="s">
        <v>78</v>
      </c>
      <c r="C27" s="1115" t="s">
        <v>290</v>
      </c>
      <c r="D27" s="464" t="s">
        <v>291</v>
      </c>
      <c r="E27" s="408"/>
      <c r="F27" s="409">
        <v>2</v>
      </c>
      <c r="M27" s="442"/>
      <c r="S27" s="442"/>
      <c r="T27" s="435"/>
      <c r="Y27" s="442"/>
    </row>
    <row r="28" spans="2:25" s="436" customFormat="1" ht="61.5" customHeight="1" x14ac:dyDescent="0.2">
      <c r="B28" s="1105"/>
      <c r="C28" s="1115"/>
      <c r="D28" s="456" t="s">
        <v>292</v>
      </c>
      <c r="E28" s="465"/>
      <c r="F28" s="409">
        <v>2</v>
      </c>
      <c r="M28" s="442"/>
      <c r="S28" s="442"/>
      <c r="T28" s="435"/>
      <c r="Y28" s="442"/>
    </row>
    <row r="29" spans="2:25" s="436" customFormat="1" ht="61.5" customHeight="1" x14ac:dyDescent="0.2">
      <c r="B29" s="1106"/>
      <c r="C29" s="1110" t="s">
        <v>271</v>
      </c>
      <c r="D29" s="1111"/>
      <c r="E29" s="1112"/>
      <c r="F29" s="452"/>
      <c r="Q29" s="442"/>
      <c r="R29" s="435"/>
      <c r="W29" s="442"/>
    </row>
    <row r="30" spans="2:25" s="436" customFormat="1" ht="28.5" customHeight="1" x14ac:dyDescent="0.2">
      <c r="B30" s="1113" t="s">
        <v>293</v>
      </c>
      <c r="C30" s="1121" t="s">
        <v>294</v>
      </c>
      <c r="D30" s="1122"/>
      <c r="E30" s="454"/>
      <c r="F30" s="455">
        <v>2</v>
      </c>
      <c r="M30" s="442"/>
      <c r="S30" s="442"/>
      <c r="T30" s="435"/>
      <c r="Y30" s="442"/>
    </row>
    <row r="31" spans="2:25" s="436" customFormat="1" ht="61.5" customHeight="1" x14ac:dyDescent="0.2">
      <c r="B31" s="1106"/>
      <c r="C31" s="1110" t="s">
        <v>271</v>
      </c>
      <c r="D31" s="1111"/>
      <c r="E31" s="1112"/>
      <c r="F31" s="402"/>
      <c r="M31" s="442"/>
      <c r="S31" s="442"/>
      <c r="T31" s="435"/>
      <c r="Y31" s="442"/>
    </row>
    <row r="32" spans="2:25" s="436" customFormat="1" ht="28.5" customHeight="1" x14ac:dyDescent="0.2">
      <c r="B32" s="1105" t="s">
        <v>295</v>
      </c>
      <c r="C32" s="1123" t="s">
        <v>296</v>
      </c>
      <c r="D32" s="1124"/>
      <c r="E32" s="466"/>
      <c r="F32" s="403">
        <v>1</v>
      </c>
      <c r="M32" s="442"/>
      <c r="S32" s="442"/>
      <c r="T32" s="435"/>
      <c r="Y32" s="442"/>
    </row>
    <row r="33" spans="2:31" s="436" customFormat="1" ht="61.5" customHeight="1" x14ac:dyDescent="0.2">
      <c r="B33" s="1106"/>
      <c r="C33" s="1110" t="s">
        <v>271</v>
      </c>
      <c r="D33" s="1111"/>
      <c r="E33" s="1112"/>
      <c r="F33" s="452"/>
      <c r="Q33" s="442"/>
      <c r="R33" s="435"/>
      <c r="W33" s="442"/>
    </row>
    <row r="34" spans="2:31" s="436" customFormat="1" ht="79.900000000000006" customHeight="1" x14ac:dyDescent="0.2">
      <c r="B34" s="1113" t="s">
        <v>297</v>
      </c>
      <c r="C34" s="1114" t="s">
        <v>298</v>
      </c>
      <c r="D34" s="453" t="s">
        <v>299</v>
      </c>
      <c r="E34" s="454"/>
      <c r="F34" s="455">
        <v>2</v>
      </c>
      <c r="M34" s="442"/>
      <c r="S34" s="442"/>
      <c r="T34" s="435"/>
      <c r="Y34" s="442"/>
    </row>
    <row r="35" spans="2:31" s="436" customFormat="1" ht="79.900000000000006" customHeight="1" x14ac:dyDescent="0.2">
      <c r="B35" s="1105"/>
      <c r="C35" s="1109"/>
      <c r="D35" s="467" t="s">
        <v>300</v>
      </c>
      <c r="E35" s="408"/>
      <c r="F35" s="409">
        <v>1</v>
      </c>
      <c r="M35" s="442"/>
      <c r="S35" s="442"/>
      <c r="T35" s="435"/>
      <c r="Y35" s="442"/>
    </row>
    <row r="36" spans="2:31" s="436" customFormat="1" ht="61.5" customHeight="1" x14ac:dyDescent="0.2">
      <c r="B36" s="1106"/>
      <c r="C36" s="1110" t="s">
        <v>271</v>
      </c>
      <c r="D36" s="1111"/>
      <c r="E36" s="1112"/>
      <c r="F36" s="452"/>
      <c r="Q36" s="442"/>
      <c r="R36" s="435"/>
      <c r="W36" s="442"/>
    </row>
    <row r="37" spans="2:31" s="436" customFormat="1" ht="28.5" customHeight="1" x14ac:dyDescent="0.2">
      <c r="B37" s="1113" t="s">
        <v>301</v>
      </c>
      <c r="C37" s="1121" t="s">
        <v>302</v>
      </c>
      <c r="D37" s="1122"/>
      <c r="E37" s="454"/>
      <c r="F37" s="455">
        <v>1</v>
      </c>
      <c r="M37" s="442"/>
      <c r="S37" s="442"/>
      <c r="T37" s="435"/>
      <c r="Y37" s="442"/>
    </row>
    <row r="38" spans="2:31" s="436" customFormat="1" ht="61.5" customHeight="1" x14ac:dyDescent="0.2">
      <c r="B38" s="1106"/>
      <c r="C38" s="1110" t="s">
        <v>271</v>
      </c>
      <c r="D38" s="1111"/>
      <c r="E38" s="1112"/>
      <c r="F38" s="402"/>
      <c r="M38" s="442"/>
      <c r="S38" s="442"/>
      <c r="T38" s="435"/>
      <c r="Y38" s="442"/>
    </row>
    <row r="39" spans="2:31" s="436" customFormat="1" ht="28.5" customHeight="1" x14ac:dyDescent="0.2">
      <c r="B39" s="1113" t="s">
        <v>303</v>
      </c>
      <c r="C39" s="1114" t="s">
        <v>304</v>
      </c>
      <c r="D39" s="453" t="s">
        <v>305</v>
      </c>
      <c r="E39" s="468"/>
      <c r="F39" s="455">
        <v>2</v>
      </c>
      <c r="M39" s="442"/>
      <c r="S39" s="442"/>
      <c r="T39" s="435"/>
      <c r="Y39" s="442"/>
    </row>
    <row r="40" spans="2:31" s="436" customFormat="1" ht="28.5" customHeight="1" x14ac:dyDescent="0.2">
      <c r="B40" s="1106"/>
      <c r="C40" s="1109"/>
      <c r="D40" s="458" t="s">
        <v>306</v>
      </c>
      <c r="E40" s="450"/>
      <c r="F40" s="451">
        <v>1</v>
      </c>
      <c r="M40" s="442"/>
      <c r="S40" s="442"/>
      <c r="T40" s="435"/>
      <c r="Y40" s="442"/>
    </row>
    <row r="41" spans="2:31" s="436" customFormat="1" ht="61.5" customHeight="1" x14ac:dyDescent="0.2">
      <c r="B41" s="1113" t="s">
        <v>307</v>
      </c>
      <c r="C41" s="1131" t="s">
        <v>308</v>
      </c>
      <c r="D41" s="1132"/>
      <c r="E41" s="401"/>
      <c r="F41" s="403">
        <v>2</v>
      </c>
      <c r="M41" s="442"/>
      <c r="S41" s="442"/>
      <c r="T41" s="435"/>
      <c r="Y41" s="442"/>
    </row>
    <row r="42" spans="2:31" s="436" customFormat="1" ht="61.5" customHeight="1" x14ac:dyDescent="0.2">
      <c r="B42" s="1106"/>
      <c r="C42" s="1133" t="s">
        <v>271</v>
      </c>
      <c r="D42" s="1134"/>
      <c r="E42" s="1135"/>
      <c r="F42" s="402"/>
      <c r="M42" s="442"/>
      <c r="S42" s="442"/>
      <c r="T42" s="435"/>
      <c r="Y42" s="442"/>
    </row>
    <row r="43" spans="2:31" s="436" customFormat="1" ht="61.5" customHeight="1" x14ac:dyDescent="0.2">
      <c r="B43" s="1105" t="s">
        <v>309</v>
      </c>
      <c r="C43" s="1136" t="s">
        <v>310</v>
      </c>
      <c r="D43" s="404" t="s">
        <v>311</v>
      </c>
      <c r="E43" s="405"/>
      <c r="F43" s="406">
        <v>1</v>
      </c>
      <c r="M43" s="442"/>
      <c r="S43" s="442"/>
      <c r="T43" s="435"/>
      <c r="Y43" s="442"/>
    </row>
    <row r="44" spans="2:31" s="436" customFormat="1" ht="61.5" customHeight="1" x14ac:dyDescent="0.2">
      <c r="B44" s="1105"/>
      <c r="C44" s="1124"/>
      <c r="D44" s="407" t="s">
        <v>312</v>
      </c>
      <c r="E44" s="408"/>
      <c r="F44" s="409">
        <v>1</v>
      </c>
      <c r="M44" s="442"/>
      <c r="S44" s="442"/>
      <c r="T44" s="435"/>
      <c r="Y44" s="442"/>
    </row>
    <row r="45" spans="2:31" s="436" customFormat="1" ht="61.5" customHeight="1" thickBot="1" x14ac:dyDescent="0.25">
      <c r="B45" s="1106"/>
      <c r="C45" s="1133" t="s">
        <v>271</v>
      </c>
      <c r="D45" s="1134"/>
      <c r="E45" s="1135"/>
      <c r="F45" s="402"/>
      <c r="M45" s="442"/>
      <c r="S45" s="442"/>
      <c r="T45" s="435"/>
      <c r="Y45" s="442"/>
    </row>
    <row r="46" spans="2:31" s="436" customFormat="1" ht="32.25" customHeight="1" thickBot="1" x14ac:dyDescent="0.25">
      <c r="B46" s="1125" t="s">
        <v>313</v>
      </c>
      <c r="C46" s="1126"/>
      <c r="D46" s="1127"/>
      <c r="E46" s="469">
        <f>IFERROR(SUM(E5:E40),"")</f>
        <v>0</v>
      </c>
      <c r="F46" s="537">
        <v>33</v>
      </c>
      <c r="J46" s="470"/>
      <c r="M46" s="442"/>
      <c r="S46" s="442"/>
      <c r="T46" s="435"/>
      <c r="Y46" s="442"/>
    </row>
    <row r="47" spans="2:31" ht="51" customHeight="1" x14ac:dyDescent="0.2">
      <c r="B47" s="1128" t="s">
        <v>771</v>
      </c>
      <c r="C47" s="1128"/>
      <c r="D47" s="1128"/>
      <c r="E47" s="1128"/>
      <c r="F47" s="1128"/>
      <c r="G47" s="471"/>
      <c r="H47" s="470"/>
      <c r="I47" s="470"/>
      <c r="K47" s="470"/>
      <c r="L47" s="470"/>
      <c r="M47" s="470"/>
      <c r="N47" s="470"/>
      <c r="O47" s="470"/>
      <c r="P47" s="470"/>
      <c r="Q47" s="470"/>
      <c r="R47" s="470"/>
      <c r="S47" s="470"/>
      <c r="T47" s="470"/>
      <c r="U47" s="470"/>
      <c r="V47" s="470"/>
      <c r="W47" s="470"/>
      <c r="X47" s="470"/>
      <c r="Y47" s="470"/>
      <c r="Z47" s="470"/>
      <c r="AA47" s="470"/>
      <c r="AB47" s="470"/>
      <c r="AC47" s="470"/>
      <c r="AD47" s="470"/>
      <c r="AE47" s="472"/>
    </row>
    <row r="48" spans="2:31" ht="42.75" customHeight="1" x14ac:dyDescent="0.2">
      <c r="B48" s="1129"/>
      <c r="C48" s="1130"/>
      <c r="D48" s="1130"/>
      <c r="E48" s="1130"/>
      <c r="F48" s="1130"/>
      <c r="G48" s="1130"/>
      <c r="H48" s="470"/>
      <c r="I48" s="470"/>
      <c r="K48" s="470"/>
      <c r="L48" s="470"/>
      <c r="M48" s="470"/>
      <c r="N48" s="470"/>
      <c r="O48" s="470"/>
      <c r="P48" s="470"/>
      <c r="Q48" s="470"/>
      <c r="R48" s="470"/>
      <c r="S48" s="470"/>
      <c r="T48" s="470"/>
      <c r="U48" s="470"/>
      <c r="V48" s="470"/>
      <c r="W48" s="470"/>
      <c r="X48" s="470"/>
      <c r="Y48" s="470"/>
      <c r="Z48" s="470"/>
      <c r="AA48" s="470"/>
      <c r="AB48" s="470"/>
      <c r="AC48" s="470"/>
      <c r="AD48" s="470"/>
      <c r="AE48" s="472"/>
    </row>
  </sheetData>
  <sheetProtection formatCells="0" formatColumns="0" insertColumns="0" insertRows="0" insertHyperlinks="0" deleteColumns="0" deleteRows="0" selectLockedCells="1" sort="0" autoFilter="0" pivotTables="0"/>
  <mergeCells count="44">
    <mergeCell ref="B46:D46"/>
    <mergeCell ref="B47:F47"/>
    <mergeCell ref="B48:G48"/>
    <mergeCell ref="B39:B40"/>
    <mergeCell ref="C39:C40"/>
    <mergeCell ref="B41:B42"/>
    <mergeCell ref="C41:D41"/>
    <mergeCell ref="C42:E42"/>
    <mergeCell ref="B43:B45"/>
    <mergeCell ref="C43:C44"/>
    <mergeCell ref="C45:E45"/>
    <mergeCell ref="B34:B36"/>
    <mergeCell ref="C34:C35"/>
    <mergeCell ref="C36:E36"/>
    <mergeCell ref="B37:B38"/>
    <mergeCell ref="C37:D37"/>
    <mergeCell ref="C38:E38"/>
    <mergeCell ref="B30:B31"/>
    <mergeCell ref="C30:D30"/>
    <mergeCell ref="C31:E31"/>
    <mergeCell ref="B32:B33"/>
    <mergeCell ref="C32:D32"/>
    <mergeCell ref="C33:E33"/>
    <mergeCell ref="B27:B29"/>
    <mergeCell ref="C27:C28"/>
    <mergeCell ref="C29:E29"/>
    <mergeCell ref="B19:B24"/>
    <mergeCell ref="C19:C23"/>
    <mergeCell ref="C24:E24"/>
    <mergeCell ref="B25:B26"/>
    <mergeCell ref="C25:D25"/>
    <mergeCell ref="C26:E26"/>
    <mergeCell ref="B9:B12"/>
    <mergeCell ref="C9:C11"/>
    <mergeCell ref="C12:E12"/>
    <mergeCell ref="B13:B18"/>
    <mergeCell ref="C13:C17"/>
    <mergeCell ref="C18:E18"/>
    <mergeCell ref="A1:AE1"/>
    <mergeCell ref="B2:F2"/>
    <mergeCell ref="D4:E4"/>
    <mergeCell ref="B5:B8"/>
    <mergeCell ref="C5:C7"/>
    <mergeCell ref="C8:E8"/>
  </mergeCells>
  <phoneticPr fontId="11"/>
  <dataValidations count="1">
    <dataValidation type="list" allowBlank="1" showInputMessage="1" showErrorMessage="1" sqref="Y30:Y35 Y16:Y17 M16:M17 W18 W33 M27:M28 Y27:Y28 W36 W29 W13:W15 M3:M12 Y3:Y12 M37:M46 Y37:Y46 M19:M23 Y19:Y23 M30:M35 W24 M25 Y25 W26"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6"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28" zoomScale="70" zoomScaleNormal="100" zoomScaleSheetLayoutView="70" workbookViewId="0">
      <selection activeCell="W39" sqref="W39"/>
    </sheetView>
  </sheetViews>
  <sheetFormatPr defaultColWidth="7.1796875" defaultRowHeight="14" x14ac:dyDescent="0.2"/>
  <cols>
    <col min="1" max="1" width="4.26953125" style="415" customWidth="1"/>
    <col min="2" max="5" width="8.453125" style="415" customWidth="1"/>
    <col min="6" max="7" width="7.1796875" style="415"/>
    <col min="8" max="9" width="7.26953125" style="415" bestFit="1" customWidth="1"/>
    <col min="10" max="11" width="7.1796875" style="415"/>
    <col min="12" max="13" width="8.453125" style="415" bestFit="1" customWidth="1"/>
    <col min="14" max="17" width="7.1796875" style="415"/>
    <col min="18" max="18" width="4.26953125" style="415" customWidth="1"/>
    <col min="19" max="19" width="7.1796875" style="415"/>
    <col min="20" max="20" width="7.1796875" style="415" customWidth="1"/>
    <col min="21" max="21" width="12.453125" style="415" customWidth="1"/>
    <col min="22" max="16384" width="7.1796875" style="415"/>
  </cols>
  <sheetData>
    <row r="1" spans="1:17" s="162" customFormat="1" ht="31.5" customHeight="1" x14ac:dyDescent="0.2">
      <c r="A1" s="199"/>
      <c r="B1" s="411" t="s">
        <v>314</v>
      </c>
    </row>
    <row r="2" spans="1:17" ht="10.5" customHeight="1" x14ac:dyDescent="0.2">
      <c r="A2" s="412"/>
      <c r="B2" s="413"/>
      <c r="C2" s="414"/>
      <c r="D2" s="414"/>
      <c r="E2" s="414"/>
      <c r="F2" s="414"/>
      <c r="G2" s="414"/>
      <c r="H2" s="414"/>
      <c r="I2" s="1160"/>
      <c r="J2" s="1160"/>
      <c r="K2" s="414"/>
      <c r="L2" s="414"/>
      <c r="M2" s="414"/>
      <c r="N2" s="414"/>
      <c r="O2" s="414"/>
      <c r="P2" s="414"/>
      <c r="Q2" s="414"/>
    </row>
    <row r="3" spans="1:17" ht="20.149999999999999" customHeight="1" x14ac:dyDescent="0.2">
      <c r="B3" s="426" t="s">
        <v>315</v>
      </c>
      <c r="I3" s="1160"/>
      <c r="J3" s="1160"/>
    </row>
    <row r="4" spans="1:17" ht="20.149999999999999" hidden="1" customHeight="1" x14ac:dyDescent="0.2">
      <c r="B4" s="416"/>
      <c r="I4" s="1160"/>
      <c r="J4" s="1160"/>
    </row>
    <row r="5" spans="1:17" ht="20.149999999999999" hidden="1" customHeight="1" x14ac:dyDescent="0.2">
      <c r="B5" s="417"/>
      <c r="Q5" s="418"/>
    </row>
    <row r="6" spans="1:17" ht="46.5" customHeight="1" x14ac:dyDescent="0.2">
      <c r="B6" s="1146" t="s">
        <v>316</v>
      </c>
      <c r="C6" s="1147"/>
      <c r="D6" s="1147"/>
      <c r="E6" s="1147"/>
      <c r="F6" s="1147"/>
      <c r="G6" s="1147"/>
      <c r="H6" s="1148"/>
      <c r="I6" s="1146" t="s">
        <v>317</v>
      </c>
      <c r="J6" s="1147"/>
      <c r="K6" s="1148"/>
      <c r="L6" s="1146" t="s">
        <v>318</v>
      </c>
      <c r="M6" s="1147"/>
      <c r="N6" s="1148"/>
      <c r="O6" s="1146" t="s">
        <v>319</v>
      </c>
      <c r="P6" s="1147"/>
      <c r="Q6" s="1148"/>
    </row>
    <row r="7" spans="1:17" ht="36" customHeight="1" x14ac:dyDescent="0.2">
      <c r="B7" s="1143" t="s">
        <v>320</v>
      </c>
      <c r="C7" s="1144"/>
      <c r="D7" s="1144"/>
      <c r="E7" s="1144"/>
      <c r="F7" s="1144"/>
      <c r="G7" s="1144"/>
      <c r="H7" s="1145"/>
      <c r="I7" s="1149"/>
      <c r="J7" s="1149"/>
      <c r="K7" s="1149"/>
      <c r="L7" s="1149"/>
      <c r="M7" s="1149"/>
      <c r="N7" s="1149"/>
      <c r="O7" s="1137"/>
      <c r="P7" s="1138"/>
      <c r="Q7" s="1139"/>
    </row>
    <row r="8" spans="1:17" ht="20.149999999999999" customHeight="1" x14ac:dyDescent="0.2">
      <c r="B8" s="419" t="s">
        <v>321</v>
      </c>
      <c r="C8" s="420"/>
      <c r="D8" s="420"/>
      <c r="E8" s="420"/>
      <c r="F8" s="420"/>
      <c r="G8" s="420"/>
      <c r="H8" s="420"/>
      <c r="I8" s="420"/>
      <c r="J8" s="420"/>
      <c r="K8" s="420"/>
      <c r="L8" s="420"/>
      <c r="M8" s="420"/>
      <c r="N8" s="420"/>
      <c r="O8" s="420"/>
      <c r="P8" s="420"/>
      <c r="Q8" s="421"/>
    </row>
    <row r="9" spans="1:17" ht="20.149999999999999" customHeight="1" x14ac:dyDescent="0.2">
      <c r="B9" s="1143" t="s">
        <v>322</v>
      </c>
      <c r="C9" s="1144"/>
      <c r="D9" s="1144"/>
      <c r="E9" s="1144"/>
      <c r="F9" s="1144"/>
      <c r="G9" s="1144"/>
      <c r="H9" s="1144"/>
      <c r="I9" s="1144"/>
      <c r="J9" s="1144"/>
      <c r="K9" s="1144"/>
      <c r="L9" s="1144"/>
      <c r="M9" s="1144"/>
      <c r="N9" s="1144"/>
      <c r="O9" s="1144"/>
      <c r="P9" s="1144"/>
      <c r="Q9" s="1145"/>
    </row>
    <row r="10" spans="1:17" ht="20.149999999999999" customHeight="1" x14ac:dyDescent="0.2">
      <c r="B10" s="414"/>
      <c r="C10" s="414"/>
      <c r="D10" s="414"/>
      <c r="E10" s="414"/>
      <c r="F10" s="414"/>
      <c r="G10" s="414"/>
      <c r="H10" s="414"/>
      <c r="I10" s="414"/>
      <c r="J10" s="414"/>
      <c r="K10" s="414"/>
      <c r="L10" s="414"/>
      <c r="M10" s="414"/>
      <c r="N10" s="414"/>
      <c r="O10" s="414"/>
      <c r="P10" s="414"/>
      <c r="Q10" s="414"/>
    </row>
    <row r="11" spans="1:17" ht="20.149999999999999" hidden="1" customHeight="1" x14ac:dyDescent="0.2">
      <c r="B11" s="417" t="s">
        <v>323</v>
      </c>
      <c r="Q11" s="418"/>
    </row>
    <row r="12" spans="1:17" ht="46.5" hidden="1" customHeight="1" x14ac:dyDescent="0.2">
      <c r="B12" s="1146" t="s">
        <v>316</v>
      </c>
      <c r="C12" s="1147"/>
      <c r="D12" s="1147"/>
      <c r="E12" s="1147"/>
      <c r="F12" s="1147"/>
      <c r="G12" s="1147"/>
      <c r="H12" s="1148"/>
      <c r="I12" s="1146" t="s">
        <v>317</v>
      </c>
      <c r="J12" s="1147"/>
      <c r="K12" s="1148"/>
      <c r="L12" s="1146" t="s">
        <v>318</v>
      </c>
      <c r="M12" s="1147"/>
      <c r="N12" s="1148"/>
      <c r="O12" s="1146" t="s">
        <v>324</v>
      </c>
      <c r="P12" s="1147"/>
      <c r="Q12" s="1148"/>
    </row>
    <row r="13" spans="1:17" ht="36" hidden="1" customHeight="1" x14ac:dyDescent="0.2">
      <c r="B13" s="1161"/>
      <c r="C13" s="1162"/>
      <c r="D13" s="1162"/>
      <c r="E13" s="1162"/>
      <c r="F13" s="1162"/>
      <c r="G13" s="1162"/>
      <c r="H13" s="1163"/>
      <c r="I13" s="1149"/>
      <c r="J13" s="1149"/>
      <c r="K13" s="1149"/>
      <c r="L13" s="1149"/>
      <c r="M13" s="1149"/>
      <c r="N13" s="1149"/>
      <c r="O13" s="1137"/>
      <c r="P13" s="1138"/>
      <c r="Q13" s="1139"/>
    </row>
    <row r="14" spans="1:17" ht="36" hidden="1" customHeight="1" x14ac:dyDescent="0.2">
      <c r="B14" s="1161"/>
      <c r="C14" s="1162"/>
      <c r="D14" s="1162"/>
      <c r="E14" s="1162"/>
      <c r="F14" s="1162"/>
      <c r="G14" s="1162"/>
      <c r="H14" s="1163"/>
      <c r="I14" s="1149"/>
      <c r="J14" s="1149"/>
      <c r="K14" s="1149"/>
      <c r="L14" s="1149"/>
      <c r="M14" s="1149"/>
      <c r="N14" s="1149"/>
      <c r="O14" s="1137"/>
      <c r="P14" s="1138"/>
      <c r="Q14" s="1139"/>
    </row>
    <row r="15" spans="1:17" ht="20.149999999999999" hidden="1" customHeight="1" x14ac:dyDescent="0.2">
      <c r="B15" s="1161"/>
      <c r="C15" s="1162"/>
      <c r="D15" s="1162"/>
      <c r="E15" s="1162"/>
      <c r="F15" s="1162"/>
      <c r="G15" s="1162"/>
      <c r="H15" s="1163"/>
      <c r="I15" s="1164"/>
      <c r="J15" s="1164"/>
      <c r="K15" s="1164"/>
      <c r="L15" s="1164"/>
      <c r="M15" s="1164"/>
      <c r="N15" s="1164"/>
      <c r="O15" s="1142"/>
      <c r="P15" s="1140"/>
      <c r="Q15" s="1141"/>
    </row>
    <row r="16" spans="1:17" ht="20.149999999999999" hidden="1" customHeight="1" x14ac:dyDescent="0.2">
      <c r="B16" s="1165" t="s">
        <v>325</v>
      </c>
      <c r="C16" s="1166"/>
      <c r="D16" s="1166"/>
      <c r="E16" s="1166"/>
      <c r="F16" s="1166"/>
      <c r="G16" s="1166"/>
      <c r="H16" s="1166"/>
      <c r="I16" s="1166"/>
      <c r="J16" s="1166"/>
      <c r="K16" s="1166"/>
      <c r="L16" s="1166"/>
      <c r="M16" s="1166"/>
      <c r="N16" s="1166"/>
      <c r="O16" s="1149"/>
      <c r="P16" s="1149"/>
      <c r="Q16" s="1149"/>
    </row>
    <row r="17" spans="2:21" ht="20.149999999999999" hidden="1" customHeight="1" x14ac:dyDescent="0.2">
      <c r="B17" s="419" t="s">
        <v>321</v>
      </c>
      <c r="C17" s="420"/>
      <c r="D17" s="420"/>
      <c r="E17" s="420"/>
      <c r="F17" s="420"/>
      <c r="G17" s="420"/>
      <c r="H17" s="420"/>
      <c r="I17" s="420"/>
      <c r="J17" s="420"/>
      <c r="K17" s="420"/>
      <c r="L17" s="420"/>
      <c r="M17" s="420"/>
      <c r="N17" s="420"/>
      <c r="O17" s="420"/>
      <c r="P17" s="420"/>
      <c r="Q17" s="421"/>
    </row>
    <row r="18" spans="2:21" ht="20.149999999999999" hidden="1" customHeight="1" x14ac:dyDescent="0.2">
      <c r="B18" s="1143" t="s">
        <v>322</v>
      </c>
      <c r="C18" s="1144"/>
      <c r="D18" s="1144"/>
      <c r="E18" s="1144"/>
      <c r="F18" s="1144"/>
      <c r="G18" s="1144"/>
      <c r="H18" s="1144"/>
      <c r="I18" s="1144"/>
      <c r="J18" s="1144"/>
      <c r="K18" s="1144"/>
      <c r="L18" s="1144"/>
      <c r="M18" s="1144"/>
      <c r="N18" s="1144"/>
      <c r="O18" s="1144"/>
      <c r="P18" s="1144"/>
      <c r="Q18" s="1145"/>
    </row>
    <row r="19" spans="2:21" ht="27" hidden="1" customHeight="1" x14ac:dyDescent="0.2">
      <c r="B19" s="422" t="s">
        <v>326</v>
      </c>
      <c r="D19" s="414"/>
      <c r="E19" s="414"/>
      <c r="F19" s="414"/>
      <c r="G19" s="414"/>
      <c r="H19" s="414"/>
      <c r="I19" s="414"/>
      <c r="J19" s="414"/>
      <c r="K19" s="414"/>
      <c r="L19" s="414"/>
      <c r="M19" s="414"/>
      <c r="N19" s="414"/>
      <c r="O19" s="414"/>
      <c r="P19" s="414"/>
      <c r="Q19" s="414"/>
    </row>
    <row r="20" spans="2:21" ht="20.149999999999999" customHeight="1" x14ac:dyDescent="0.2">
      <c r="B20" s="414"/>
      <c r="C20" s="414"/>
      <c r="D20" s="414"/>
      <c r="E20" s="414"/>
      <c r="F20" s="414"/>
      <c r="G20" s="414"/>
      <c r="H20" s="414"/>
      <c r="I20" s="414"/>
      <c r="J20" s="414"/>
      <c r="K20" s="414"/>
      <c r="L20" s="414"/>
      <c r="M20" s="414"/>
      <c r="N20" s="414"/>
      <c r="O20" s="414"/>
      <c r="P20" s="414"/>
      <c r="Q20" s="414"/>
    </row>
    <row r="21" spans="2:21" ht="20.149999999999999" customHeight="1" x14ac:dyDescent="0.2">
      <c r="B21" s="415" t="s">
        <v>327</v>
      </c>
    </row>
    <row r="22" spans="2:21" ht="20.149999999999999" hidden="1" customHeight="1" x14ac:dyDescent="0.2">
      <c r="B22" s="415" t="s">
        <v>328</v>
      </c>
      <c r="Q22" s="418" t="s">
        <v>329</v>
      </c>
    </row>
    <row r="23" spans="2:21" ht="20.149999999999999" hidden="1" customHeight="1" x14ac:dyDescent="0.2">
      <c r="B23" s="1142" t="s">
        <v>330</v>
      </c>
      <c r="C23" s="1140"/>
      <c r="D23" s="1140"/>
      <c r="E23" s="1141"/>
      <c r="F23" s="1142" t="s">
        <v>331</v>
      </c>
      <c r="G23" s="1140"/>
      <c r="H23" s="1140"/>
      <c r="I23" s="1140"/>
      <c r="J23" s="1140"/>
      <c r="K23" s="1140"/>
      <c r="L23" s="1140"/>
      <c r="M23" s="1141"/>
      <c r="N23" s="1142" t="s">
        <v>332</v>
      </c>
      <c r="O23" s="1140"/>
      <c r="P23" s="1140"/>
      <c r="Q23" s="1141"/>
    </row>
    <row r="24" spans="2:21" ht="20.149999999999999" hidden="1" customHeight="1" x14ac:dyDescent="0.2">
      <c r="B24" s="1167" t="s">
        <v>333</v>
      </c>
      <c r="C24" s="1168"/>
      <c r="D24" s="1168"/>
      <c r="E24" s="1169"/>
      <c r="F24" s="1143" t="s">
        <v>334</v>
      </c>
      <c r="G24" s="1144"/>
      <c r="H24" s="1144"/>
      <c r="I24" s="1144"/>
      <c r="J24" s="1144"/>
      <c r="K24" s="1144"/>
      <c r="L24" s="1144"/>
      <c r="M24" s="1145"/>
      <c r="N24" s="1137">
        <f>O7</f>
        <v>0</v>
      </c>
      <c r="O24" s="1138"/>
      <c r="P24" s="1138"/>
      <c r="Q24" s="1139"/>
      <c r="U24" s="267"/>
    </row>
    <row r="25" spans="2:21" ht="20.149999999999999" hidden="1" customHeight="1" x14ac:dyDescent="0.2">
      <c r="B25" s="1170"/>
      <c r="C25" s="1171"/>
      <c r="D25" s="1171"/>
      <c r="E25" s="1172"/>
      <c r="F25" s="1143" t="s">
        <v>335</v>
      </c>
      <c r="G25" s="1144"/>
      <c r="H25" s="1144"/>
      <c r="I25" s="1144"/>
      <c r="J25" s="1144"/>
      <c r="K25" s="1144"/>
      <c r="L25" s="1144"/>
      <c r="M25" s="1145"/>
      <c r="N25" s="1137">
        <f>O16</f>
        <v>0</v>
      </c>
      <c r="O25" s="1138"/>
      <c r="P25" s="1138"/>
      <c r="Q25" s="1139"/>
    </row>
    <row r="26" spans="2:21" ht="20.149999999999999" hidden="1" customHeight="1" x14ac:dyDescent="0.2">
      <c r="B26" s="1142" t="s">
        <v>325</v>
      </c>
      <c r="C26" s="1140"/>
      <c r="D26" s="1140"/>
      <c r="E26" s="1141"/>
      <c r="F26" s="1142"/>
      <c r="G26" s="1140"/>
      <c r="H26" s="1140"/>
      <c r="I26" s="1140"/>
      <c r="J26" s="1140"/>
      <c r="K26" s="1140"/>
      <c r="L26" s="1140"/>
      <c r="M26" s="1141"/>
      <c r="N26" s="1137">
        <f>SUM(N24:Q25)</f>
        <v>0</v>
      </c>
      <c r="O26" s="1138"/>
      <c r="P26" s="1138"/>
      <c r="Q26" s="1139"/>
    </row>
    <row r="27" spans="2:21" ht="13.5" hidden="1" customHeight="1" x14ac:dyDescent="0.2">
      <c r="B27" s="414"/>
      <c r="C27" s="414"/>
      <c r="D27" s="414"/>
      <c r="E27" s="414"/>
      <c r="F27" s="414"/>
      <c r="G27" s="414"/>
      <c r="H27" s="414"/>
      <c r="I27" s="414"/>
      <c r="J27" s="414"/>
      <c r="K27" s="414"/>
      <c r="L27" s="414"/>
      <c r="M27" s="414"/>
      <c r="N27" s="414"/>
      <c r="O27" s="414"/>
      <c r="P27" s="414"/>
      <c r="Q27" s="414"/>
    </row>
    <row r="28" spans="2:21" ht="20.149999999999999" customHeight="1" x14ac:dyDescent="0.2">
      <c r="B28" s="427" t="s">
        <v>336</v>
      </c>
      <c r="Q28" s="418" t="s">
        <v>329</v>
      </c>
    </row>
    <row r="29" spans="2:21" ht="30" customHeight="1" x14ac:dyDescent="0.2">
      <c r="B29" s="1142" t="s">
        <v>337</v>
      </c>
      <c r="C29" s="1140"/>
      <c r="D29" s="1140"/>
      <c r="E29" s="1140"/>
      <c r="F29" s="1140"/>
      <c r="G29" s="1141"/>
      <c r="H29" s="1150" t="s">
        <v>338</v>
      </c>
      <c r="I29" s="1151"/>
      <c r="J29" s="1150" t="s">
        <v>339</v>
      </c>
      <c r="K29" s="1152"/>
      <c r="L29" s="1152"/>
      <c r="M29" s="1151"/>
      <c r="N29" s="1150" t="s">
        <v>340</v>
      </c>
      <c r="O29" s="1152"/>
      <c r="P29" s="1152"/>
      <c r="Q29" s="1151"/>
    </row>
    <row r="30" spans="2:21" ht="20.149999999999999" customHeight="1" x14ac:dyDescent="0.2">
      <c r="B30" s="1142"/>
      <c r="C30" s="1140"/>
      <c r="D30" s="1140"/>
      <c r="E30" s="1140"/>
      <c r="F30" s="1140"/>
      <c r="G30" s="1141"/>
      <c r="H30" s="1142"/>
      <c r="I30" s="1141"/>
      <c r="J30" s="1137"/>
      <c r="K30" s="1138"/>
      <c r="L30" s="1138"/>
      <c r="M30" s="1139"/>
      <c r="N30" s="1137"/>
      <c r="O30" s="1138"/>
      <c r="P30" s="1138"/>
      <c r="Q30" s="1139"/>
    </row>
    <row r="31" spans="2:21" ht="20.149999999999999" customHeight="1" x14ac:dyDescent="0.2">
      <c r="B31" s="1142"/>
      <c r="C31" s="1140"/>
      <c r="D31" s="1140"/>
      <c r="E31" s="1140"/>
      <c r="F31" s="1140"/>
      <c r="G31" s="1141"/>
      <c r="H31" s="1142"/>
      <c r="I31" s="1141"/>
      <c r="J31" s="1137"/>
      <c r="K31" s="1138"/>
      <c r="L31" s="1138"/>
      <c r="M31" s="1139"/>
      <c r="N31" s="1137"/>
      <c r="O31" s="1138"/>
      <c r="P31" s="1138"/>
      <c r="Q31" s="1139"/>
    </row>
    <row r="32" spans="2:21" ht="20.149999999999999" customHeight="1" x14ac:dyDescent="0.2">
      <c r="B32" s="1142"/>
      <c r="C32" s="1140"/>
      <c r="D32" s="1140"/>
      <c r="E32" s="1140"/>
      <c r="F32" s="1140"/>
      <c r="G32" s="1141"/>
      <c r="H32" s="1142"/>
      <c r="I32" s="1141"/>
      <c r="J32" s="1137"/>
      <c r="K32" s="1138"/>
      <c r="L32" s="1138"/>
      <c r="M32" s="1139"/>
      <c r="N32" s="1137"/>
      <c r="O32" s="1138"/>
      <c r="P32" s="1138"/>
      <c r="Q32" s="1139"/>
    </row>
    <row r="33" spans="2:21" ht="20.149999999999999" customHeight="1" x14ac:dyDescent="0.2">
      <c r="B33" s="1142"/>
      <c r="C33" s="1140"/>
      <c r="D33" s="1140"/>
      <c r="E33" s="1140"/>
      <c r="F33" s="1140"/>
      <c r="G33" s="1141"/>
      <c r="H33" s="1142"/>
      <c r="I33" s="1141"/>
      <c r="J33" s="1137"/>
      <c r="K33" s="1138"/>
      <c r="L33" s="1138"/>
      <c r="M33" s="1139"/>
      <c r="N33" s="1137"/>
      <c r="O33" s="1138"/>
      <c r="P33" s="1138"/>
      <c r="Q33" s="1139"/>
    </row>
    <row r="34" spans="2:21" ht="20.149999999999999" customHeight="1" x14ac:dyDescent="0.2">
      <c r="B34" s="1142"/>
      <c r="C34" s="1140"/>
      <c r="D34" s="1140"/>
      <c r="E34" s="1140"/>
      <c r="F34" s="1140"/>
      <c r="G34" s="1141"/>
      <c r="H34" s="1142"/>
      <c r="I34" s="1141"/>
      <c r="J34" s="1137"/>
      <c r="K34" s="1138"/>
      <c r="L34" s="1138"/>
      <c r="M34" s="1139"/>
      <c r="N34" s="1137"/>
      <c r="O34" s="1138"/>
      <c r="P34" s="1138"/>
      <c r="Q34" s="1139"/>
    </row>
    <row r="35" spans="2:21" ht="20.149999999999999" customHeight="1" x14ac:dyDescent="0.2">
      <c r="B35" s="1142" t="s">
        <v>325</v>
      </c>
      <c r="C35" s="1140"/>
      <c r="D35" s="1140"/>
      <c r="E35" s="1140"/>
      <c r="F35" s="1140"/>
      <c r="G35" s="1140"/>
      <c r="H35" s="1140"/>
      <c r="I35" s="1141"/>
      <c r="J35" s="423" t="s">
        <v>76</v>
      </c>
      <c r="K35" s="1138"/>
      <c r="L35" s="1138"/>
      <c r="M35" s="1139"/>
      <c r="N35" s="423" t="s">
        <v>341</v>
      </c>
      <c r="O35" s="1138"/>
      <c r="P35" s="1138"/>
      <c r="Q35" s="1139"/>
    </row>
    <row r="36" spans="2:21" ht="20.149999999999999" customHeight="1" x14ac:dyDescent="0.2">
      <c r="B36" s="1142" t="s">
        <v>342</v>
      </c>
      <c r="C36" s="1140"/>
      <c r="D36" s="1140"/>
      <c r="E36" s="1140"/>
      <c r="F36" s="1140"/>
      <c r="G36" s="1140"/>
      <c r="H36" s="1140"/>
      <c r="I36" s="1141"/>
      <c r="J36" s="1142"/>
      <c r="K36" s="1140"/>
      <c r="L36" s="1140"/>
      <c r="M36" s="1140"/>
      <c r="N36" s="1140"/>
      <c r="O36" s="1140"/>
      <c r="P36" s="1140"/>
      <c r="Q36" s="424" t="s">
        <v>343</v>
      </c>
    </row>
    <row r="37" spans="2:21" ht="20.149999999999999" customHeight="1" x14ac:dyDescent="0.2">
      <c r="B37" s="419" t="s">
        <v>321</v>
      </c>
      <c r="C37" s="420"/>
      <c r="D37" s="420"/>
      <c r="E37" s="420"/>
      <c r="F37" s="420"/>
      <c r="G37" s="420"/>
      <c r="H37" s="420"/>
      <c r="I37" s="420"/>
      <c r="J37" s="420"/>
      <c r="K37" s="420"/>
      <c r="L37" s="420"/>
      <c r="M37" s="420"/>
      <c r="N37" s="420"/>
      <c r="O37" s="420"/>
      <c r="P37" s="420"/>
      <c r="Q37" s="421"/>
    </row>
    <row r="38" spans="2:21" ht="20.149999999999999" customHeight="1" x14ac:dyDescent="0.2">
      <c r="B38" s="1143" t="s">
        <v>344</v>
      </c>
      <c r="C38" s="1144"/>
      <c r="D38" s="1144"/>
      <c r="E38" s="1144"/>
      <c r="F38" s="1144"/>
      <c r="G38" s="1144"/>
      <c r="H38" s="1144"/>
      <c r="I38" s="1144"/>
      <c r="J38" s="1144"/>
      <c r="K38" s="1144"/>
      <c r="L38" s="1144"/>
      <c r="M38" s="1144"/>
      <c r="N38" s="1144"/>
      <c r="O38" s="1144"/>
      <c r="P38" s="1144"/>
      <c r="Q38" s="1145"/>
    </row>
    <row r="39" spans="2:21" ht="20.149999999999999" customHeight="1" x14ac:dyDescent="0.2">
      <c r="B39" s="1143" t="s">
        <v>345</v>
      </c>
      <c r="C39" s="1144"/>
      <c r="D39" s="1144"/>
      <c r="E39" s="1144"/>
      <c r="F39" s="1144"/>
      <c r="G39" s="1144"/>
      <c r="H39" s="1144"/>
      <c r="I39" s="1144"/>
      <c r="J39" s="1144"/>
      <c r="K39" s="1144"/>
      <c r="L39" s="1144"/>
      <c r="M39" s="1144"/>
      <c r="N39" s="1144"/>
      <c r="O39" s="1144"/>
      <c r="P39" s="1144"/>
      <c r="Q39" s="1145"/>
    </row>
    <row r="40" spans="2:21" ht="20.149999999999999" customHeight="1" x14ac:dyDescent="0.2">
      <c r="B40" s="1143"/>
      <c r="C40" s="1144"/>
      <c r="D40" s="1144"/>
      <c r="E40" s="1144"/>
      <c r="F40" s="1144"/>
      <c r="G40" s="1144"/>
      <c r="H40" s="1144"/>
      <c r="I40" s="1144"/>
      <c r="J40" s="1144"/>
      <c r="K40" s="1144"/>
      <c r="L40" s="1144"/>
      <c r="M40" s="1144"/>
      <c r="N40" s="1144"/>
      <c r="O40" s="1144"/>
      <c r="P40" s="1144"/>
      <c r="Q40" s="1145"/>
    </row>
    <row r="41" spans="2:21" ht="20.149999999999999" customHeight="1" x14ac:dyDescent="0.2">
      <c r="B41" s="418" t="s">
        <v>346</v>
      </c>
      <c r="C41" s="415" t="s">
        <v>347</v>
      </c>
      <c r="D41" s="414"/>
      <c r="E41" s="414"/>
      <c r="F41" s="414"/>
      <c r="G41" s="414"/>
      <c r="H41" s="414"/>
      <c r="I41" s="414"/>
      <c r="J41" s="414"/>
      <c r="K41" s="414"/>
      <c r="L41" s="414"/>
      <c r="M41" s="414"/>
      <c r="N41" s="414"/>
      <c r="O41" s="414"/>
      <c r="P41" s="414"/>
      <c r="Q41" s="414"/>
    </row>
    <row r="42" spans="2:21" ht="20.149999999999999" customHeight="1" x14ac:dyDescent="0.2">
      <c r="B42" s="418">
        <v>2</v>
      </c>
      <c r="C42" s="415" t="s">
        <v>326</v>
      </c>
      <c r="D42" s="414"/>
      <c r="E42" s="414"/>
      <c r="F42" s="414"/>
      <c r="G42" s="414"/>
      <c r="H42" s="414"/>
      <c r="I42" s="414"/>
      <c r="J42" s="414"/>
      <c r="K42" s="414"/>
      <c r="L42" s="414"/>
      <c r="M42" s="414"/>
      <c r="N42" s="414"/>
      <c r="O42" s="414"/>
      <c r="P42" s="414"/>
      <c r="Q42" s="414"/>
    </row>
    <row r="43" spans="2:21" ht="20.149999999999999" customHeight="1" thickBot="1" x14ac:dyDescent="0.25">
      <c r="B43" s="414"/>
      <c r="C43" s="414"/>
      <c r="D43" s="414"/>
      <c r="E43" s="414"/>
      <c r="F43" s="414"/>
      <c r="G43" s="414"/>
      <c r="H43" s="414"/>
      <c r="I43" s="414"/>
      <c r="J43" s="414"/>
      <c r="K43" s="414"/>
      <c r="L43" s="414"/>
      <c r="M43" s="414"/>
      <c r="N43" s="414"/>
      <c r="O43" s="414"/>
      <c r="P43" s="414"/>
      <c r="Q43" s="414"/>
    </row>
    <row r="44" spans="2:21" ht="20.149999999999999" customHeight="1" thickBot="1" x14ac:dyDescent="0.25">
      <c r="B44" s="427" t="s">
        <v>348</v>
      </c>
      <c r="T44" s="180" t="s">
        <v>349</v>
      </c>
      <c r="U44" s="181" t="s">
        <v>350</v>
      </c>
    </row>
    <row r="45" spans="2:21" ht="20.149999999999999" customHeight="1" x14ac:dyDescent="0.2">
      <c r="B45" s="1142" t="s">
        <v>351</v>
      </c>
      <c r="C45" s="1140"/>
      <c r="D45" s="1140"/>
      <c r="E45" s="1141"/>
      <c r="F45" s="1142" t="s">
        <v>352</v>
      </c>
      <c r="G45" s="1140"/>
      <c r="H45" s="1141"/>
      <c r="I45" s="1142" t="s">
        <v>353</v>
      </c>
      <c r="J45" s="1140"/>
      <c r="K45" s="1140"/>
      <c r="L45" s="1140"/>
      <c r="M45" s="1141"/>
      <c r="N45" s="1142" t="s">
        <v>49</v>
      </c>
      <c r="O45" s="1140"/>
      <c r="P45" s="1140"/>
      <c r="Q45" s="1141"/>
      <c r="T45" s="182">
        <v>5</v>
      </c>
      <c r="U45" s="183">
        <v>0.22459999999999999</v>
      </c>
    </row>
    <row r="46" spans="2:21" ht="20.149999999999999" customHeight="1" x14ac:dyDescent="0.2">
      <c r="B46" s="1153" t="s">
        <v>354</v>
      </c>
      <c r="C46" s="1154"/>
      <c r="D46" s="1154"/>
      <c r="E46" s="1155"/>
      <c r="F46" s="1142" t="s">
        <v>72</v>
      </c>
      <c r="G46" s="1140"/>
      <c r="H46" s="1141"/>
      <c r="I46" s="1137"/>
      <c r="J46" s="1138"/>
      <c r="K46" s="1138"/>
      <c r="L46" s="1140" t="s">
        <v>355</v>
      </c>
      <c r="M46" s="1141"/>
      <c r="N46" s="1142"/>
      <c r="O46" s="1140"/>
      <c r="P46" s="1140"/>
      <c r="Q46" s="1141"/>
      <c r="T46" s="184">
        <v>6</v>
      </c>
      <c r="U46" s="185">
        <v>0.1908</v>
      </c>
    </row>
    <row r="47" spans="2:21" ht="20.149999999999999" customHeight="1" x14ac:dyDescent="0.2">
      <c r="B47" s="1153" t="s">
        <v>356</v>
      </c>
      <c r="C47" s="1154"/>
      <c r="D47" s="1154"/>
      <c r="E47" s="1155"/>
      <c r="F47" s="1142" t="s">
        <v>357</v>
      </c>
      <c r="G47" s="1140"/>
      <c r="H47" s="1141"/>
      <c r="I47" s="1137"/>
      <c r="J47" s="1138"/>
      <c r="K47" s="1138"/>
      <c r="L47" s="1140" t="s">
        <v>355</v>
      </c>
      <c r="M47" s="1141"/>
      <c r="N47" s="1142"/>
      <c r="O47" s="1140"/>
      <c r="P47" s="1140"/>
      <c r="Q47" s="1141"/>
      <c r="T47" s="184">
        <v>7</v>
      </c>
      <c r="U47" s="185">
        <v>0.1666</v>
      </c>
    </row>
    <row r="48" spans="2:21" ht="20.149999999999999" customHeight="1" x14ac:dyDescent="0.2">
      <c r="B48" s="1153" t="s">
        <v>358</v>
      </c>
      <c r="C48" s="1154"/>
      <c r="D48" s="1154"/>
      <c r="E48" s="1155"/>
      <c r="F48" s="1142" t="s">
        <v>359</v>
      </c>
      <c r="G48" s="1140"/>
      <c r="H48" s="1141"/>
      <c r="I48" s="1137"/>
      <c r="J48" s="1138"/>
      <c r="K48" s="1138"/>
      <c r="L48" s="1140" t="s">
        <v>343</v>
      </c>
      <c r="M48" s="1141"/>
      <c r="N48" s="1142"/>
      <c r="O48" s="1140"/>
      <c r="P48" s="1140"/>
      <c r="Q48" s="1141"/>
      <c r="T48" s="184">
        <v>8</v>
      </c>
      <c r="U48" s="185">
        <v>0.14849999999999999</v>
      </c>
    </row>
    <row r="49" spans="2:21" ht="20.149999999999999" customHeight="1" x14ac:dyDescent="0.2">
      <c r="B49" s="1142" t="s">
        <v>360</v>
      </c>
      <c r="C49" s="1140"/>
      <c r="D49" s="1140"/>
      <c r="E49" s="1141"/>
      <c r="F49" s="1142" t="s">
        <v>76</v>
      </c>
      <c r="G49" s="1140"/>
      <c r="H49" s="1141"/>
      <c r="I49" s="1158"/>
      <c r="J49" s="1159"/>
      <c r="K49" s="1159"/>
      <c r="L49" s="1140"/>
      <c r="M49" s="1141"/>
      <c r="N49" s="1142"/>
      <c r="O49" s="1140"/>
      <c r="P49" s="1140"/>
      <c r="Q49" s="1141"/>
      <c r="T49" s="184">
        <v>9</v>
      </c>
      <c r="U49" s="185">
        <v>0.13450000000000001</v>
      </c>
    </row>
    <row r="50" spans="2:21" ht="20.149999999999999" customHeight="1" x14ac:dyDescent="0.2">
      <c r="B50" s="1142" t="s">
        <v>361</v>
      </c>
      <c r="C50" s="1140"/>
      <c r="D50" s="1140"/>
      <c r="E50" s="1141"/>
      <c r="F50" s="1142" t="s">
        <v>362</v>
      </c>
      <c r="G50" s="1140"/>
      <c r="H50" s="1141"/>
      <c r="I50" s="1156"/>
      <c r="J50" s="1157"/>
      <c r="K50" s="1157"/>
      <c r="L50" s="1140"/>
      <c r="M50" s="1141"/>
      <c r="N50" s="1142"/>
      <c r="O50" s="1140"/>
      <c r="P50" s="1140"/>
      <c r="Q50" s="1141"/>
      <c r="T50" s="184">
        <v>10</v>
      </c>
      <c r="U50" s="185">
        <v>0.12330000000000001</v>
      </c>
    </row>
    <row r="51" spans="2:21" ht="20.149999999999999" customHeight="1" x14ac:dyDescent="0.2">
      <c r="T51" s="184">
        <v>11</v>
      </c>
      <c r="U51" s="185">
        <v>0.1142</v>
      </c>
    </row>
    <row r="52" spans="2:21" ht="20.149999999999999" customHeight="1" x14ac:dyDescent="0.2">
      <c r="B52" s="418" t="s">
        <v>346</v>
      </c>
      <c r="C52" s="415" t="s">
        <v>363</v>
      </c>
      <c r="T52" s="184">
        <v>12</v>
      </c>
      <c r="U52" s="185">
        <v>0.1066</v>
      </c>
    </row>
    <row r="53" spans="2:21" ht="19.5" customHeight="1" x14ac:dyDescent="0.2">
      <c r="B53" s="415">
        <v>2</v>
      </c>
      <c r="C53" s="415" t="s">
        <v>364</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25"/>
      <c r="U101" s="425"/>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1"/>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365</v>
      </c>
    </row>
    <row r="2" spans="1:2" ht="34.5" customHeight="1" x14ac:dyDescent="0.2">
      <c r="A2" s="178" t="s">
        <v>366</v>
      </c>
    </row>
    <row r="3" spans="1:2" s="201" customFormat="1" ht="40.5" customHeight="1" x14ac:dyDescent="0.2">
      <c r="A3" s="204" t="s">
        <v>367</v>
      </c>
      <c r="B3" s="204" t="s">
        <v>368</v>
      </c>
    </row>
    <row r="4" spans="1:2" s="201" customFormat="1" ht="40.5" customHeight="1" x14ac:dyDescent="0.2">
      <c r="A4" s="204"/>
      <c r="B4" s="204"/>
    </row>
    <row r="5" spans="1:2" s="201" customFormat="1" ht="40.5" customHeight="1" x14ac:dyDescent="0.2">
      <c r="A5" s="204"/>
      <c r="B5" s="204"/>
    </row>
    <row r="6" spans="1:2" s="201" customFormat="1" ht="40.5" customHeight="1" x14ac:dyDescent="0.2">
      <c r="A6" s="204"/>
      <c r="B6" s="204"/>
    </row>
    <row r="7" spans="1:2" s="201" customFormat="1" ht="40.5" customHeight="1" x14ac:dyDescent="0.2">
      <c r="A7" s="204"/>
      <c r="B7" s="204"/>
    </row>
    <row r="8" spans="1:2" s="201" customFormat="1" ht="40.5" customHeight="1" x14ac:dyDescent="0.2">
      <c r="A8" s="204"/>
      <c r="B8" s="204"/>
    </row>
    <row r="9" spans="1:2" s="201" customFormat="1" ht="40.5" customHeight="1" x14ac:dyDescent="0.2">
      <c r="A9" s="204"/>
      <c r="B9" s="204"/>
    </row>
    <row r="10" spans="1:2" s="201" customFormat="1" ht="40.5" customHeight="1" x14ac:dyDescent="0.2">
      <c r="A10" s="204"/>
      <c r="B10" s="204"/>
    </row>
    <row r="11" spans="1:2" s="201" customFormat="1" ht="40.5" customHeight="1" x14ac:dyDescent="0.2">
      <c r="A11" s="204"/>
      <c r="B11" s="204"/>
    </row>
    <row r="12" spans="1:2" s="201" customFormat="1" ht="40.5" customHeight="1" x14ac:dyDescent="0.2">
      <c r="A12" s="204"/>
      <c r="B12" s="204"/>
    </row>
    <row r="13" spans="1:2" s="201" customFormat="1" ht="40.5" customHeight="1" x14ac:dyDescent="0.2">
      <c r="A13" s="204"/>
      <c r="B13" s="204"/>
    </row>
    <row r="14" spans="1:2" s="201" customFormat="1" ht="40.5" customHeight="1" x14ac:dyDescent="0.2">
      <c r="A14" s="204"/>
      <c r="B14" s="204"/>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5"/>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11"/>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85" zoomScaleNormal="90" zoomScaleSheetLayoutView="85" workbookViewId="0">
      <selection activeCell="H16" sqref="H16"/>
    </sheetView>
  </sheetViews>
  <sheetFormatPr defaultColWidth="9" defaultRowHeight="13" x14ac:dyDescent="0.2"/>
  <cols>
    <col min="1" max="2" width="3.453125" style="203" customWidth="1"/>
    <col min="3" max="3" width="168.7265625" style="203" customWidth="1"/>
    <col min="4" max="16384" width="9" style="203"/>
  </cols>
  <sheetData>
    <row r="1" spans="1:26" s="410" customFormat="1" x14ac:dyDescent="0.2">
      <c r="A1" s="538" t="s">
        <v>369</v>
      </c>
      <c r="B1" s="539"/>
      <c r="C1" s="539"/>
    </row>
    <row r="2" spans="1:26" s="178" customFormat="1" ht="19.5" customHeight="1" x14ac:dyDescent="0.2">
      <c r="A2" s="248"/>
      <c r="B2" s="428"/>
      <c r="C2" s="429"/>
    </row>
    <row r="3" spans="1:26" s="178" customFormat="1" ht="19.5" customHeight="1" x14ac:dyDescent="0.2">
      <c r="A3" s="292" t="s">
        <v>370</v>
      </c>
      <c r="B3" s="292"/>
      <c r="C3" s="248"/>
    </row>
    <row r="4" spans="1:26" s="208" customFormat="1" ht="19.5" customHeight="1" x14ac:dyDescent="0.2">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2">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2">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2">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2">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2">
      <c r="A9" s="261"/>
      <c r="B9" s="428" t="s">
        <v>78</v>
      </c>
      <c r="C9" s="261" t="s">
        <v>772</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61"/>
      <c r="B11" s="428" t="s">
        <v>295</v>
      </c>
      <c r="C11" s="261" t="s">
        <v>377</v>
      </c>
    </row>
    <row r="12" spans="1:26" s="178" customFormat="1" ht="19.5" customHeight="1" x14ac:dyDescent="0.2">
      <c r="A12" s="261"/>
      <c r="B12" s="428" t="s">
        <v>297</v>
      </c>
      <c r="C12" s="261" t="s">
        <v>378</v>
      </c>
    </row>
    <row r="13" spans="1:26" s="178" customFormat="1" ht="19.5" customHeight="1" x14ac:dyDescent="0.2">
      <c r="A13" s="261"/>
      <c r="B13" s="428" t="s">
        <v>301</v>
      </c>
      <c r="C13" s="261" t="s">
        <v>379</v>
      </c>
    </row>
    <row r="14" spans="1:26" s="178" customFormat="1" ht="19.5" customHeight="1" x14ac:dyDescent="0.2">
      <c r="A14" s="248"/>
      <c r="B14" s="428" t="s">
        <v>303</v>
      </c>
      <c r="C14" s="429" t="s">
        <v>380</v>
      </c>
    </row>
    <row r="15" spans="1:26" s="178" customFormat="1" ht="19.5" customHeight="1" x14ac:dyDescent="0.2">
      <c r="A15" s="248"/>
      <c r="B15" s="428"/>
      <c r="C15" s="429" t="s">
        <v>381</v>
      </c>
    </row>
    <row r="16" spans="1:26" s="178" customFormat="1" ht="19.5" customHeight="1" x14ac:dyDescent="0.2">
      <c r="A16" s="248"/>
      <c r="B16" s="428" t="s">
        <v>307</v>
      </c>
      <c r="C16" s="429" t="s">
        <v>382</v>
      </c>
    </row>
    <row r="17" spans="1:3" s="178" customFormat="1" ht="19.5" customHeight="1" x14ac:dyDescent="0.2">
      <c r="A17" s="248"/>
      <c r="B17" s="428" t="s">
        <v>309</v>
      </c>
      <c r="C17" s="429" t="s">
        <v>773</v>
      </c>
    </row>
    <row r="18" spans="1:3" s="178" customFormat="1" ht="19.5" customHeight="1" x14ac:dyDescent="0.2">
      <c r="A18" s="248"/>
      <c r="B18" s="428"/>
      <c r="C18" s="429" t="s">
        <v>383</v>
      </c>
    </row>
    <row r="19" spans="1:3" s="178" customFormat="1" ht="19.5" customHeight="1" x14ac:dyDescent="0.2">
      <c r="A19" s="248"/>
      <c r="B19" s="428" t="s">
        <v>384</v>
      </c>
      <c r="C19" s="429" t="s">
        <v>385</v>
      </c>
    </row>
    <row r="20" spans="1:3" s="178" customFormat="1" ht="19.5" customHeight="1" x14ac:dyDescent="0.2">
      <c r="A20" s="248"/>
      <c r="B20" s="428" t="s">
        <v>386</v>
      </c>
      <c r="C20" s="429" t="s">
        <v>387</v>
      </c>
    </row>
    <row r="21" spans="1:3" s="178" customFormat="1" ht="19.5" customHeight="1" x14ac:dyDescent="0.2">
      <c r="A21" s="248"/>
      <c r="B21" s="428" t="s">
        <v>388</v>
      </c>
      <c r="C21" s="429" t="s">
        <v>774</v>
      </c>
    </row>
    <row r="22" spans="1:3" s="178" customFormat="1" ht="19.5" customHeight="1" x14ac:dyDescent="0.2">
      <c r="A22" s="248"/>
      <c r="B22" s="428"/>
      <c r="C22" s="429"/>
    </row>
    <row r="23" spans="1:3" s="178" customFormat="1" ht="19.5" customHeight="1" x14ac:dyDescent="0.2">
      <c r="A23" s="292" t="s">
        <v>389</v>
      </c>
      <c r="B23" s="292"/>
      <c r="C23" s="248"/>
    </row>
    <row r="24" spans="1:3" s="178" customFormat="1" ht="19.5" customHeight="1" x14ac:dyDescent="0.2">
      <c r="A24" s="292"/>
      <c r="B24" s="428" t="s">
        <v>266</v>
      </c>
      <c r="C24" s="248" t="s">
        <v>390</v>
      </c>
    </row>
    <row r="25" spans="1:3" s="178" customFormat="1" ht="19.5" customHeight="1" x14ac:dyDescent="0.2">
      <c r="A25" s="248"/>
      <c r="B25" s="258" t="s">
        <v>74</v>
      </c>
      <c r="C25" s="429" t="s">
        <v>391</v>
      </c>
    </row>
    <row r="26" spans="1:3" s="178" customFormat="1" ht="19.5" customHeight="1" x14ac:dyDescent="0.2">
      <c r="A26" s="248"/>
      <c r="B26" s="428" t="s">
        <v>75</v>
      </c>
      <c r="C26" s="429" t="s">
        <v>392</v>
      </c>
    </row>
    <row r="27" spans="1:3" s="178" customFormat="1" ht="19.5" customHeight="1" x14ac:dyDescent="0.2">
      <c r="A27" s="248"/>
      <c r="B27" s="428" t="s">
        <v>282</v>
      </c>
      <c r="C27" s="248" t="s">
        <v>393</v>
      </c>
    </row>
    <row r="28" spans="1:3" s="178" customFormat="1" ht="19.5" customHeight="1" x14ac:dyDescent="0.2">
      <c r="A28" s="292"/>
      <c r="B28" s="428" t="s">
        <v>77</v>
      </c>
      <c r="C28" s="292" t="s">
        <v>394</v>
      </c>
    </row>
    <row r="29" spans="1:3" s="400" customFormat="1" ht="19.5" customHeight="1" x14ac:dyDescent="0.2">
      <c r="A29" s="431"/>
      <c r="B29" s="428" t="s">
        <v>78</v>
      </c>
      <c r="C29" s="430" t="s">
        <v>395</v>
      </c>
    </row>
    <row r="30" spans="1:3" s="400" customFormat="1" ht="19.5" customHeight="1" x14ac:dyDescent="0.2">
      <c r="A30" s="431"/>
      <c r="B30" s="428"/>
      <c r="C30" s="430" t="s">
        <v>396</v>
      </c>
    </row>
    <row r="31" spans="1:3" s="400" customFormat="1" ht="19.5" customHeight="1" x14ac:dyDescent="0.2">
      <c r="A31" s="431"/>
      <c r="B31" s="428"/>
      <c r="C31" s="430" t="s">
        <v>397</v>
      </c>
    </row>
    <row r="32" spans="1:3" s="400" customFormat="1" ht="19.5" customHeight="1" x14ac:dyDescent="0.2">
      <c r="A32" s="431"/>
      <c r="B32" s="428" t="s">
        <v>293</v>
      </c>
      <c r="C32" s="431" t="s">
        <v>398</v>
      </c>
    </row>
    <row r="33" spans="1:3" s="400" customFormat="1" ht="19.5" customHeight="1" x14ac:dyDescent="0.2">
      <c r="A33" s="431"/>
      <c r="B33" s="428" t="s">
        <v>295</v>
      </c>
      <c r="C33" s="430" t="s">
        <v>399</v>
      </c>
    </row>
    <row r="34" spans="1:3" s="400" customFormat="1" ht="19.5" customHeight="1" x14ac:dyDescent="0.2">
      <c r="A34" s="431"/>
      <c r="B34" s="428"/>
      <c r="C34" s="430" t="s">
        <v>400</v>
      </c>
    </row>
    <row r="35" spans="1:3" s="178" customFormat="1" ht="19.5" customHeight="1" x14ac:dyDescent="0.2">
      <c r="A35" s="248"/>
      <c r="B35" s="428" t="s">
        <v>297</v>
      </c>
      <c r="C35" s="248" t="s">
        <v>401</v>
      </c>
    </row>
    <row r="36" spans="1:3" s="178" customFormat="1" ht="19.5" customHeight="1" x14ac:dyDescent="0.2">
      <c r="A36" s="248"/>
      <c r="B36" s="428" t="s">
        <v>301</v>
      </c>
      <c r="C36" s="248" t="s">
        <v>402</v>
      </c>
    </row>
    <row r="37" spans="1:3" x14ac:dyDescent="0.2">
      <c r="A37" s="540"/>
      <c r="B37" s="540"/>
      <c r="C37" s="540"/>
    </row>
  </sheetData>
  <phoneticPr fontId="11"/>
  <pageMargins left="0.39370078740157483" right="0" top="0.59055118110236227" bottom="0"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BC02-F5BC-4A59-B8D7-648625FFC132}">
  <sheetPr>
    <pageSetUpPr fitToPage="1"/>
  </sheetPr>
  <dimension ref="B1:M19"/>
  <sheetViews>
    <sheetView zoomScale="106" zoomScaleNormal="106" workbookViewId="0">
      <selection activeCell="K17" sqref="K17"/>
    </sheetView>
  </sheetViews>
  <sheetFormatPr defaultColWidth="9.26953125" defaultRowHeight="18" x14ac:dyDescent="0.2"/>
  <cols>
    <col min="1" max="2" width="2.7265625" style="1784" customWidth="1"/>
    <col min="3" max="3" width="17.453125" style="1784" customWidth="1"/>
    <col min="4" max="4" width="21.81640625" style="1784" customWidth="1"/>
    <col min="5" max="5" width="23.7265625" style="1784" customWidth="1"/>
    <col min="6" max="6" width="23.453125" style="1784" customWidth="1"/>
    <col min="7" max="8" width="23.7265625" style="1784" customWidth="1"/>
    <col min="9" max="9" width="14.81640625" style="1784" customWidth="1"/>
    <col min="10" max="10" width="9.26953125" style="1784"/>
    <col min="11" max="11" width="13.26953125" style="1784" bestFit="1" customWidth="1"/>
    <col min="12" max="12" width="12.453125" style="1784" bestFit="1" customWidth="1"/>
    <col min="13" max="13" width="13.26953125" style="1784" bestFit="1" customWidth="1"/>
    <col min="14" max="16384" width="9.26953125" style="1784"/>
  </cols>
  <sheetData>
    <row r="1" spans="2:13" s="1771" customFormat="1" ht="23.15" customHeight="1" x14ac:dyDescent="0.2">
      <c r="C1" s="1772"/>
      <c r="D1" s="1772"/>
      <c r="E1" s="1773"/>
      <c r="F1" s="1773"/>
      <c r="G1" s="1773"/>
      <c r="H1" s="1773"/>
      <c r="I1" s="1773"/>
    </row>
    <row r="2" spans="2:13" s="1771" customFormat="1" ht="34" customHeight="1" x14ac:dyDescent="0.2">
      <c r="B2" s="1774" t="s">
        <v>775</v>
      </c>
      <c r="C2" s="1774"/>
      <c r="D2" s="1774"/>
      <c r="E2" s="1775" t="s">
        <v>776</v>
      </c>
      <c r="F2" s="1776" t="s">
        <v>777</v>
      </c>
      <c r="G2" s="1776" t="s">
        <v>778</v>
      </c>
      <c r="H2" s="1777" t="s">
        <v>779</v>
      </c>
      <c r="I2" s="1778" t="s">
        <v>780</v>
      </c>
    </row>
    <row r="3" spans="2:13" ht="73.5" customHeight="1" x14ac:dyDescent="0.2">
      <c r="B3" s="1774"/>
      <c r="C3" s="1774"/>
      <c r="D3" s="1774"/>
      <c r="E3" s="1779" t="s">
        <v>781</v>
      </c>
      <c r="F3" s="1780" t="s">
        <v>782</v>
      </c>
      <c r="G3" s="1781" t="s">
        <v>783</v>
      </c>
      <c r="H3" s="1782" t="s">
        <v>784</v>
      </c>
      <c r="I3" s="1783"/>
    </row>
    <row r="4" spans="2:13" x14ac:dyDescent="0.2">
      <c r="B4" s="1785" t="s">
        <v>785</v>
      </c>
      <c r="C4" s="1786"/>
      <c r="D4" s="1787" t="s">
        <v>786</v>
      </c>
      <c r="E4" s="1788"/>
      <c r="F4" s="1789"/>
      <c r="G4" s="1789"/>
      <c r="H4" s="1782"/>
      <c r="I4" s="1790"/>
    </row>
    <row r="5" spans="2:13" x14ac:dyDescent="0.2">
      <c r="B5" s="1791">
        <v>1</v>
      </c>
      <c r="C5" s="1792"/>
      <c r="D5" s="1792"/>
      <c r="E5" s="1793"/>
      <c r="F5" s="1794"/>
      <c r="G5" s="1794"/>
      <c r="H5" s="1795"/>
      <c r="I5" s="1796"/>
      <c r="K5" s="1797"/>
      <c r="L5" s="1798"/>
    </row>
    <row r="6" spans="2:13" x14ac:dyDescent="0.2">
      <c r="B6" s="1791">
        <v>2</v>
      </c>
      <c r="C6" s="1792"/>
      <c r="D6" s="1792"/>
      <c r="E6" s="1793"/>
      <c r="F6" s="1794"/>
      <c r="G6" s="1799"/>
      <c r="H6" s="1795"/>
      <c r="I6" s="1796"/>
      <c r="K6" s="1800"/>
    </row>
    <row r="7" spans="2:13" x14ac:dyDescent="0.2">
      <c r="B7" s="1791">
        <v>3</v>
      </c>
      <c r="C7" s="1792"/>
      <c r="D7" s="1792"/>
      <c r="E7" s="1793"/>
      <c r="F7" s="1794"/>
      <c r="G7" s="1794"/>
      <c r="H7" s="1795"/>
      <c r="I7" s="1796"/>
      <c r="K7" s="1800"/>
      <c r="L7" s="1801"/>
      <c r="M7" s="1801"/>
    </row>
    <row r="8" spans="2:13" x14ac:dyDescent="0.2">
      <c r="B8" s="1791">
        <v>4</v>
      </c>
      <c r="C8" s="1792"/>
      <c r="D8" s="1792"/>
      <c r="E8" s="1793"/>
      <c r="F8" s="1794"/>
      <c r="G8" s="1799"/>
      <c r="H8" s="1795"/>
      <c r="I8" s="1796"/>
      <c r="K8" s="1800"/>
      <c r="L8" s="1801"/>
    </row>
    <row r="9" spans="2:13" x14ac:dyDescent="0.2">
      <c r="B9" s="1791">
        <v>5</v>
      </c>
      <c r="C9" s="1792"/>
      <c r="D9" s="1792"/>
      <c r="E9" s="1793"/>
      <c r="F9" s="1794"/>
      <c r="G9" s="1794"/>
      <c r="H9" s="1795"/>
      <c r="I9" s="1796"/>
      <c r="K9" s="1797"/>
    </row>
    <row r="10" spans="2:13" x14ac:dyDescent="0.2">
      <c r="B10" s="1791">
        <v>6</v>
      </c>
      <c r="C10" s="1792"/>
      <c r="D10" s="1792"/>
      <c r="E10" s="1793"/>
      <c r="F10" s="1794"/>
      <c r="G10" s="1794"/>
      <c r="H10" s="1795"/>
      <c r="I10" s="1796"/>
      <c r="K10" s="1800"/>
    </row>
    <row r="11" spans="2:13" x14ac:dyDescent="0.2">
      <c r="B11" s="1791">
        <v>7</v>
      </c>
      <c r="C11" s="1792"/>
      <c r="D11" s="1792"/>
      <c r="E11" s="1793"/>
      <c r="F11" s="1794"/>
      <c r="G11" s="1794"/>
      <c r="H11" s="1795"/>
      <c r="I11" s="1796"/>
      <c r="K11" s="1800"/>
    </row>
    <row r="12" spans="2:13" x14ac:dyDescent="0.2">
      <c r="B12" s="1791">
        <v>8</v>
      </c>
      <c r="C12" s="1792"/>
      <c r="D12" s="1802"/>
      <c r="E12" s="1793"/>
      <c r="F12" s="1794"/>
      <c r="G12" s="1799"/>
      <c r="H12" s="1803"/>
      <c r="I12" s="1796"/>
      <c r="K12" s="1801"/>
    </row>
    <row r="13" spans="2:13" x14ac:dyDescent="0.2">
      <c r="B13" s="1804" t="s">
        <v>787</v>
      </c>
      <c r="C13" s="1805"/>
      <c r="D13" s="1806"/>
      <c r="E13" s="1794">
        <f>SUM(E5:E12)</f>
        <v>0</v>
      </c>
      <c r="F13" s="1794">
        <f>SUM(F5:F12)</f>
        <v>0</v>
      </c>
      <c r="G13" s="1794">
        <f>SUM(G5:G12)</f>
        <v>0</v>
      </c>
      <c r="H13" s="1795">
        <f>F13-G13</f>
        <v>0</v>
      </c>
      <c r="I13" s="1807"/>
      <c r="K13" s="1801"/>
    </row>
    <row r="15" spans="2:13" ht="118.75" customHeight="1" x14ac:dyDescent="0.2">
      <c r="B15" s="1808" t="s">
        <v>788</v>
      </c>
      <c r="C15" s="1809"/>
      <c r="D15" s="1810"/>
      <c r="E15" s="1811"/>
      <c r="F15" s="1811"/>
      <c r="G15" s="1811"/>
      <c r="H15" s="1811"/>
      <c r="I15" s="1811"/>
    </row>
    <row r="17" ht="18.75" customHeight="1" x14ac:dyDescent="0.2"/>
    <row r="18" ht="18.75" customHeight="1" x14ac:dyDescent="0.2"/>
    <row r="19" ht="18.75" customHeight="1" x14ac:dyDescent="0.2"/>
  </sheetData>
  <mergeCells count="7">
    <mergeCell ref="C1:I1"/>
    <mergeCell ref="B2:D3"/>
    <mergeCell ref="I2:I3"/>
    <mergeCell ref="B4:C4"/>
    <mergeCell ref="B13:D13"/>
    <mergeCell ref="B15:C15"/>
    <mergeCell ref="D15:I15"/>
  </mergeCells>
  <phoneticPr fontId="11"/>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403</v>
      </c>
      <c r="J1" s="198"/>
    </row>
    <row r="2" spans="1:20" s="191" customFormat="1" ht="25.5" customHeight="1" thickBot="1" x14ac:dyDescent="0.25">
      <c r="B2" s="189" t="s">
        <v>404</v>
      </c>
      <c r="D2" s="191">
        <v>10</v>
      </c>
      <c r="J2" s="189" t="s">
        <v>404</v>
      </c>
      <c r="L2" s="191">
        <v>11</v>
      </c>
    </row>
    <row r="3" spans="1:20" s="191" customFormat="1" ht="25.5" customHeight="1" thickBot="1" x14ac:dyDescent="0.25">
      <c r="B3" s="1197" t="s">
        <v>405</v>
      </c>
      <c r="C3" s="1198"/>
      <c r="D3" s="192" t="s">
        <v>406</v>
      </c>
      <c r="E3" s="1199" t="s">
        <v>407</v>
      </c>
      <c r="F3" s="1198"/>
      <c r="G3" s="1200" t="s">
        <v>408</v>
      </c>
      <c r="H3" s="1201"/>
      <c r="J3" s="1197" t="s">
        <v>405</v>
      </c>
      <c r="K3" s="1198"/>
      <c r="L3" s="192" t="s">
        <v>406</v>
      </c>
      <c r="M3" s="1199" t="s">
        <v>407</v>
      </c>
      <c r="N3" s="1198"/>
      <c r="O3" s="1200" t="s">
        <v>408</v>
      </c>
      <c r="P3" s="1201"/>
      <c r="S3" s="180" t="s">
        <v>349</v>
      </c>
      <c r="T3" s="181" t="s">
        <v>350</v>
      </c>
    </row>
    <row r="4" spans="1:20" ht="25.5" customHeight="1" x14ac:dyDescent="0.2">
      <c r="B4" s="1191">
        <v>1</v>
      </c>
      <c r="C4" s="1192"/>
      <c r="D4" s="193">
        <f>VLOOKUP($D$2,$S$4:$T$58,2,FALSE)</f>
        <v>0.12330000000000001</v>
      </c>
      <c r="E4" s="1193">
        <v>100</v>
      </c>
      <c r="F4" s="1194"/>
      <c r="G4" s="1195">
        <f>B4*D4*E4</f>
        <v>12.33</v>
      </c>
      <c r="H4" s="1196"/>
      <c r="I4" s="190"/>
      <c r="J4" s="1191">
        <v>1</v>
      </c>
      <c r="K4" s="1192"/>
      <c r="L4" s="193">
        <f>VLOOKUP($L$2,$S$4:$T$58,2,FALSE)</f>
        <v>0.1142</v>
      </c>
      <c r="M4" s="1193">
        <v>100</v>
      </c>
      <c r="N4" s="1194"/>
      <c r="O4" s="1195">
        <f>J4*L4*M4</f>
        <v>11.42</v>
      </c>
      <c r="P4" s="1196"/>
      <c r="Q4" s="190"/>
      <c r="R4" s="189"/>
      <c r="S4" s="182">
        <v>5</v>
      </c>
      <c r="T4" s="183">
        <v>0.22459999999999999</v>
      </c>
    </row>
    <row r="5" spans="1:20" ht="25.5" customHeight="1" x14ac:dyDescent="0.2">
      <c r="B5" s="1179">
        <v>2</v>
      </c>
      <c r="C5" s="1180"/>
      <c r="D5" s="194">
        <f t="shared" ref="D5:D21" si="0">VLOOKUP($D$2,$S$4:$T$58,2,FALSE)</f>
        <v>0.12330000000000001</v>
      </c>
      <c r="E5" s="1181">
        <v>100</v>
      </c>
      <c r="F5" s="1182"/>
      <c r="G5" s="1183">
        <f t="shared" ref="G5:G21" si="1">B5*D5*E5</f>
        <v>24.66</v>
      </c>
      <c r="H5" s="1184"/>
      <c r="I5" s="190"/>
      <c r="J5" s="1179">
        <v>2</v>
      </c>
      <c r="K5" s="1180"/>
      <c r="L5" s="194">
        <f t="shared" ref="L5:L21" si="2">VLOOKUP($L$2,$S$4:$T$58,2,FALSE)</f>
        <v>0.1142</v>
      </c>
      <c r="M5" s="1181">
        <v>100</v>
      </c>
      <c r="N5" s="1182"/>
      <c r="O5" s="1183">
        <f t="shared" ref="O5:O18" si="3">J5*L5*M5</f>
        <v>22.84</v>
      </c>
      <c r="P5" s="1184"/>
      <c r="Q5" s="190"/>
      <c r="R5" s="189"/>
      <c r="S5" s="184">
        <v>6</v>
      </c>
      <c r="T5" s="185">
        <v>0.1908</v>
      </c>
    </row>
    <row r="6" spans="1:20" ht="25.5" customHeight="1" x14ac:dyDescent="0.2">
      <c r="B6" s="1179">
        <v>3</v>
      </c>
      <c r="C6" s="1180"/>
      <c r="D6" s="194">
        <f t="shared" si="0"/>
        <v>0.12330000000000001</v>
      </c>
      <c r="E6" s="1181">
        <v>100</v>
      </c>
      <c r="F6" s="1182"/>
      <c r="G6" s="1183">
        <f t="shared" si="1"/>
        <v>36.99</v>
      </c>
      <c r="H6" s="1184"/>
      <c r="I6" s="190"/>
      <c r="J6" s="1179">
        <v>3</v>
      </c>
      <c r="K6" s="1180"/>
      <c r="L6" s="194">
        <f t="shared" si="2"/>
        <v>0.1142</v>
      </c>
      <c r="M6" s="1181">
        <v>100</v>
      </c>
      <c r="N6" s="1182"/>
      <c r="O6" s="1183">
        <f t="shared" si="3"/>
        <v>34.260000000000005</v>
      </c>
      <c r="P6" s="1184"/>
      <c r="Q6" s="190"/>
      <c r="R6" s="189"/>
      <c r="S6" s="184">
        <v>7</v>
      </c>
      <c r="T6" s="185">
        <v>0.1666</v>
      </c>
    </row>
    <row r="7" spans="1:20" ht="25.5" customHeight="1" x14ac:dyDescent="0.2">
      <c r="B7" s="1179">
        <v>4</v>
      </c>
      <c r="C7" s="1180"/>
      <c r="D7" s="194">
        <f t="shared" si="0"/>
        <v>0.12330000000000001</v>
      </c>
      <c r="E7" s="1181">
        <v>100</v>
      </c>
      <c r="F7" s="1182"/>
      <c r="G7" s="1183">
        <f t="shared" si="1"/>
        <v>49.32</v>
      </c>
      <c r="H7" s="1184"/>
      <c r="I7" s="190"/>
      <c r="J7" s="1179">
        <v>4</v>
      </c>
      <c r="K7" s="1180"/>
      <c r="L7" s="194">
        <f t="shared" si="2"/>
        <v>0.1142</v>
      </c>
      <c r="M7" s="1181">
        <v>100</v>
      </c>
      <c r="N7" s="1182"/>
      <c r="O7" s="1183">
        <f t="shared" si="3"/>
        <v>45.68</v>
      </c>
      <c r="P7" s="1184"/>
      <c r="Q7" s="190"/>
      <c r="R7" s="189"/>
      <c r="S7" s="184">
        <v>8</v>
      </c>
      <c r="T7" s="185">
        <v>0.14849999999999999</v>
      </c>
    </row>
    <row r="8" spans="1:20" ht="25.5" customHeight="1" x14ac:dyDescent="0.2">
      <c r="B8" s="1179">
        <v>5</v>
      </c>
      <c r="C8" s="1180"/>
      <c r="D8" s="194">
        <f t="shared" si="0"/>
        <v>0.12330000000000001</v>
      </c>
      <c r="E8" s="1181">
        <v>100</v>
      </c>
      <c r="F8" s="1182"/>
      <c r="G8" s="1183">
        <f t="shared" si="1"/>
        <v>61.650000000000006</v>
      </c>
      <c r="H8" s="1184"/>
      <c r="I8" s="190"/>
      <c r="J8" s="1179">
        <v>5</v>
      </c>
      <c r="K8" s="1180"/>
      <c r="L8" s="194">
        <f t="shared" si="2"/>
        <v>0.1142</v>
      </c>
      <c r="M8" s="1181">
        <v>100</v>
      </c>
      <c r="N8" s="1182"/>
      <c r="O8" s="1183">
        <f t="shared" si="3"/>
        <v>57.099999999999994</v>
      </c>
      <c r="P8" s="1184"/>
      <c r="Q8" s="190"/>
      <c r="R8" s="189"/>
      <c r="S8" s="184">
        <v>9</v>
      </c>
      <c r="T8" s="185">
        <v>0.13450000000000001</v>
      </c>
    </row>
    <row r="9" spans="1:20" ht="25.5" customHeight="1" x14ac:dyDescent="0.2">
      <c r="B9" s="1179">
        <v>6</v>
      </c>
      <c r="C9" s="1180"/>
      <c r="D9" s="194">
        <f t="shared" si="0"/>
        <v>0.12330000000000001</v>
      </c>
      <c r="E9" s="1181">
        <v>100</v>
      </c>
      <c r="F9" s="1182"/>
      <c r="G9" s="1183">
        <f t="shared" si="1"/>
        <v>73.98</v>
      </c>
      <c r="H9" s="1184"/>
      <c r="I9" s="190"/>
      <c r="J9" s="1179">
        <v>6</v>
      </c>
      <c r="K9" s="1180"/>
      <c r="L9" s="194">
        <f t="shared" si="2"/>
        <v>0.1142</v>
      </c>
      <c r="M9" s="1181">
        <v>100</v>
      </c>
      <c r="N9" s="1182"/>
      <c r="O9" s="1183">
        <f t="shared" si="3"/>
        <v>68.52000000000001</v>
      </c>
      <c r="P9" s="1184"/>
      <c r="Q9" s="190"/>
      <c r="R9" s="189"/>
      <c r="S9" s="184">
        <v>10</v>
      </c>
      <c r="T9" s="185">
        <v>0.12330000000000001</v>
      </c>
    </row>
    <row r="10" spans="1:20" ht="25.5" customHeight="1" x14ac:dyDescent="0.2">
      <c r="B10" s="1179">
        <v>7</v>
      </c>
      <c r="C10" s="1180"/>
      <c r="D10" s="194">
        <f t="shared" si="0"/>
        <v>0.12330000000000001</v>
      </c>
      <c r="E10" s="1181">
        <v>100</v>
      </c>
      <c r="F10" s="1182"/>
      <c r="G10" s="1183">
        <f t="shared" si="1"/>
        <v>86.31</v>
      </c>
      <c r="H10" s="1184"/>
      <c r="I10" s="190"/>
      <c r="J10" s="1179">
        <v>7</v>
      </c>
      <c r="K10" s="1180"/>
      <c r="L10" s="194">
        <f t="shared" si="2"/>
        <v>0.1142</v>
      </c>
      <c r="M10" s="1181">
        <v>100</v>
      </c>
      <c r="N10" s="1182"/>
      <c r="O10" s="1183">
        <f t="shared" si="3"/>
        <v>79.94</v>
      </c>
      <c r="P10" s="1184"/>
      <c r="Q10" s="190"/>
      <c r="R10" s="189"/>
      <c r="S10" s="184">
        <v>11</v>
      </c>
      <c r="T10" s="185">
        <v>0.1142</v>
      </c>
    </row>
    <row r="11" spans="1:20" ht="25.5" customHeight="1" x14ac:dyDescent="0.2">
      <c r="B11" s="1179">
        <v>8</v>
      </c>
      <c r="C11" s="1180"/>
      <c r="D11" s="194">
        <f t="shared" si="0"/>
        <v>0.12330000000000001</v>
      </c>
      <c r="E11" s="1181">
        <v>100</v>
      </c>
      <c r="F11" s="1182"/>
      <c r="G11" s="1183">
        <f t="shared" si="1"/>
        <v>98.64</v>
      </c>
      <c r="H11" s="1184"/>
      <c r="I11" s="190"/>
      <c r="J11" s="1179">
        <v>8</v>
      </c>
      <c r="K11" s="1180"/>
      <c r="L11" s="194">
        <f t="shared" si="2"/>
        <v>0.1142</v>
      </c>
      <c r="M11" s="1181">
        <v>100</v>
      </c>
      <c r="N11" s="1182"/>
      <c r="O11" s="1183">
        <f t="shared" si="3"/>
        <v>91.36</v>
      </c>
      <c r="P11" s="1184"/>
      <c r="Q11" s="190"/>
      <c r="R11" s="189"/>
      <c r="S11" s="184">
        <v>12</v>
      </c>
      <c r="T11" s="185">
        <v>0.1066</v>
      </c>
    </row>
    <row r="12" spans="1:20" ht="25.5" customHeight="1" x14ac:dyDescent="0.2">
      <c r="B12" s="1185">
        <v>9</v>
      </c>
      <c r="C12" s="1186"/>
      <c r="D12" s="196">
        <f t="shared" si="0"/>
        <v>0.12330000000000001</v>
      </c>
      <c r="E12" s="1187">
        <v>100</v>
      </c>
      <c r="F12" s="1188"/>
      <c r="G12" s="1189">
        <f t="shared" si="1"/>
        <v>110.97000000000001</v>
      </c>
      <c r="H12" s="1190"/>
      <c r="I12" s="190"/>
      <c r="J12" s="1185">
        <v>9</v>
      </c>
      <c r="K12" s="1186"/>
      <c r="L12" s="196">
        <f t="shared" si="2"/>
        <v>0.1142</v>
      </c>
      <c r="M12" s="1187">
        <v>100</v>
      </c>
      <c r="N12" s="1188"/>
      <c r="O12" s="1189">
        <f t="shared" si="3"/>
        <v>102.78</v>
      </c>
      <c r="P12" s="1190"/>
      <c r="Q12" s="190"/>
      <c r="R12" s="189"/>
      <c r="S12" s="184">
        <v>13</v>
      </c>
      <c r="T12" s="185">
        <v>0.10009999999999999</v>
      </c>
    </row>
    <row r="13" spans="1:20" ht="25.5" customHeight="1" x14ac:dyDescent="0.2">
      <c r="B13" s="1179">
        <v>10</v>
      </c>
      <c r="C13" s="1180"/>
      <c r="D13" s="194">
        <f t="shared" si="0"/>
        <v>0.12330000000000001</v>
      </c>
      <c r="E13" s="1181">
        <v>100</v>
      </c>
      <c r="F13" s="1182"/>
      <c r="G13" s="1183">
        <f t="shared" si="1"/>
        <v>123.30000000000001</v>
      </c>
      <c r="H13" s="1184"/>
      <c r="I13" s="190"/>
      <c r="J13" s="1179">
        <v>10</v>
      </c>
      <c r="K13" s="1180"/>
      <c r="L13" s="194">
        <f t="shared" si="2"/>
        <v>0.1142</v>
      </c>
      <c r="M13" s="1181">
        <v>100</v>
      </c>
      <c r="N13" s="1182"/>
      <c r="O13" s="1183">
        <f t="shared" si="3"/>
        <v>114.19999999999999</v>
      </c>
      <c r="P13" s="1184"/>
      <c r="Q13" s="190"/>
      <c r="R13" s="189"/>
      <c r="S13" s="184">
        <v>14</v>
      </c>
      <c r="T13" s="185">
        <v>9.4700000000000006E-2</v>
      </c>
    </row>
    <row r="14" spans="1:20" ht="25.5" customHeight="1" x14ac:dyDescent="0.2">
      <c r="B14" s="1179">
        <v>11</v>
      </c>
      <c r="C14" s="1180"/>
      <c r="D14" s="194">
        <f t="shared" si="0"/>
        <v>0.12330000000000001</v>
      </c>
      <c r="E14" s="1181">
        <v>100</v>
      </c>
      <c r="F14" s="1182"/>
      <c r="G14" s="1183">
        <f t="shared" si="1"/>
        <v>135.63</v>
      </c>
      <c r="H14" s="1184"/>
      <c r="I14" s="190"/>
      <c r="J14" s="1179">
        <v>11</v>
      </c>
      <c r="K14" s="1180"/>
      <c r="L14" s="194">
        <f t="shared" si="2"/>
        <v>0.1142</v>
      </c>
      <c r="M14" s="1181">
        <v>100</v>
      </c>
      <c r="N14" s="1182"/>
      <c r="O14" s="1183">
        <f t="shared" si="3"/>
        <v>125.62</v>
      </c>
      <c r="P14" s="1184"/>
      <c r="Q14" s="190"/>
      <c r="R14" s="189"/>
      <c r="S14" s="184">
        <v>15</v>
      </c>
      <c r="T14" s="185">
        <v>8.9899999999999994E-2</v>
      </c>
    </row>
    <row r="15" spans="1:20" ht="25.5" customHeight="1" x14ac:dyDescent="0.2">
      <c r="B15" s="1179">
        <v>12</v>
      </c>
      <c r="C15" s="1180"/>
      <c r="D15" s="194">
        <f t="shared" si="0"/>
        <v>0.12330000000000001</v>
      </c>
      <c r="E15" s="1181">
        <v>100</v>
      </c>
      <c r="F15" s="1182"/>
      <c r="G15" s="1183">
        <f t="shared" si="1"/>
        <v>147.96</v>
      </c>
      <c r="H15" s="1184"/>
      <c r="I15" s="190"/>
      <c r="J15" s="1179">
        <v>12</v>
      </c>
      <c r="K15" s="1180"/>
      <c r="L15" s="194">
        <f t="shared" si="2"/>
        <v>0.1142</v>
      </c>
      <c r="M15" s="1181">
        <v>100</v>
      </c>
      <c r="N15" s="1182"/>
      <c r="O15" s="1183">
        <f t="shared" si="3"/>
        <v>137.04000000000002</v>
      </c>
      <c r="P15" s="1184"/>
      <c r="Q15" s="190"/>
      <c r="R15" s="189"/>
      <c r="S15" s="184">
        <v>16</v>
      </c>
      <c r="T15" s="185">
        <v>8.5800000000000001E-2</v>
      </c>
    </row>
    <row r="16" spans="1:20" ht="25.5" customHeight="1" x14ac:dyDescent="0.2">
      <c r="B16" s="1179">
        <v>13</v>
      </c>
      <c r="C16" s="1180"/>
      <c r="D16" s="194">
        <f t="shared" si="0"/>
        <v>0.12330000000000001</v>
      </c>
      <c r="E16" s="1181">
        <v>100</v>
      </c>
      <c r="F16" s="1182"/>
      <c r="G16" s="1183">
        <f t="shared" si="1"/>
        <v>160.29</v>
      </c>
      <c r="H16" s="1184"/>
      <c r="I16" s="190"/>
      <c r="J16" s="1179">
        <v>13</v>
      </c>
      <c r="K16" s="1180"/>
      <c r="L16" s="194">
        <f t="shared" si="2"/>
        <v>0.1142</v>
      </c>
      <c r="M16" s="1181">
        <v>100</v>
      </c>
      <c r="N16" s="1182"/>
      <c r="O16" s="1183">
        <f t="shared" si="3"/>
        <v>148.45999999999998</v>
      </c>
      <c r="P16" s="1184"/>
      <c r="Q16" s="190"/>
      <c r="R16" s="189"/>
      <c r="S16" s="184">
        <v>17</v>
      </c>
      <c r="T16" s="185">
        <v>8.2199999999999995E-2</v>
      </c>
    </row>
    <row r="17" spans="2:23" ht="25.5" customHeight="1" x14ac:dyDescent="0.2">
      <c r="B17" s="1179">
        <v>14</v>
      </c>
      <c r="C17" s="1180"/>
      <c r="D17" s="194">
        <f t="shared" si="0"/>
        <v>0.12330000000000001</v>
      </c>
      <c r="E17" s="1181">
        <v>100</v>
      </c>
      <c r="F17" s="1182"/>
      <c r="G17" s="1183">
        <f t="shared" si="1"/>
        <v>172.62</v>
      </c>
      <c r="H17" s="1184"/>
      <c r="I17" s="190"/>
      <c r="J17" s="1179">
        <v>14</v>
      </c>
      <c r="K17" s="1180"/>
      <c r="L17" s="194">
        <f t="shared" si="2"/>
        <v>0.1142</v>
      </c>
      <c r="M17" s="1181">
        <v>100</v>
      </c>
      <c r="N17" s="1182"/>
      <c r="O17" s="1183">
        <f t="shared" si="3"/>
        <v>159.88</v>
      </c>
      <c r="P17" s="1184"/>
      <c r="Q17" s="190"/>
      <c r="R17" s="189"/>
      <c r="S17" s="184">
        <v>18</v>
      </c>
      <c r="T17" s="185">
        <v>7.9000000000000001E-2</v>
      </c>
    </row>
    <row r="18" spans="2:23" ht="25.5" customHeight="1" x14ac:dyDescent="0.2">
      <c r="B18" s="1179">
        <v>15</v>
      </c>
      <c r="C18" s="1180"/>
      <c r="D18" s="194">
        <f t="shared" si="0"/>
        <v>0.12330000000000001</v>
      </c>
      <c r="E18" s="1181">
        <v>100</v>
      </c>
      <c r="F18" s="1182"/>
      <c r="G18" s="1183">
        <f t="shared" si="1"/>
        <v>184.95000000000002</v>
      </c>
      <c r="H18" s="1184"/>
      <c r="I18" s="190"/>
      <c r="J18" s="1179">
        <v>15</v>
      </c>
      <c r="K18" s="1180"/>
      <c r="L18" s="194">
        <f t="shared" si="2"/>
        <v>0.1142</v>
      </c>
      <c r="M18" s="1181">
        <v>100</v>
      </c>
      <c r="N18" s="1182"/>
      <c r="O18" s="1183">
        <f t="shared" si="3"/>
        <v>171.29999999999998</v>
      </c>
      <c r="P18" s="1184"/>
      <c r="Q18" s="190"/>
      <c r="R18" s="189"/>
      <c r="S18" s="184">
        <v>19</v>
      </c>
      <c r="T18" s="185">
        <v>7.6100000000000001E-2</v>
      </c>
    </row>
    <row r="19" spans="2:23" ht="25.5" customHeight="1" x14ac:dyDescent="0.2">
      <c r="B19" s="1179">
        <v>16</v>
      </c>
      <c r="C19" s="1180"/>
      <c r="D19" s="194">
        <f t="shared" si="0"/>
        <v>0.12330000000000001</v>
      </c>
      <c r="E19" s="1181">
        <v>100</v>
      </c>
      <c r="F19" s="1182"/>
      <c r="G19" s="1183">
        <f t="shared" si="1"/>
        <v>197.28</v>
      </c>
      <c r="H19" s="1184"/>
      <c r="I19" s="190"/>
      <c r="J19" s="1179">
        <v>16</v>
      </c>
      <c r="K19" s="1180"/>
      <c r="L19" s="194">
        <f t="shared" si="2"/>
        <v>0.1142</v>
      </c>
      <c r="M19" s="1181">
        <v>100</v>
      </c>
      <c r="N19" s="1182"/>
      <c r="O19" s="1183">
        <f t="shared" ref="O19" si="4">J19*L19*M19</f>
        <v>182.72</v>
      </c>
      <c r="P19" s="1184"/>
      <c r="Q19" s="190"/>
      <c r="R19" s="189"/>
      <c r="S19" s="184">
        <v>20</v>
      </c>
      <c r="T19" s="185">
        <v>7.3599999999999999E-2</v>
      </c>
    </row>
    <row r="20" spans="2:23" ht="25.5" customHeight="1" x14ac:dyDescent="0.2">
      <c r="B20" s="1185">
        <v>17</v>
      </c>
      <c r="C20" s="1186"/>
      <c r="D20" s="196">
        <f t="shared" si="0"/>
        <v>0.12330000000000001</v>
      </c>
      <c r="E20" s="1187">
        <v>100</v>
      </c>
      <c r="F20" s="1188"/>
      <c r="G20" s="1189">
        <f t="shared" si="1"/>
        <v>209.61000000000004</v>
      </c>
      <c r="H20" s="1190"/>
      <c r="I20" s="190"/>
      <c r="J20" s="1179">
        <v>17</v>
      </c>
      <c r="K20" s="1180"/>
      <c r="L20" s="194">
        <f t="shared" si="2"/>
        <v>0.1142</v>
      </c>
      <c r="M20" s="1181">
        <v>100</v>
      </c>
      <c r="N20" s="1182"/>
      <c r="O20" s="1183">
        <f t="shared" ref="O20:O21" si="5">J20*L20*M20</f>
        <v>194.14000000000001</v>
      </c>
      <c r="P20" s="1184"/>
      <c r="Q20" s="190"/>
      <c r="R20" s="189"/>
      <c r="S20" s="184">
        <v>21</v>
      </c>
      <c r="T20" s="185">
        <v>7.1300000000000002E-2</v>
      </c>
    </row>
    <row r="21" spans="2:23" ht="25.5" customHeight="1" x14ac:dyDescent="0.2">
      <c r="B21" s="1179">
        <v>18</v>
      </c>
      <c r="C21" s="1180"/>
      <c r="D21" s="194">
        <f t="shared" si="0"/>
        <v>0.12330000000000001</v>
      </c>
      <c r="E21" s="1181">
        <v>100</v>
      </c>
      <c r="F21" s="1182"/>
      <c r="G21" s="1183">
        <f t="shared" si="1"/>
        <v>221.94000000000003</v>
      </c>
      <c r="H21" s="1184"/>
      <c r="I21" s="190"/>
      <c r="J21" s="1185">
        <v>18</v>
      </c>
      <c r="K21" s="1186"/>
      <c r="L21" s="196">
        <f t="shared" si="2"/>
        <v>0.1142</v>
      </c>
      <c r="M21" s="1187">
        <v>100</v>
      </c>
      <c r="N21" s="1188"/>
      <c r="O21" s="1189">
        <f t="shared" si="5"/>
        <v>205.56</v>
      </c>
      <c r="P21" s="1190"/>
      <c r="Q21" s="190"/>
      <c r="R21" s="189"/>
      <c r="S21" s="184">
        <v>22</v>
      </c>
      <c r="T21" s="185">
        <v>6.9199999999999998E-2</v>
      </c>
    </row>
    <row r="22" spans="2:23" ht="25.5" customHeight="1" thickBot="1" x14ac:dyDescent="0.25">
      <c r="B22" s="1173"/>
      <c r="C22" s="1174"/>
      <c r="D22" s="195"/>
      <c r="E22" s="1175"/>
      <c r="F22" s="1176"/>
      <c r="G22" s="1177"/>
      <c r="H22" s="1178"/>
      <c r="I22" s="190"/>
      <c r="J22" s="1173"/>
      <c r="K22" s="1174"/>
      <c r="L22" s="195"/>
      <c r="M22" s="1175"/>
      <c r="N22" s="1176"/>
      <c r="O22" s="1177"/>
      <c r="P22" s="1178"/>
      <c r="Q22" s="190"/>
      <c r="R22" s="189"/>
      <c r="S22" s="184">
        <v>23</v>
      </c>
      <c r="T22" s="185">
        <v>6.7299999999999999E-2</v>
      </c>
    </row>
    <row r="23" spans="2:23" x14ac:dyDescent="0.2">
      <c r="S23" s="184">
        <v>24</v>
      </c>
      <c r="T23" s="185">
        <v>6.5600000000000006E-2</v>
      </c>
    </row>
    <row r="24" spans="2:23" s="191" customFormat="1" ht="25.5" customHeight="1" thickBot="1" x14ac:dyDescent="0.25">
      <c r="B24" s="189" t="s">
        <v>404</v>
      </c>
      <c r="D24" s="191">
        <v>15</v>
      </c>
      <c r="J24" s="189" t="s">
        <v>404</v>
      </c>
      <c r="L24" s="191">
        <v>20</v>
      </c>
      <c r="R24" s="188"/>
      <c r="S24" s="184">
        <v>25</v>
      </c>
      <c r="T24" s="185">
        <v>6.4000000000000001E-2</v>
      </c>
      <c r="U24" s="188"/>
      <c r="V24" s="188"/>
      <c r="W24" s="188"/>
    </row>
    <row r="25" spans="2:23" s="191" customFormat="1" ht="25.5" customHeight="1" thickBot="1" x14ac:dyDescent="0.25">
      <c r="B25" s="1197" t="s">
        <v>405</v>
      </c>
      <c r="C25" s="1198"/>
      <c r="D25" s="192" t="s">
        <v>406</v>
      </c>
      <c r="E25" s="1199" t="s">
        <v>407</v>
      </c>
      <c r="F25" s="1198"/>
      <c r="G25" s="1200" t="s">
        <v>408</v>
      </c>
      <c r="H25" s="1201"/>
      <c r="J25" s="1197" t="s">
        <v>405</v>
      </c>
      <c r="K25" s="1198"/>
      <c r="L25" s="192" t="s">
        <v>406</v>
      </c>
      <c r="M25" s="1199" t="s">
        <v>407</v>
      </c>
      <c r="N25" s="1198"/>
      <c r="O25" s="1200" t="s">
        <v>408</v>
      </c>
      <c r="P25" s="1201"/>
      <c r="R25" s="188"/>
      <c r="S25" s="184">
        <v>26</v>
      </c>
      <c r="T25" s="185">
        <v>6.2600000000000003E-2</v>
      </c>
      <c r="U25" s="188"/>
      <c r="V25" s="188"/>
      <c r="W25" s="188"/>
    </row>
    <row r="26" spans="2:23" ht="25.5" customHeight="1" x14ac:dyDescent="0.2">
      <c r="B26" s="1191">
        <v>1</v>
      </c>
      <c r="C26" s="1192"/>
      <c r="D26" s="193">
        <f t="shared" ref="D26:D40" si="6">VLOOKUP($D$24,$S$4:$T$58,2,FALSE)</f>
        <v>8.9899999999999994E-2</v>
      </c>
      <c r="E26" s="1193">
        <v>100</v>
      </c>
      <c r="F26" s="1194"/>
      <c r="G26" s="1195">
        <f>B26*D26*E26</f>
        <v>8.99</v>
      </c>
      <c r="H26" s="1196"/>
      <c r="I26" s="190"/>
      <c r="J26" s="1191">
        <v>1</v>
      </c>
      <c r="K26" s="1192"/>
      <c r="L26" s="193">
        <f t="shared" ref="L26:L40" si="7">VLOOKUP($L$24,$S$4:$T$58,2,FALSE)</f>
        <v>7.3599999999999999E-2</v>
      </c>
      <c r="M26" s="1193">
        <v>100</v>
      </c>
      <c r="N26" s="1194"/>
      <c r="O26" s="1195">
        <f>J26*L26*M26</f>
        <v>7.3599999999999994</v>
      </c>
      <c r="P26" s="1196"/>
      <c r="Q26" s="190"/>
      <c r="S26" s="184">
        <v>27</v>
      </c>
      <c r="T26" s="185">
        <v>6.1199999999999997E-2</v>
      </c>
    </row>
    <row r="27" spans="2:23" ht="25.5" customHeight="1" x14ac:dyDescent="0.2">
      <c r="B27" s="1179">
        <v>2</v>
      </c>
      <c r="C27" s="1180"/>
      <c r="D27" s="194">
        <f t="shared" si="6"/>
        <v>8.9899999999999994E-2</v>
      </c>
      <c r="E27" s="1181">
        <v>100</v>
      </c>
      <c r="F27" s="1182"/>
      <c r="G27" s="1183">
        <f t="shared" ref="G27:G34" si="8">B27*D27*E27</f>
        <v>17.98</v>
      </c>
      <c r="H27" s="1184"/>
      <c r="I27" s="190"/>
      <c r="J27" s="1179">
        <v>2</v>
      </c>
      <c r="K27" s="1180"/>
      <c r="L27" s="194">
        <f t="shared" si="7"/>
        <v>7.3599999999999999E-2</v>
      </c>
      <c r="M27" s="1181">
        <v>100</v>
      </c>
      <c r="N27" s="1182"/>
      <c r="O27" s="1183">
        <f t="shared" ref="O27:O43" si="9">J27*L27*M27</f>
        <v>14.719999999999999</v>
      </c>
      <c r="P27" s="1184"/>
      <c r="Q27" s="190"/>
      <c r="S27" s="184">
        <v>28</v>
      </c>
      <c r="T27" s="185">
        <v>0.06</v>
      </c>
    </row>
    <row r="28" spans="2:23" ht="25.5" customHeight="1" x14ac:dyDescent="0.2">
      <c r="B28" s="1179">
        <v>3</v>
      </c>
      <c r="C28" s="1180"/>
      <c r="D28" s="194">
        <f t="shared" si="6"/>
        <v>8.9899999999999994E-2</v>
      </c>
      <c r="E28" s="1181">
        <v>100</v>
      </c>
      <c r="F28" s="1182"/>
      <c r="G28" s="1183">
        <f t="shared" si="8"/>
        <v>26.97</v>
      </c>
      <c r="H28" s="1184"/>
      <c r="I28" s="190"/>
      <c r="J28" s="1179">
        <v>3</v>
      </c>
      <c r="K28" s="1180"/>
      <c r="L28" s="194">
        <f t="shared" si="7"/>
        <v>7.3599999999999999E-2</v>
      </c>
      <c r="M28" s="1181">
        <v>100</v>
      </c>
      <c r="N28" s="1182"/>
      <c r="O28" s="1183">
        <f t="shared" si="9"/>
        <v>22.08</v>
      </c>
      <c r="P28" s="1184"/>
      <c r="Q28" s="190"/>
      <c r="S28" s="184">
        <v>29</v>
      </c>
      <c r="T28" s="185">
        <v>5.8900000000000001E-2</v>
      </c>
    </row>
    <row r="29" spans="2:23" ht="25.5" customHeight="1" x14ac:dyDescent="0.2">
      <c r="B29" s="1179">
        <v>4</v>
      </c>
      <c r="C29" s="1180"/>
      <c r="D29" s="194">
        <f t="shared" si="6"/>
        <v>8.9899999999999994E-2</v>
      </c>
      <c r="E29" s="1181">
        <v>100</v>
      </c>
      <c r="F29" s="1182"/>
      <c r="G29" s="1183">
        <f t="shared" si="8"/>
        <v>35.96</v>
      </c>
      <c r="H29" s="1184"/>
      <c r="I29" s="190"/>
      <c r="J29" s="1179">
        <v>4</v>
      </c>
      <c r="K29" s="1180"/>
      <c r="L29" s="194">
        <f t="shared" si="7"/>
        <v>7.3599999999999999E-2</v>
      </c>
      <c r="M29" s="1181">
        <v>100</v>
      </c>
      <c r="N29" s="1182"/>
      <c r="O29" s="1183">
        <f t="shared" si="9"/>
        <v>29.439999999999998</v>
      </c>
      <c r="P29" s="1184"/>
      <c r="Q29" s="190"/>
      <c r="S29" s="184">
        <v>30</v>
      </c>
      <c r="T29" s="185">
        <v>5.7799999999999997E-2</v>
      </c>
    </row>
    <row r="30" spans="2:23" ht="25.5" customHeight="1" x14ac:dyDescent="0.2">
      <c r="B30" s="1179">
        <v>5</v>
      </c>
      <c r="C30" s="1180"/>
      <c r="D30" s="194">
        <f t="shared" si="6"/>
        <v>8.9899999999999994E-2</v>
      </c>
      <c r="E30" s="1181">
        <v>100</v>
      </c>
      <c r="F30" s="1182"/>
      <c r="G30" s="1183">
        <f t="shared" si="8"/>
        <v>44.949999999999996</v>
      </c>
      <c r="H30" s="1184"/>
      <c r="I30" s="190"/>
      <c r="J30" s="1179">
        <v>5</v>
      </c>
      <c r="K30" s="1180"/>
      <c r="L30" s="194">
        <f t="shared" si="7"/>
        <v>7.3599999999999999E-2</v>
      </c>
      <c r="M30" s="1181">
        <v>100</v>
      </c>
      <c r="N30" s="1182"/>
      <c r="O30" s="1183">
        <f t="shared" si="9"/>
        <v>36.799999999999997</v>
      </c>
      <c r="P30" s="1184"/>
      <c r="Q30" s="190"/>
      <c r="S30" s="184">
        <v>31</v>
      </c>
      <c r="T30" s="185">
        <v>5.6899999999999999E-2</v>
      </c>
    </row>
    <row r="31" spans="2:23" ht="25.5" customHeight="1" x14ac:dyDescent="0.2">
      <c r="B31" s="1179">
        <v>6</v>
      </c>
      <c r="C31" s="1180"/>
      <c r="D31" s="194">
        <f t="shared" si="6"/>
        <v>8.9899999999999994E-2</v>
      </c>
      <c r="E31" s="1181">
        <v>100</v>
      </c>
      <c r="F31" s="1182"/>
      <c r="G31" s="1183">
        <f t="shared" si="8"/>
        <v>53.94</v>
      </c>
      <c r="H31" s="1184"/>
      <c r="I31" s="190"/>
      <c r="J31" s="1179">
        <v>6</v>
      </c>
      <c r="K31" s="1180"/>
      <c r="L31" s="194">
        <f t="shared" si="7"/>
        <v>7.3599999999999999E-2</v>
      </c>
      <c r="M31" s="1181">
        <v>100</v>
      </c>
      <c r="N31" s="1182"/>
      <c r="O31" s="1183">
        <f t="shared" si="9"/>
        <v>44.16</v>
      </c>
      <c r="P31" s="1184"/>
      <c r="Q31" s="190"/>
      <c r="S31" s="184">
        <v>32</v>
      </c>
      <c r="T31" s="185">
        <v>5.5899999999999998E-2</v>
      </c>
    </row>
    <row r="32" spans="2:23" ht="25.5" customHeight="1" x14ac:dyDescent="0.2">
      <c r="B32" s="1179">
        <v>7</v>
      </c>
      <c r="C32" s="1180"/>
      <c r="D32" s="194">
        <f t="shared" si="6"/>
        <v>8.9899999999999994E-2</v>
      </c>
      <c r="E32" s="1181">
        <v>100</v>
      </c>
      <c r="F32" s="1182"/>
      <c r="G32" s="1183">
        <f t="shared" si="8"/>
        <v>62.93</v>
      </c>
      <c r="H32" s="1184"/>
      <c r="I32" s="190"/>
      <c r="J32" s="1179">
        <v>7</v>
      </c>
      <c r="K32" s="1180"/>
      <c r="L32" s="194">
        <f t="shared" si="7"/>
        <v>7.3599999999999999E-2</v>
      </c>
      <c r="M32" s="1181">
        <v>100</v>
      </c>
      <c r="N32" s="1182"/>
      <c r="O32" s="1183">
        <f t="shared" si="9"/>
        <v>51.519999999999996</v>
      </c>
      <c r="P32" s="1184"/>
      <c r="Q32" s="190"/>
      <c r="S32" s="184">
        <v>33</v>
      </c>
      <c r="T32" s="185">
        <v>5.5100000000000003E-2</v>
      </c>
    </row>
    <row r="33" spans="2:20" ht="25.5" customHeight="1" x14ac:dyDescent="0.2">
      <c r="B33" s="1179">
        <v>8</v>
      </c>
      <c r="C33" s="1180"/>
      <c r="D33" s="194">
        <f t="shared" si="6"/>
        <v>8.9899999999999994E-2</v>
      </c>
      <c r="E33" s="1181">
        <v>100</v>
      </c>
      <c r="F33" s="1182"/>
      <c r="G33" s="1183">
        <f t="shared" si="8"/>
        <v>71.92</v>
      </c>
      <c r="H33" s="1184"/>
      <c r="I33" s="190"/>
      <c r="J33" s="1179">
        <v>8</v>
      </c>
      <c r="K33" s="1180"/>
      <c r="L33" s="194">
        <f t="shared" si="7"/>
        <v>7.3599999999999999E-2</v>
      </c>
      <c r="M33" s="1181">
        <v>100</v>
      </c>
      <c r="N33" s="1182"/>
      <c r="O33" s="1183">
        <f t="shared" si="9"/>
        <v>58.879999999999995</v>
      </c>
      <c r="P33" s="1184"/>
      <c r="Q33" s="190"/>
      <c r="S33" s="184">
        <v>34</v>
      </c>
      <c r="T33" s="185">
        <v>5.4300000000000001E-2</v>
      </c>
    </row>
    <row r="34" spans="2:20" ht="25.5" customHeight="1" x14ac:dyDescent="0.2">
      <c r="B34" s="1179">
        <v>9</v>
      </c>
      <c r="C34" s="1180"/>
      <c r="D34" s="194">
        <f t="shared" si="6"/>
        <v>8.9899999999999994E-2</v>
      </c>
      <c r="E34" s="1181">
        <v>100</v>
      </c>
      <c r="F34" s="1182"/>
      <c r="G34" s="1183">
        <f t="shared" si="8"/>
        <v>80.91</v>
      </c>
      <c r="H34" s="1184"/>
      <c r="I34" s="190"/>
      <c r="J34" s="1179">
        <v>9</v>
      </c>
      <c r="K34" s="1180"/>
      <c r="L34" s="194">
        <f t="shared" si="7"/>
        <v>7.3599999999999999E-2</v>
      </c>
      <c r="M34" s="1181">
        <v>100</v>
      </c>
      <c r="N34" s="1182"/>
      <c r="O34" s="1183">
        <f t="shared" si="9"/>
        <v>66.239999999999995</v>
      </c>
      <c r="P34" s="1184"/>
      <c r="Q34" s="190"/>
      <c r="S34" s="184">
        <v>35</v>
      </c>
      <c r="T34" s="185">
        <v>5.3600000000000002E-2</v>
      </c>
    </row>
    <row r="35" spans="2:20" ht="25.5" customHeight="1" x14ac:dyDescent="0.2">
      <c r="B35" s="1179">
        <v>10</v>
      </c>
      <c r="C35" s="1180"/>
      <c r="D35" s="194">
        <f t="shared" si="6"/>
        <v>8.9899999999999994E-2</v>
      </c>
      <c r="E35" s="1181">
        <v>100</v>
      </c>
      <c r="F35" s="1182"/>
      <c r="G35" s="1183">
        <f t="shared" ref="G35:G36" si="10">B35*D35*E35</f>
        <v>89.899999999999991</v>
      </c>
      <c r="H35" s="1184"/>
      <c r="I35" s="190"/>
      <c r="J35" s="1179">
        <v>10</v>
      </c>
      <c r="K35" s="1180"/>
      <c r="L35" s="194">
        <f t="shared" si="7"/>
        <v>7.3599999999999999E-2</v>
      </c>
      <c r="M35" s="1181">
        <v>100</v>
      </c>
      <c r="N35" s="1182"/>
      <c r="O35" s="1183">
        <f t="shared" si="9"/>
        <v>73.599999999999994</v>
      </c>
      <c r="P35" s="1184"/>
      <c r="Q35" s="190"/>
      <c r="S35" s="184">
        <v>36</v>
      </c>
      <c r="T35" s="185">
        <v>5.2900000000000003E-2</v>
      </c>
    </row>
    <row r="36" spans="2:20" ht="25.5" customHeight="1" x14ac:dyDescent="0.2">
      <c r="B36" s="1179">
        <v>11</v>
      </c>
      <c r="C36" s="1180"/>
      <c r="D36" s="194">
        <f t="shared" si="6"/>
        <v>8.9899999999999994E-2</v>
      </c>
      <c r="E36" s="1181">
        <v>100</v>
      </c>
      <c r="F36" s="1182"/>
      <c r="G36" s="1183">
        <f t="shared" si="10"/>
        <v>98.889999999999986</v>
      </c>
      <c r="H36" s="1184"/>
      <c r="I36" s="190"/>
      <c r="J36" s="1179">
        <v>11</v>
      </c>
      <c r="K36" s="1180"/>
      <c r="L36" s="194">
        <f t="shared" si="7"/>
        <v>7.3599999999999999E-2</v>
      </c>
      <c r="M36" s="1181">
        <v>100</v>
      </c>
      <c r="N36" s="1182"/>
      <c r="O36" s="1183">
        <f t="shared" si="9"/>
        <v>80.959999999999994</v>
      </c>
      <c r="P36" s="1184"/>
      <c r="Q36" s="190"/>
      <c r="S36" s="184">
        <v>37</v>
      </c>
      <c r="T36" s="185">
        <v>5.2200000000000003E-2</v>
      </c>
    </row>
    <row r="37" spans="2:20" ht="25.5" customHeight="1" x14ac:dyDescent="0.2">
      <c r="B37" s="1185">
        <v>12</v>
      </c>
      <c r="C37" s="1186"/>
      <c r="D37" s="196">
        <f t="shared" si="6"/>
        <v>8.9899999999999994E-2</v>
      </c>
      <c r="E37" s="1187">
        <v>100</v>
      </c>
      <c r="F37" s="1188"/>
      <c r="G37" s="1189">
        <f t="shared" ref="G37" si="11">B37*D37*E37</f>
        <v>107.88</v>
      </c>
      <c r="H37" s="1190"/>
      <c r="I37" s="190"/>
      <c r="J37" s="1179">
        <v>12</v>
      </c>
      <c r="K37" s="1180"/>
      <c r="L37" s="194">
        <f t="shared" si="7"/>
        <v>7.3599999999999999E-2</v>
      </c>
      <c r="M37" s="1181">
        <v>100</v>
      </c>
      <c r="N37" s="1182"/>
      <c r="O37" s="1183">
        <f t="shared" si="9"/>
        <v>88.32</v>
      </c>
      <c r="P37" s="1184"/>
      <c r="Q37" s="190"/>
      <c r="S37" s="184">
        <v>38</v>
      </c>
      <c r="T37" s="185">
        <v>5.16E-2</v>
      </c>
    </row>
    <row r="38" spans="2:20" ht="25.5" customHeight="1" x14ac:dyDescent="0.2">
      <c r="B38" s="1179">
        <v>13</v>
      </c>
      <c r="C38" s="1180"/>
      <c r="D38" s="194">
        <f t="shared" si="6"/>
        <v>8.9899999999999994E-2</v>
      </c>
      <c r="E38" s="1181">
        <v>100</v>
      </c>
      <c r="F38" s="1182"/>
      <c r="G38" s="1183">
        <f t="shared" ref="G38:G40" si="12">B38*D38*E38</f>
        <v>116.86999999999999</v>
      </c>
      <c r="H38" s="1184"/>
      <c r="I38" s="190"/>
      <c r="J38" s="1179">
        <v>13</v>
      </c>
      <c r="K38" s="1180"/>
      <c r="L38" s="194">
        <f t="shared" si="7"/>
        <v>7.3599999999999999E-2</v>
      </c>
      <c r="M38" s="1181">
        <v>100</v>
      </c>
      <c r="N38" s="1182"/>
      <c r="O38" s="1183">
        <f t="shared" si="9"/>
        <v>95.679999999999993</v>
      </c>
      <c r="P38" s="1184"/>
      <c r="Q38" s="190"/>
      <c r="S38" s="184">
        <v>39</v>
      </c>
      <c r="T38" s="185">
        <v>5.11E-2</v>
      </c>
    </row>
    <row r="39" spans="2:20" ht="25.5" customHeight="1" x14ac:dyDescent="0.2">
      <c r="B39" s="1179">
        <v>14</v>
      </c>
      <c r="C39" s="1180"/>
      <c r="D39" s="194">
        <f t="shared" si="6"/>
        <v>8.9899999999999994E-2</v>
      </c>
      <c r="E39" s="1181">
        <v>100</v>
      </c>
      <c r="F39" s="1182"/>
      <c r="G39" s="1183">
        <f t="shared" si="12"/>
        <v>125.86</v>
      </c>
      <c r="H39" s="1184"/>
      <c r="I39" s="190"/>
      <c r="J39" s="1185">
        <v>14</v>
      </c>
      <c r="K39" s="1186"/>
      <c r="L39" s="196">
        <f t="shared" si="7"/>
        <v>7.3599999999999999E-2</v>
      </c>
      <c r="M39" s="1187">
        <v>100</v>
      </c>
      <c r="N39" s="1188"/>
      <c r="O39" s="1189">
        <f t="shared" si="9"/>
        <v>103.03999999999999</v>
      </c>
      <c r="P39" s="1190"/>
      <c r="Q39" s="190"/>
      <c r="S39" s="184">
        <v>40</v>
      </c>
      <c r="T39" s="185">
        <v>5.0500000000000003E-2</v>
      </c>
    </row>
    <row r="40" spans="2:20" ht="25.5" customHeight="1" x14ac:dyDescent="0.2">
      <c r="B40" s="1179">
        <v>15</v>
      </c>
      <c r="C40" s="1180"/>
      <c r="D40" s="194">
        <f t="shared" si="6"/>
        <v>8.9899999999999994E-2</v>
      </c>
      <c r="E40" s="1181">
        <v>100</v>
      </c>
      <c r="F40" s="1182"/>
      <c r="G40" s="1183">
        <f t="shared" si="12"/>
        <v>134.85</v>
      </c>
      <c r="H40" s="1184"/>
      <c r="I40" s="190"/>
      <c r="J40" s="1179">
        <v>15</v>
      </c>
      <c r="K40" s="1180"/>
      <c r="L40" s="194">
        <f t="shared" si="7"/>
        <v>7.3599999999999999E-2</v>
      </c>
      <c r="M40" s="1181">
        <v>100</v>
      </c>
      <c r="N40" s="1182"/>
      <c r="O40" s="1183">
        <f t="shared" si="9"/>
        <v>110.4</v>
      </c>
      <c r="P40" s="1184"/>
      <c r="Q40" s="190"/>
      <c r="S40" s="184">
        <v>41</v>
      </c>
      <c r="T40" s="185">
        <v>0.05</v>
      </c>
    </row>
    <row r="41" spans="2:20" ht="25.5" customHeight="1" x14ac:dyDescent="0.2">
      <c r="B41" s="1179" t="s">
        <v>409</v>
      </c>
      <c r="C41" s="1180"/>
      <c r="D41" s="194" t="s">
        <v>409</v>
      </c>
      <c r="E41" s="1181" t="s">
        <v>410</v>
      </c>
      <c r="F41" s="1182"/>
      <c r="G41" s="1183" t="s">
        <v>410</v>
      </c>
      <c r="H41" s="1184"/>
      <c r="I41" s="190"/>
      <c r="J41" s="1179" t="s">
        <v>409</v>
      </c>
      <c r="K41" s="1180"/>
      <c r="L41" s="194" t="s">
        <v>409</v>
      </c>
      <c r="M41" s="1181" t="s">
        <v>409</v>
      </c>
      <c r="N41" s="1182"/>
      <c r="O41" s="1183" t="s">
        <v>409</v>
      </c>
      <c r="P41" s="1184"/>
      <c r="Q41" s="190"/>
      <c r="S41" s="184">
        <v>42</v>
      </c>
      <c r="T41" s="185">
        <v>4.9500000000000002E-2</v>
      </c>
    </row>
    <row r="42" spans="2:20" ht="25.5" customHeight="1" x14ac:dyDescent="0.2">
      <c r="B42" s="1179">
        <v>22</v>
      </c>
      <c r="C42" s="1180"/>
      <c r="D42" s="194">
        <f>VLOOKUP($D$24,$S$4:$T$58,2,FALSE)</f>
        <v>8.9899999999999994E-2</v>
      </c>
      <c r="E42" s="1181">
        <v>100</v>
      </c>
      <c r="F42" s="1182"/>
      <c r="G42" s="1183">
        <f t="shared" ref="G42:G43" si="13">B42*D42*E42</f>
        <v>197.77999999999997</v>
      </c>
      <c r="H42" s="1184"/>
      <c r="I42" s="190"/>
      <c r="J42" s="1179">
        <v>27</v>
      </c>
      <c r="K42" s="1180"/>
      <c r="L42" s="194">
        <f>VLOOKUP($L$24,$S$4:$T$58,2,FALSE)</f>
        <v>7.3599999999999999E-2</v>
      </c>
      <c r="M42" s="1181">
        <v>100</v>
      </c>
      <c r="N42" s="1182"/>
      <c r="O42" s="1183">
        <f t="shared" si="9"/>
        <v>198.72</v>
      </c>
      <c r="P42" s="1184"/>
      <c r="Q42" s="190"/>
      <c r="S42" s="184">
        <v>43</v>
      </c>
      <c r="T42" s="185">
        <v>4.9099999999999998E-2</v>
      </c>
    </row>
    <row r="43" spans="2:20" ht="25.5" customHeight="1" x14ac:dyDescent="0.2">
      <c r="B43" s="1185">
        <v>23</v>
      </c>
      <c r="C43" s="1186"/>
      <c r="D43" s="196">
        <f>VLOOKUP($D$24,$S$4:$T$58,2,FALSE)</f>
        <v>8.9899999999999994E-2</v>
      </c>
      <c r="E43" s="1187">
        <v>100</v>
      </c>
      <c r="F43" s="1188"/>
      <c r="G43" s="1189">
        <f t="shared" si="13"/>
        <v>206.76999999999998</v>
      </c>
      <c r="H43" s="1190"/>
      <c r="I43" s="190"/>
      <c r="J43" s="1185">
        <v>28</v>
      </c>
      <c r="K43" s="1186"/>
      <c r="L43" s="196">
        <f>VLOOKUP($L$24,$S$4:$T$58,2,FALSE)</f>
        <v>7.3599999999999999E-2</v>
      </c>
      <c r="M43" s="1187">
        <v>100</v>
      </c>
      <c r="N43" s="1188"/>
      <c r="O43" s="1189">
        <f t="shared" si="9"/>
        <v>206.07999999999998</v>
      </c>
      <c r="P43" s="1190"/>
      <c r="Q43" s="190"/>
      <c r="S43" s="184">
        <v>44</v>
      </c>
      <c r="T43" s="185">
        <v>4.87E-2</v>
      </c>
    </row>
    <row r="44" spans="2:20" ht="25.5" customHeight="1" thickBot="1" x14ac:dyDescent="0.25">
      <c r="B44" s="1173"/>
      <c r="C44" s="1174"/>
      <c r="D44" s="195"/>
      <c r="E44" s="1175"/>
      <c r="F44" s="1176"/>
      <c r="G44" s="1177"/>
      <c r="H44" s="1178"/>
      <c r="I44" s="190"/>
      <c r="J44" s="1173"/>
      <c r="K44" s="1174"/>
      <c r="L44" s="195"/>
      <c r="M44" s="1175"/>
      <c r="N44" s="1176"/>
      <c r="O44" s="1177"/>
      <c r="P44" s="1178"/>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1"/>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349</v>
      </c>
      <c r="C2" s="161" t="s">
        <v>350</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81640625" style="3" customWidth="1"/>
    <col min="43" max="16384" width="9" style="3"/>
  </cols>
  <sheetData>
    <row r="1" spans="1:42" ht="18.75" hidden="1" customHeight="1" x14ac:dyDescent="0.2">
      <c r="A1" s="1393"/>
      <c r="B1" s="1393"/>
      <c r="C1" s="1393"/>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c r="AB1" s="1393"/>
      <c r="AC1" s="1393"/>
      <c r="AD1" s="1393"/>
      <c r="AE1" s="1393"/>
      <c r="AF1" s="1393"/>
      <c r="AG1" s="1393"/>
      <c r="AH1" s="1393"/>
      <c r="AI1" s="1393"/>
      <c r="AJ1" s="1393"/>
      <c r="AK1" s="1393"/>
      <c r="AL1" s="1393"/>
      <c r="AM1" s="1393"/>
      <c r="AN1" s="1393"/>
      <c r="AO1" s="1393"/>
      <c r="AP1" s="1394"/>
    </row>
    <row r="3" spans="1:42" s="1" customFormat="1" ht="15" customHeight="1" x14ac:dyDescent="0.2">
      <c r="B3" s="147" t="s">
        <v>411</v>
      </c>
    </row>
    <row r="4" spans="1:42" ht="22.5" customHeight="1" x14ac:dyDescent="0.2">
      <c r="B4" s="1395" t="s">
        <v>412</v>
      </c>
      <c r="C4" s="1395"/>
      <c r="D4" s="1395"/>
      <c r="E4" s="1395"/>
      <c r="F4" s="1395"/>
      <c r="G4" s="1395"/>
      <c r="H4" s="1395"/>
      <c r="I4" s="1395"/>
      <c r="J4" s="1395"/>
      <c r="K4" s="1395"/>
      <c r="L4" s="1395"/>
      <c r="M4" s="1395"/>
      <c r="N4" s="1395"/>
      <c r="O4" s="1395"/>
      <c r="P4" s="1395"/>
      <c r="Q4" s="1395"/>
      <c r="R4" s="1395"/>
      <c r="S4" s="1395"/>
      <c r="T4" s="1395"/>
      <c r="U4" s="1395"/>
      <c r="V4" s="1395"/>
      <c r="W4" s="1395"/>
      <c r="X4" s="1395"/>
      <c r="Y4" s="1395"/>
      <c r="Z4" s="1395"/>
      <c r="AA4" s="1395"/>
      <c r="AB4" s="1395"/>
      <c r="AC4" s="1395"/>
      <c r="AD4" s="1395"/>
      <c r="AE4" s="1395"/>
      <c r="AF4" s="1395"/>
      <c r="AG4" s="1395"/>
      <c r="AH4" s="1395"/>
      <c r="AI4" s="1395"/>
      <c r="AJ4" s="1395"/>
      <c r="AK4" s="1395"/>
      <c r="AL4" s="1395"/>
      <c r="AM4" s="1395"/>
      <c r="AN4" s="1395"/>
      <c r="AO4" s="1395"/>
    </row>
    <row r="5" spans="1:42" ht="15" customHeight="1" x14ac:dyDescent="0.2">
      <c r="B5" s="71"/>
    </row>
    <row r="6" spans="1:42" s="4" customFormat="1" ht="15" customHeight="1" x14ac:dyDescent="0.2">
      <c r="B6" s="1396" t="s">
        <v>58</v>
      </c>
      <c r="C6" s="1397"/>
      <c r="D6" s="1402" t="s">
        <v>413</v>
      </c>
      <c r="E6" s="1359"/>
      <c r="F6" s="1359"/>
      <c r="G6" s="1359"/>
      <c r="H6" s="1359"/>
      <c r="I6" s="1359"/>
      <c r="J6" s="1360"/>
      <c r="K6" s="1207" t="s">
        <v>58</v>
      </c>
      <c r="L6" s="1208"/>
      <c r="M6" s="1407" t="s">
        <v>414</v>
      </c>
      <c r="N6" s="1407"/>
      <c r="O6" s="1407"/>
      <c r="P6" s="1407"/>
      <c r="Q6" s="1407"/>
      <c r="R6" s="1407"/>
      <c r="S6" s="1407"/>
      <c r="T6" s="1407"/>
      <c r="U6" s="1407"/>
      <c r="V6" s="1407"/>
      <c r="W6" s="1407"/>
      <c r="X6" s="1407"/>
      <c r="Y6" s="1407"/>
    </row>
    <row r="7" spans="1:42" s="4" customFormat="1" ht="15" customHeight="1" x14ac:dyDescent="0.2">
      <c r="B7" s="1398"/>
      <c r="C7" s="1399"/>
      <c r="D7" s="1403"/>
      <c r="E7" s="1404"/>
      <c r="F7" s="1404"/>
      <c r="G7" s="1404"/>
      <c r="H7" s="1404"/>
      <c r="I7" s="1404"/>
      <c r="J7" s="1405"/>
      <c r="K7" s="1209"/>
      <c r="L7" s="1210"/>
      <c r="M7" s="1407"/>
      <c r="N7" s="1407"/>
      <c r="O7" s="1407"/>
      <c r="P7" s="1407"/>
      <c r="Q7" s="1407"/>
      <c r="R7" s="1407"/>
      <c r="S7" s="1407"/>
      <c r="T7" s="1407"/>
      <c r="U7" s="1407"/>
      <c r="V7" s="1407"/>
      <c r="W7" s="1407"/>
      <c r="X7" s="1407"/>
      <c r="Y7" s="1407"/>
    </row>
    <row r="8" spans="1:42" s="4" customFormat="1" ht="15" customHeight="1" x14ac:dyDescent="0.2">
      <c r="B8" s="1400"/>
      <c r="C8" s="1401"/>
      <c r="D8" s="1406"/>
      <c r="E8" s="1361"/>
      <c r="F8" s="1361"/>
      <c r="G8" s="1361"/>
      <c r="H8" s="1361"/>
      <c r="I8" s="1361"/>
      <c r="J8" s="1362"/>
      <c r="K8" s="1211"/>
      <c r="L8" s="1205"/>
      <c r="M8" s="1407"/>
      <c r="N8" s="1407"/>
      <c r="O8" s="1407"/>
      <c r="P8" s="1407"/>
      <c r="Q8" s="1407"/>
      <c r="R8" s="1407"/>
      <c r="S8" s="1407"/>
      <c r="T8" s="1407"/>
      <c r="U8" s="1407"/>
      <c r="V8" s="1407"/>
      <c r="W8" s="1407"/>
      <c r="X8" s="1407"/>
      <c r="Y8" s="1407"/>
    </row>
    <row r="9" spans="1:42" s="4" customFormat="1" ht="12" customHeight="1" x14ac:dyDescent="0.2">
      <c r="B9" s="1222" t="s">
        <v>415</v>
      </c>
      <c r="C9" s="1222"/>
      <c r="D9" s="72" t="s">
        <v>416</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27" t="s">
        <v>417</v>
      </c>
      <c r="C11" s="1227"/>
      <c r="D11" s="1227"/>
      <c r="E11" s="1227"/>
      <c r="F11" s="1227"/>
      <c r="G11" s="1227"/>
      <c r="H11" s="1227" t="s">
        <v>418</v>
      </c>
      <c r="I11" s="1227"/>
      <c r="J11" s="1227"/>
      <c r="K11" s="1227"/>
      <c r="L11" s="1227"/>
      <c r="M11" s="1227"/>
      <c r="N11" s="1227" t="s">
        <v>419</v>
      </c>
      <c r="O11" s="1227"/>
      <c r="P11" s="1227"/>
      <c r="Q11" s="1227"/>
      <c r="R11" s="1227"/>
      <c r="S11" s="1227"/>
      <c r="T11" s="1227" t="s">
        <v>192</v>
      </c>
      <c r="U11" s="1227"/>
      <c r="V11" s="1227"/>
      <c r="W11" s="1227"/>
      <c r="X11" s="1227"/>
      <c r="Y11" s="1227"/>
      <c r="Z11" s="1227"/>
      <c r="AA11" s="1227" t="s">
        <v>420</v>
      </c>
      <c r="AB11" s="1227"/>
      <c r="AC11" s="1227"/>
      <c r="AD11" s="1227"/>
      <c r="AE11" s="1227"/>
      <c r="AF11" s="1227"/>
      <c r="AG11" s="1227"/>
      <c r="AH11" s="1227" t="s">
        <v>421</v>
      </c>
      <c r="AI11" s="1227"/>
      <c r="AJ11" s="1227"/>
      <c r="AK11" s="1227"/>
      <c r="AL11" s="1227"/>
      <c r="AM11" s="1227"/>
      <c r="AN11" s="1227"/>
      <c r="AO11" s="1227"/>
    </row>
    <row r="12" spans="1:42" s="4" customFormat="1" ht="15" customHeight="1" x14ac:dyDescent="0.2">
      <c r="B12" s="1227"/>
      <c r="C12" s="1227"/>
      <c r="D12" s="1227"/>
      <c r="E12" s="1227"/>
      <c r="F12" s="1227"/>
      <c r="G12" s="1227"/>
      <c r="H12" s="1227"/>
      <c r="I12" s="1227"/>
      <c r="J12" s="1227"/>
      <c r="K12" s="1227"/>
      <c r="L12" s="1227"/>
      <c r="M12" s="1227"/>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7"/>
      <c r="AK12" s="1227"/>
      <c r="AL12" s="1227"/>
      <c r="AM12" s="1227"/>
      <c r="AN12" s="1227"/>
      <c r="AO12" s="1227"/>
    </row>
    <row r="13" spans="1:42" s="4" customFormat="1" ht="15" customHeight="1" x14ac:dyDescent="0.2">
      <c r="B13" s="1227"/>
      <c r="C13" s="1227"/>
      <c r="D13" s="1227"/>
      <c r="E13" s="1227"/>
      <c r="F13" s="1227"/>
      <c r="G13" s="1227"/>
      <c r="H13" s="1227"/>
      <c r="I13" s="1227"/>
      <c r="J13" s="1227"/>
      <c r="K13" s="1227"/>
      <c r="L13" s="1227"/>
      <c r="M13" s="1227"/>
      <c r="N13" s="1227"/>
      <c r="O13" s="1227"/>
      <c r="P13" s="1227"/>
      <c r="Q13" s="1227"/>
      <c r="R13" s="1227"/>
      <c r="S13" s="1227"/>
      <c r="T13" s="1227" t="s">
        <v>422</v>
      </c>
      <c r="U13" s="1227"/>
      <c r="V13" s="1227"/>
      <c r="W13" s="1227"/>
      <c r="X13" s="1227"/>
      <c r="Y13" s="1227"/>
      <c r="Z13" s="1227"/>
      <c r="AA13" s="1227" t="s">
        <v>423</v>
      </c>
      <c r="AB13" s="1227"/>
      <c r="AC13" s="1227"/>
      <c r="AD13" s="1227"/>
      <c r="AE13" s="1227"/>
      <c r="AF13" s="1227"/>
      <c r="AG13" s="1227"/>
      <c r="AH13" s="1227"/>
      <c r="AI13" s="1227"/>
      <c r="AJ13" s="1227"/>
      <c r="AK13" s="1227"/>
      <c r="AL13" s="1227"/>
      <c r="AM13" s="1227"/>
      <c r="AN13" s="1227"/>
      <c r="AO13" s="1227"/>
    </row>
    <row r="14" spans="1:42" s="4" customFormat="1" ht="15" customHeight="1" x14ac:dyDescent="0.2">
      <c r="B14" s="1227"/>
      <c r="C14" s="1227"/>
      <c r="D14" s="1227"/>
      <c r="E14" s="1227"/>
      <c r="F14" s="1227"/>
      <c r="G14" s="1227"/>
      <c r="H14" s="1227"/>
      <c r="I14" s="1227"/>
      <c r="J14" s="1227"/>
      <c r="K14" s="1227"/>
      <c r="L14" s="1227"/>
      <c r="M14" s="1227"/>
      <c r="N14" s="1227"/>
      <c r="O14" s="1227"/>
      <c r="P14" s="1227"/>
      <c r="Q14" s="1227"/>
      <c r="R14" s="1227"/>
      <c r="S14" s="1227"/>
      <c r="T14" s="1227"/>
      <c r="U14" s="1227"/>
      <c r="V14" s="1227"/>
      <c r="W14" s="1227"/>
      <c r="X14" s="1227"/>
      <c r="Y14" s="1227"/>
      <c r="Z14" s="1227"/>
      <c r="AA14" s="1227"/>
      <c r="AB14" s="1227"/>
      <c r="AC14" s="1227"/>
      <c r="AD14" s="1227"/>
      <c r="AE14" s="1227"/>
      <c r="AF14" s="1227"/>
      <c r="AG14" s="1227"/>
      <c r="AH14" s="1227"/>
      <c r="AI14" s="1227"/>
      <c r="AJ14" s="1227"/>
      <c r="AK14" s="1227"/>
      <c r="AL14" s="1227"/>
      <c r="AM14" s="1227"/>
      <c r="AN14" s="1227"/>
      <c r="AO14" s="1227"/>
    </row>
    <row r="15" spans="1:42" ht="18" customHeight="1" x14ac:dyDescent="0.2">
      <c r="AO15" s="75"/>
    </row>
    <row r="16" spans="1:42" ht="15" customHeight="1" x14ac:dyDescent="0.2">
      <c r="B16" s="76" t="s">
        <v>424</v>
      </c>
      <c r="C16" s="77"/>
      <c r="D16" s="77"/>
      <c r="E16" s="77"/>
      <c r="F16" s="77"/>
      <c r="G16" s="77"/>
      <c r="H16" s="77"/>
      <c r="I16" s="77"/>
      <c r="J16" s="77"/>
      <c r="K16" s="77"/>
      <c r="L16" s="77"/>
      <c r="M16" s="77"/>
      <c r="N16" s="77"/>
      <c r="O16" s="77"/>
      <c r="P16" s="77"/>
      <c r="Q16" s="77"/>
      <c r="R16" s="77"/>
      <c r="S16" s="77"/>
      <c r="T16" s="77"/>
      <c r="U16" s="77"/>
      <c r="V16" s="1382" t="s">
        <v>425</v>
      </c>
      <c r="W16" s="1383"/>
      <c r="X16" s="1383"/>
      <c r="Y16" s="1383"/>
      <c r="Z16" s="1383"/>
      <c r="AA16" s="1383"/>
      <c r="AB16" s="1383"/>
      <c r="AC16" s="1383"/>
      <c r="AD16" s="1383"/>
      <c r="AE16" s="1383"/>
      <c r="AF16" s="1383"/>
      <c r="AG16" s="1383"/>
      <c r="AH16" s="1383"/>
      <c r="AI16" s="1383"/>
      <c r="AJ16" s="1383"/>
      <c r="AK16" s="1383"/>
      <c r="AL16" s="1383"/>
      <c r="AM16" s="1383"/>
      <c r="AN16" s="1383"/>
      <c r="AO16" s="78"/>
    </row>
    <row r="17" spans="2:41" s="4" customFormat="1" ht="15" customHeight="1" x14ac:dyDescent="0.2">
      <c r="B17" s="1207" t="s">
        <v>426</v>
      </c>
      <c r="C17" s="1222"/>
      <c r="D17" s="1222"/>
      <c r="E17" s="1222"/>
      <c r="F17" s="1222"/>
      <c r="G17" s="1222"/>
      <c r="H17" s="1222"/>
      <c r="I17" s="1222"/>
      <c r="J17" s="1222"/>
      <c r="K17" s="1222"/>
      <c r="L17" s="1222"/>
      <c r="M17" s="1208"/>
      <c r="N17" s="1384" t="s">
        <v>427</v>
      </c>
      <c r="O17" s="1385"/>
      <c r="P17" s="1385"/>
      <c r="Q17" s="1385"/>
      <c r="R17" s="1385"/>
      <c r="S17" s="1385"/>
      <c r="T17" s="1385"/>
      <c r="U17" s="1385"/>
      <c r="V17" s="1386"/>
      <c r="W17" s="1384" t="s">
        <v>428</v>
      </c>
      <c r="X17" s="1385"/>
      <c r="Y17" s="1385"/>
      <c r="Z17" s="1385"/>
      <c r="AA17" s="1385"/>
      <c r="AB17" s="1385"/>
      <c r="AC17" s="1385"/>
      <c r="AD17" s="1385"/>
      <c r="AE17" s="1386"/>
      <c r="AF17" s="1384" t="s">
        <v>429</v>
      </c>
      <c r="AG17" s="1385"/>
      <c r="AH17" s="1385"/>
      <c r="AI17" s="1385"/>
      <c r="AJ17" s="1385"/>
      <c r="AK17" s="1385"/>
      <c r="AL17" s="1385"/>
      <c r="AM17" s="1385"/>
      <c r="AN17" s="1385"/>
      <c r="AO17" s="1386"/>
    </row>
    <row r="18" spans="2:41" s="4" customFormat="1" ht="15" customHeight="1" x14ac:dyDescent="0.2">
      <c r="B18" s="1211"/>
      <c r="C18" s="1204"/>
      <c r="D18" s="1204"/>
      <c r="E18" s="1204"/>
      <c r="F18" s="1204"/>
      <c r="G18" s="1204"/>
      <c r="H18" s="1204"/>
      <c r="I18" s="1204"/>
      <c r="J18" s="1204"/>
      <c r="K18" s="1204"/>
      <c r="L18" s="1204"/>
      <c r="M18" s="1205"/>
      <c r="N18" s="1387" t="s">
        <v>430</v>
      </c>
      <c r="O18" s="1388"/>
      <c r="P18" s="1388"/>
      <c r="Q18" s="1388"/>
      <c r="R18" s="1388"/>
      <c r="S18" s="1388"/>
      <c r="T18" s="1388"/>
      <c r="U18" s="1388"/>
      <c r="V18" s="1389"/>
      <c r="W18" s="1387" t="s">
        <v>431</v>
      </c>
      <c r="X18" s="1388"/>
      <c r="Y18" s="1388"/>
      <c r="Z18" s="1388"/>
      <c r="AA18" s="1388"/>
      <c r="AB18" s="1388"/>
      <c r="AC18" s="1388"/>
      <c r="AD18" s="1388"/>
      <c r="AE18" s="1389"/>
      <c r="AF18" s="1390" t="s">
        <v>432</v>
      </c>
      <c r="AG18" s="1391"/>
      <c r="AH18" s="1391"/>
      <c r="AI18" s="1391"/>
      <c r="AJ18" s="1391"/>
      <c r="AK18" s="1391"/>
      <c r="AL18" s="1391"/>
      <c r="AM18" s="1391"/>
      <c r="AN18" s="1391"/>
      <c r="AO18" s="1392"/>
    </row>
    <row r="19" spans="2:41" s="4" customFormat="1" ht="21" customHeight="1" x14ac:dyDescent="0.2">
      <c r="B19" s="1380" t="s">
        <v>433</v>
      </c>
      <c r="C19" s="1357" t="s">
        <v>266</v>
      </c>
      <c r="D19" s="1359" t="s">
        <v>434</v>
      </c>
      <c r="E19" s="1359"/>
      <c r="F19" s="1359"/>
      <c r="G19" s="1359"/>
      <c r="H19" s="1359"/>
      <c r="I19" s="1359"/>
      <c r="J19" s="1359"/>
      <c r="K19" s="1359"/>
      <c r="L19" s="1359"/>
      <c r="M19" s="1360"/>
      <c r="N19" s="1363"/>
      <c r="O19" s="1363"/>
      <c r="P19" s="1363"/>
      <c r="Q19" s="1363"/>
      <c r="R19" s="1363"/>
      <c r="S19" s="1363"/>
      <c r="T19" s="1363"/>
      <c r="U19" s="1363"/>
      <c r="V19" s="1363"/>
      <c r="W19" s="1363"/>
      <c r="X19" s="1363"/>
      <c r="Y19" s="1363"/>
      <c r="Z19" s="1363"/>
      <c r="AA19" s="1363"/>
      <c r="AB19" s="1363"/>
      <c r="AC19" s="1363"/>
      <c r="AD19" s="1363"/>
      <c r="AE19" s="1363"/>
      <c r="AF19" s="1364"/>
      <c r="AG19" s="1364"/>
      <c r="AH19" s="1364"/>
      <c r="AI19" s="1364"/>
      <c r="AJ19" s="1364"/>
      <c r="AK19" s="1364"/>
      <c r="AL19" s="1364"/>
      <c r="AM19" s="1364"/>
      <c r="AN19" s="1364"/>
      <c r="AO19" s="1364"/>
    </row>
    <row r="20" spans="2:41" s="4" customFormat="1" ht="21" customHeight="1" x14ac:dyDescent="0.2">
      <c r="B20" s="1381"/>
      <c r="C20" s="1358"/>
      <c r="D20" s="1361"/>
      <c r="E20" s="1361"/>
      <c r="F20" s="1361"/>
      <c r="G20" s="1361"/>
      <c r="H20" s="1361"/>
      <c r="I20" s="1361"/>
      <c r="J20" s="1361"/>
      <c r="K20" s="1361"/>
      <c r="L20" s="1361"/>
      <c r="M20" s="1362"/>
      <c r="N20" s="1363"/>
      <c r="O20" s="1363"/>
      <c r="P20" s="1363"/>
      <c r="Q20" s="1363"/>
      <c r="R20" s="1363"/>
      <c r="S20" s="1363"/>
      <c r="T20" s="1363"/>
      <c r="U20" s="1363"/>
      <c r="V20" s="1363"/>
      <c r="W20" s="1363"/>
      <c r="X20" s="1363"/>
      <c r="Y20" s="1363"/>
      <c r="Z20" s="1363"/>
      <c r="AA20" s="1363"/>
      <c r="AB20" s="1363"/>
      <c r="AC20" s="1363"/>
      <c r="AD20" s="1363"/>
      <c r="AE20" s="1363"/>
      <c r="AF20" s="1364"/>
      <c r="AG20" s="1364"/>
      <c r="AH20" s="1364"/>
      <c r="AI20" s="1364"/>
      <c r="AJ20" s="1364"/>
      <c r="AK20" s="1364"/>
      <c r="AL20" s="1364"/>
      <c r="AM20" s="1364"/>
      <c r="AN20" s="1364"/>
      <c r="AO20" s="1364"/>
    </row>
    <row r="21" spans="2:41" s="4" customFormat="1" ht="15" customHeight="1" x14ac:dyDescent="0.2">
      <c r="B21" s="1377" t="s">
        <v>435</v>
      </c>
      <c r="C21" s="1357" t="s">
        <v>74</v>
      </c>
      <c r="D21" s="1359" t="s">
        <v>436</v>
      </c>
      <c r="E21" s="1359"/>
      <c r="F21" s="1359"/>
      <c r="G21" s="1359"/>
      <c r="H21" s="1359"/>
      <c r="I21" s="1359"/>
      <c r="J21" s="1359"/>
      <c r="K21" s="1359"/>
      <c r="L21" s="1359"/>
      <c r="M21" s="1360"/>
      <c r="N21" s="1363"/>
      <c r="O21" s="1363"/>
      <c r="P21" s="1363"/>
      <c r="Q21" s="1363"/>
      <c r="R21" s="1363"/>
      <c r="S21" s="1363"/>
      <c r="T21" s="1363"/>
      <c r="U21" s="1363"/>
      <c r="V21" s="1363"/>
      <c r="W21" s="1363"/>
      <c r="X21" s="1363"/>
      <c r="Y21" s="1363"/>
      <c r="Z21" s="1363"/>
      <c r="AA21" s="1363"/>
      <c r="AB21" s="1363"/>
      <c r="AC21" s="1363"/>
      <c r="AD21" s="1363"/>
      <c r="AE21" s="1363"/>
      <c r="AF21" s="1364"/>
      <c r="AG21" s="1364"/>
      <c r="AH21" s="1364"/>
      <c r="AI21" s="1364"/>
      <c r="AJ21" s="1364"/>
      <c r="AK21" s="1364"/>
      <c r="AL21" s="1364"/>
      <c r="AM21" s="1364"/>
      <c r="AN21" s="1364"/>
      <c r="AO21" s="1364"/>
    </row>
    <row r="22" spans="2:41" s="4" customFormat="1" ht="15" customHeight="1" x14ac:dyDescent="0.2">
      <c r="B22" s="1378"/>
      <c r="C22" s="1358"/>
      <c r="D22" s="1361"/>
      <c r="E22" s="1361"/>
      <c r="F22" s="1361"/>
      <c r="G22" s="1361"/>
      <c r="H22" s="1361"/>
      <c r="I22" s="1361"/>
      <c r="J22" s="1361"/>
      <c r="K22" s="1361"/>
      <c r="L22" s="1361"/>
      <c r="M22" s="1362"/>
      <c r="N22" s="1363"/>
      <c r="O22" s="1363"/>
      <c r="P22" s="1363"/>
      <c r="Q22" s="1363"/>
      <c r="R22" s="1363"/>
      <c r="S22" s="1363"/>
      <c r="T22" s="1363"/>
      <c r="U22" s="1363"/>
      <c r="V22" s="1363"/>
      <c r="W22" s="1363"/>
      <c r="X22" s="1363"/>
      <c r="Y22" s="1363"/>
      <c r="Z22" s="1363"/>
      <c r="AA22" s="1363"/>
      <c r="AB22" s="1363"/>
      <c r="AC22" s="1363"/>
      <c r="AD22" s="1363"/>
      <c r="AE22" s="1363"/>
      <c r="AF22" s="1364"/>
      <c r="AG22" s="1364"/>
      <c r="AH22" s="1364"/>
      <c r="AI22" s="1364"/>
      <c r="AJ22" s="1364"/>
      <c r="AK22" s="1364"/>
      <c r="AL22" s="1364"/>
      <c r="AM22" s="1364"/>
      <c r="AN22" s="1364"/>
      <c r="AO22" s="1364"/>
    </row>
    <row r="23" spans="2:41" s="4" customFormat="1" ht="15" customHeight="1" x14ac:dyDescent="0.2">
      <c r="B23" s="1378"/>
      <c r="C23" s="1357" t="s">
        <v>75</v>
      </c>
      <c r="D23" s="1359" t="s">
        <v>437</v>
      </c>
      <c r="E23" s="1359"/>
      <c r="F23" s="1359"/>
      <c r="G23" s="1359"/>
      <c r="H23" s="1359"/>
      <c r="I23" s="1359"/>
      <c r="J23" s="1359"/>
      <c r="K23" s="1359"/>
      <c r="L23" s="1359"/>
      <c r="M23" s="1360"/>
      <c r="N23" s="1363"/>
      <c r="O23" s="1363"/>
      <c r="P23" s="1363"/>
      <c r="Q23" s="1363"/>
      <c r="R23" s="1363"/>
      <c r="S23" s="1363"/>
      <c r="T23" s="1363"/>
      <c r="U23" s="1363"/>
      <c r="V23" s="1363"/>
      <c r="W23" s="1363"/>
      <c r="X23" s="1363"/>
      <c r="Y23" s="1363"/>
      <c r="Z23" s="1363"/>
      <c r="AA23" s="1363"/>
      <c r="AB23" s="1363"/>
      <c r="AC23" s="1363"/>
      <c r="AD23" s="1363"/>
      <c r="AE23" s="1363"/>
      <c r="AF23" s="1364"/>
      <c r="AG23" s="1364"/>
      <c r="AH23" s="1364"/>
      <c r="AI23" s="1364"/>
      <c r="AJ23" s="1364"/>
      <c r="AK23" s="1364"/>
      <c r="AL23" s="1364"/>
      <c r="AM23" s="1364"/>
      <c r="AN23" s="1364"/>
      <c r="AO23" s="1364"/>
    </row>
    <row r="24" spans="2:41" s="4" customFormat="1" ht="15" customHeight="1" x14ac:dyDescent="0.2">
      <c r="B24" s="1378"/>
      <c r="C24" s="1358"/>
      <c r="D24" s="1361"/>
      <c r="E24" s="1361"/>
      <c r="F24" s="1361"/>
      <c r="G24" s="1361"/>
      <c r="H24" s="1361"/>
      <c r="I24" s="1361"/>
      <c r="J24" s="1361"/>
      <c r="K24" s="1361"/>
      <c r="L24" s="1361"/>
      <c r="M24" s="1362"/>
      <c r="N24" s="1363"/>
      <c r="O24" s="1363"/>
      <c r="P24" s="1363"/>
      <c r="Q24" s="1363"/>
      <c r="R24" s="1363"/>
      <c r="S24" s="1363"/>
      <c r="T24" s="1363"/>
      <c r="U24" s="1363"/>
      <c r="V24" s="1363"/>
      <c r="W24" s="1363"/>
      <c r="X24" s="1363"/>
      <c r="Y24" s="1363"/>
      <c r="Z24" s="1363"/>
      <c r="AA24" s="1363"/>
      <c r="AB24" s="1363"/>
      <c r="AC24" s="1363"/>
      <c r="AD24" s="1363"/>
      <c r="AE24" s="1363"/>
      <c r="AF24" s="1364"/>
      <c r="AG24" s="1364"/>
      <c r="AH24" s="1364"/>
      <c r="AI24" s="1364"/>
      <c r="AJ24" s="1364"/>
      <c r="AK24" s="1364"/>
      <c r="AL24" s="1364"/>
      <c r="AM24" s="1364"/>
      <c r="AN24" s="1364"/>
      <c r="AO24" s="1364"/>
    </row>
    <row r="25" spans="2:41" s="4" customFormat="1" ht="15" customHeight="1" x14ac:dyDescent="0.2">
      <c r="B25" s="1378"/>
      <c r="C25" s="1357" t="s">
        <v>282</v>
      </c>
      <c r="D25" s="1359" t="s">
        <v>438</v>
      </c>
      <c r="E25" s="1359"/>
      <c r="F25" s="1359"/>
      <c r="G25" s="1359"/>
      <c r="H25" s="1359"/>
      <c r="I25" s="1359"/>
      <c r="J25" s="1359"/>
      <c r="K25" s="1359"/>
      <c r="L25" s="1359"/>
      <c r="M25" s="1360"/>
      <c r="N25" s="1363"/>
      <c r="O25" s="1363"/>
      <c r="P25" s="1363"/>
      <c r="Q25" s="1363"/>
      <c r="R25" s="1363"/>
      <c r="S25" s="1363"/>
      <c r="T25" s="1363"/>
      <c r="U25" s="1363"/>
      <c r="V25" s="1363"/>
      <c r="W25" s="1363"/>
      <c r="X25" s="1363"/>
      <c r="Y25" s="1363"/>
      <c r="Z25" s="1363"/>
      <c r="AA25" s="1363"/>
      <c r="AB25" s="1363"/>
      <c r="AC25" s="1363"/>
      <c r="AD25" s="1363"/>
      <c r="AE25" s="1363"/>
      <c r="AF25" s="1364"/>
      <c r="AG25" s="1364"/>
      <c r="AH25" s="1364"/>
      <c r="AI25" s="1364"/>
      <c r="AJ25" s="1364"/>
      <c r="AK25" s="1364"/>
      <c r="AL25" s="1364"/>
      <c r="AM25" s="1364"/>
      <c r="AN25" s="1364"/>
      <c r="AO25" s="1364"/>
    </row>
    <row r="26" spans="2:41" s="4" customFormat="1" ht="15" customHeight="1" x14ac:dyDescent="0.2">
      <c r="B26" s="1378"/>
      <c r="C26" s="1358"/>
      <c r="D26" s="1361"/>
      <c r="E26" s="1361"/>
      <c r="F26" s="1361"/>
      <c r="G26" s="1361"/>
      <c r="H26" s="1361"/>
      <c r="I26" s="1361"/>
      <c r="J26" s="1361"/>
      <c r="K26" s="1361"/>
      <c r="L26" s="1361"/>
      <c r="M26" s="1362"/>
      <c r="N26" s="1363"/>
      <c r="O26" s="1363"/>
      <c r="P26" s="1363"/>
      <c r="Q26" s="1363"/>
      <c r="R26" s="1363"/>
      <c r="S26" s="1363"/>
      <c r="T26" s="1363"/>
      <c r="U26" s="1363"/>
      <c r="V26" s="1363"/>
      <c r="W26" s="1363"/>
      <c r="X26" s="1363"/>
      <c r="Y26" s="1363"/>
      <c r="Z26" s="1363"/>
      <c r="AA26" s="1363"/>
      <c r="AB26" s="1363"/>
      <c r="AC26" s="1363"/>
      <c r="AD26" s="1363"/>
      <c r="AE26" s="1363"/>
      <c r="AF26" s="1364"/>
      <c r="AG26" s="1364"/>
      <c r="AH26" s="1364"/>
      <c r="AI26" s="1364"/>
      <c r="AJ26" s="1364"/>
      <c r="AK26" s="1364"/>
      <c r="AL26" s="1364"/>
      <c r="AM26" s="1364"/>
      <c r="AN26" s="1364"/>
      <c r="AO26" s="1364"/>
    </row>
    <row r="27" spans="2:41" s="4" customFormat="1" ht="15" customHeight="1" x14ac:dyDescent="0.2">
      <c r="B27" s="1378"/>
      <c r="C27" s="1357" t="s">
        <v>77</v>
      </c>
      <c r="D27" s="1359" t="s">
        <v>439</v>
      </c>
      <c r="E27" s="1359"/>
      <c r="F27" s="1359"/>
      <c r="G27" s="1359"/>
      <c r="H27" s="1359"/>
      <c r="I27" s="1359"/>
      <c r="J27" s="1359"/>
      <c r="K27" s="1359"/>
      <c r="L27" s="1359"/>
      <c r="M27" s="1360"/>
      <c r="N27" s="1363"/>
      <c r="O27" s="1363"/>
      <c r="P27" s="1363"/>
      <c r="Q27" s="1363"/>
      <c r="R27" s="1363"/>
      <c r="S27" s="1363"/>
      <c r="T27" s="1363"/>
      <c r="U27" s="1363"/>
      <c r="V27" s="1363"/>
      <c r="W27" s="1363"/>
      <c r="X27" s="1363"/>
      <c r="Y27" s="1363"/>
      <c r="Z27" s="1363"/>
      <c r="AA27" s="1363"/>
      <c r="AB27" s="1363"/>
      <c r="AC27" s="1363"/>
      <c r="AD27" s="1363"/>
      <c r="AE27" s="1363"/>
      <c r="AF27" s="1364"/>
      <c r="AG27" s="1364"/>
      <c r="AH27" s="1364"/>
      <c r="AI27" s="1364"/>
      <c r="AJ27" s="1364"/>
      <c r="AK27" s="1364"/>
      <c r="AL27" s="1364"/>
      <c r="AM27" s="1364"/>
      <c r="AN27" s="1364"/>
      <c r="AO27" s="1364"/>
    </row>
    <row r="28" spans="2:41" s="4" customFormat="1" ht="15" customHeight="1" x14ac:dyDescent="0.2">
      <c r="B28" s="1378"/>
      <c r="C28" s="1358"/>
      <c r="D28" s="1361"/>
      <c r="E28" s="1361"/>
      <c r="F28" s="1361"/>
      <c r="G28" s="1361"/>
      <c r="H28" s="1361"/>
      <c r="I28" s="1361"/>
      <c r="J28" s="1361"/>
      <c r="K28" s="1361"/>
      <c r="L28" s="1361"/>
      <c r="M28" s="1362"/>
      <c r="N28" s="1363"/>
      <c r="O28" s="1363"/>
      <c r="P28" s="1363"/>
      <c r="Q28" s="1363"/>
      <c r="R28" s="1363"/>
      <c r="S28" s="1363"/>
      <c r="T28" s="1363"/>
      <c r="U28" s="1363"/>
      <c r="V28" s="1363"/>
      <c r="W28" s="1363"/>
      <c r="X28" s="1363"/>
      <c r="Y28" s="1363"/>
      <c r="Z28" s="1363"/>
      <c r="AA28" s="1363"/>
      <c r="AB28" s="1363"/>
      <c r="AC28" s="1363"/>
      <c r="AD28" s="1363"/>
      <c r="AE28" s="1363"/>
      <c r="AF28" s="1364"/>
      <c r="AG28" s="1364"/>
      <c r="AH28" s="1364"/>
      <c r="AI28" s="1364"/>
      <c r="AJ28" s="1364"/>
      <c r="AK28" s="1364"/>
      <c r="AL28" s="1364"/>
      <c r="AM28" s="1364"/>
      <c r="AN28" s="1364"/>
      <c r="AO28" s="1364"/>
    </row>
    <row r="29" spans="2:41" s="4" customFormat="1" ht="15" customHeight="1" x14ac:dyDescent="0.2">
      <c r="B29" s="1378"/>
      <c r="C29" s="1357" t="s">
        <v>78</v>
      </c>
      <c r="D29" s="1359" t="s">
        <v>440</v>
      </c>
      <c r="E29" s="1359"/>
      <c r="F29" s="1359"/>
      <c r="G29" s="1359"/>
      <c r="H29" s="1359"/>
      <c r="I29" s="1359"/>
      <c r="J29" s="1359"/>
      <c r="K29" s="1359"/>
      <c r="L29" s="1359"/>
      <c r="M29" s="1360"/>
      <c r="N29" s="1363"/>
      <c r="O29" s="1363"/>
      <c r="P29" s="1363"/>
      <c r="Q29" s="1363"/>
      <c r="R29" s="1363"/>
      <c r="S29" s="1363"/>
      <c r="T29" s="1363"/>
      <c r="U29" s="1363"/>
      <c r="V29" s="1363"/>
      <c r="W29" s="1363"/>
      <c r="X29" s="1363"/>
      <c r="Y29" s="1363"/>
      <c r="Z29" s="1363"/>
      <c r="AA29" s="1363"/>
      <c r="AB29" s="1363"/>
      <c r="AC29" s="1363"/>
      <c r="AD29" s="1363"/>
      <c r="AE29" s="1363"/>
      <c r="AF29" s="1364"/>
      <c r="AG29" s="1364"/>
      <c r="AH29" s="1364"/>
      <c r="AI29" s="1364"/>
      <c r="AJ29" s="1364"/>
      <c r="AK29" s="1364"/>
      <c r="AL29" s="1364"/>
      <c r="AM29" s="1364"/>
      <c r="AN29" s="1364"/>
      <c r="AO29" s="1364"/>
    </row>
    <row r="30" spans="2:41" s="4" customFormat="1" ht="15" customHeight="1" x14ac:dyDescent="0.2">
      <c r="B30" s="1378"/>
      <c r="C30" s="1358"/>
      <c r="D30" s="1361"/>
      <c r="E30" s="1361"/>
      <c r="F30" s="1361"/>
      <c r="G30" s="1361"/>
      <c r="H30" s="1361"/>
      <c r="I30" s="1361"/>
      <c r="J30" s="1361"/>
      <c r="K30" s="1361"/>
      <c r="L30" s="1361"/>
      <c r="M30" s="1362"/>
      <c r="N30" s="1363"/>
      <c r="O30" s="1363"/>
      <c r="P30" s="1363"/>
      <c r="Q30" s="1363"/>
      <c r="R30" s="1363"/>
      <c r="S30" s="1363"/>
      <c r="T30" s="1363"/>
      <c r="U30" s="1363"/>
      <c r="V30" s="1363"/>
      <c r="W30" s="1363"/>
      <c r="X30" s="1363"/>
      <c r="Y30" s="1363"/>
      <c r="Z30" s="1363"/>
      <c r="AA30" s="1363"/>
      <c r="AB30" s="1363"/>
      <c r="AC30" s="1363"/>
      <c r="AD30" s="1363"/>
      <c r="AE30" s="1363"/>
      <c r="AF30" s="1364"/>
      <c r="AG30" s="1364"/>
      <c r="AH30" s="1364"/>
      <c r="AI30" s="1364"/>
      <c r="AJ30" s="1364"/>
      <c r="AK30" s="1364"/>
      <c r="AL30" s="1364"/>
      <c r="AM30" s="1364"/>
      <c r="AN30" s="1364"/>
      <c r="AO30" s="1364"/>
    </row>
    <row r="31" spans="2:41" s="4" customFormat="1" ht="15" customHeight="1" x14ac:dyDescent="0.2">
      <c r="B31" s="1378"/>
      <c r="C31" s="1357" t="s">
        <v>293</v>
      </c>
      <c r="D31" s="1359" t="s">
        <v>441</v>
      </c>
      <c r="E31" s="1359"/>
      <c r="F31" s="1359"/>
      <c r="G31" s="1359"/>
      <c r="H31" s="1359"/>
      <c r="I31" s="1359"/>
      <c r="J31" s="1359"/>
      <c r="K31" s="1359"/>
      <c r="L31" s="1359"/>
      <c r="M31" s="1360"/>
      <c r="N31" s="1363"/>
      <c r="O31" s="1363"/>
      <c r="P31" s="1363"/>
      <c r="Q31" s="1363"/>
      <c r="R31" s="1363"/>
      <c r="S31" s="1363"/>
      <c r="T31" s="1363"/>
      <c r="U31" s="1363"/>
      <c r="V31" s="1363"/>
      <c r="W31" s="1363"/>
      <c r="X31" s="1363"/>
      <c r="Y31" s="1363"/>
      <c r="Z31" s="1363"/>
      <c r="AA31" s="1363"/>
      <c r="AB31" s="1363"/>
      <c r="AC31" s="1363"/>
      <c r="AD31" s="1363"/>
      <c r="AE31" s="1363"/>
      <c r="AF31" s="1364"/>
      <c r="AG31" s="1364"/>
      <c r="AH31" s="1364"/>
      <c r="AI31" s="1364"/>
      <c r="AJ31" s="1364"/>
      <c r="AK31" s="1364"/>
      <c r="AL31" s="1364"/>
      <c r="AM31" s="1364"/>
      <c r="AN31" s="1364"/>
      <c r="AO31" s="1364"/>
    </row>
    <row r="32" spans="2:41" s="4" customFormat="1" ht="15" customHeight="1" x14ac:dyDescent="0.2">
      <c r="B32" s="1379"/>
      <c r="C32" s="1358"/>
      <c r="D32" s="1361"/>
      <c r="E32" s="1361"/>
      <c r="F32" s="1361"/>
      <c r="G32" s="1361"/>
      <c r="H32" s="1361"/>
      <c r="I32" s="1361"/>
      <c r="J32" s="1361"/>
      <c r="K32" s="1361"/>
      <c r="L32" s="1361"/>
      <c r="M32" s="1362"/>
      <c r="N32" s="1363"/>
      <c r="O32" s="1363"/>
      <c r="P32" s="1363"/>
      <c r="Q32" s="1363"/>
      <c r="R32" s="1363"/>
      <c r="S32" s="1363"/>
      <c r="T32" s="1363"/>
      <c r="U32" s="1363"/>
      <c r="V32" s="1363"/>
      <c r="W32" s="1363"/>
      <c r="X32" s="1363"/>
      <c r="Y32" s="1363"/>
      <c r="Z32" s="1363"/>
      <c r="AA32" s="1363"/>
      <c r="AB32" s="1363"/>
      <c r="AC32" s="1363"/>
      <c r="AD32" s="1363"/>
      <c r="AE32" s="1363"/>
      <c r="AF32" s="1364"/>
      <c r="AG32" s="1364"/>
      <c r="AH32" s="1364"/>
      <c r="AI32" s="1364"/>
      <c r="AJ32" s="1364"/>
      <c r="AK32" s="1364"/>
      <c r="AL32" s="1364"/>
      <c r="AM32" s="1364"/>
      <c r="AN32" s="1364"/>
      <c r="AO32" s="1364"/>
    </row>
    <row r="33" spans="1:42" s="4" customFormat="1" x14ac:dyDescent="0.2">
      <c r="B33" s="1222" t="s">
        <v>442</v>
      </c>
      <c r="C33" s="1222"/>
      <c r="D33" s="1365" t="s">
        <v>443</v>
      </c>
      <c r="E33" s="1365"/>
      <c r="F33" s="1365"/>
      <c r="G33" s="1365"/>
      <c r="H33" s="1365"/>
      <c r="I33" s="1365"/>
      <c r="J33" s="1365"/>
      <c r="K33" s="1365"/>
      <c r="L33" s="1365"/>
      <c r="M33" s="1365"/>
      <c r="N33" s="1365"/>
      <c r="O33" s="1365"/>
      <c r="P33" s="1365"/>
      <c r="Q33" s="1365"/>
      <c r="R33" s="1365"/>
      <c r="S33" s="1365"/>
      <c r="T33" s="1365"/>
      <c r="U33" s="1365"/>
      <c r="V33" s="1365"/>
      <c r="W33" s="1365"/>
      <c r="X33" s="1365"/>
      <c r="Y33" s="1365"/>
      <c r="Z33" s="1365"/>
      <c r="AA33" s="1365"/>
      <c r="AB33" s="1365"/>
      <c r="AC33" s="1365"/>
      <c r="AD33" s="1365"/>
      <c r="AE33" s="1365"/>
      <c r="AF33" s="1365"/>
      <c r="AG33" s="1365"/>
      <c r="AH33" s="1365"/>
      <c r="AI33" s="1365"/>
      <c r="AJ33" s="1365"/>
      <c r="AK33" s="1365"/>
      <c r="AL33" s="1365"/>
      <c r="AM33" s="1365"/>
      <c r="AN33" s="1365"/>
      <c r="AO33" s="1365"/>
    </row>
    <row r="34" spans="1:42" s="4" customFormat="1" ht="25.5" customHeight="1" x14ac:dyDescent="0.2">
      <c r="B34" s="72"/>
      <c r="C34" s="72"/>
      <c r="D34" s="1366"/>
      <c r="E34" s="1366"/>
      <c r="F34" s="1366"/>
      <c r="G34" s="1366"/>
      <c r="H34" s="1366"/>
      <c r="I34" s="1366"/>
      <c r="J34" s="1366"/>
      <c r="K34" s="1366"/>
      <c r="L34" s="1366"/>
      <c r="M34" s="1366"/>
      <c r="N34" s="1366"/>
      <c r="O34" s="1366"/>
      <c r="P34" s="1366"/>
      <c r="Q34" s="1366"/>
      <c r="R34" s="1366"/>
      <c r="S34" s="1366"/>
      <c r="T34" s="1366"/>
      <c r="U34" s="1366"/>
      <c r="V34" s="1366"/>
      <c r="W34" s="1366"/>
      <c r="X34" s="1366"/>
      <c r="Y34" s="1366"/>
      <c r="Z34" s="1366"/>
      <c r="AA34" s="1366"/>
      <c r="AB34" s="1366"/>
      <c r="AC34" s="1366"/>
      <c r="AD34" s="1366"/>
      <c r="AE34" s="1366"/>
      <c r="AF34" s="1366"/>
      <c r="AG34" s="1366"/>
      <c r="AH34" s="1366"/>
      <c r="AI34" s="1366"/>
      <c r="AJ34" s="1366"/>
      <c r="AK34" s="1366"/>
      <c r="AL34" s="1366"/>
      <c r="AM34" s="1366"/>
      <c r="AN34" s="1366"/>
      <c r="AO34" s="1366"/>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444</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445</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446</v>
      </c>
      <c r="AN37" s="78"/>
      <c r="AO37" s="81"/>
    </row>
    <row r="38" spans="1:42" s="4" customFormat="1" ht="15" customHeight="1" x14ac:dyDescent="0.2">
      <c r="B38" s="1207" t="s">
        <v>447</v>
      </c>
      <c r="C38" s="1222"/>
      <c r="D38" s="1222"/>
      <c r="E38" s="1222"/>
      <c r="F38" s="1222"/>
      <c r="G38" s="1208"/>
      <c r="H38" s="1207" t="s">
        <v>448</v>
      </c>
      <c r="I38" s="1222"/>
      <c r="J38" s="1222"/>
      <c r="K38" s="1222"/>
      <c r="L38" s="1265" t="s">
        <v>449</v>
      </c>
      <c r="M38" s="1265"/>
      <c r="N38" s="1265"/>
      <c r="O38" s="1265"/>
      <c r="P38" s="1265"/>
      <c r="Q38" s="1265"/>
      <c r="R38" s="1265"/>
      <c r="S38" s="1265"/>
      <c r="T38" s="1265"/>
      <c r="U38" s="1265"/>
      <c r="V38" s="1265"/>
      <c r="W38" s="1265"/>
      <c r="X38" s="1265"/>
      <c r="Y38" s="1265"/>
      <c r="Z38" s="1265"/>
      <c r="AA38" s="1265"/>
      <c r="AB38" s="1265"/>
      <c r="AC38" s="1265"/>
      <c r="AD38" s="1265"/>
      <c r="AE38" s="1265"/>
      <c r="AF38" s="1265"/>
      <c r="AG38" s="1265"/>
      <c r="AH38" s="1265"/>
      <c r="AI38" s="1266"/>
      <c r="AJ38" s="1207" t="s">
        <v>450</v>
      </c>
      <c r="AK38" s="1222"/>
      <c r="AL38" s="1222"/>
      <c r="AM38" s="1222"/>
      <c r="AN38" s="1222"/>
      <c r="AO38" s="1208"/>
    </row>
    <row r="39" spans="1:42" s="4" customFormat="1" ht="15" customHeight="1" x14ac:dyDescent="0.2">
      <c r="B39" s="1209"/>
      <c r="C39" s="1246"/>
      <c r="D39" s="1246"/>
      <c r="E39" s="1246"/>
      <c r="F39" s="1246"/>
      <c r="G39" s="1210"/>
      <c r="H39" s="1209"/>
      <c r="I39" s="1246"/>
      <c r="J39" s="1246"/>
      <c r="K39" s="1210"/>
      <c r="L39" s="1237" t="s">
        <v>451</v>
      </c>
      <c r="M39" s="1238"/>
      <c r="N39" s="1238"/>
      <c r="O39" s="1239"/>
      <c r="P39" s="1290" t="s">
        <v>452</v>
      </c>
      <c r="Q39" s="1291"/>
      <c r="R39" s="1291"/>
      <c r="S39" s="1291"/>
      <c r="T39" s="1291"/>
      <c r="U39" s="1291"/>
      <c r="V39" s="1291"/>
      <c r="W39" s="1367"/>
      <c r="X39" s="1368" t="s">
        <v>453</v>
      </c>
      <c r="Y39" s="1369"/>
      <c r="Z39" s="1369"/>
      <c r="AA39" s="1370"/>
      <c r="AB39" s="1274" t="s">
        <v>454</v>
      </c>
      <c r="AC39" s="1275"/>
      <c r="AD39" s="1275"/>
      <c r="AE39" s="1276"/>
      <c r="AF39" s="1240" t="s">
        <v>167</v>
      </c>
      <c r="AG39" s="1241"/>
      <c r="AH39" s="1241"/>
      <c r="AI39" s="1242"/>
      <c r="AJ39" s="1209"/>
      <c r="AK39" s="1246"/>
      <c r="AL39" s="1246"/>
      <c r="AM39" s="1246"/>
      <c r="AN39" s="1246"/>
      <c r="AO39" s="1210"/>
    </row>
    <row r="40" spans="1:42" s="4" customFormat="1" ht="15" customHeight="1" x14ac:dyDescent="0.2">
      <c r="B40" s="1209"/>
      <c r="C40" s="1246"/>
      <c r="D40" s="1246"/>
      <c r="E40" s="1246"/>
      <c r="F40" s="1246"/>
      <c r="G40" s="1210"/>
      <c r="H40" s="1371" t="s">
        <v>455</v>
      </c>
      <c r="I40" s="1372"/>
      <c r="J40" s="1372"/>
      <c r="K40" s="1373"/>
      <c r="L40" s="1240"/>
      <c r="M40" s="1241"/>
      <c r="N40" s="1241"/>
      <c r="O40" s="1242"/>
      <c r="P40" s="1207" t="s">
        <v>456</v>
      </c>
      <c r="Q40" s="1222"/>
      <c r="R40" s="1222"/>
      <c r="S40" s="1208"/>
      <c r="T40" s="1223" t="s">
        <v>457</v>
      </c>
      <c r="U40" s="1224"/>
      <c r="V40" s="1224"/>
      <c r="W40" s="1232"/>
      <c r="X40" s="1368"/>
      <c r="Y40" s="1369"/>
      <c r="Z40" s="1369"/>
      <c r="AA40" s="1370"/>
      <c r="AB40" s="1274"/>
      <c r="AC40" s="1275"/>
      <c r="AD40" s="1275"/>
      <c r="AE40" s="1276"/>
      <c r="AF40" s="1240"/>
      <c r="AG40" s="1241"/>
      <c r="AH40" s="1241"/>
      <c r="AI40" s="1242"/>
      <c r="AJ40" s="1209"/>
      <c r="AK40" s="1246"/>
      <c r="AL40" s="1246"/>
      <c r="AM40" s="1246"/>
      <c r="AN40" s="1246"/>
      <c r="AO40" s="1210"/>
    </row>
    <row r="41" spans="1:42" s="4" customFormat="1" ht="15" customHeight="1" x14ac:dyDescent="0.2">
      <c r="B41" s="1211"/>
      <c r="C41" s="1204"/>
      <c r="D41" s="1204"/>
      <c r="E41" s="1204"/>
      <c r="F41" s="1204"/>
      <c r="G41" s="1205"/>
      <c r="H41" s="1374"/>
      <c r="I41" s="1375"/>
      <c r="J41" s="1375"/>
      <c r="K41" s="1376"/>
      <c r="L41" s="1243" t="s">
        <v>458</v>
      </c>
      <c r="M41" s="1244"/>
      <c r="N41" s="1244"/>
      <c r="O41" s="1245"/>
      <c r="P41" s="1243" t="s">
        <v>459</v>
      </c>
      <c r="Q41" s="1244"/>
      <c r="R41" s="1244"/>
      <c r="S41" s="1245"/>
      <c r="T41" s="1211" t="s">
        <v>460</v>
      </c>
      <c r="U41" s="1204"/>
      <c r="V41" s="1204"/>
      <c r="W41" s="1205"/>
      <c r="X41" s="1211" t="s">
        <v>461</v>
      </c>
      <c r="Y41" s="1204"/>
      <c r="Z41" s="1204"/>
      <c r="AA41" s="1205"/>
      <c r="AB41" s="1211" t="s">
        <v>462</v>
      </c>
      <c r="AC41" s="1204"/>
      <c r="AD41" s="1204"/>
      <c r="AE41" s="1205"/>
      <c r="AF41" s="1211" t="s">
        <v>463</v>
      </c>
      <c r="AG41" s="1204"/>
      <c r="AH41" s="1204"/>
      <c r="AI41" s="1205"/>
      <c r="AJ41" s="1211"/>
      <c r="AK41" s="1204"/>
      <c r="AL41" s="1204"/>
      <c r="AM41" s="1204"/>
      <c r="AN41" s="1204"/>
      <c r="AO41" s="1205"/>
    </row>
    <row r="42" spans="1:42" s="4" customFormat="1" ht="27.75" customHeight="1" x14ac:dyDescent="0.2">
      <c r="A42" s="72"/>
      <c r="B42" s="1334" t="s">
        <v>464</v>
      </c>
      <c r="C42" s="1355"/>
      <c r="D42" s="1355"/>
      <c r="E42" s="1355"/>
      <c r="F42" s="1355"/>
      <c r="G42" s="1356"/>
      <c r="H42" s="1287" t="str">
        <f>IF(L42="","",L42+X42+AB42+AF42+P42+T42)</f>
        <v/>
      </c>
      <c r="I42" s="1288"/>
      <c r="J42" s="1288"/>
      <c r="K42" s="1289"/>
      <c r="L42" s="1347"/>
      <c r="M42" s="1348"/>
      <c r="N42" s="1348"/>
      <c r="O42" s="1349"/>
      <c r="P42" s="1350"/>
      <c r="Q42" s="1351"/>
      <c r="R42" s="1351"/>
      <c r="S42" s="1352"/>
      <c r="T42" s="1350"/>
      <c r="U42" s="1351"/>
      <c r="V42" s="1351"/>
      <c r="W42" s="1352"/>
      <c r="X42" s="1347"/>
      <c r="Y42" s="1348"/>
      <c r="Z42" s="1348"/>
      <c r="AA42" s="1349"/>
      <c r="AB42" s="1347"/>
      <c r="AC42" s="1348"/>
      <c r="AD42" s="1348"/>
      <c r="AE42" s="1349"/>
      <c r="AF42" s="1350"/>
      <c r="AG42" s="1351"/>
      <c r="AH42" s="1351"/>
      <c r="AI42" s="1352"/>
      <c r="AJ42" s="1353"/>
      <c r="AK42" s="1354"/>
      <c r="AL42" s="1354"/>
      <c r="AM42" s="1354"/>
      <c r="AN42" s="82" t="s">
        <v>465</v>
      </c>
      <c r="AO42" s="83"/>
      <c r="AP42" s="72"/>
    </row>
    <row r="43" spans="1:42" s="4" customFormat="1" ht="27.75" customHeight="1" x14ac:dyDescent="0.2">
      <c r="A43" s="72"/>
      <c r="B43" s="84"/>
      <c r="C43" s="1278" t="s">
        <v>466</v>
      </c>
      <c r="D43" s="1279"/>
      <c r="E43" s="1279"/>
      <c r="F43" s="1279"/>
      <c r="G43" s="1280"/>
      <c r="H43" s="1287" t="str">
        <f>IF(L43="","",L43+X43+AB43+AF43+P43+T43)</f>
        <v/>
      </c>
      <c r="I43" s="1288"/>
      <c r="J43" s="1288"/>
      <c r="K43" s="1289"/>
      <c r="L43" s="1347"/>
      <c r="M43" s="1348"/>
      <c r="N43" s="1348"/>
      <c r="O43" s="1349"/>
      <c r="P43" s="1350"/>
      <c r="Q43" s="1351"/>
      <c r="R43" s="1351"/>
      <c r="S43" s="1352"/>
      <c r="T43" s="1350"/>
      <c r="U43" s="1351"/>
      <c r="V43" s="1351"/>
      <c r="W43" s="1352"/>
      <c r="X43" s="1347"/>
      <c r="Y43" s="1348"/>
      <c r="Z43" s="1348"/>
      <c r="AA43" s="1349"/>
      <c r="AB43" s="1347"/>
      <c r="AC43" s="1348"/>
      <c r="AD43" s="1348"/>
      <c r="AE43" s="1349"/>
      <c r="AF43" s="1350"/>
      <c r="AG43" s="1351"/>
      <c r="AH43" s="1351"/>
      <c r="AI43" s="1352"/>
      <c r="AJ43" s="1353"/>
      <c r="AK43" s="1354"/>
      <c r="AL43" s="1354"/>
      <c r="AM43" s="1354"/>
      <c r="AN43" s="82" t="s">
        <v>465</v>
      </c>
      <c r="AO43" s="83"/>
      <c r="AP43" s="72"/>
    </row>
    <row r="44" spans="1:42" s="4" customFormat="1" ht="11.25" customHeight="1" x14ac:dyDescent="0.2">
      <c r="A44" s="72"/>
      <c r="B44" s="1334" t="s">
        <v>467</v>
      </c>
      <c r="C44" s="1335"/>
      <c r="D44" s="1335"/>
      <c r="E44" s="1335"/>
      <c r="F44" s="1335"/>
      <c r="G44" s="1336"/>
      <c r="H44" s="1340" t="str">
        <f>IF(L44="","",L44)</f>
        <v/>
      </c>
      <c r="I44" s="1341"/>
      <c r="J44" s="1341"/>
      <c r="K44" s="1342"/>
      <c r="L44" s="1340" t="str">
        <f>IF(AJ45="","",(ROUNDDOWN(AJ45*1/15,-3)))</f>
        <v/>
      </c>
      <c r="M44" s="1341"/>
      <c r="N44" s="1341"/>
      <c r="O44" s="1342"/>
      <c r="P44" s="1305"/>
      <c r="Q44" s="1306"/>
      <c r="R44" s="1306"/>
      <c r="S44" s="1307"/>
      <c r="T44" s="1305"/>
      <c r="U44" s="1306"/>
      <c r="V44" s="1306"/>
      <c r="W44" s="1307"/>
      <c r="X44" s="1299"/>
      <c r="Y44" s="1300"/>
      <c r="Z44" s="1300"/>
      <c r="AA44" s="1301"/>
      <c r="AB44" s="1299"/>
      <c r="AC44" s="1300"/>
      <c r="AD44" s="1300"/>
      <c r="AE44" s="1301"/>
      <c r="AF44" s="1305"/>
      <c r="AG44" s="1306"/>
      <c r="AH44" s="1306"/>
      <c r="AI44" s="1307"/>
      <c r="AJ44" s="1311" t="s">
        <v>468</v>
      </c>
      <c r="AK44" s="1312"/>
      <c r="AL44" s="1312"/>
      <c r="AM44" s="1312"/>
      <c r="AN44" s="1312"/>
      <c r="AO44" s="85"/>
      <c r="AP44" s="72"/>
    </row>
    <row r="45" spans="1:42" s="4" customFormat="1" ht="17.25" customHeight="1" x14ac:dyDescent="0.2">
      <c r="A45" s="72"/>
      <c r="B45" s="1337"/>
      <c r="C45" s="1338"/>
      <c r="D45" s="1338"/>
      <c r="E45" s="1338"/>
      <c r="F45" s="1338"/>
      <c r="G45" s="1339"/>
      <c r="H45" s="1281"/>
      <c r="I45" s="1282"/>
      <c r="J45" s="1282"/>
      <c r="K45" s="1283"/>
      <c r="L45" s="1281"/>
      <c r="M45" s="1282"/>
      <c r="N45" s="1282"/>
      <c r="O45" s="1283"/>
      <c r="P45" s="1308"/>
      <c r="Q45" s="1309"/>
      <c r="R45" s="1309"/>
      <c r="S45" s="1310"/>
      <c r="T45" s="1308"/>
      <c r="U45" s="1309"/>
      <c r="V45" s="1309"/>
      <c r="W45" s="1310"/>
      <c r="X45" s="1302"/>
      <c r="Y45" s="1303"/>
      <c r="Z45" s="1303"/>
      <c r="AA45" s="1304"/>
      <c r="AB45" s="1302"/>
      <c r="AC45" s="1303"/>
      <c r="AD45" s="1303"/>
      <c r="AE45" s="1304"/>
      <c r="AF45" s="1308"/>
      <c r="AG45" s="1309"/>
      <c r="AH45" s="1309"/>
      <c r="AI45" s="1310"/>
      <c r="AJ45" s="1255"/>
      <c r="AK45" s="1256"/>
      <c r="AL45" s="1256"/>
      <c r="AM45" s="1256"/>
      <c r="AN45" s="1256"/>
      <c r="AO45" s="86" t="s">
        <v>185</v>
      </c>
      <c r="AP45" s="72"/>
    </row>
    <row r="46" spans="1:42" s="4" customFormat="1" ht="15" customHeight="1" x14ac:dyDescent="0.2">
      <c r="A46" s="72"/>
      <c r="B46" s="87"/>
      <c r="C46" s="1223" t="s">
        <v>466</v>
      </c>
      <c r="D46" s="1224"/>
      <c r="E46" s="1224"/>
      <c r="F46" s="1224"/>
      <c r="G46" s="1232"/>
      <c r="H46" s="1316" t="str">
        <f>IF(L46="","",L46)</f>
        <v/>
      </c>
      <c r="I46" s="1317"/>
      <c r="J46" s="1317"/>
      <c r="K46" s="1318"/>
      <c r="L46" s="1316" t="str">
        <f>IF(AJ47="","",(ROUNDDOWN(AJ47*1/15,-3)))</f>
        <v/>
      </c>
      <c r="M46" s="1317"/>
      <c r="N46" s="1317"/>
      <c r="O46" s="1318"/>
      <c r="P46" s="1322"/>
      <c r="Q46" s="1323"/>
      <c r="R46" s="1323"/>
      <c r="S46" s="1324"/>
      <c r="T46" s="1322"/>
      <c r="U46" s="1323"/>
      <c r="V46" s="1323"/>
      <c r="W46" s="1324"/>
      <c r="X46" s="1328"/>
      <c r="Y46" s="1329"/>
      <c r="Z46" s="1329"/>
      <c r="AA46" s="1330"/>
      <c r="AB46" s="1328"/>
      <c r="AC46" s="1329"/>
      <c r="AD46" s="1329"/>
      <c r="AE46" s="1330"/>
      <c r="AF46" s="1322"/>
      <c r="AG46" s="1323"/>
      <c r="AH46" s="1323"/>
      <c r="AI46" s="1324"/>
      <c r="AJ46" s="1343" t="s">
        <v>468</v>
      </c>
      <c r="AK46" s="1344"/>
      <c r="AL46" s="1344"/>
      <c r="AM46" s="1344"/>
      <c r="AN46" s="1344"/>
      <c r="AO46" s="88"/>
      <c r="AP46" s="72"/>
    </row>
    <row r="47" spans="1:42" s="4" customFormat="1" ht="15" customHeight="1" thickBot="1" x14ac:dyDescent="0.25">
      <c r="A47" s="72"/>
      <c r="B47" s="89"/>
      <c r="C47" s="1313"/>
      <c r="D47" s="1314"/>
      <c r="E47" s="1314"/>
      <c r="F47" s="1314"/>
      <c r="G47" s="1315"/>
      <c r="H47" s="1319"/>
      <c r="I47" s="1320"/>
      <c r="J47" s="1320"/>
      <c r="K47" s="1321"/>
      <c r="L47" s="1319"/>
      <c r="M47" s="1320"/>
      <c r="N47" s="1320"/>
      <c r="O47" s="1321"/>
      <c r="P47" s="1325"/>
      <c r="Q47" s="1326"/>
      <c r="R47" s="1326"/>
      <c r="S47" s="1327"/>
      <c r="T47" s="1325"/>
      <c r="U47" s="1326"/>
      <c r="V47" s="1326"/>
      <c r="W47" s="1327"/>
      <c r="X47" s="1331"/>
      <c r="Y47" s="1332"/>
      <c r="Z47" s="1332"/>
      <c r="AA47" s="1333"/>
      <c r="AB47" s="1331"/>
      <c r="AC47" s="1332"/>
      <c r="AD47" s="1332"/>
      <c r="AE47" s="1333"/>
      <c r="AF47" s="1325"/>
      <c r="AG47" s="1326"/>
      <c r="AH47" s="1326"/>
      <c r="AI47" s="1327"/>
      <c r="AJ47" s="1345"/>
      <c r="AK47" s="1346"/>
      <c r="AL47" s="1346"/>
      <c r="AM47" s="1346"/>
      <c r="AN47" s="1346"/>
      <c r="AO47" s="90" t="s">
        <v>185</v>
      </c>
      <c r="AP47" s="72"/>
    </row>
    <row r="48" spans="1:42" ht="27.75" customHeight="1" thickTop="1" x14ac:dyDescent="0.2">
      <c r="A48" s="72"/>
      <c r="B48" s="1292" t="s">
        <v>469</v>
      </c>
      <c r="C48" s="1204"/>
      <c r="D48" s="1204"/>
      <c r="E48" s="1204"/>
      <c r="F48" s="1204"/>
      <c r="G48" s="1205"/>
      <c r="H48" s="1293" t="str">
        <f>IF(H42="","",SUM(L48:T48))</f>
        <v/>
      </c>
      <c r="I48" s="1294"/>
      <c r="J48" s="1294"/>
      <c r="K48" s="1295"/>
      <c r="L48" s="1293" t="str">
        <f>IF(L42="","",SUM(L42,L44))</f>
        <v/>
      </c>
      <c r="M48" s="1294"/>
      <c r="N48" s="1294"/>
      <c r="O48" s="1295"/>
      <c r="P48" s="1293" t="str">
        <f>IF(P42="","",SUM(P42))</f>
        <v/>
      </c>
      <c r="Q48" s="1294"/>
      <c r="R48" s="1294"/>
      <c r="S48" s="1295"/>
      <c r="T48" s="1293" t="str">
        <f>IF(T42="","",SUM(T42))</f>
        <v/>
      </c>
      <c r="U48" s="1294"/>
      <c r="V48" s="1294"/>
      <c r="W48" s="1295"/>
      <c r="X48" s="1293" t="str">
        <f>IF(X42="","",SUM(X42))</f>
        <v/>
      </c>
      <c r="Y48" s="1294"/>
      <c r="Z48" s="1294"/>
      <c r="AA48" s="1295"/>
      <c r="AB48" s="1293" t="str">
        <f>IF(AB42="","",SUM(AB42))</f>
        <v/>
      </c>
      <c r="AC48" s="1294"/>
      <c r="AD48" s="1294"/>
      <c r="AE48" s="1295"/>
      <c r="AF48" s="1293" t="str">
        <f>IF(AF42="","",SUM(AF42))</f>
        <v/>
      </c>
      <c r="AG48" s="1294"/>
      <c r="AH48" s="1294"/>
      <c r="AI48" s="1295"/>
      <c r="AJ48" s="1296"/>
      <c r="AK48" s="1297"/>
      <c r="AL48" s="1297"/>
      <c r="AM48" s="1297"/>
      <c r="AN48" s="1297"/>
      <c r="AO48" s="1298"/>
      <c r="AP48" s="72"/>
    </row>
    <row r="49" spans="1:42" s="4" customFormat="1" ht="27" customHeight="1" x14ac:dyDescent="0.2">
      <c r="A49" s="72"/>
      <c r="B49" s="84"/>
      <c r="C49" s="1278" t="s">
        <v>466</v>
      </c>
      <c r="D49" s="1279"/>
      <c r="E49" s="1279"/>
      <c r="F49" s="1279"/>
      <c r="G49" s="1280"/>
      <c r="H49" s="1281" t="str">
        <f>IF(H43="","",SUM(L49:T49))</f>
        <v/>
      </c>
      <c r="I49" s="1282"/>
      <c r="J49" s="1282"/>
      <c r="K49" s="1283"/>
      <c r="L49" s="1281" t="str">
        <f>IF(L43="","",SUM(L43,L46))</f>
        <v/>
      </c>
      <c r="M49" s="1282"/>
      <c r="N49" s="1282"/>
      <c r="O49" s="1283"/>
      <c r="P49" s="1284" t="str">
        <f>IF(P43="","",SUM(P43))</f>
        <v/>
      </c>
      <c r="Q49" s="1285"/>
      <c r="R49" s="1285"/>
      <c r="S49" s="1286"/>
      <c r="T49" s="1284" t="str">
        <f>IF(T43="","",SUM(T43))</f>
        <v/>
      </c>
      <c r="U49" s="1285"/>
      <c r="V49" s="1285"/>
      <c r="W49" s="1286"/>
      <c r="X49" s="1287" t="str">
        <f>IF(X43="","",SUM(X43))</f>
        <v/>
      </c>
      <c r="Y49" s="1288"/>
      <c r="Z49" s="1288"/>
      <c r="AA49" s="1289"/>
      <c r="AB49" s="1287" t="str">
        <f>IF(AB43="","",SUM(AB43))</f>
        <v/>
      </c>
      <c r="AC49" s="1288"/>
      <c r="AD49" s="1288"/>
      <c r="AE49" s="1289"/>
      <c r="AF49" s="1284" t="str">
        <f>IF(AF43="","",SUM(AF43))</f>
        <v/>
      </c>
      <c r="AG49" s="1285"/>
      <c r="AH49" s="1285"/>
      <c r="AI49" s="1286"/>
      <c r="AJ49" s="1290"/>
      <c r="AK49" s="1291"/>
      <c r="AL49" s="1291"/>
      <c r="AM49" s="1291"/>
      <c r="AN49" s="1291"/>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470</v>
      </c>
    </row>
    <row r="52" spans="1:42" s="4" customFormat="1" ht="15" customHeight="1" x14ac:dyDescent="0.2">
      <c r="B52" s="1207"/>
      <c r="C52" s="1222"/>
      <c r="D52" s="1222"/>
      <c r="E52" s="1222"/>
      <c r="F52" s="1222"/>
      <c r="G52" s="1222"/>
      <c r="H52" s="1222"/>
      <c r="I52" s="1222"/>
      <c r="J52" s="1222"/>
      <c r="K52" s="1222"/>
      <c r="L52" s="1222"/>
      <c r="M52" s="1222"/>
      <c r="N52" s="1222"/>
      <c r="O52" s="1222"/>
      <c r="P52" s="1222"/>
      <c r="Q52" s="1208"/>
      <c r="R52" s="1207" t="s">
        <v>471</v>
      </c>
      <c r="S52" s="1222"/>
      <c r="T52" s="1222"/>
      <c r="U52" s="1264" t="s">
        <v>449</v>
      </c>
      <c r="V52" s="1265"/>
      <c r="W52" s="1265"/>
      <c r="X52" s="1265"/>
      <c r="Y52" s="1265"/>
      <c r="Z52" s="1265"/>
      <c r="AA52" s="1265"/>
      <c r="AB52" s="1265"/>
      <c r="AC52" s="1265"/>
      <c r="AD52" s="1265"/>
      <c r="AE52" s="1265"/>
      <c r="AF52" s="1266"/>
      <c r="AG52" s="1267" t="s">
        <v>472</v>
      </c>
      <c r="AH52" s="1267"/>
      <c r="AI52" s="1267"/>
      <c r="AJ52" s="1267"/>
      <c r="AK52" s="1267"/>
    </row>
    <row r="53" spans="1:42" s="4" customFormat="1" ht="15" customHeight="1" x14ac:dyDescent="0.2">
      <c r="B53" s="1209"/>
      <c r="C53" s="1246"/>
      <c r="D53" s="1246"/>
      <c r="E53" s="1246"/>
      <c r="F53" s="1246"/>
      <c r="G53" s="1246"/>
      <c r="H53" s="1246"/>
      <c r="I53" s="1246"/>
      <c r="J53" s="1246"/>
      <c r="K53" s="1246"/>
      <c r="L53" s="1246"/>
      <c r="M53" s="1246"/>
      <c r="N53" s="1246"/>
      <c r="O53" s="1246"/>
      <c r="P53" s="1246"/>
      <c r="Q53" s="1210"/>
      <c r="R53" s="1209"/>
      <c r="S53" s="1246"/>
      <c r="T53" s="1246"/>
      <c r="U53" s="1267" t="s">
        <v>451</v>
      </c>
      <c r="V53" s="1267"/>
      <c r="W53" s="1267"/>
      <c r="X53" s="1269" t="s">
        <v>453</v>
      </c>
      <c r="Y53" s="1269"/>
      <c r="Z53" s="1269"/>
      <c r="AA53" s="1271" t="s">
        <v>454</v>
      </c>
      <c r="AB53" s="1272"/>
      <c r="AC53" s="1273"/>
      <c r="AD53" s="1267" t="s">
        <v>167</v>
      </c>
      <c r="AE53" s="1267"/>
      <c r="AF53" s="1267"/>
      <c r="AG53" s="1267"/>
      <c r="AH53" s="1267"/>
      <c r="AI53" s="1267"/>
      <c r="AJ53" s="1267"/>
      <c r="AK53" s="1267"/>
    </row>
    <row r="54" spans="1:42" s="4" customFormat="1" ht="15" customHeight="1" x14ac:dyDescent="0.2">
      <c r="B54" s="1209"/>
      <c r="C54" s="1246"/>
      <c r="D54" s="1246"/>
      <c r="E54" s="1246"/>
      <c r="F54" s="1246"/>
      <c r="G54" s="1246"/>
      <c r="H54" s="1246"/>
      <c r="I54" s="1246"/>
      <c r="J54" s="1246"/>
      <c r="K54" s="1246"/>
      <c r="L54" s="1246"/>
      <c r="M54" s="1246"/>
      <c r="N54" s="1246"/>
      <c r="O54" s="1246"/>
      <c r="P54" s="1246"/>
      <c r="Q54" s="1210"/>
      <c r="R54" s="1240" t="s">
        <v>473</v>
      </c>
      <c r="S54" s="1246"/>
      <c r="T54" s="1246"/>
      <c r="U54" s="1268"/>
      <c r="V54" s="1268"/>
      <c r="W54" s="1268"/>
      <c r="X54" s="1270"/>
      <c r="Y54" s="1270"/>
      <c r="Z54" s="1270"/>
      <c r="AA54" s="1274"/>
      <c r="AB54" s="1275"/>
      <c r="AC54" s="1276"/>
      <c r="AD54" s="1268"/>
      <c r="AE54" s="1268"/>
      <c r="AF54" s="1268"/>
      <c r="AG54" s="1267"/>
      <c r="AH54" s="1267"/>
      <c r="AI54" s="1267"/>
      <c r="AJ54" s="1267"/>
      <c r="AK54" s="1267"/>
    </row>
    <row r="55" spans="1:42" s="4" customFormat="1" ht="15" customHeight="1" x14ac:dyDescent="0.2">
      <c r="B55" s="1211"/>
      <c r="C55" s="1204"/>
      <c r="D55" s="1204"/>
      <c r="E55" s="1204"/>
      <c r="F55" s="1204"/>
      <c r="G55" s="1204"/>
      <c r="H55" s="1204"/>
      <c r="I55" s="1204"/>
      <c r="J55" s="1204"/>
      <c r="K55" s="1204"/>
      <c r="L55" s="1204"/>
      <c r="M55" s="1204"/>
      <c r="N55" s="1204"/>
      <c r="O55" s="1204"/>
      <c r="P55" s="1204"/>
      <c r="Q55" s="1205"/>
      <c r="R55" s="1211"/>
      <c r="S55" s="1204"/>
      <c r="T55" s="1204"/>
      <c r="U55" s="1211" t="s">
        <v>474</v>
      </c>
      <c r="V55" s="1204"/>
      <c r="W55" s="1204"/>
      <c r="X55" s="1211" t="s">
        <v>475</v>
      </c>
      <c r="Y55" s="1204"/>
      <c r="Z55" s="1205"/>
      <c r="AA55" s="1247" t="s">
        <v>476</v>
      </c>
      <c r="AB55" s="1247"/>
      <c r="AC55" s="1248"/>
      <c r="AD55" s="1211" t="s">
        <v>477</v>
      </c>
      <c r="AE55" s="1204"/>
      <c r="AF55" s="1204"/>
      <c r="AG55" s="1267"/>
      <c r="AH55" s="1267"/>
      <c r="AI55" s="1267"/>
      <c r="AJ55" s="1267"/>
      <c r="AK55" s="1267"/>
    </row>
    <row r="56" spans="1:42" s="4" customFormat="1" ht="15" customHeight="1" x14ac:dyDescent="0.2">
      <c r="B56" s="1207" t="s">
        <v>478</v>
      </c>
      <c r="C56" s="1222"/>
      <c r="D56" s="1222"/>
      <c r="E56" s="1222"/>
      <c r="F56" s="1222"/>
      <c r="G56" s="1222"/>
      <c r="H56" s="1222"/>
      <c r="I56" s="1222"/>
      <c r="J56" s="1222"/>
      <c r="K56" s="1222"/>
      <c r="L56" s="1222"/>
      <c r="M56" s="1222"/>
      <c r="N56" s="1222"/>
      <c r="O56" s="1222"/>
      <c r="P56" s="1222"/>
      <c r="Q56" s="1208"/>
      <c r="R56" s="1249" t="str">
        <f>IF(U56="","",U56+AA56)</f>
        <v/>
      </c>
      <c r="S56" s="1250"/>
      <c r="T56" s="1250"/>
      <c r="U56" s="1253"/>
      <c r="V56" s="1254"/>
      <c r="W56" s="1254"/>
      <c r="X56" s="1257"/>
      <c r="Y56" s="1258"/>
      <c r="Z56" s="1259"/>
      <c r="AA56" s="1263"/>
      <c r="AB56" s="1263"/>
      <c r="AC56" s="1263"/>
      <c r="AD56" s="1257"/>
      <c r="AE56" s="1258"/>
      <c r="AF56" s="1259"/>
      <c r="AG56" s="1277" t="str">
        <f>IF(R56="","",IF(R56&gt;H48*0.4%,"否","適"))</f>
        <v/>
      </c>
      <c r="AH56" s="1277"/>
      <c r="AI56" s="1277"/>
      <c r="AJ56" s="1277"/>
      <c r="AK56" s="1277"/>
    </row>
    <row r="57" spans="1:42" s="72" customFormat="1" ht="30" customHeight="1" x14ac:dyDescent="0.2">
      <c r="A57" s="4"/>
      <c r="B57" s="1211"/>
      <c r="C57" s="1204"/>
      <c r="D57" s="1204"/>
      <c r="E57" s="1204"/>
      <c r="F57" s="1204"/>
      <c r="G57" s="1204"/>
      <c r="H57" s="1204"/>
      <c r="I57" s="1204"/>
      <c r="J57" s="1204"/>
      <c r="K57" s="1204"/>
      <c r="L57" s="1204"/>
      <c r="M57" s="1204"/>
      <c r="N57" s="1204"/>
      <c r="O57" s="1204"/>
      <c r="P57" s="1204"/>
      <c r="Q57" s="1205"/>
      <c r="R57" s="1251"/>
      <c r="S57" s="1252"/>
      <c r="T57" s="1252"/>
      <c r="U57" s="1255"/>
      <c r="V57" s="1256"/>
      <c r="W57" s="1256"/>
      <c r="X57" s="1260"/>
      <c r="Y57" s="1261"/>
      <c r="Z57" s="1262"/>
      <c r="AA57" s="1263"/>
      <c r="AB57" s="1263"/>
      <c r="AC57" s="1263"/>
      <c r="AD57" s="1260"/>
      <c r="AE57" s="1261"/>
      <c r="AF57" s="1262"/>
      <c r="AG57" s="1277"/>
      <c r="AH57" s="1277"/>
      <c r="AI57" s="1277"/>
      <c r="AJ57" s="1277"/>
      <c r="AK57" s="1277"/>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479</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34"/>
      <c r="C60" s="1235"/>
      <c r="D60" s="1235"/>
      <c r="E60" s="1235"/>
      <c r="F60" s="1235"/>
      <c r="G60" s="1235"/>
      <c r="H60" s="1235"/>
      <c r="I60" s="1235"/>
      <c r="J60" s="1235"/>
      <c r="K60" s="1236"/>
      <c r="L60" s="1234" t="s">
        <v>480</v>
      </c>
      <c r="M60" s="1235"/>
      <c r="N60" s="1235"/>
      <c r="O60" s="1235"/>
      <c r="P60" s="1235"/>
      <c r="Q60" s="1235"/>
      <c r="R60" s="1235"/>
      <c r="S60" s="1235"/>
      <c r="T60" s="1235"/>
      <c r="U60" s="1235"/>
      <c r="V60" s="1235"/>
      <c r="W60" s="1235"/>
      <c r="X60" s="1235"/>
      <c r="Y60" s="1235"/>
      <c r="Z60" s="1235"/>
      <c r="AA60" s="1235"/>
      <c r="AB60" s="1235"/>
      <c r="AC60" s="1235"/>
      <c r="AD60" s="1235"/>
      <c r="AE60" s="1235"/>
      <c r="AF60" s="1235"/>
      <c r="AG60" s="1235"/>
      <c r="AH60" s="1235"/>
      <c r="AI60" s="1235"/>
      <c r="AJ60" s="1235"/>
      <c r="AK60" s="1235"/>
      <c r="AL60" s="1235"/>
      <c r="AM60" s="1235"/>
      <c r="AN60" s="1235"/>
      <c r="AO60" s="1236"/>
      <c r="AP60" s="4"/>
    </row>
    <row r="61" spans="1:42" s="72" customFormat="1" ht="11.25" customHeight="1" x14ac:dyDescent="0.2">
      <c r="A61" s="4"/>
      <c r="B61" s="1237" t="s">
        <v>478</v>
      </c>
      <c r="C61" s="1238"/>
      <c r="D61" s="1238"/>
      <c r="E61" s="1238"/>
      <c r="F61" s="1238"/>
      <c r="G61" s="1238"/>
      <c r="H61" s="1238"/>
      <c r="I61" s="1238"/>
      <c r="J61" s="1238"/>
      <c r="K61" s="1239"/>
      <c r="L61" s="1237"/>
      <c r="M61" s="1238"/>
      <c r="N61" s="1238"/>
      <c r="O61" s="1238"/>
      <c r="P61" s="1238"/>
      <c r="Q61" s="1238"/>
      <c r="R61" s="1238"/>
      <c r="S61" s="1238"/>
      <c r="T61" s="1238"/>
      <c r="U61" s="1238"/>
      <c r="V61" s="1238"/>
      <c r="W61" s="1238"/>
      <c r="X61" s="1238"/>
      <c r="Y61" s="1238"/>
      <c r="Z61" s="1238"/>
      <c r="AA61" s="1238"/>
      <c r="AB61" s="1238"/>
      <c r="AC61" s="1238"/>
      <c r="AD61" s="1238"/>
      <c r="AE61" s="1238"/>
      <c r="AF61" s="1238"/>
      <c r="AG61" s="1238"/>
      <c r="AH61" s="1238"/>
      <c r="AI61" s="1238"/>
      <c r="AJ61" s="1238"/>
      <c r="AK61" s="1238"/>
      <c r="AL61" s="1238"/>
      <c r="AM61" s="1238"/>
      <c r="AN61" s="1238"/>
      <c r="AO61" s="1239"/>
      <c r="AP61" s="4"/>
    </row>
    <row r="62" spans="1:42" s="4" customFormat="1" ht="15" hidden="1" customHeight="1" x14ac:dyDescent="0.2">
      <c r="B62" s="1240"/>
      <c r="C62" s="1241"/>
      <c r="D62" s="1241"/>
      <c r="E62" s="1241"/>
      <c r="F62" s="1241"/>
      <c r="G62" s="1241"/>
      <c r="H62" s="1241"/>
      <c r="I62" s="1241"/>
      <c r="J62" s="1241"/>
      <c r="K62" s="1242"/>
      <c r="L62" s="1240"/>
      <c r="M62" s="1241"/>
      <c r="N62" s="1241"/>
      <c r="O62" s="1241"/>
      <c r="P62" s="1241"/>
      <c r="Q62" s="1241"/>
      <c r="R62" s="1241"/>
      <c r="S62" s="1241"/>
      <c r="T62" s="1241"/>
      <c r="U62" s="1241"/>
      <c r="V62" s="1241"/>
      <c r="W62" s="1241"/>
      <c r="X62" s="1241"/>
      <c r="Y62" s="1241"/>
      <c r="Z62" s="1241"/>
      <c r="AA62" s="1241"/>
      <c r="AB62" s="1241"/>
      <c r="AC62" s="1241"/>
      <c r="AD62" s="1241"/>
      <c r="AE62" s="1241"/>
      <c r="AF62" s="1241"/>
      <c r="AG62" s="1241"/>
      <c r="AH62" s="1241"/>
      <c r="AI62" s="1241"/>
      <c r="AJ62" s="1241"/>
      <c r="AK62" s="1241"/>
      <c r="AL62" s="1241"/>
      <c r="AM62" s="1241"/>
      <c r="AN62" s="1241"/>
      <c r="AO62" s="1242"/>
    </row>
    <row r="63" spans="1:42" s="4" customFormat="1" ht="15" customHeight="1" x14ac:dyDescent="0.2">
      <c r="B63" s="1243"/>
      <c r="C63" s="1244"/>
      <c r="D63" s="1244"/>
      <c r="E63" s="1244"/>
      <c r="F63" s="1244"/>
      <c r="G63" s="1244"/>
      <c r="H63" s="1244"/>
      <c r="I63" s="1244"/>
      <c r="J63" s="1244"/>
      <c r="K63" s="1245"/>
      <c r="L63" s="1243"/>
      <c r="M63" s="1244"/>
      <c r="N63" s="1244"/>
      <c r="O63" s="1244"/>
      <c r="P63" s="1244"/>
      <c r="Q63" s="1244"/>
      <c r="R63" s="1244"/>
      <c r="S63" s="1244"/>
      <c r="T63" s="1244"/>
      <c r="U63" s="1244"/>
      <c r="V63" s="1244"/>
      <c r="W63" s="1244"/>
      <c r="X63" s="1244"/>
      <c r="Y63" s="1244"/>
      <c r="Z63" s="1244"/>
      <c r="AA63" s="1244"/>
      <c r="AB63" s="1244"/>
      <c r="AC63" s="1244"/>
      <c r="AD63" s="1244"/>
      <c r="AE63" s="1244"/>
      <c r="AF63" s="1244"/>
      <c r="AG63" s="1244"/>
      <c r="AH63" s="1244"/>
      <c r="AI63" s="1244"/>
      <c r="AJ63" s="1244"/>
      <c r="AK63" s="1244"/>
      <c r="AL63" s="1244"/>
      <c r="AM63" s="1244"/>
      <c r="AN63" s="1244"/>
      <c r="AO63" s="1245"/>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481</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07" t="s">
        <v>482</v>
      </c>
      <c r="C66" s="1222"/>
      <c r="D66" s="1222"/>
      <c r="E66" s="1222"/>
      <c r="F66" s="1222"/>
      <c r="G66" s="1222"/>
      <c r="H66" s="1222"/>
      <c r="I66" s="1208"/>
      <c r="J66" s="1207"/>
      <c r="K66" s="1222"/>
      <c r="L66" s="1222"/>
      <c r="M66" s="1222"/>
      <c r="N66" s="1222"/>
      <c r="O66" s="1222"/>
      <c r="P66" s="1222"/>
      <c r="Q66" s="1222"/>
      <c r="R66" s="1222"/>
      <c r="S66" s="1222"/>
      <c r="T66" s="1208"/>
      <c r="U66" s="1207" t="s">
        <v>483</v>
      </c>
      <c r="V66" s="1222"/>
      <c r="W66" s="1222"/>
      <c r="X66" s="1222"/>
      <c r="Y66" s="1222"/>
      <c r="Z66" s="1222"/>
      <c r="AA66" s="1222"/>
      <c r="AB66" s="1208"/>
      <c r="AC66" s="1227"/>
      <c r="AD66" s="1227"/>
      <c r="AE66" s="1227"/>
      <c r="AF66" s="1227"/>
      <c r="AG66" s="1227"/>
      <c r="AH66" s="1227"/>
      <c r="AI66" s="1227"/>
      <c r="AJ66" s="1227"/>
      <c r="AK66" s="1227"/>
      <c r="AL66" s="1227"/>
      <c r="AM66" s="1227"/>
      <c r="AN66" s="1227"/>
      <c r="AO66" s="1227"/>
      <c r="AP66" s="77"/>
    </row>
    <row r="67" spans="1:42" s="8" customFormat="1" x14ac:dyDescent="0.2">
      <c r="A67" s="77"/>
      <c r="B67" s="1211"/>
      <c r="C67" s="1204"/>
      <c r="D67" s="1204"/>
      <c r="E67" s="1204"/>
      <c r="F67" s="1204"/>
      <c r="G67" s="1204"/>
      <c r="H67" s="1204"/>
      <c r="I67" s="1205"/>
      <c r="J67" s="1211"/>
      <c r="K67" s="1204"/>
      <c r="L67" s="1204"/>
      <c r="M67" s="1204"/>
      <c r="N67" s="1204"/>
      <c r="O67" s="1204"/>
      <c r="P67" s="1204"/>
      <c r="Q67" s="1204"/>
      <c r="R67" s="1204"/>
      <c r="S67" s="1204"/>
      <c r="T67" s="1205"/>
      <c r="U67" s="1211"/>
      <c r="V67" s="1204"/>
      <c r="W67" s="1204"/>
      <c r="X67" s="1204"/>
      <c r="Y67" s="1204"/>
      <c r="Z67" s="1204"/>
      <c r="AA67" s="1204"/>
      <c r="AB67" s="1205"/>
      <c r="AC67" s="1227"/>
      <c r="AD67" s="1227"/>
      <c r="AE67" s="1227"/>
      <c r="AF67" s="1227"/>
      <c r="AG67" s="1227"/>
      <c r="AH67" s="1227"/>
      <c r="AI67" s="1227"/>
      <c r="AJ67" s="1227"/>
      <c r="AK67" s="1227"/>
      <c r="AL67" s="1227"/>
      <c r="AM67" s="1227"/>
      <c r="AN67" s="1227"/>
      <c r="AO67" s="1227"/>
      <c r="AP67" s="77"/>
    </row>
    <row r="68" spans="1:42" s="8" customFormat="1" x14ac:dyDescent="0.2">
      <c r="A68" s="77"/>
      <c r="B68" s="1207" t="s">
        <v>484</v>
      </c>
      <c r="C68" s="1222"/>
      <c r="D68" s="1222"/>
      <c r="E68" s="1222"/>
      <c r="F68" s="1222"/>
      <c r="G68" s="1222"/>
      <c r="H68" s="1222"/>
      <c r="I68" s="1208"/>
      <c r="J68" s="1207"/>
      <c r="K68" s="1222"/>
      <c r="L68" s="1222"/>
      <c r="M68" s="1222"/>
      <c r="N68" s="1222"/>
      <c r="O68" s="1222"/>
      <c r="P68" s="1222"/>
      <c r="Q68" s="1222"/>
      <c r="R68" s="1222"/>
      <c r="S68" s="1222"/>
      <c r="T68" s="1208"/>
      <c r="U68" s="1223" t="s">
        <v>485</v>
      </c>
      <c r="V68" s="1224"/>
      <c r="W68" s="1224"/>
      <c r="X68" s="1224"/>
      <c r="Y68" s="1224"/>
      <c r="Z68" s="1224"/>
      <c r="AA68" s="1224"/>
      <c r="AB68" s="1232"/>
      <c r="AC68" s="1223" t="s">
        <v>486</v>
      </c>
      <c r="AD68" s="1224"/>
      <c r="AE68" s="1222"/>
      <c r="AF68" s="1222"/>
      <c r="AG68" s="1222"/>
      <c r="AH68" s="1222"/>
      <c r="AI68" s="1222"/>
      <c r="AJ68" s="1222"/>
      <c r="AK68" s="1222"/>
      <c r="AL68" s="1222"/>
      <c r="AM68" s="1222"/>
      <c r="AN68" s="1222"/>
      <c r="AO68" s="1208"/>
      <c r="AP68" s="77"/>
    </row>
    <row r="69" spans="1:42" s="8" customFormat="1" x14ac:dyDescent="0.2">
      <c r="A69" s="77"/>
      <c r="B69" s="1211"/>
      <c r="C69" s="1204"/>
      <c r="D69" s="1204"/>
      <c r="E69" s="1204"/>
      <c r="F69" s="1204"/>
      <c r="G69" s="1204"/>
      <c r="H69" s="1204"/>
      <c r="I69" s="1205"/>
      <c r="J69" s="1211"/>
      <c r="K69" s="1204"/>
      <c r="L69" s="1204"/>
      <c r="M69" s="1204"/>
      <c r="N69" s="1204"/>
      <c r="O69" s="1204"/>
      <c r="P69" s="1204"/>
      <c r="Q69" s="1204"/>
      <c r="R69" s="1204"/>
      <c r="S69" s="1204"/>
      <c r="T69" s="1205"/>
      <c r="U69" s="1228"/>
      <c r="V69" s="1229"/>
      <c r="W69" s="1229"/>
      <c r="X69" s="1229"/>
      <c r="Y69" s="1229"/>
      <c r="Z69" s="1229"/>
      <c r="AA69" s="1229"/>
      <c r="AB69" s="1233"/>
      <c r="AC69" s="1228" t="s">
        <v>487</v>
      </c>
      <c r="AD69" s="1229"/>
      <c r="AE69" s="1204"/>
      <c r="AF69" s="1204"/>
      <c r="AG69" s="1204"/>
      <c r="AH69" s="1204"/>
      <c r="AI69" s="1204"/>
      <c r="AJ69" s="1204"/>
      <c r="AK69" s="1204"/>
      <c r="AL69" s="1204"/>
      <c r="AM69" s="1204"/>
      <c r="AN69" s="1204"/>
      <c r="AO69" s="1205"/>
      <c r="AP69" s="77"/>
    </row>
    <row r="70" spans="1:42" x14ac:dyDescent="0.2">
      <c r="A70" s="4"/>
      <c r="B70" s="1207" t="s">
        <v>488</v>
      </c>
      <c r="C70" s="1222"/>
      <c r="D70" s="1222"/>
      <c r="E70" s="1222"/>
      <c r="F70" s="1222"/>
      <c r="G70" s="1222"/>
      <c r="H70" s="1222"/>
      <c r="I70" s="1208"/>
      <c r="J70" s="1223" t="s">
        <v>489</v>
      </c>
      <c r="K70" s="1224"/>
      <c r="L70" s="1225"/>
      <c r="M70" s="1225"/>
      <c r="N70" s="1225"/>
      <c r="O70" s="1225"/>
      <c r="P70" s="1225"/>
      <c r="Q70" s="1225"/>
      <c r="R70" s="1225"/>
      <c r="S70" s="1225"/>
      <c r="T70" s="1226"/>
      <c r="U70" s="1227" t="s">
        <v>490</v>
      </c>
      <c r="V70" s="1227"/>
      <c r="W70" s="1227"/>
      <c r="X70" s="1227"/>
      <c r="Y70" s="1227"/>
      <c r="Z70" s="1227"/>
      <c r="AA70" s="1227"/>
      <c r="AB70" s="1227"/>
      <c r="AC70" s="1223" t="s">
        <v>486</v>
      </c>
      <c r="AD70" s="1224"/>
      <c r="AE70" s="1222"/>
      <c r="AF70" s="1222"/>
      <c r="AG70" s="1222"/>
      <c r="AH70" s="1222"/>
      <c r="AI70" s="1222"/>
      <c r="AJ70" s="1222"/>
      <c r="AK70" s="1222"/>
      <c r="AL70" s="1222"/>
      <c r="AM70" s="1222"/>
      <c r="AN70" s="1222"/>
      <c r="AO70" s="1208"/>
      <c r="AP70" s="4"/>
    </row>
    <row r="71" spans="1:42" x14ac:dyDescent="0.2">
      <c r="A71" s="4"/>
      <c r="B71" s="1211"/>
      <c r="C71" s="1204"/>
      <c r="D71" s="1204"/>
      <c r="E71" s="1204"/>
      <c r="F71" s="1204"/>
      <c r="G71" s="1204"/>
      <c r="H71" s="1204"/>
      <c r="I71" s="1205"/>
      <c r="J71" s="1228" t="s">
        <v>491</v>
      </c>
      <c r="K71" s="1229"/>
      <c r="L71" s="1230"/>
      <c r="M71" s="1230"/>
      <c r="N71" s="1230"/>
      <c r="O71" s="1230"/>
      <c r="P71" s="1230"/>
      <c r="Q71" s="1230"/>
      <c r="R71" s="1230"/>
      <c r="S71" s="1230"/>
      <c r="T71" s="1231"/>
      <c r="U71" s="1227"/>
      <c r="V71" s="1227"/>
      <c r="W71" s="1227"/>
      <c r="X71" s="1227"/>
      <c r="Y71" s="1227"/>
      <c r="Z71" s="1227"/>
      <c r="AA71" s="1227"/>
      <c r="AB71" s="1227"/>
      <c r="AC71" s="1228" t="s">
        <v>487</v>
      </c>
      <c r="AD71" s="1229"/>
      <c r="AE71" s="1204"/>
      <c r="AF71" s="1204"/>
      <c r="AG71" s="1204"/>
      <c r="AH71" s="1204"/>
      <c r="AI71" s="1204"/>
      <c r="AJ71" s="1204"/>
      <c r="AK71" s="1204"/>
      <c r="AL71" s="1204"/>
      <c r="AM71" s="1204"/>
      <c r="AN71" s="1204"/>
      <c r="AO71" s="1205"/>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206" t="s">
        <v>492</v>
      </c>
      <c r="C73" s="1206"/>
      <c r="D73" s="1206"/>
      <c r="E73" s="1206"/>
      <c r="F73" s="1206"/>
      <c r="G73" s="1206"/>
      <c r="H73" s="1206"/>
      <c r="I73" s="1206"/>
      <c r="J73" s="1206"/>
      <c r="K73" s="1206"/>
      <c r="L73" s="1206"/>
      <c r="M73" s="1206"/>
      <c r="N73" s="1206"/>
      <c r="O73" s="1206"/>
      <c r="P73" s="1206"/>
      <c r="Q73" s="1206"/>
      <c r="R73" s="1206"/>
      <c r="S73" s="1206"/>
      <c r="T73" s="1206"/>
      <c r="U73" s="1206"/>
      <c r="V73" s="1206"/>
      <c r="W73" s="1206"/>
      <c r="X73" s="1206"/>
      <c r="Y73" s="1206"/>
      <c r="Z73" s="1206"/>
      <c r="AA73" s="1206"/>
      <c r="AB73" s="1206"/>
      <c r="AC73" s="1206"/>
      <c r="AD73" s="1206"/>
      <c r="AE73" s="1206"/>
      <c r="AF73" s="1206"/>
      <c r="AG73" s="1206"/>
      <c r="AH73" s="1206"/>
      <c r="AI73" s="1206"/>
      <c r="AJ73" s="1206"/>
      <c r="AK73" s="1206"/>
      <c r="AL73" s="1206"/>
      <c r="AM73" s="1206"/>
      <c r="AN73" s="1206"/>
      <c r="AO73" s="1206"/>
      <c r="AP73" s="4"/>
    </row>
    <row r="74" spans="1:42" x14ac:dyDescent="0.2">
      <c r="A74" s="4"/>
      <c r="B74" s="1207" t="s">
        <v>58</v>
      </c>
      <c r="C74" s="1208"/>
      <c r="D74" s="1212" t="s">
        <v>493</v>
      </c>
      <c r="E74" s="1213"/>
      <c r="F74" s="1213"/>
      <c r="G74" s="1213"/>
      <c r="H74" s="1213"/>
      <c r="I74" s="1213"/>
      <c r="J74" s="1213"/>
      <c r="K74" s="1213"/>
      <c r="L74" s="1213"/>
      <c r="M74" s="1213"/>
      <c r="N74" s="1213"/>
      <c r="O74" s="1213"/>
      <c r="P74" s="1213"/>
      <c r="Q74" s="1213"/>
      <c r="R74" s="1213"/>
      <c r="S74" s="1213"/>
      <c r="T74" s="1213"/>
      <c r="U74" s="1213"/>
      <c r="V74" s="1213"/>
      <c r="W74" s="1213"/>
      <c r="X74" s="1213"/>
      <c r="Y74" s="1213"/>
      <c r="Z74" s="1213"/>
      <c r="AA74" s="1213"/>
      <c r="AB74" s="1213"/>
      <c r="AC74" s="1213"/>
      <c r="AD74" s="1213"/>
      <c r="AE74" s="1213"/>
      <c r="AF74" s="1213"/>
      <c r="AG74" s="1213"/>
      <c r="AH74" s="1213"/>
      <c r="AI74" s="1213"/>
      <c r="AJ74" s="1213"/>
      <c r="AK74" s="1213"/>
      <c r="AL74" s="1213"/>
      <c r="AM74" s="1213"/>
      <c r="AN74" s="1213"/>
      <c r="AO74" s="1213"/>
      <c r="AP74" s="4"/>
    </row>
    <row r="75" spans="1:42" s="4" customFormat="1" ht="0.75" customHeight="1" x14ac:dyDescent="0.2">
      <c r="B75" s="1209"/>
      <c r="C75" s="1210"/>
      <c r="D75" s="1212"/>
      <c r="E75" s="1213"/>
      <c r="F75" s="1213"/>
      <c r="G75" s="1213"/>
      <c r="H75" s="1213"/>
      <c r="I75" s="1213"/>
      <c r="J75" s="1213"/>
      <c r="K75" s="1213"/>
      <c r="L75" s="1213"/>
      <c r="M75" s="1213"/>
      <c r="N75" s="1213"/>
      <c r="O75" s="1213"/>
      <c r="P75" s="1213"/>
      <c r="Q75" s="1213"/>
      <c r="R75" s="1213"/>
      <c r="S75" s="1213"/>
      <c r="T75" s="1213"/>
      <c r="U75" s="1213"/>
      <c r="V75" s="1213"/>
      <c r="W75" s="1213"/>
      <c r="X75" s="1213"/>
      <c r="Y75" s="1213"/>
      <c r="Z75" s="1213"/>
      <c r="AA75" s="1213"/>
      <c r="AB75" s="1213"/>
      <c r="AC75" s="1213"/>
      <c r="AD75" s="1213"/>
      <c r="AE75" s="1213"/>
      <c r="AF75" s="1213"/>
      <c r="AG75" s="1213"/>
      <c r="AH75" s="1213"/>
      <c r="AI75" s="1213"/>
      <c r="AJ75" s="1213"/>
      <c r="AK75" s="1213"/>
      <c r="AL75" s="1213"/>
      <c r="AM75" s="1213"/>
      <c r="AN75" s="1213"/>
      <c r="AO75" s="1213"/>
    </row>
    <row r="76" spans="1:42" ht="17.25" customHeight="1" x14ac:dyDescent="0.2">
      <c r="A76" s="4"/>
      <c r="B76" s="1209"/>
      <c r="C76" s="1210"/>
      <c r="D76" s="1214" t="s">
        <v>494</v>
      </c>
      <c r="E76" s="1215"/>
      <c r="F76" s="1215"/>
      <c r="G76" s="1215"/>
      <c r="H76" s="1215"/>
      <c r="I76" s="1215"/>
      <c r="J76" s="1215"/>
      <c r="K76" s="1215"/>
      <c r="L76" s="1215"/>
      <c r="M76" s="1215"/>
      <c r="N76" s="1215"/>
      <c r="O76" s="1215"/>
      <c r="P76" s="1215"/>
      <c r="Q76" s="1215"/>
      <c r="R76" s="1215"/>
      <c r="S76" s="1215"/>
      <c r="T76" s="1215"/>
      <c r="U76" s="1215"/>
      <c r="V76" s="1215"/>
      <c r="W76" s="1215"/>
      <c r="X76" s="1215"/>
      <c r="Y76" s="1215"/>
      <c r="Z76" s="1215"/>
      <c r="AA76" s="1215"/>
      <c r="AB76" s="1215"/>
      <c r="AC76" s="1215"/>
      <c r="AD76" s="1215"/>
      <c r="AE76" s="1215"/>
      <c r="AF76" s="1215"/>
      <c r="AG76" s="1215"/>
      <c r="AH76" s="1215"/>
      <c r="AI76" s="1215"/>
      <c r="AJ76" s="1215"/>
      <c r="AK76" s="1215"/>
      <c r="AL76" s="1215"/>
      <c r="AM76" s="1215"/>
      <c r="AN76" s="1215"/>
      <c r="AO76" s="1212"/>
      <c r="AP76" s="4"/>
    </row>
    <row r="77" spans="1:42" ht="15" customHeight="1" x14ac:dyDescent="0.2">
      <c r="A77" s="4"/>
      <c r="B77" s="1209"/>
      <c r="C77" s="1210"/>
      <c r="D77" s="1216"/>
      <c r="E77" s="1217"/>
      <c r="F77" s="1217"/>
      <c r="G77" s="1217"/>
      <c r="H77" s="1217"/>
      <c r="I77" s="1217"/>
      <c r="J77" s="1217"/>
      <c r="K77" s="1217"/>
      <c r="L77" s="1217"/>
      <c r="M77" s="1217"/>
      <c r="N77" s="1217"/>
      <c r="O77" s="1217"/>
      <c r="P77" s="1217"/>
      <c r="Q77" s="1217"/>
      <c r="R77" s="1217"/>
      <c r="S77" s="1217"/>
      <c r="T77" s="1217"/>
      <c r="U77" s="1217"/>
      <c r="V77" s="1217"/>
      <c r="W77" s="1217"/>
      <c r="X77" s="1217"/>
      <c r="Y77" s="1217"/>
      <c r="Z77" s="1217"/>
      <c r="AA77" s="1217"/>
      <c r="AB77" s="1217"/>
      <c r="AC77" s="1217"/>
      <c r="AD77" s="1217"/>
      <c r="AE77" s="1217"/>
      <c r="AF77" s="1217"/>
      <c r="AG77" s="1217"/>
      <c r="AH77" s="1217"/>
      <c r="AI77" s="1217"/>
      <c r="AJ77" s="1217"/>
      <c r="AK77" s="1217"/>
      <c r="AL77" s="1217"/>
      <c r="AM77" s="1217"/>
      <c r="AN77" s="1217"/>
      <c r="AO77" s="1218"/>
      <c r="AP77" s="4"/>
    </row>
    <row r="78" spans="1:42" s="77" customFormat="1" ht="15" customHeight="1" x14ac:dyDescent="0.2">
      <c r="A78" s="4"/>
      <c r="B78" s="1211"/>
      <c r="C78" s="1205"/>
      <c r="D78" s="1219"/>
      <c r="E78" s="1220"/>
      <c r="F78" s="1220"/>
      <c r="G78" s="1220"/>
      <c r="H78" s="1220"/>
      <c r="I78" s="1220"/>
      <c r="J78" s="1220"/>
      <c r="K78" s="1220"/>
      <c r="L78" s="1220"/>
      <c r="M78" s="1220"/>
      <c r="N78" s="1220"/>
      <c r="O78" s="1220"/>
      <c r="P78" s="1220"/>
      <c r="Q78" s="1220"/>
      <c r="R78" s="1220"/>
      <c r="S78" s="1220"/>
      <c r="T78" s="1220"/>
      <c r="U78" s="1220"/>
      <c r="V78" s="1220"/>
      <c r="W78" s="1220"/>
      <c r="X78" s="1220"/>
      <c r="Y78" s="1220"/>
      <c r="Z78" s="1220"/>
      <c r="AA78" s="1220"/>
      <c r="AB78" s="1220"/>
      <c r="AC78" s="1220"/>
      <c r="AD78" s="1220"/>
      <c r="AE78" s="1220"/>
      <c r="AF78" s="1220"/>
      <c r="AG78" s="1220"/>
      <c r="AH78" s="1220"/>
      <c r="AI78" s="1220"/>
      <c r="AJ78" s="1220"/>
      <c r="AK78" s="1220"/>
      <c r="AL78" s="1220"/>
      <c r="AM78" s="1220"/>
      <c r="AN78" s="1220"/>
      <c r="AO78" s="1221"/>
      <c r="AP78" s="4"/>
    </row>
    <row r="79" spans="1:42" s="77" customFormat="1" ht="15" customHeight="1" x14ac:dyDescent="0.2">
      <c r="A79" s="4"/>
      <c r="B79" s="93" t="s">
        <v>495</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496</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497</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498</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499</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500</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501</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502</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503</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504</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505</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202" t="s">
        <v>506</v>
      </c>
      <c r="D91" s="1202"/>
      <c r="E91" s="1202"/>
      <c r="F91" s="1202"/>
      <c r="G91" s="1202"/>
      <c r="H91" s="1202"/>
      <c r="I91" s="1202"/>
      <c r="J91" s="1202"/>
      <c r="K91" s="1202"/>
      <c r="L91" s="1202"/>
      <c r="M91" s="1202"/>
      <c r="N91" s="1202"/>
      <c r="O91" s="1202"/>
      <c r="P91" s="1202"/>
      <c r="Q91" s="1202"/>
      <c r="R91" s="1202"/>
      <c r="S91" s="1202"/>
      <c r="T91" s="1202"/>
      <c r="U91" s="1202"/>
      <c r="V91" s="1202"/>
      <c r="W91" s="1202"/>
      <c r="X91" s="1202"/>
      <c r="Y91" s="1202"/>
      <c r="Z91" s="1202"/>
      <c r="AA91" s="1202"/>
      <c r="AB91" s="1202"/>
      <c r="AC91" s="1202"/>
      <c r="AD91" s="1202"/>
      <c r="AE91" s="1202"/>
      <c r="AF91" s="1202"/>
      <c r="AG91" s="1202"/>
      <c r="AH91" s="1202"/>
      <c r="AI91" s="1202"/>
      <c r="AJ91" s="1202"/>
      <c r="AK91" s="1202"/>
      <c r="AL91" s="1202"/>
      <c r="AM91" s="1202"/>
      <c r="AN91" s="1202"/>
      <c r="AO91" s="1202"/>
      <c r="AP91" s="72"/>
    </row>
    <row r="92" spans="1:42" s="4" customFormat="1" ht="33" customHeight="1" x14ac:dyDescent="0.2">
      <c r="A92" s="72"/>
      <c r="B92" s="1203" t="s">
        <v>507</v>
      </c>
      <c r="C92" s="1203"/>
      <c r="D92" s="1203"/>
      <c r="E92" s="1203"/>
      <c r="F92" s="1203"/>
      <c r="G92" s="1203"/>
      <c r="H92" s="1203"/>
      <c r="I92" s="1203"/>
      <c r="J92" s="1203"/>
      <c r="K92" s="1203"/>
      <c r="L92" s="1203"/>
      <c r="M92" s="1203"/>
      <c r="N92" s="1203"/>
      <c r="O92" s="1203"/>
      <c r="P92" s="1203"/>
      <c r="Q92" s="1203"/>
      <c r="R92" s="1203"/>
      <c r="S92" s="1203"/>
      <c r="T92" s="1203"/>
      <c r="U92" s="1203"/>
      <c r="V92" s="1203"/>
      <c r="W92" s="1203"/>
      <c r="X92" s="1203"/>
      <c r="Y92" s="1203"/>
      <c r="Z92" s="1203"/>
      <c r="AA92" s="1203"/>
      <c r="AB92" s="1203"/>
      <c r="AC92" s="1203"/>
      <c r="AD92" s="1203"/>
      <c r="AE92" s="1203"/>
      <c r="AF92" s="1203"/>
      <c r="AG92" s="1203"/>
      <c r="AH92" s="1203"/>
      <c r="AI92" s="1203"/>
      <c r="AJ92" s="1203"/>
      <c r="AK92" s="1203"/>
      <c r="AL92" s="1203"/>
      <c r="AM92" s="1203"/>
      <c r="AN92" s="1203"/>
      <c r="AO92" s="1203"/>
      <c r="AP92" s="72"/>
    </row>
    <row r="93" spans="1:42" s="72" customFormat="1" ht="15" customHeight="1" x14ac:dyDescent="0.2">
      <c r="B93" s="72" t="s">
        <v>508</v>
      </c>
    </row>
    <row r="94" spans="1:42" s="72" customFormat="1" ht="15" customHeight="1" x14ac:dyDescent="0.2">
      <c r="B94" s="72" t="s">
        <v>509</v>
      </c>
    </row>
    <row r="95" spans="1:42" s="72" customFormat="1" ht="15" customHeight="1" x14ac:dyDescent="0.2">
      <c r="B95" s="72" t="s">
        <v>510</v>
      </c>
    </row>
    <row r="96" spans="1:42" s="72" customFormat="1" ht="15" customHeight="1" x14ac:dyDescent="0.2">
      <c r="B96" s="72" t="s">
        <v>511</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1"/>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453125" style="3" customWidth="1"/>
    <col min="16" max="17" width="1.7265625" style="3" customWidth="1"/>
    <col min="18" max="29" width="2.453125" style="3" customWidth="1"/>
    <col min="30" max="31" width="3.17968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08" t="s">
        <v>187</v>
      </c>
      <c r="B1" s="1393"/>
      <c r="C1" s="1393"/>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c r="AB1" s="1393"/>
      <c r="AC1" s="1393"/>
      <c r="AD1" s="1393"/>
      <c r="AE1" s="1393"/>
      <c r="AF1" s="1393"/>
      <c r="AG1" s="1393"/>
      <c r="AH1" s="1393"/>
      <c r="AI1" s="1393"/>
      <c r="AJ1" s="1393"/>
      <c r="AK1" s="1393"/>
      <c r="AL1" s="1393"/>
      <c r="AM1" s="1393"/>
      <c r="AN1" s="1393"/>
      <c r="AO1" s="1393"/>
      <c r="AP1" s="1394"/>
      <c r="AQ1" s="65" t="s">
        <v>512</v>
      </c>
      <c r="AR1" s="10"/>
      <c r="AS1" s="10"/>
      <c r="AT1" s="10"/>
      <c r="AU1" s="10"/>
      <c r="AV1" s="10"/>
      <c r="AW1" s="10"/>
      <c r="AX1" s="11"/>
    </row>
    <row r="2" spans="1:50" s="1" customFormat="1" ht="15" customHeight="1" x14ac:dyDescent="0.2">
      <c r="B2" s="2" t="s">
        <v>513</v>
      </c>
    </row>
    <row r="3" spans="1:50" ht="22.5" customHeight="1" x14ac:dyDescent="0.2">
      <c r="B3" s="1395" t="s">
        <v>514</v>
      </c>
      <c r="C3" s="1395"/>
      <c r="D3" s="1395"/>
      <c r="E3" s="1395"/>
      <c r="F3" s="1395"/>
      <c r="G3" s="1395"/>
      <c r="H3" s="1395"/>
      <c r="I3" s="1395"/>
      <c r="J3" s="1395"/>
      <c r="K3" s="1395"/>
      <c r="L3" s="1395"/>
      <c r="M3" s="1395"/>
      <c r="N3" s="1395"/>
      <c r="O3" s="1395"/>
      <c r="P3" s="1395"/>
      <c r="Q3" s="1395"/>
      <c r="R3" s="1395"/>
      <c r="S3" s="1395"/>
      <c r="T3" s="1395"/>
      <c r="U3" s="1395"/>
      <c r="V3" s="1395"/>
      <c r="W3" s="1395"/>
      <c r="X3" s="1395"/>
      <c r="Y3" s="1395"/>
      <c r="Z3" s="1395"/>
      <c r="AA3" s="1395"/>
      <c r="AB3" s="1395"/>
      <c r="AC3" s="1395"/>
      <c r="AD3" s="1395"/>
      <c r="AE3" s="1395"/>
      <c r="AF3" s="1395"/>
      <c r="AG3" s="1395"/>
      <c r="AH3" s="1395"/>
      <c r="AI3" s="1395"/>
      <c r="AJ3" s="1395"/>
      <c r="AK3" s="1395"/>
      <c r="AL3" s="1395"/>
      <c r="AM3" s="1395"/>
      <c r="AN3" s="1395"/>
      <c r="AO3" s="1395"/>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515</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516</v>
      </c>
      <c r="AP8" s="3"/>
    </row>
    <row r="9" spans="1:50" s="12" customFormat="1" ht="16.5" customHeight="1" x14ac:dyDescent="0.2">
      <c r="A9" s="20"/>
      <c r="B9" s="1409" t="s">
        <v>517</v>
      </c>
      <c r="C9" s="1410"/>
      <c r="D9" s="1410"/>
      <c r="E9" s="1410"/>
      <c r="F9" s="1410"/>
      <c r="G9" s="1411"/>
      <c r="H9" s="1418" t="s">
        <v>518</v>
      </c>
      <c r="I9" s="1418"/>
      <c r="J9" s="1418"/>
      <c r="K9" s="1418"/>
      <c r="L9" s="1418"/>
      <c r="M9" s="1418"/>
      <c r="N9" s="1418"/>
      <c r="O9" s="1418"/>
      <c r="P9" s="1418"/>
      <c r="Q9" s="1418"/>
      <c r="R9" s="1418"/>
      <c r="S9" s="1418"/>
      <c r="T9" s="1418"/>
      <c r="U9" s="1418"/>
      <c r="V9" s="1418"/>
      <c r="W9" s="1418"/>
      <c r="X9" s="1418"/>
      <c r="Y9" s="1418"/>
      <c r="Z9" s="1418"/>
      <c r="AA9" s="1418"/>
      <c r="AB9" s="1418"/>
      <c r="AC9" s="1418"/>
      <c r="AD9" s="1418"/>
      <c r="AE9" s="1418"/>
      <c r="AF9" s="1418"/>
      <c r="AG9" s="1418"/>
      <c r="AH9" s="1418"/>
      <c r="AI9" s="1418"/>
      <c r="AJ9" s="1418"/>
      <c r="AK9" s="1418"/>
      <c r="AL9" s="1418"/>
      <c r="AM9" s="1418"/>
      <c r="AN9" s="1418"/>
      <c r="AO9" s="1418"/>
      <c r="AP9" s="3"/>
      <c r="AQ9" s="9"/>
    </row>
    <row r="10" spans="1:50" s="12" customFormat="1" ht="16.5" customHeight="1" x14ac:dyDescent="0.2">
      <c r="A10" s="20"/>
      <c r="B10" s="1412"/>
      <c r="C10" s="1413"/>
      <c r="D10" s="1413"/>
      <c r="E10" s="1413"/>
      <c r="F10" s="1413"/>
      <c r="G10" s="1414"/>
      <c r="H10" s="1418" t="s">
        <v>519</v>
      </c>
      <c r="I10" s="1418"/>
      <c r="J10" s="1418"/>
      <c r="K10" s="1418"/>
      <c r="L10" s="1418"/>
      <c r="M10" s="1418"/>
      <c r="N10" s="1418"/>
      <c r="O10" s="1418"/>
      <c r="P10" s="1418"/>
      <c r="Q10" s="1418"/>
      <c r="R10" s="1418"/>
      <c r="S10" s="1418"/>
      <c r="T10" s="1418"/>
      <c r="U10" s="1418"/>
      <c r="V10" s="1418"/>
      <c r="W10" s="1418"/>
      <c r="X10" s="1418"/>
      <c r="Y10" s="1418"/>
      <c r="Z10" s="1418"/>
      <c r="AA10" s="1418"/>
      <c r="AB10" s="1418"/>
      <c r="AC10" s="1418"/>
      <c r="AD10" s="1418"/>
      <c r="AE10" s="1418"/>
      <c r="AF10" s="1418"/>
      <c r="AG10" s="1418"/>
      <c r="AH10" s="1418"/>
      <c r="AI10" s="1418"/>
      <c r="AJ10" s="1418"/>
      <c r="AK10" s="1418"/>
      <c r="AL10" s="1418"/>
      <c r="AM10" s="1418"/>
      <c r="AN10" s="1418"/>
      <c r="AO10" s="1418"/>
      <c r="AP10" s="3"/>
      <c r="AQ10" s="9"/>
    </row>
    <row r="11" spans="1:50" s="12" customFormat="1" ht="14.25" customHeight="1" x14ac:dyDescent="0.2">
      <c r="A11" s="20"/>
      <c r="B11" s="1412"/>
      <c r="C11" s="1413"/>
      <c r="D11" s="1413"/>
      <c r="E11" s="1413"/>
      <c r="F11" s="1413"/>
      <c r="G11" s="1414"/>
      <c r="H11" s="1409" t="s">
        <v>58</v>
      </c>
      <c r="I11" s="1411"/>
      <c r="J11" s="1419" t="s">
        <v>520</v>
      </c>
      <c r="K11" s="1420"/>
      <c r="L11" s="1420"/>
      <c r="M11" s="1420"/>
      <c r="N11" s="1420"/>
      <c r="O11" s="1420"/>
      <c r="P11" s="1420"/>
      <c r="Q11" s="1420"/>
      <c r="R11" s="1420"/>
      <c r="S11" s="1420"/>
      <c r="T11" s="1420"/>
      <c r="U11" s="1420"/>
      <c r="V11" s="1420"/>
      <c r="W11" s="1420"/>
      <c r="X11" s="1420"/>
      <c r="Y11" s="1420"/>
      <c r="Z11" s="1420"/>
      <c r="AA11" s="1420"/>
      <c r="AB11" s="1420"/>
      <c r="AC11" s="1423" t="s">
        <v>521</v>
      </c>
      <c r="AD11" s="1424"/>
      <c r="AE11" s="1424"/>
      <c r="AF11" s="1424"/>
      <c r="AG11" s="1424"/>
      <c r="AH11" s="1424"/>
      <c r="AI11" s="1424"/>
      <c r="AJ11" s="1424"/>
      <c r="AK11" s="1424"/>
      <c r="AL11" s="1424"/>
      <c r="AM11" s="1424"/>
      <c r="AN11" s="1424"/>
      <c r="AO11" s="1425"/>
      <c r="AP11" s="3"/>
      <c r="AQ11" s="9"/>
    </row>
    <row r="12" spans="1:50" s="12" customFormat="1" ht="14.25" customHeight="1" x14ac:dyDescent="0.2">
      <c r="A12" s="6"/>
      <c r="B12" s="1412"/>
      <c r="C12" s="1413"/>
      <c r="D12" s="1413"/>
      <c r="E12" s="1413"/>
      <c r="F12" s="1413"/>
      <c r="G12" s="1414"/>
      <c r="H12" s="1415"/>
      <c r="I12" s="1417"/>
      <c r="J12" s="1421"/>
      <c r="K12" s="1422"/>
      <c r="L12" s="1422"/>
      <c r="M12" s="1422"/>
      <c r="N12" s="1422"/>
      <c r="O12" s="1422"/>
      <c r="P12" s="1422"/>
      <c r="Q12" s="1422"/>
      <c r="R12" s="1422"/>
      <c r="S12" s="1422"/>
      <c r="T12" s="1422"/>
      <c r="U12" s="1422"/>
      <c r="V12" s="1422"/>
      <c r="W12" s="1422"/>
      <c r="X12" s="1422"/>
      <c r="Y12" s="1422"/>
      <c r="Z12" s="1422"/>
      <c r="AA12" s="1422"/>
      <c r="AB12" s="1422"/>
      <c r="AC12" s="1423"/>
      <c r="AD12" s="1424"/>
      <c r="AE12" s="50"/>
      <c r="AF12" s="50" t="s">
        <v>522</v>
      </c>
      <c r="AG12" s="50"/>
      <c r="AH12" s="50" t="s">
        <v>523</v>
      </c>
      <c r="AI12" s="50"/>
      <c r="AJ12" s="50" t="s">
        <v>524</v>
      </c>
      <c r="AK12" s="50"/>
      <c r="AL12" s="50"/>
      <c r="AM12" s="50"/>
      <c r="AN12" s="50"/>
      <c r="AO12" s="51"/>
      <c r="AP12" s="3"/>
      <c r="AQ12" s="9"/>
    </row>
    <row r="13" spans="1:50" s="12" customFormat="1" ht="14.25" customHeight="1" x14ac:dyDescent="0.2">
      <c r="A13" s="6"/>
      <c r="B13" s="1415"/>
      <c r="C13" s="1416"/>
      <c r="D13" s="1416"/>
      <c r="E13" s="1416"/>
      <c r="F13" s="1416"/>
      <c r="G13" s="1417"/>
      <c r="H13" s="1409" t="s">
        <v>58</v>
      </c>
      <c r="I13" s="1411"/>
      <c r="J13" s="1419" t="s">
        <v>525</v>
      </c>
      <c r="K13" s="1420"/>
      <c r="L13" s="1420"/>
      <c r="M13" s="1420"/>
      <c r="N13" s="1420"/>
      <c r="O13" s="1420"/>
      <c r="P13" s="1420"/>
      <c r="Q13" s="1420"/>
      <c r="R13" s="1420"/>
      <c r="S13" s="1420"/>
      <c r="T13" s="1420"/>
      <c r="U13" s="1420"/>
      <c r="V13" s="1420"/>
      <c r="W13" s="1420"/>
      <c r="X13" s="1420"/>
      <c r="Y13" s="1420"/>
      <c r="Z13" s="1420"/>
      <c r="AA13" s="1420"/>
      <c r="AB13" s="1420"/>
      <c r="AC13" s="1420"/>
      <c r="AD13" s="1420"/>
      <c r="AE13" s="1420"/>
      <c r="AF13" s="1420"/>
      <c r="AG13" s="1420"/>
      <c r="AH13" s="1420"/>
      <c r="AI13" s="1420"/>
      <c r="AJ13" s="1420"/>
      <c r="AK13" s="1420"/>
      <c r="AL13" s="1420"/>
      <c r="AM13" s="1420"/>
      <c r="AN13" s="1420"/>
      <c r="AO13" s="1426"/>
      <c r="AP13" s="3"/>
      <c r="AQ13" s="9"/>
    </row>
    <row r="14" spans="1:50" s="12" customFormat="1" ht="14.25" customHeight="1" x14ac:dyDescent="0.2">
      <c r="A14" s="1"/>
      <c r="B14" s="62"/>
      <c r="C14" s="63"/>
      <c r="D14" s="63"/>
      <c r="E14" s="63"/>
      <c r="F14" s="63"/>
      <c r="G14" s="64"/>
      <c r="H14" s="1415"/>
      <c r="I14" s="1417"/>
      <c r="J14" s="1421"/>
      <c r="K14" s="1422"/>
      <c r="L14" s="1422"/>
      <c r="M14" s="1422"/>
      <c r="N14" s="1422"/>
      <c r="O14" s="1422"/>
      <c r="P14" s="1422"/>
      <c r="Q14" s="1422"/>
      <c r="R14" s="1422"/>
      <c r="S14" s="1422"/>
      <c r="T14" s="1422"/>
      <c r="U14" s="1422"/>
      <c r="V14" s="1422"/>
      <c r="W14" s="1422"/>
      <c r="X14" s="1422"/>
      <c r="Y14" s="1422"/>
      <c r="Z14" s="1422"/>
      <c r="AA14" s="1422"/>
      <c r="AB14" s="1422"/>
      <c r="AC14" s="1422"/>
      <c r="AD14" s="1422"/>
      <c r="AE14" s="1422"/>
      <c r="AF14" s="1422"/>
      <c r="AG14" s="1422"/>
      <c r="AH14" s="1422"/>
      <c r="AI14" s="1422"/>
      <c r="AJ14" s="1422"/>
      <c r="AK14" s="1422"/>
      <c r="AL14" s="1422"/>
      <c r="AM14" s="1422"/>
      <c r="AN14" s="1422"/>
      <c r="AO14" s="1427"/>
      <c r="AP14" s="3"/>
      <c r="AQ14" s="9"/>
    </row>
    <row r="15" spans="1:50" s="12" customFormat="1" ht="14.25" customHeight="1" x14ac:dyDescent="0.2">
      <c r="A15" s="1"/>
      <c r="B15" s="62"/>
      <c r="C15" s="63"/>
      <c r="D15" s="63"/>
      <c r="E15" s="63"/>
      <c r="F15" s="63"/>
      <c r="G15" s="64"/>
      <c r="H15" s="1409" t="s">
        <v>58</v>
      </c>
      <c r="I15" s="1411"/>
      <c r="J15" s="1419" t="s">
        <v>526</v>
      </c>
      <c r="K15" s="1420"/>
      <c r="L15" s="1420"/>
      <c r="M15" s="1420"/>
      <c r="N15" s="1420"/>
      <c r="O15" s="1420"/>
      <c r="P15" s="1420"/>
      <c r="Q15" s="1420"/>
      <c r="R15" s="1420"/>
      <c r="S15" s="1420"/>
      <c r="T15" s="1420"/>
      <c r="U15" s="1420"/>
      <c r="V15" s="1420"/>
      <c r="W15" s="1420"/>
      <c r="X15" s="1420"/>
      <c r="Y15" s="1420"/>
      <c r="Z15" s="1420"/>
      <c r="AA15" s="1420"/>
      <c r="AB15" s="1420"/>
      <c r="AC15" s="52" t="s">
        <v>527</v>
      </c>
      <c r="AD15" s="1424"/>
      <c r="AE15" s="1424"/>
      <c r="AF15" s="1424"/>
      <c r="AG15" s="1424"/>
      <c r="AH15" s="50" t="s">
        <v>528</v>
      </c>
      <c r="AI15" s="1428" t="s">
        <v>529</v>
      </c>
      <c r="AJ15" s="1428"/>
      <c r="AK15" s="1428"/>
      <c r="AL15" s="1428"/>
      <c r="AM15" s="1428"/>
      <c r="AN15" s="1428"/>
      <c r="AO15" s="1429"/>
      <c r="AP15" s="3"/>
      <c r="AQ15" s="9"/>
      <c r="AR15" s="12" t="s">
        <v>530</v>
      </c>
    </row>
    <row r="16" spans="1:50" s="12" customFormat="1" ht="14.25" customHeight="1" x14ac:dyDescent="0.2">
      <c r="A16" s="21"/>
      <c r="B16" s="22"/>
      <c r="G16" s="23"/>
      <c r="H16" s="1415"/>
      <c r="I16" s="1417"/>
      <c r="J16" s="1421"/>
      <c r="K16" s="1422"/>
      <c r="L16" s="1422"/>
      <c r="M16" s="1422"/>
      <c r="N16" s="1422"/>
      <c r="O16" s="1422"/>
      <c r="P16" s="1422"/>
      <c r="Q16" s="1422"/>
      <c r="R16" s="1422"/>
      <c r="S16" s="1422"/>
      <c r="T16" s="1422"/>
      <c r="U16" s="1422"/>
      <c r="V16" s="1422"/>
      <c r="W16" s="1422"/>
      <c r="X16" s="1422"/>
      <c r="Y16" s="1422"/>
      <c r="Z16" s="1422"/>
      <c r="AA16" s="1422"/>
      <c r="AB16" s="1422"/>
      <c r="AC16" s="1423"/>
      <c r="AD16" s="1424"/>
      <c r="AE16" s="50"/>
      <c r="AF16" s="50" t="s">
        <v>522</v>
      </c>
      <c r="AG16" s="50"/>
      <c r="AH16" s="50" t="s">
        <v>523</v>
      </c>
      <c r="AI16" s="50"/>
      <c r="AJ16" s="50" t="s">
        <v>524</v>
      </c>
      <c r="AK16" s="50"/>
      <c r="AL16" s="50"/>
      <c r="AM16" s="50"/>
      <c r="AN16" s="50"/>
      <c r="AO16" s="51"/>
      <c r="AP16" s="3"/>
      <c r="AQ16" s="9"/>
      <c r="AR16" s="12" t="s">
        <v>531</v>
      </c>
    </row>
    <row r="17" spans="1:44" s="12" customFormat="1" ht="14.25" customHeight="1" x14ac:dyDescent="0.2">
      <c r="A17" s="24"/>
      <c r="B17" s="1412" t="s">
        <v>532</v>
      </c>
      <c r="C17" s="1413"/>
      <c r="D17" s="1413"/>
      <c r="E17" s="1413"/>
      <c r="F17" s="1413"/>
      <c r="G17" s="1414"/>
      <c r="H17" s="1409" t="s">
        <v>58</v>
      </c>
      <c r="I17" s="1411"/>
      <c r="J17" s="1419" t="s">
        <v>533</v>
      </c>
      <c r="K17" s="1420"/>
      <c r="L17" s="1420"/>
      <c r="M17" s="1420"/>
      <c r="N17" s="1420"/>
      <c r="O17" s="1420"/>
      <c r="P17" s="1420"/>
      <c r="Q17" s="1420"/>
      <c r="R17" s="1420"/>
      <c r="S17" s="1420"/>
      <c r="T17" s="1420"/>
      <c r="U17" s="1420"/>
      <c r="V17" s="1420"/>
      <c r="W17" s="1420"/>
      <c r="X17" s="1420"/>
      <c r="Y17" s="1420"/>
      <c r="Z17" s="1420"/>
      <c r="AA17" s="1420"/>
      <c r="AB17" s="1420"/>
      <c r="AC17" s="52" t="s">
        <v>527</v>
      </c>
      <c r="AD17" s="1424"/>
      <c r="AE17" s="1424"/>
      <c r="AF17" s="1424"/>
      <c r="AG17" s="1424"/>
      <c r="AH17" s="50" t="s">
        <v>528</v>
      </c>
      <c r="AI17" s="1428" t="s">
        <v>534</v>
      </c>
      <c r="AJ17" s="1428"/>
      <c r="AK17" s="1428"/>
      <c r="AL17" s="1428"/>
      <c r="AM17" s="1428"/>
      <c r="AN17" s="1428"/>
      <c r="AO17" s="1429"/>
      <c r="AP17" s="3"/>
      <c r="AQ17" s="9"/>
      <c r="AR17" s="12" t="s">
        <v>535</v>
      </c>
    </row>
    <row r="18" spans="1:44" s="12" customFormat="1" ht="14.25" customHeight="1" x14ac:dyDescent="0.2">
      <c r="A18" s="24"/>
      <c r="B18" s="1412"/>
      <c r="C18" s="1413"/>
      <c r="D18" s="1413"/>
      <c r="E18" s="1413"/>
      <c r="F18" s="1413"/>
      <c r="G18" s="1414"/>
      <c r="H18" s="1415"/>
      <c r="I18" s="1417"/>
      <c r="J18" s="1421"/>
      <c r="K18" s="1422"/>
      <c r="L18" s="1422"/>
      <c r="M18" s="1422"/>
      <c r="N18" s="1422"/>
      <c r="O18" s="1422"/>
      <c r="P18" s="1422"/>
      <c r="Q18" s="1422"/>
      <c r="R18" s="1422"/>
      <c r="S18" s="1422"/>
      <c r="T18" s="1422"/>
      <c r="U18" s="1422"/>
      <c r="V18" s="1422"/>
      <c r="W18" s="1422"/>
      <c r="X18" s="1422"/>
      <c r="Y18" s="1422"/>
      <c r="Z18" s="1422"/>
      <c r="AA18" s="1422"/>
      <c r="AB18" s="1422"/>
      <c r="AC18" s="1423"/>
      <c r="AD18" s="1424"/>
      <c r="AE18" s="50"/>
      <c r="AF18" s="50" t="s">
        <v>522</v>
      </c>
      <c r="AG18" s="50"/>
      <c r="AH18" s="50" t="s">
        <v>523</v>
      </c>
      <c r="AI18" s="50"/>
      <c r="AJ18" s="50" t="s">
        <v>524</v>
      </c>
      <c r="AK18" s="50"/>
      <c r="AL18" s="50"/>
      <c r="AM18" s="50"/>
      <c r="AN18" s="50"/>
      <c r="AO18" s="51"/>
      <c r="AP18" s="3"/>
      <c r="AQ18" s="9"/>
      <c r="AR18" s="12" t="s">
        <v>536</v>
      </c>
    </row>
    <row r="19" spans="1:44" s="12" customFormat="1" ht="23.25" customHeight="1" x14ac:dyDescent="0.2">
      <c r="A19" s="24"/>
      <c r="B19" s="1412"/>
      <c r="C19" s="1413"/>
      <c r="D19" s="1413"/>
      <c r="E19" s="1413"/>
      <c r="F19" s="1413"/>
      <c r="G19" s="1414"/>
      <c r="H19" s="1430" t="s">
        <v>537</v>
      </c>
      <c r="I19" s="1431"/>
      <c r="J19" s="1431"/>
      <c r="K19" s="1431"/>
      <c r="L19" s="1431"/>
      <c r="M19" s="1431"/>
      <c r="N19" s="1431"/>
      <c r="O19" s="1431"/>
      <c r="P19" s="1431"/>
      <c r="Q19" s="1431"/>
      <c r="R19" s="1431"/>
      <c r="S19" s="1431"/>
      <c r="T19" s="1431"/>
      <c r="U19" s="1431"/>
      <c r="V19" s="1431"/>
      <c r="W19" s="1431"/>
      <c r="X19" s="1431"/>
      <c r="Y19" s="1431"/>
      <c r="Z19" s="1431"/>
      <c r="AA19" s="1431"/>
      <c r="AB19" s="1431"/>
      <c r="AC19" s="1431"/>
      <c r="AD19" s="1431"/>
      <c r="AE19" s="1431"/>
      <c r="AF19" s="1431"/>
      <c r="AG19" s="1431"/>
      <c r="AH19" s="1431"/>
      <c r="AI19" s="1431"/>
      <c r="AJ19" s="1431"/>
      <c r="AK19" s="1431"/>
      <c r="AL19" s="1431"/>
      <c r="AM19" s="1431"/>
      <c r="AN19" s="1431"/>
      <c r="AO19" s="1432"/>
      <c r="AP19" s="3"/>
      <c r="AQ19" s="9"/>
    </row>
    <row r="20" spans="1:44" s="12" customFormat="1" ht="21" customHeight="1" x14ac:dyDescent="0.2">
      <c r="A20" s="24"/>
      <c r="B20" s="22"/>
      <c r="G20" s="23"/>
      <c r="H20" s="1409" t="s">
        <v>58</v>
      </c>
      <c r="I20" s="1411"/>
      <c r="J20" s="1419" t="s">
        <v>538</v>
      </c>
      <c r="K20" s="1420"/>
      <c r="L20" s="1420"/>
      <c r="M20" s="1420"/>
      <c r="N20" s="1420"/>
      <c r="O20" s="1420"/>
      <c r="P20" s="1420"/>
      <c r="Q20" s="1420"/>
      <c r="R20" s="1420"/>
      <c r="S20" s="1420"/>
      <c r="T20" s="1420"/>
      <c r="U20" s="1420"/>
      <c r="V20" s="1420"/>
      <c r="W20" s="1420"/>
      <c r="X20" s="1420"/>
      <c r="Y20" s="1420"/>
      <c r="Z20" s="1420"/>
      <c r="AA20" s="1420"/>
      <c r="AB20" s="1420"/>
      <c r="AC20" s="1420"/>
      <c r="AD20" s="1420"/>
      <c r="AE20" s="1420"/>
      <c r="AF20" s="1420"/>
      <c r="AG20" s="1420"/>
      <c r="AH20" s="1420"/>
      <c r="AI20" s="1420"/>
      <c r="AJ20" s="1420"/>
      <c r="AK20" s="1420"/>
      <c r="AL20" s="1420"/>
      <c r="AM20" s="1420"/>
      <c r="AN20" s="1420"/>
      <c r="AO20" s="1426"/>
      <c r="AP20" s="3"/>
      <c r="AQ20" s="9"/>
    </row>
    <row r="21" spans="1:44" s="12" customFormat="1" ht="14.25" customHeight="1" x14ac:dyDescent="0.2">
      <c r="A21" s="24"/>
      <c r="B21" s="22"/>
      <c r="G21" s="23"/>
      <c r="H21" s="62"/>
      <c r="I21" s="64"/>
      <c r="J21" s="22" t="s">
        <v>539</v>
      </c>
      <c r="AO21" s="23"/>
      <c r="AP21" s="3"/>
      <c r="AQ21" s="9"/>
    </row>
    <row r="22" spans="1:44" s="12" customFormat="1" ht="15.75" customHeight="1" x14ac:dyDescent="0.2">
      <c r="A22" s="24"/>
      <c r="B22" s="22"/>
      <c r="G22" s="23"/>
      <c r="H22" s="22"/>
      <c r="I22" s="23"/>
      <c r="J22" s="1433"/>
      <c r="K22" s="1434"/>
      <c r="L22" s="1434"/>
      <c r="M22" s="1434"/>
      <c r="N22" s="1434"/>
      <c r="O22" s="1434"/>
      <c r="P22" s="1434"/>
      <c r="Q22" s="1434"/>
      <c r="R22" s="1434"/>
      <c r="S22" s="1434"/>
      <c r="T22" s="1434"/>
      <c r="U22" s="1434"/>
      <c r="V22" s="1434"/>
      <c r="W22" s="1434"/>
      <c r="X22" s="1434"/>
      <c r="Y22" s="1434"/>
      <c r="Z22" s="1434"/>
      <c r="AA22" s="1434"/>
      <c r="AB22" s="1434"/>
      <c r="AC22" s="1434"/>
      <c r="AD22" s="1434"/>
      <c r="AE22" s="1434"/>
      <c r="AF22" s="1434"/>
      <c r="AG22" s="1434"/>
      <c r="AH22" s="1434"/>
      <c r="AI22" s="1434"/>
      <c r="AJ22" s="1434"/>
      <c r="AK22" s="1434"/>
      <c r="AL22" s="1434"/>
      <c r="AM22" s="1434"/>
      <c r="AN22" s="1434"/>
      <c r="AO22" s="1435"/>
      <c r="AP22" s="3"/>
      <c r="AQ22" s="9"/>
    </row>
    <row r="23" spans="1:44" s="12" customFormat="1" ht="15.75" customHeight="1" x14ac:dyDescent="0.2">
      <c r="A23" s="24"/>
      <c r="B23" s="25"/>
      <c r="C23" s="26"/>
      <c r="D23" s="26"/>
      <c r="E23" s="26"/>
      <c r="F23" s="26"/>
      <c r="G23" s="27"/>
      <c r="H23" s="25"/>
      <c r="I23" s="27"/>
      <c r="J23" s="1436"/>
      <c r="K23" s="1437"/>
      <c r="L23" s="1437"/>
      <c r="M23" s="1437"/>
      <c r="N23" s="1437"/>
      <c r="O23" s="1437"/>
      <c r="P23" s="1437"/>
      <c r="Q23" s="1437"/>
      <c r="R23" s="1437"/>
      <c r="S23" s="1437"/>
      <c r="T23" s="1437"/>
      <c r="U23" s="1437"/>
      <c r="V23" s="1437"/>
      <c r="W23" s="1437"/>
      <c r="X23" s="1437"/>
      <c r="Y23" s="1437"/>
      <c r="Z23" s="1437"/>
      <c r="AA23" s="1437"/>
      <c r="AB23" s="1437"/>
      <c r="AC23" s="1437"/>
      <c r="AD23" s="1437"/>
      <c r="AE23" s="1437"/>
      <c r="AF23" s="1437"/>
      <c r="AG23" s="1437"/>
      <c r="AH23" s="1437"/>
      <c r="AI23" s="1437"/>
      <c r="AJ23" s="1437"/>
      <c r="AK23" s="1437"/>
      <c r="AL23" s="1437"/>
      <c r="AM23" s="1437"/>
      <c r="AN23" s="1437"/>
      <c r="AO23" s="1438"/>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409" t="s">
        <v>517</v>
      </c>
      <c r="C25" s="1410"/>
      <c r="D25" s="1410"/>
      <c r="E25" s="1410"/>
      <c r="F25" s="1410"/>
      <c r="G25" s="1411"/>
      <c r="H25" s="1418" t="s">
        <v>518</v>
      </c>
      <c r="I25" s="1418"/>
      <c r="J25" s="1418"/>
      <c r="K25" s="1418"/>
      <c r="L25" s="1418"/>
      <c r="M25" s="1418"/>
      <c r="N25" s="1418"/>
      <c r="O25" s="1418"/>
      <c r="P25" s="1418"/>
      <c r="Q25" s="1418"/>
      <c r="R25" s="1418"/>
      <c r="S25" s="1418"/>
      <c r="T25" s="1418"/>
      <c r="U25" s="1418"/>
      <c r="V25" s="1418"/>
      <c r="W25" s="1418"/>
      <c r="X25" s="1418"/>
      <c r="Y25" s="1418"/>
      <c r="Z25" s="1418"/>
      <c r="AA25" s="1418"/>
      <c r="AB25" s="1418"/>
      <c r="AC25" s="1418"/>
      <c r="AD25" s="1418"/>
      <c r="AE25" s="1418"/>
      <c r="AF25" s="1418"/>
      <c r="AG25" s="1418"/>
      <c r="AH25" s="1418"/>
      <c r="AI25" s="1418"/>
      <c r="AJ25" s="1418"/>
      <c r="AK25" s="1418"/>
      <c r="AL25" s="1418"/>
      <c r="AM25" s="1418"/>
      <c r="AN25" s="1418"/>
      <c r="AO25" s="1418"/>
      <c r="AP25" s="3"/>
      <c r="AQ25" s="9"/>
    </row>
    <row r="26" spans="1:44" s="12" customFormat="1" ht="16.5" customHeight="1" x14ac:dyDescent="0.2">
      <c r="A26" s="20"/>
      <c r="B26" s="1412"/>
      <c r="C26" s="1413"/>
      <c r="D26" s="1413"/>
      <c r="E26" s="1413"/>
      <c r="F26" s="1413"/>
      <c r="G26" s="1414"/>
      <c r="H26" s="1418" t="s">
        <v>519</v>
      </c>
      <c r="I26" s="1418"/>
      <c r="J26" s="1418"/>
      <c r="K26" s="1418"/>
      <c r="L26" s="1418"/>
      <c r="M26" s="1418"/>
      <c r="N26" s="1418"/>
      <c r="O26" s="1418"/>
      <c r="P26" s="1418"/>
      <c r="Q26" s="1418"/>
      <c r="R26" s="1418"/>
      <c r="S26" s="1418"/>
      <c r="T26" s="1418"/>
      <c r="U26" s="1418"/>
      <c r="V26" s="1418"/>
      <c r="W26" s="1418"/>
      <c r="X26" s="1418"/>
      <c r="Y26" s="1418"/>
      <c r="Z26" s="1418"/>
      <c r="AA26" s="1418"/>
      <c r="AB26" s="1418"/>
      <c r="AC26" s="1418"/>
      <c r="AD26" s="1418"/>
      <c r="AE26" s="1418"/>
      <c r="AF26" s="1418"/>
      <c r="AG26" s="1418"/>
      <c r="AH26" s="1418"/>
      <c r="AI26" s="1418"/>
      <c r="AJ26" s="1418"/>
      <c r="AK26" s="1418"/>
      <c r="AL26" s="1418"/>
      <c r="AM26" s="1418"/>
      <c r="AN26" s="1418"/>
      <c r="AO26" s="1418"/>
      <c r="AP26" s="3"/>
      <c r="AQ26" s="9"/>
    </row>
    <row r="27" spans="1:44" s="12" customFormat="1" ht="14.25" customHeight="1" x14ac:dyDescent="0.2">
      <c r="A27" s="20"/>
      <c r="B27" s="1412"/>
      <c r="C27" s="1413"/>
      <c r="D27" s="1413"/>
      <c r="E27" s="1413"/>
      <c r="F27" s="1413"/>
      <c r="G27" s="1414"/>
      <c r="H27" s="1409" t="s">
        <v>58</v>
      </c>
      <c r="I27" s="1411"/>
      <c r="J27" s="1419" t="s">
        <v>520</v>
      </c>
      <c r="K27" s="1420"/>
      <c r="L27" s="1420"/>
      <c r="M27" s="1420"/>
      <c r="N27" s="1420"/>
      <c r="O27" s="1420"/>
      <c r="P27" s="1420"/>
      <c r="Q27" s="1420"/>
      <c r="R27" s="1420"/>
      <c r="S27" s="1420"/>
      <c r="T27" s="1420"/>
      <c r="U27" s="1420"/>
      <c r="V27" s="1420"/>
      <c r="W27" s="1420"/>
      <c r="X27" s="1420"/>
      <c r="Y27" s="1420"/>
      <c r="Z27" s="1420"/>
      <c r="AA27" s="1420"/>
      <c r="AB27" s="1420"/>
      <c r="AC27" s="1423" t="s">
        <v>521</v>
      </c>
      <c r="AD27" s="1424"/>
      <c r="AE27" s="1424"/>
      <c r="AF27" s="1424"/>
      <c r="AG27" s="1424"/>
      <c r="AH27" s="1424"/>
      <c r="AI27" s="1424"/>
      <c r="AJ27" s="1424"/>
      <c r="AK27" s="1424"/>
      <c r="AL27" s="1424"/>
      <c r="AM27" s="1424"/>
      <c r="AN27" s="1424"/>
      <c r="AO27" s="1425"/>
      <c r="AP27" s="3"/>
      <c r="AQ27" s="9"/>
    </row>
    <row r="28" spans="1:44" s="12" customFormat="1" ht="14.25" customHeight="1" x14ac:dyDescent="0.2">
      <c r="A28" s="6"/>
      <c r="B28" s="1412"/>
      <c r="C28" s="1413"/>
      <c r="D28" s="1413"/>
      <c r="E28" s="1413"/>
      <c r="F28" s="1413"/>
      <c r="G28" s="1414"/>
      <c r="H28" s="1415"/>
      <c r="I28" s="1417"/>
      <c r="J28" s="1421"/>
      <c r="K28" s="1422"/>
      <c r="L28" s="1422"/>
      <c r="M28" s="1422"/>
      <c r="N28" s="1422"/>
      <c r="O28" s="1422"/>
      <c r="P28" s="1422"/>
      <c r="Q28" s="1422"/>
      <c r="R28" s="1422"/>
      <c r="S28" s="1422"/>
      <c r="T28" s="1422"/>
      <c r="U28" s="1422"/>
      <c r="V28" s="1422"/>
      <c r="W28" s="1422"/>
      <c r="X28" s="1422"/>
      <c r="Y28" s="1422"/>
      <c r="Z28" s="1422"/>
      <c r="AA28" s="1422"/>
      <c r="AB28" s="1422"/>
      <c r="AC28" s="1423"/>
      <c r="AD28" s="1424"/>
      <c r="AE28" s="50"/>
      <c r="AF28" s="50" t="s">
        <v>522</v>
      </c>
      <c r="AG28" s="50"/>
      <c r="AH28" s="50" t="s">
        <v>523</v>
      </c>
      <c r="AI28" s="50"/>
      <c r="AJ28" s="50" t="s">
        <v>524</v>
      </c>
      <c r="AK28" s="50"/>
      <c r="AL28" s="50"/>
      <c r="AM28" s="50"/>
      <c r="AN28" s="50"/>
      <c r="AO28" s="51"/>
      <c r="AP28" s="3"/>
      <c r="AQ28" s="9"/>
    </row>
    <row r="29" spans="1:44" s="12" customFormat="1" ht="14.25" customHeight="1" x14ac:dyDescent="0.2">
      <c r="A29" s="6"/>
      <c r="B29" s="1415"/>
      <c r="C29" s="1416"/>
      <c r="D29" s="1416"/>
      <c r="E29" s="1416"/>
      <c r="F29" s="1416"/>
      <c r="G29" s="1417"/>
      <c r="H29" s="1409" t="s">
        <v>58</v>
      </c>
      <c r="I29" s="1411"/>
      <c r="J29" s="1419" t="s">
        <v>525</v>
      </c>
      <c r="K29" s="1420"/>
      <c r="L29" s="1420"/>
      <c r="M29" s="1420"/>
      <c r="N29" s="1420"/>
      <c r="O29" s="1420"/>
      <c r="P29" s="1420"/>
      <c r="Q29" s="1420"/>
      <c r="R29" s="1420"/>
      <c r="S29" s="1420"/>
      <c r="T29" s="1420"/>
      <c r="U29" s="1420"/>
      <c r="V29" s="1420"/>
      <c r="W29" s="1420"/>
      <c r="X29" s="1420"/>
      <c r="Y29" s="1420"/>
      <c r="Z29" s="1420"/>
      <c r="AA29" s="1420"/>
      <c r="AB29" s="1420"/>
      <c r="AC29" s="1420"/>
      <c r="AD29" s="1420"/>
      <c r="AE29" s="1420"/>
      <c r="AF29" s="1420"/>
      <c r="AG29" s="1420"/>
      <c r="AH29" s="1420"/>
      <c r="AI29" s="1420"/>
      <c r="AJ29" s="1420"/>
      <c r="AK29" s="1420"/>
      <c r="AL29" s="1420"/>
      <c r="AM29" s="1420"/>
      <c r="AN29" s="1420"/>
      <c r="AO29" s="1426"/>
      <c r="AP29" s="3"/>
      <c r="AQ29" s="9"/>
    </row>
    <row r="30" spans="1:44" s="12" customFormat="1" ht="14.25" customHeight="1" x14ac:dyDescent="0.2">
      <c r="A30" s="1"/>
      <c r="B30" s="62"/>
      <c r="C30" s="63"/>
      <c r="D30" s="63"/>
      <c r="E30" s="63"/>
      <c r="F30" s="63"/>
      <c r="G30" s="64"/>
      <c r="H30" s="1415"/>
      <c r="I30" s="1417"/>
      <c r="J30" s="1421"/>
      <c r="K30" s="1422"/>
      <c r="L30" s="1422"/>
      <c r="M30" s="1422"/>
      <c r="N30" s="1422"/>
      <c r="O30" s="1422"/>
      <c r="P30" s="1422"/>
      <c r="Q30" s="1422"/>
      <c r="R30" s="1422"/>
      <c r="S30" s="1422"/>
      <c r="T30" s="1422"/>
      <c r="U30" s="1422"/>
      <c r="V30" s="1422"/>
      <c r="W30" s="1422"/>
      <c r="X30" s="1422"/>
      <c r="Y30" s="1422"/>
      <c r="Z30" s="1422"/>
      <c r="AA30" s="1422"/>
      <c r="AB30" s="1422"/>
      <c r="AC30" s="1422"/>
      <c r="AD30" s="1422"/>
      <c r="AE30" s="1422"/>
      <c r="AF30" s="1422"/>
      <c r="AG30" s="1422"/>
      <c r="AH30" s="1422"/>
      <c r="AI30" s="1422"/>
      <c r="AJ30" s="1422"/>
      <c r="AK30" s="1422"/>
      <c r="AL30" s="1422"/>
      <c r="AM30" s="1422"/>
      <c r="AN30" s="1422"/>
      <c r="AO30" s="1427"/>
      <c r="AP30" s="3"/>
      <c r="AQ30" s="9"/>
    </row>
    <row r="31" spans="1:44" s="12" customFormat="1" ht="14.25" customHeight="1" x14ac:dyDescent="0.2">
      <c r="A31" s="1"/>
      <c r="B31" s="62"/>
      <c r="C31" s="63"/>
      <c r="D31" s="63"/>
      <c r="E31" s="63"/>
      <c r="F31" s="63"/>
      <c r="G31" s="64"/>
      <c r="H31" s="1409" t="s">
        <v>58</v>
      </c>
      <c r="I31" s="1411"/>
      <c r="J31" s="1419" t="s">
        <v>526</v>
      </c>
      <c r="K31" s="1420"/>
      <c r="L31" s="1420"/>
      <c r="M31" s="1420"/>
      <c r="N31" s="1420"/>
      <c r="O31" s="1420"/>
      <c r="P31" s="1420"/>
      <c r="Q31" s="1420"/>
      <c r="R31" s="1420"/>
      <c r="S31" s="1420"/>
      <c r="T31" s="1420"/>
      <c r="U31" s="1420"/>
      <c r="V31" s="1420"/>
      <c r="W31" s="1420"/>
      <c r="X31" s="1420"/>
      <c r="Y31" s="1420"/>
      <c r="Z31" s="1420"/>
      <c r="AA31" s="1420"/>
      <c r="AB31" s="1420"/>
      <c r="AC31" s="52" t="s">
        <v>527</v>
      </c>
      <c r="AD31" s="1424"/>
      <c r="AE31" s="1424"/>
      <c r="AF31" s="1424"/>
      <c r="AG31" s="1424"/>
      <c r="AH31" s="50" t="s">
        <v>528</v>
      </c>
      <c r="AI31" s="1428" t="s">
        <v>529</v>
      </c>
      <c r="AJ31" s="1428"/>
      <c r="AK31" s="1428"/>
      <c r="AL31" s="1428"/>
      <c r="AM31" s="1428"/>
      <c r="AN31" s="1428"/>
      <c r="AO31" s="1429"/>
      <c r="AP31" s="3"/>
      <c r="AQ31" s="9"/>
      <c r="AR31" s="12" t="s">
        <v>530</v>
      </c>
    </row>
    <row r="32" spans="1:44" s="12" customFormat="1" ht="14.25" customHeight="1" x14ac:dyDescent="0.2">
      <c r="A32" s="21"/>
      <c r="B32" s="22"/>
      <c r="G32" s="23"/>
      <c r="H32" s="1415"/>
      <c r="I32" s="1417"/>
      <c r="J32" s="1421"/>
      <c r="K32" s="1422"/>
      <c r="L32" s="1422"/>
      <c r="M32" s="1422"/>
      <c r="N32" s="1422"/>
      <c r="O32" s="1422"/>
      <c r="P32" s="1422"/>
      <c r="Q32" s="1422"/>
      <c r="R32" s="1422"/>
      <c r="S32" s="1422"/>
      <c r="T32" s="1422"/>
      <c r="U32" s="1422"/>
      <c r="V32" s="1422"/>
      <c r="W32" s="1422"/>
      <c r="X32" s="1422"/>
      <c r="Y32" s="1422"/>
      <c r="Z32" s="1422"/>
      <c r="AA32" s="1422"/>
      <c r="AB32" s="1422"/>
      <c r="AC32" s="1423"/>
      <c r="AD32" s="1424"/>
      <c r="AE32" s="50"/>
      <c r="AF32" s="50" t="s">
        <v>522</v>
      </c>
      <c r="AG32" s="50"/>
      <c r="AH32" s="50" t="s">
        <v>523</v>
      </c>
      <c r="AI32" s="50"/>
      <c r="AJ32" s="50" t="s">
        <v>524</v>
      </c>
      <c r="AK32" s="50"/>
      <c r="AL32" s="50"/>
      <c r="AM32" s="50"/>
      <c r="AN32" s="50"/>
      <c r="AO32" s="51"/>
      <c r="AP32" s="3"/>
      <c r="AQ32" s="9"/>
      <c r="AR32" s="12" t="s">
        <v>531</v>
      </c>
    </row>
    <row r="33" spans="1:44" s="12" customFormat="1" ht="14.25" customHeight="1" x14ac:dyDescent="0.2">
      <c r="A33" s="24"/>
      <c r="B33" s="1412" t="s">
        <v>532</v>
      </c>
      <c r="C33" s="1413"/>
      <c r="D33" s="1413"/>
      <c r="E33" s="1413"/>
      <c r="F33" s="1413"/>
      <c r="G33" s="1414"/>
      <c r="H33" s="1409" t="s">
        <v>58</v>
      </c>
      <c r="I33" s="1411"/>
      <c r="J33" s="1419" t="s">
        <v>533</v>
      </c>
      <c r="K33" s="1420"/>
      <c r="L33" s="1420"/>
      <c r="M33" s="1420"/>
      <c r="N33" s="1420"/>
      <c r="O33" s="1420"/>
      <c r="P33" s="1420"/>
      <c r="Q33" s="1420"/>
      <c r="R33" s="1420"/>
      <c r="S33" s="1420"/>
      <c r="T33" s="1420"/>
      <c r="U33" s="1420"/>
      <c r="V33" s="1420"/>
      <c r="W33" s="1420"/>
      <c r="X33" s="1420"/>
      <c r="Y33" s="1420"/>
      <c r="Z33" s="1420"/>
      <c r="AA33" s="1420"/>
      <c r="AB33" s="1420"/>
      <c r="AC33" s="52" t="s">
        <v>527</v>
      </c>
      <c r="AD33" s="1424"/>
      <c r="AE33" s="1424"/>
      <c r="AF33" s="1424"/>
      <c r="AG33" s="1424"/>
      <c r="AH33" s="50" t="s">
        <v>528</v>
      </c>
      <c r="AI33" s="1428" t="s">
        <v>534</v>
      </c>
      <c r="AJ33" s="1428"/>
      <c r="AK33" s="1428"/>
      <c r="AL33" s="1428"/>
      <c r="AM33" s="1428"/>
      <c r="AN33" s="1428"/>
      <c r="AO33" s="1429"/>
      <c r="AP33" s="3"/>
      <c r="AQ33" s="9"/>
      <c r="AR33" s="12" t="s">
        <v>535</v>
      </c>
    </row>
    <row r="34" spans="1:44" s="12" customFormat="1" ht="14.25" customHeight="1" x14ac:dyDescent="0.2">
      <c r="A34" s="24"/>
      <c r="B34" s="1412"/>
      <c r="C34" s="1413"/>
      <c r="D34" s="1413"/>
      <c r="E34" s="1413"/>
      <c r="F34" s="1413"/>
      <c r="G34" s="1414"/>
      <c r="H34" s="1415"/>
      <c r="I34" s="1417"/>
      <c r="J34" s="1421"/>
      <c r="K34" s="1422"/>
      <c r="L34" s="1422"/>
      <c r="M34" s="1422"/>
      <c r="N34" s="1422"/>
      <c r="O34" s="1422"/>
      <c r="P34" s="1422"/>
      <c r="Q34" s="1422"/>
      <c r="R34" s="1422"/>
      <c r="S34" s="1422"/>
      <c r="T34" s="1422"/>
      <c r="U34" s="1422"/>
      <c r="V34" s="1422"/>
      <c r="W34" s="1422"/>
      <c r="X34" s="1422"/>
      <c r="Y34" s="1422"/>
      <c r="Z34" s="1422"/>
      <c r="AA34" s="1422"/>
      <c r="AB34" s="1422"/>
      <c r="AC34" s="1423"/>
      <c r="AD34" s="1424"/>
      <c r="AE34" s="50"/>
      <c r="AF34" s="50" t="s">
        <v>522</v>
      </c>
      <c r="AG34" s="50"/>
      <c r="AH34" s="50" t="s">
        <v>523</v>
      </c>
      <c r="AI34" s="50"/>
      <c r="AJ34" s="50" t="s">
        <v>524</v>
      </c>
      <c r="AK34" s="50"/>
      <c r="AL34" s="50"/>
      <c r="AM34" s="50"/>
      <c r="AN34" s="50"/>
      <c r="AO34" s="51"/>
      <c r="AP34" s="3"/>
      <c r="AQ34" s="9"/>
      <c r="AR34" s="12" t="s">
        <v>536</v>
      </c>
    </row>
    <row r="35" spans="1:44" s="12" customFormat="1" ht="23.25" customHeight="1" x14ac:dyDescent="0.2">
      <c r="A35" s="24"/>
      <c r="B35" s="1412"/>
      <c r="C35" s="1413"/>
      <c r="D35" s="1413"/>
      <c r="E35" s="1413"/>
      <c r="F35" s="1413"/>
      <c r="G35" s="1414"/>
      <c r="H35" s="1430" t="s">
        <v>537</v>
      </c>
      <c r="I35" s="1431"/>
      <c r="J35" s="1431"/>
      <c r="K35" s="1431"/>
      <c r="L35" s="1431"/>
      <c r="M35" s="1431"/>
      <c r="N35" s="1431"/>
      <c r="O35" s="1431"/>
      <c r="P35" s="1431"/>
      <c r="Q35" s="1431"/>
      <c r="R35" s="1431"/>
      <c r="S35" s="1431"/>
      <c r="T35" s="1431"/>
      <c r="U35" s="1431"/>
      <c r="V35" s="1431"/>
      <c r="W35" s="1431"/>
      <c r="X35" s="1431"/>
      <c r="Y35" s="1431"/>
      <c r="Z35" s="1431"/>
      <c r="AA35" s="1431"/>
      <c r="AB35" s="1431"/>
      <c r="AC35" s="1431"/>
      <c r="AD35" s="1431"/>
      <c r="AE35" s="1431"/>
      <c r="AF35" s="1431"/>
      <c r="AG35" s="1431"/>
      <c r="AH35" s="1431"/>
      <c r="AI35" s="1431"/>
      <c r="AJ35" s="1431"/>
      <c r="AK35" s="1431"/>
      <c r="AL35" s="1431"/>
      <c r="AM35" s="1431"/>
      <c r="AN35" s="1431"/>
      <c r="AO35" s="1432"/>
      <c r="AP35" s="3"/>
      <c r="AQ35" s="9"/>
    </row>
    <row r="36" spans="1:44" s="12" customFormat="1" ht="20.25" customHeight="1" x14ac:dyDescent="0.2">
      <c r="A36" s="24"/>
      <c r="B36" s="22"/>
      <c r="G36" s="23"/>
      <c r="H36" s="1409" t="s">
        <v>58</v>
      </c>
      <c r="I36" s="1411"/>
      <c r="J36" s="1419" t="s">
        <v>538</v>
      </c>
      <c r="K36" s="1420"/>
      <c r="L36" s="1420"/>
      <c r="M36" s="1420"/>
      <c r="N36" s="1420"/>
      <c r="O36" s="1420"/>
      <c r="P36" s="1420"/>
      <c r="Q36" s="1420"/>
      <c r="R36" s="1420"/>
      <c r="S36" s="1420"/>
      <c r="T36" s="1420"/>
      <c r="U36" s="1420"/>
      <c r="V36" s="1420"/>
      <c r="W36" s="1420"/>
      <c r="X36" s="1420"/>
      <c r="Y36" s="1420"/>
      <c r="Z36" s="1420"/>
      <c r="AA36" s="1420"/>
      <c r="AB36" s="1420"/>
      <c r="AC36" s="1420"/>
      <c r="AD36" s="1420"/>
      <c r="AE36" s="1420"/>
      <c r="AF36" s="1420"/>
      <c r="AG36" s="1420"/>
      <c r="AH36" s="1420"/>
      <c r="AI36" s="1420"/>
      <c r="AJ36" s="1420"/>
      <c r="AK36" s="1420"/>
      <c r="AL36" s="1420"/>
      <c r="AM36" s="1420"/>
      <c r="AN36" s="1420"/>
      <c r="AO36" s="1426"/>
      <c r="AP36" s="3"/>
      <c r="AQ36" s="9"/>
    </row>
    <row r="37" spans="1:44" s="12" customFormat="1" ht="14.25" customHeight="1" x14ac:dyDescent="0.2">
      <c r="A37" s="24"/>
      <c r="B37" s="22"/>
      <c r="G37" s="23"/>
      <c r="H37" s="62"/>
      <c r="I37" s="64"/>
      <c r="J37" s="22" t="s">
        <v>539</v>
      </c>
      <c r="AO37" s="23"/>
      <c r="AP37" s="3"/>
      <c r="AQ37" s="9"/>
    </row>
    <row r="38" spans="1:44" s="12" customFormat="1" ht="15" customHeight="1" x14ac:dyDescent="0.2">
      <c r="A38" s="24"/>
      <c r="B38" s="22"/>
      <c r="G38" s="23"/>
      <c r="H38" s="22"/>
      <c r="I38" s="23"/>
      <c r="J38" s="1433"/>
      <c r="K38" s="1434"/>
      <c r="L38" s="1434"/>
      <c r="M38" s="1434"/>
      <c r="N38" s="1434"/>
      <c r="O38" s="1434"/>
      <c r="P38" s="1434"/>
      <c r="Q38" s="1434"/>
      <c r="R38" s="1434"/>
      <c r="S38" s="1434"/>
      <c r="T38" s="1434"/>
      <c r="U38" s="1434"/>
      <c r="V38" s="1434"/>
      <c r="W38" s="1434"/>
      <c r="X38" s="1434"/>
      <c r="Y38" s="1434"/>
      <c r="Z38" s="1434"/>
      <c r="AA38" s="1434"/>
      <c r="AB38" s="1434"/>
      <c r="AC38" s="1434"/>
      <c r="AD38" s="1434"/>
      <c r="AE38" s="1434"/>
      <c r="AF38" s="1434"/>
      <c r="AG38" s="1434"/>
      <c r="AH38" s="1434"/>
      <c r="AI38" s="1434"/>
      <c r="AJ38" s="1434"/>
      <c r="AK38" s="1434"/>
      <c r="AL38" s="1434"/>
      <c r="AM38" s="1434"/>
      <c r="AN38" s="1434"/>
      <c r="AO38" s="1435"/>
      <c r="AP38" s="3"/>
      <c r="AQ38" s="9"/>
    </row>
    <row r="39" spans="1:44" s="12" customFormat="1" ht="15" customHeight="1" x14ac:dyDescent="0.2">
      <c r="A39" s="24"/>
      <c r="B39" s="25"/>
      <c r="C39" s="26"/>
      <c r="D39" s="26"/>
      <c r="E39" s="26"/>
      <c r="F39" s="26"/>
      <c r="G39" s="27"/>
      <c r="H39" s="25"/>
      <c r="I39" s="27"/>
      <c r="J39" s="1436"/>
      <c r="K39" s="1437"/>
      <c r="L39" s="1437"/>
      <c r="M39" s="1437"/>
      <c r="N39" s="1437"/>
      <c r="O39" s="1437"/>
      <c r="P39" s="1437"/>
      <c r="Q39" s="1437"/>
      <c r="R39" s="1437"/>
      <c r="S39" s="1437"/>
      <c r="T39" s="1437"/>
      <c r="U39" s="1437"/>
      <c r="V39" s="1437"/>
      <c r="W39" s="1437"/>
      <c r="X39" s="1437"/>
      <c r="Y39" s="1437"/>
      <c r="Z39" s="1437"/>
      <c r="AA39" s="1437"/>
      <c r="AB39" s="1437"/>
      <c r="AC39" s="1437"/>
      <c r="AD39" s="1437"/>
      <c r="AE39" s="1437"/>
      <c r="AF39" s="1437"/>
      <c r="AG39" s="1437"/>
      <c r="AH39" s="1437"/>
      <c r="AI39" s="1437"/>
      <c r="AJ39" s="1437"/>
      <c r="AK39" s="1437"/>
      <c r="AL39" s="1437"/>
      <c r="AM39" s="1437"/>
      <c r="AN39" s="1437"/>
      <c r="AO39" s="1438"/>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409" t="s">
        <v>517</v>
      </c>
      <c r="C41" s="1410"/>
      <c r="D41" s="1410"/>
      <c r="E41" s="1410"/>
      <c r="F41" s="1410"/>
      <c r="G41" s="1411"/>
      <c r="H41" s="1418" t="s">
        <v>518</v>
      </c>
      <c r="I41" s="1418"/>
      <c r="J41" s="1418"/>
      <c r="K41" s="1418"/>
      <c r="L41" s="1418"/>
      <c r="M41" s="1418"/>
      <c r="N41" s="1418"/>
      <c r="O41" s="1418"/>
      <c r="P41" s="1418"/>
      <c r="Q41" s="1418"/>
      <c r="R41" s="1418"/>
      <c r="S41" s="1418"/>
      <c r="T41" s="1418"/>
      <c r="U41" s="1418"/>
      <c r="V41" s="1418"/>
      <c r="W41" s="1418"/>
      <c r="X41" s="1418"/>
      <c r="Y41" s="1418"/>
      <c r="Z41" s="1418"/>
      <c r="AA41" s="1418"/>
      <c r="AB41" s="1418"/>
      <c r="AC41" s="1418"/>
      <c r="AD41" s="1418"/>
      <c r="AE41" s="1418"/>
      <c r="AF41" s="1418"/>
      <c r="AG41" s="1418"/>
      <c r="AH41" s="1418"/>
      <c r="AI41" s="1418"/>
      <c r="AJ41" s="1418"/>
      <c r="AK41" s="1418"/>
      <c r="AL41" s="1418"/>
      <c r="AM41" s="1418"/>
      <c r="AN41" s="1418"/>
      <c r="AO41" s="1418"/>
      <c r="AP41" s="3"/>
      <c r="AQ41" s="9"/>
    </row>
    <row r="42" spans="1:44" s="12" customFormat="1" ht="16.5" customHeight="1" x14ac:dyDescent="0.2">
      <c r="A42" s="20"/>
      <c r="B42" s="1412"/>
      <c r="C42" s="1413"/>
      <c r="D42" s="1413"/>
      <c r="E42" s="1413"/>
      <c r="F42" s="1413"/>
      <c r="G42" s="1414"/>
      <c r="H42" s="1418" t="s">
        <v>519</v>
      </c>
      <c r="I42" s="1418"/>
      <c r="J42" s="1418"/>
      <c r="K42" s="1418"/>
      <c r="L42" s="1418"/>
      <c r="M42" s="1418"/>
      <c r="N42" s="1418"/>
      <c r="O42" s="1418"/>
      <c r="P42" s="1418"/>
      <c r="Q42" s="1418"/>
      <c r="R42" s="1418"/>
      <c r="S42" s="1418"/>
      <c r="T42" s="1418"/>
      <c r="U42" s="1418"/>
      <c r="V42" s="1418"/>
      <c r="W42" s="1418"/>
      <c r="X42" s="1418"/>
      <c r="Y42" s="1418"/>
      <c r="Z42" s="1418"/>
      <c r="AA42" s="1418"/>
      <c r="AB42" s="1418"/>
      <c r="AC42" s="1418"/>
      <c r="AD42" s="1418"/>
      <c r="AE42" s="1418"/>
      <c r="AF42" s="1418"/>
      <c r="AG42" s="1418"/>
      <c r="AH42" s="1418"/>
      <c r="AI42" s="1418"/>
      <c r="AJ42" s="1418"/>
      <c r="AK42" s="1418"/>
      <c r="AL42" s="1418"/>
      <c r="AM42" s="1418"/>
      <c r="AN42" s="1418"/>
      <c r="AO42" s="1418"/>
      <c r="AP42" s="3"/>
      <c r="AQ42" s="9"/>
    </row>
    <row r="43" spans="1:44" s="12" customFormat="1" ht="14.25" customHeight="1" x14ac:dyDescent="0.2">
      <c r="A43" s="20"/>
      <c r="B43" s="1412"/>
      <c r="C43" s="1413"/>
      <c r="D43" s="1413"/>
      <c r="E43" s="1413"/>
      <c r="F43" s="1413"/>
      <c r="G43" s="1414"/>
      <c r="H43" s="1409" t="s">
        <v>58</v>
      </c>
      <c r="I43" s="1411"/>
      <c r="J43" s="1419" t="s">
        <v>520</v>
      </c>
      <c r="K43" s="1420"/>
      <c r="L43" s="1420"/>
      <c r="M43" s="1420"/>
      <c r="N43" s="1420"/>
      <c r="O43" s="1420"/>
      <c r="P43" s="1420"/>
      <c r="Q43" s="1420"/>
      <c r="R43" s="1420"/>
      <c r="S43" s="1420"/>
      <c r="T43" s="1420"/>
      <c r="U43" s="1420"/>
      <c r="V43" s="1420"/>
      <c r="W43" s="1420"/>
      <c r="X43" s="1420"/>
      <c r="Y43" s="1420"/>
      <c r="Z43" s="1420"/>
      <c r="AA43" s="1420"/>
      <c r="AB43" s="1420"/>
      <c r="AC43" s="1423" t="s">
        <v>521</v>
      </c>
      <c r="AD43" s="1424"/>
      <c r="AE43" s="1424"/>
      <c r="AF43" s="1424"/>
      <c r="AG43" s="1424"/>
      <c r="AH43" s="1424"/>
      <c r="AI43" s="1424"/>
      <c r="AJ43" s="1424"/>
      <c r="AK43" s="1424"/>
      <c r="AL43" s="1424"/>
      <c r="AM43" s="1424"/>
      <c r="AN43" s="1424"/>
      <c r="AO43" s="1425"/>
      <c r="AP43" s="3"/>
      <c r="AQ43" s="9"/>
    </row>
    <row r="44" spans="1:44" s="12" customFormat="1" ht="14.25" customHeight="1" x14ac:dyDescent="0.2">
      <c r="A44" s="6"/>
      <c r="B44" s="1412"/>
      <c r="C44" s="1413"/>
      <c r="D44" s="1413"/>
      <c r="E44" s="1413"/>
      <c r="F44" s="1413"/>
      <c r="G44" s="1414"/>
      <c r="H44" s="1415"/>
      <c r="I44" s="1417"/>
      <c r="J44" s="1421"/>
      <c r="K44" s="1422"/>
      <c r="L44" s="1422"/>
      <c r="M44" s="1422"/>
      <c r="N44" s="1422"/>
      <c r="O44" s="1422"/>
      <c r="P44" s="1422"/>
      <c r="Q44" s="1422"/>
      <c r="R44" s="1422"/>
      <c r="S44" s="1422"/>
      <c r="T44" s="1422"/>
      <c r="U44" s="1422"/>
      <c r="V44" s="1422"/>
      <c r="W44" s="1422"/>
      <c r="X44" s="1422"/>
      <c r="Y44" s="1422"/>
      <c r="Z44" s="1422"/>
      <c r="AA44" s="1422"/>
      <c r="AB44" s="1422"/>
      <c r="AC44" s="1423"/>
      <c r="AD44" s="1424"/>
      <c r="AE44" s="50"/>
      <c r="AF44" s="50" t="s">
        <v>522</v>
      </c>
      <c r="AG44" s="50"/>
      <c r="AH44" s="50" t="s">
        <v>523</v>
      </c>
      <c r="AI44" s="50"/>
      <c r="AJ44" s="50" t="s">
        <v>524</v>
      </c>
      <c r="AK44" s="50"/>
      <c r="AL44" s="50"/>
      <c r="AM44" s="50"/>
      <c r="AN44" s="50"/>
      <c r="AO44" s="51"/>
      <c r="AP44" s="3"/>
      <c r="AQ44" s="9"/>
    </row>
    <row r="45" spans="1:44" s="12" customFormat="1" ht="14.25" customHeight="1" x14ac:dyDescent="0.2">
      <c r="A45" s="6"/>
      <c r="B45" s="1415"/>
      <c r="C45" s="1416"/>
      <c r="D45" s="1416"/>
      <c r="E45" s="1416"/>
      <c r="F45" s="1416"/>
      <c r="G45" s="1417"/>
      <c r="H45" s="1409" t="s">
        <v>58</v>
      </c>
      <c r="I45" s="1411"/>
      <c r="J45" s="1419" t="s">
        <v>525</v>
      </c>
      <c r="K45" s="1420"/>
      <c r="L45" s="1420"/>
      <c r="M45" s="1420"/>
      <c r="N45" s="1420"/>
      <c r="O45" s="1420"/>
      <c r="P45" s="1420"/>
      <c r="Q45" s="1420"/>
      <c r="R45" s="1420"/>
      <c r="S45" s="1420"/>
      <c r="T45" s="1420"/>
      <c r="U45" s="1420"/>
      <c r="V45" s="1420"/>
      <c r="W45" s="1420"/>
      <c r="X45" s="1420"/>
      <c r="Y45" s="1420"/>
      <c r="Z45" s="1420"/>
      <c r="AA45" s="1420"/>
      <c r="AB45" s="1420"/>
      <c r="AC45" s="1420"/>
      <c r="AD45" s="1420"/>
      <c r="AE45" s="1420"/>
      <c r="AF45" s="1420"/>
      <c r="AG45" s="1420"/>
      <c r="AH45" s="1420"/>
      <c r="AI45" s="1420"/>
      <c r="AJ45" s="1420"/>
      <c r="AK45" s="1420"/>
      <c r="AL45" s="1420"/>
      <c r="AM45" s="1420"/>
      <c r="AN45" s="1420"/>
      <c r="AO45" s="1426"/>
      <c r="AP45" s="3"/>
      <c r="AQ45" s="9"/>
    </row>
    <row r="46" spans="1:44" s="12" customFormat="1" ht="14.25" customHeight="1" x14ac:dyDescent="0.2">
      <c r="A46" s="1"/>
      <c r="B46" s="62"/>
      <c r="C46" s="63"/>
      <c r="D46" s="63"/>
      <c r="E46" s="63"/>
      <c r="F46" s="63"/>
      <c r="G46" s="64"/>
      <c r="H46" s="1415"/>
      <c r="I46" s="1417"/>
      <c r="J46" s="1421"/>
      <c r="K46" s="1422"/>
      <c r="L46" s="1422"/>
      <c r="M46" s="1422"/>
      <c r="N46" s="1422"/>
      <c r="O46" s="1422"/>
      <c r="P46" s="1422"/>
      <c r="Q46" s="1422"/>
      <c r="R46" s="1422"/>
      <c r="S46" s="1422"/>
      <c r="T46" s="1422"/>
      <c r="U46" s="1422"/>
      <c r="V46" s="1422"/>
      <c r="W46" s="1422"/>
      <c r="X46" s="1422"/>
      <c r="Y46" s="1422"/>
      <c r="Z46" s="1422"/>
      <c r="AA46" s="1422"/>
      <c r="AB46" s="1422"/>
      <c r="AC46" s="1422"/>
      <c r="AD46" s="1422"/>
      <c r="AE46" s="1422"/>
      <c r="AF46" s="1422"/>
      <c r="AG46" s="1422"/>
      <c r="AH46" s="1422"/>
      <c r="AI46" s="1422"/>
      <c r="AJ46" s="1422"/>
      <c r="AK46" s="1422"/>
      <c r="AL46" s="1422"/>
      <c r="AM46" s="1422"/>
      <c r="AN46" s="1422"/>
      <c r="AO46" s="1427"/>
      <c r="AP46" s="3"/>
      <c r="AQ46" s="9"/>
    </row>
    <row r="47" spans="1:44" s="12" customFormat="1" ht="14.25" customHeight="1" x14ac:dyDescent="0.2">
      <c r="A47" s="1"/>
      <c r="B47" s="62"/>
      <c r="C47" s="63"/>
      <c r="D47" s="63"/>
      <c r="E47" s="63"/>
      <c r="F47" s="63"/>
      <c r="G47" s="64"/>
      <c r="H47" s="1409" t="s">
        <v>58</v>
      </c>
      <c r="I47" s="1411"/>
      <c r="J47" s="1419" t="s">
        <v>526</v>
      </c>
      <c r="K47" s="1420"/>
      <c r="L47" s="1420"/>
      <c r="M47" s="1420"/>
      <c r="N47" s="1420"/>
      <c r="O47" s="1420"/>
      <c r="P47" s="1420"/>
      <c r="Q47" s="1420"/>
      <c r="R47" s="1420"/>
      <c r="S47" s="1420"/>
      <c r="T47" s="1420"/>
      <c r="U47" s="1420"/>
      <c r="V47" s="1420"/>
      <c r="W47" s="1420"/>
      <c r="X47" s="1420"/>
      <c r="Y47" s="1420"/>
      <c r="Z47" s="1420"/>
      <c r="AA47" s="1420"/>
      <c r="AB47" s="1420"/>
      <c r="AC47" s="52" t="s">
        <v>527</v>
      </c>
      <c r="AD47" s="1424"/>
      <c r="AE47" s="1424"/>
      <c r="AF47" s="1424"/>
      <c r="AG47" s="1424"/>
      <c r="AH47" s="50" t="s">
        <v>528</v>
      </c>
      <c r="AI47" s="1428" t="s">
        <v>529</v>
      </c>
      <c r="AJ47" s="1428"/>
      <c r="AK47" s="1428"/>
      <c r="AL47" s="1428"/>
      <c r="AM47" s="1428"/>
      <c r="AN47" s="1428"/>
      <c r="AO47" s="1429"/>
      <c r="AP47" s="3"/>
      <c r="AQ47" s="9"/>
      <c r="AR47" s="12" t="s">
        <v>530</v>
      </c>
    </row>
    <row r="48" spans="1:44" s="12" customFormat="1" ht="14.25" customHeight="1" x14ac:dyDescent="0.2">
      <c r="A48" s="21"/>
      <c r="B48" s="22"/>
      <c r="G48" s="23"/>
      <c r="H48" s="1415"/>
      <c r="I48" s="1417"/>
      <c r="J48" s="1421"/>
      <c r="K48" s="1422"/>
      <c r="L48" s="1422"/>
      <c r="M48" s="1422"/>
      <c r="N48" s="1422"/>
      <c r="O48" s="1422"/>
      <c r="P48" s="1422"/>
      <c r="Q48" s="1422"/>
      <c r="R48" s="1422"/>
      <c r="S48" s="1422"/>
      <c r="T48" s="1422"/>
      <c r="U48" s="1422"/>
      <c r="V48" s="1422"/>
      <c r="W48" s="1422"/>
      <c r="X48" s="1422"/>
      <c r="Y48" s="1422"/>
      <c r="Z48" s="1422"/>
      <c r="AA48" s="1422"/>
      <c r="AB48" s="1422"/>
      <c r="AC48" s="1423"/>
      <c r="AD48" s="1424"/>
      <c r="AE48" s="50"/>
      <c r="AF48" s="50" t="s">
        <v>522</v>
      </c>
      <c r="AG48" s="50"/>
      <c r="AH48" s="50" t="s">
        <v>523</v>
      </c>
      <c r="AI48" s="50"/>
      <c r="AJ48" s="50" t="s">
        <v>524</v>
      </c>
      <c r="AK48" s="50"/>
      <c r="AL48" s="50"/>
      <c r="AM48" s="50"/>
      <c r="AN48" s="50"/>
      <c r="AO48" s="51"/>
      <c r="AP48" s="3"/>
      <c r="AQ48" s="9"/>
      <c r="AR48" s="12" t="s">
        <v>531</v>
      </c>
    </row>
    <row r="49" spans="1:44" s="12" customFormat="1" ht="14.25" customHeight="1" x14ac:dyDescent="0.2">
      <c r="A49" s="24"/>
      <c r="B49" s="1412" t="s">
        <v>532</v>
      </c>
      <c r="C49" s="1413"/>
      <c r="D49" s="1413"/>
      <c r="E49" s="1413"/>
      <c r="F49" s="1413"/>
      <c r="G49" s="1414"/>
      <c r="H49" s="1409" t="s">
        <v>58</v>
      </c>
      <c r="I49" s="1411"/>
      <c r="J49" s="1419" t="s">
        <v>533</v>
      </c>
      <c r="K49" s="1420"/>
      <c r="L49" s="1420"/>
      <c r="M49" s="1420"/>
      <c r="N49" s="1420"/>
      <c r="O49" s="1420"/>
      <c r="P49" s="1420"/>
      <c r="Q49" s="1420"/>
      <c r="R49" s="1420"/>
      <c r="S49" s="1420"/>
      <c r="T49" s="1420"/>
      <c r="U49" s="1420"/>
      <c r="V49" s="1420"/>
      <c r="W49" s="1420"/>
      <c r="X49" s="1420"/>
      <c r="Y49" s="1420"/>
      <c r="Z49" s="1420"/>
      <c r="AA49" s="1420"/>
      <c r="AB49" s="1420"/>
      <c r="AC49" s="52" t="s">
        <v>527</v>
      </c>
      <c r="AD49" s="1424"/>
      <c r="AE49" s="1424"/>
      <c r="AF49" s="1424"/>
      <c r="AG49" s="1424"/>
      <c r="AH49" s="50" t="s">
        <v>528</v>
      </c>
      <c r="AI49" s="1428" t="s">
        <v>534</v>
      </c>
      <c r="AJ49" s="1428"/>
      <c r="AK49" s="1428"/>
      <c r="AL49" s="1428"/>
      <c r="AM49" s="1428"/>
      <c r="AN49" s="1428"/>
      <c r="AO49" s="1429"/>
      <c r="AP49" s="3"/>
      <c r="AQ49" s="9"/>
      <c r="AR49" s="12" t="s">
        <v>535</v>
      </c>
    </row>
    <row r="50" spans="1:44" s="12" customFormat="1" ht="14.25" customHeight="1" x14ac:dyDescent="0.2">
      <c r="A50" s="24"/>
      <c r="B50" s="1412"/>
      <c r="C50" s="1413"/>
      <c r="D50" s="1413"/>
      <c r="E50" s="1413"/>
      <c r="F50" s="1413"/>
      <c r="G50" s="1414"/>
      <c r="H50" s="1415"/>
      <c r="I50" s="1417"/>
      <c r="J50" s="1421"/>
      <c r="K50" s="1422"/>
      <c r="L50" s="1422"/>
      <c r="M50" s="1422"/>
      <c r="N50" s="1422"/>
      <c r="O50" s="1422"/>
      <c r="P50" s="1422"/>
      <c r="Q50" s="1422"/>
      <c r="R50" s="1422"/>
      <c r="S50" s="1422"/>
      <c r="T50" s="1422"/>
      <c r="U50" s="1422"/>
      <c r="V50" s="1422"/>
      <c r="W50" s="1422"/>
      <c r="X50" s="1422"/>
      <c r="Y50" s="1422"/>
      <c r="Z50" s="1422"/>
      <c r="AA50" s="1422"/>
      <c r="AB50" s="1422"/>
      <c r="AC50" s="1423"/>
      <c r="AD50" s="1424"/>
      <c r="AE50" s="50"/>
      <c r="AF50" s="50" t="s">
        <v>522</v>
      </c>
      <c r="AG50" s="50"/>
      <c r="AH50" s="50" t="s">
        <v>523</v>
      </c>
      <c r="AI50" s="50"/>
      <c r="AJ50" s="50" t="s">
        <v>524</v>
      </c>
      <c r="AK50" s="50"/>
      <c r="AL50" s="50"/>
      <c r="AM50" s="50"/>
      <c r="AN50" s="50"/>
      <c r="AO50" s="51"/>
      <c r="AP50" s="3"/>
      <c r="AQ50" s="9"/>
      <c r="AR50" s="12" t="s">
        <v>536</v>
      </c>
    </row>
    <row r="51" spans="1:44" s="12" customFormat="1" ht="23.25" customHeight="1" x14ac:dyDescent="0.2">
      <c r="A51" s="24"/>
      <c r="B51" s="1412"/>
      <c r="C51" s="1413"/>
      <c r="D51" s="1413"/>
      <c r="E51" s="1413"/>
      <c r="F51" s="1413"/>
      <c r="G51" s="1414"/>
      <c r="H51" s="1430" t="s">
        <v>537</v>
      </c>
      <c r="I51" s="1431"/>
      <c r="J51" s="1431"/>
      <c r="K51" s="1431"/>
      <c r="L51" s="1431"/>
      <c r="M51" s="1431"/>
      <c r="N51" s="1431"/>
      <c r="O51" s="1431"/>
      <c r="P51" s="1431"/>
      <c r="Q51" s="1431"/>
      <c r="R51" s="1431"/>
      <c r="S51" s="1431"/>
      <c r="T51" s="1431"/>
      <c r="U51" s="1431"/>
      <c r="V51" s="1431"/>
      <c r="W51" s="1431"/>
      <c r="X51" s="1431"/>
      <c r="Y51" s="1431"/>
      <c r="Z51" s="1431"/>
      <c r="AA51" s="1431"/>
      <c r="AB51" s="1431"/>
      <c r="AC51" s="1431"/>
      <c r="AD51" s="1431"/>
      <c r="AE51" s="1431"/>
      <c r="AF51" s="1431"/>
      <c r="AG51" s="1431"/>
      <c r="AH51" s="1431"/>
      <c r="AI51" s="1431"/>
      <c r="AJ51" s="1431"/>
      <c r="AK51" s="1431"/>
      <c r="AL51" s="1431"/>
      <c r="AM51" s="1431"/>
      <c r="AN51" s="1431"/>
      <c r="AO51" s="1432"/>
      <c r="AP51" s="3"/>
      <c r="AQ51" s="9"/>
    </row>
    <row r="52" spans="1:44" s="12" customFormat="1" ht="20.25" customHeight="1" x14ac:dyDescent="0.2">
      <c r="A52" s="24"/>
      <c r="B52" s="22"/>
      <c r="G52" s="23"/>
      <c r="H52" s="1409" t="s">
        <v>58</v>
      </c>
      <c r="I52" s="1411"/>
      <c r="J52" s="1419" t="s">
        <v>538</v>
      </c>
      <c r="K52" s="1420"/>
      <c r="L52" s="1420"/>
      <c r="M52" s="1420"/>
      <c r="N52" s="1420"/>
      <c r="O52" s="1420"/>
      <c r="P52" s="1420"/>
      <c r="Q52" s="1420"/>
      <c r="R52" s="1420"/>
      <c r="S52" s="1420"/>
      <c r="T52" s="1420"/>
      <c r="U52" s="1420"/>
      <c r="V52" s="1420"/>
      <c r="W52" s="1420"/>
      <c r="X52" s="1420"/>
      <c r="Y52" s="1420"/>
      <c r="Z52" s="1420"/>
      <c r="AA52" s="1420"/>
      <c r="AB52" s="1420"/>
      <c r="AC52" s="1420"/>
      <c r="AD52" s="1420"/>
      <c r="AE52" s="1420"/>
      <c r="AF52" s="1420"/>
      <c r="AG52" s="1420"/>
      <c r="AH52" s="1420"/>
      <c r="AI52" s="1420"/>
      <c r="AJ52" s="1420"/>
      <c r="AK52" s="1420"/>
      <c r="AL52" s="1420"/>
      <c r="AM52" s="1420"/>
      <c r="AN52" s="1420"/>
      <c r="AO52" s="1426"/>
      <c r="AP52" s="3"/>
      <c r="AQ52" s="9"/>
    </row>
    <row r="53" spans="1:44" s="12" customFormat="1" ht="14.25" customHeight="1" x14ac:dyDescent="0.2">
      <c r="A53" s="24"/>
      <c r="B53" s="22"/>
      <c r="G53" s="23"/>
      <c r="H53" s="62"/>
      <c r="I53" s="64"/>
      <c r="J53" s="22" t="s">
        <v>539</v>
      </c>
      <c r="AO53" s="23"/>
      <c r="AP53" s="3"/>
      <c r="AQ53" s="9"/>
    </row>
    <row r="54" spans="1:44" s="12" customFormat="1" ht="15" customHeight="1" x14ac:dyDescent="0.2">
      <c r="A54" s="24"/>
      <c r="B54" s="22"/>
      <c r="G54" s="23"/>
      <c r="H54" s="22"/>
      <c r="I54" s="23"/>
      <c r="J54" s="1433"/>
      <c r="K54" s="1434"/>
      <c r="L54" s="1434"/>
      <c r="M54" s="1434"/>
      <c r="N54" s="1434"/>
      <c r="O54" s="1434"/>
      <c r="P54" s="1434"/>
      <c r="Q54" s="1434"/>
      <c r="R54" s="1434"/>
      <c r="S54" s="1434"/>
      <c r="T54" s="1434"/>
      <c r="U54" s="1434"/>
      <c r="V54" s="1434"/>
      <c r="W54" s="1434"/>
      <c r="X54" s="1434"/>
      <c r="Y54" s="1434"/>
      <c r="Z54" s="1434"/>
      <c r="AA54" s="1434"/>
      <c r="AB54" s="1434"/>
      <c r="AC54" s="1434"/>
      <c r="AD54" s="1434"/>
      <c r="AE54" s="1434"/>
      <c r="AF54" s="1434"/>
      <c r="AG54" s="1434"/>
      <c r="AH54" s="1434"/>
      <c r="AI54" s="1434"/>
      <c r="AJ54" s="1434"/>
      <c r="AK54" s="1434"/>
      <c r="AL54" s="1434"/>
      <c r="AM54" s="1434"/>
      <c r="AN54" s="1434"/>
      <c r="AO54" s="1435"/>
      <c r="AP54" s="3"/>
      <c r="AQ54" s="9"/>
    </row>
    <row r="55" spans="1:44" s="12" customFormat="1" ht="15" customHeight="1" x14ac:dyDescent="0.2">
      <c r="A55" s="24"/>
      <c r="B55" s="25"/>
      <c r="C55" s="26"/>
      <c r="D55" s="26"/>
      <c r="E55" s="26"/>
      <c r="F55" s="26"/>
      <c r="G55" s="27"/>
      <c r="H55" s="25"/>
      <c r="I55" s="27"/>
      <c r="J55" s="1436"/>
      <c r="K55" s="1437"/>
      <c r="L55" s="1437"/>
      <c r="M55" s="1437"/>
      <c r="N55" s="1437"/>
      <c r="O55" s="1437"/>
      <c r="P55" s="1437"/>
      <c r="Q55" s="1437"/>
      <c r="R55" s="1437"/>
      <c r="S55" s="1437"/>
      <c r="T55" s="1437"/>
      <c r="U55" s="1437"/>
      <c r="V55" s="1437"/>
      <c r="W55" s="1437"/>
      <c r="X55" s="1437"/>
      <c r="Y55" s="1437"/>
      <c r="Z55" s="1437"/>
      <c r="AA55" s="1437"/>
      <c r="AB55" s="1437"/>
      <c r="AC55" s="1437"/>
      <c r="AD55" s="1437"/>
      <c r="AE55" s="1437"/>
      <c r="AF55" s="1437"/>
      <c r="AG55" s="1437"/>
      <c r="AH55" s="1437"/>
      <c r="AI55" s="1437"/>
      <c r="AJ55" s="1437"/>
      <c r="AK55" s="1437"/>
      <c r="AL55" s="1437"/>
      <c r="AM55" s="1437"/>
      <c r="AN55" s="1437"/>
      <c r="AO55" s="1438"/>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540</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40" t="s">
        <v>541</v>
      </c>
      <c r="C58" s="1439"/>
      <c r="D58" s="1439"/>
      <c r="E58" s="1439"/>
      <c r="F58" s="1439"/>
      <c r="G58" s="1439"/>
      <c r="H58" s="1439"/>
      <c r="I58" s="1439"/>
      <c r="J58" s="1439"/>
      <c r="K58" s="1439"/>
      <c r="L58" s="1439"/>
      <c r="M58" s="1439"/>
      <c r="N58" s="1439"/>
      <c r="O58" s="1439"/>
      <c r="P58" s="1439"/>
      <c r="Q58" s="1439"/>
      <c r="R58" s="1439"/>
      <c r="S58" s="1439"/>
      <c r="T58" s="1439"/>
      <c r="U58" s="1439"/>
      <c r="V58" s="1439"/>
      <c r="W58" s="1439"/>
      <c r="X58" s="1439"/>
      <c r="Y58" s="1439"/>
      <c r="Z58" s="1439"/>
      <c r="AA58" s="1439"/>
      <c r="AB58" s="1439"/>
      <c r="AC58" s="1439"/>
      <c r="AD58" s="1439"/>
      <c r="AE58" s="1439"/>
      <c r="AF58" s="1439"/>
      <c r="AG58" s="1439"/>
      <c r="AH58" s="1439"/>
      <c r="AI58" s="1439"/>
      <c r="AJ58" s="1439"/>
      <c r="AK58" s="1439"/>
      <c r="AL58" s="1439"/>
      <c r="AM58" s="1439"/>
      <c r="AN58" s="1439"/>
      <c r="AO58" s="1439"/>
      <c r="AP58" s="3"/>
      <c r="AQ58" s="9"/>
    </row>
    <row r="59" spans="1:44" s="9" customFormat="1" ht="19.5" customHeight="1" x14ac:dyDescent="0.2">
      <c r="A59" s="3"/>
      <c r="B59" s="1439"/>
      <c r="C59" s="1439"/>
      <c r="D59" s="1439"/>
      <c r="E59" s="1439"/>
      <c r="F59" s="1439"/>
      <c r="G59" s="1439"/>
      <c r="H59" s="1439"/>
      <c r="I59" s="1439"/>
      <c r="J59" s="1439"/>
      <c r="K59" s="1439"/>
      <c r="L59" s="1439"/>
      <c r="M59" s="1439"/>
      <c r="N59" s="1439"/>
      <c r="O59" s="1439"/>
      <c r="P59" s="1439"/>
      <c r="Q59" s="1439"/>
      <c r="R59" s="1439"/>
      <c r="S59" s="1439"/>
      <c r="T59" s="1439"/>
      <c r="U59" s="1439"/>
      <c r="V59" s="1439"/>
      <c r="W59" s="1439"/>
      <c r="X59" s="1439"/>
      <c r="Y59" s="1439"/>
      <c r="Z59" s="1439"/>
      <c r="AA59" s="1439"/>
      <c r="AB59" s="1439"/>
      <c r="AC59" s="1439"/>
      <c r="AD59" s="1439"/>
      <c r="AE59" s="1439"/>
      <c r="AF59" s="1439"/>
      <c r="AG59" s="1439"/>
      <c r="AH59" s="1439"/>
      <c r="AI59" s="1439"/>
      <c r="AJ59" s="1439"/>
      <c r="AK59" s="1439"/>
      <c r="AL59" s="1439"/>
      <c r="AM59" s="1439"/>
      <c r="AN59" s="1439"/>
      <c r="AO59" s="1439"/>
      <c r="AP59" s="3"/>
    </row>
    <row r="60" spans="1:44" s="12" customFormat="1" ht="35.25" customHeight="1" x14ac:dyDescent="0.2">
      <c r="A60" s="3"/>
      <c r="C60" s="1441" t="s">
        <v>542</v>
      </c>
      <c r="D60" s="1441"/>
      <c r="E60" s="1441"/>
      <c r="F60" s="1441"/>
      <c r="G60" s="1441"/>
      <c r="H60" s="1441"/>
      <c r="I60" s="1441"/>
      <c r="J60" s="1441"/>
      <c r="K60" s="1441"/>
      <c r="L60" s="1441"/>
      <c r="M60" s="1441"/>
      <c r="N60" s="1441"/>
      <c r="O60" s="1441"/>
      <c r="P60" s="1441"/>
      <c r="Q60" s="1441"/>
      <c r="R60" s="1441"/>
      <c r="S60" s="1441"/>
      <c r="T60" s="1441"/>
      <c r="U60" s="1441"/>
      <c r="V60" s="1441"/>
      <c r="W60" s="1441"/>
      <c r="X60" s="1441"/>
      <c r="Y60" s="1441"/>
      <c r="Z60" s="1441"/>
      <c r="AA60" s="1441"/>
      <c r="AB60" s="1441"/>
      <c r="AC60" s="1441"/>
      <c r="AD60" s="1441"/>
      <c r="AE60" s="1441"/>
      <c r="AF60" s="1441"/>
      <c r="AG60" s="1441"/>
      <c r="AH60" s="1441"/>
      <c r="AI60" s="1441"/>
      <c r="AJ60" s="1441"/>
      <c r="AK60" s="1441"/>
      <c r="AL60" s="1441"/>
      <c r="AM60" s="1441"/>
      <c r="AN60" s="1441"/>
      <c r="AO60" s="1441"/>
      <c r="AP60" s="1441"/>
      <c r="AQ60" s="9"/>
    </row>
    <row r="61" spans="1:44" s="9" customFormat="1" ht="29.25" customHeight="1" x14ac:dyDescent="0.2">
      <c r="A61" s="3"/>
      <c r="B61" s="1439" t="s">
        <v>543</v>
      </c>
      <c r="C61" s="1439"/>
      <c r="D61" s="1439"/>
      <c r="E61" s="1439"/>
      <c r="F61" s="1439"/>
      <c r="G61" s="1439"/>
      <c r="H61" s="1439"/>
      <c r="I61" s="1439"/>
      <c r="J61" s="1439"/>
      <c r="K61" s="1439"/>
      <c r="L61" s="1439"/>
      <c r="M61" s="1439"/>
      <c r="N61" s="1439"/>
      <c r="O61" s="1439"/>
      <c r="P61" s="1439"/>
      <c r="Q61" s="1439"/>
      <c r="R61" s="1439"/>
      <c r="S61" s="1439"/>
      <c r="T61" s="1439"/>
      <c r="U61" s="1439"/>
      <c r="V61" s="1439"/>
      <c r="W61" s="1439"/>
      <c r="X61" s="1439"/>
      <c r="Y61" s="1439"/>
      <c r="Z61" s="1439"/>
      <c r="AA61" s="1439"/>
      <c r="AB61" s="1439"/>
      <c r="AC61" s="1439"/>
      <c r="AD61" s="1439"/>
      <c r="AE61" s="1439"/>
      <c r="AF61" s="1439"/>
      <c r="AG61" s="1439"/>
      <c r="AH61" s="1439"/>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42" t="s">
        <v>517</v>
      </c>
      <c r="C63" s="1443"/>
      <c r="D63" s="1443"/>
      <c r="E63" s="1443"/>
      <c r="F63" s="1443"/>
      <c r="G63" s="1444"/>
      <c r="H63" s="1409" t="s">
        <v>544</v>
      </c>
      <c r="I63" s="1410"/>
      <c r="J63" s="1410"/>
      <c r="K63" s="1410"/>
      <c r="L63" s="1410"/>
      <c r="M63" s="1410"/>
      <c r="N63" s="1410"/>
      <c r="O63" s="1411"/>
      <c r="P63" s="29"/>
      <c r="AP63" s="3"/>
    </row>
    <row r="64" spans="1:44" s="9" customFormat="1" ht="15" customHeight="1" x14ac:dyDescent="0.2">
      <c r="A64" s="3"/>
      <c r="B64" s="1442"/>
      <c r="C64" s="1443"/>
      <c r="D64" s="1443"/>
      <c r="E64" s="1443"/>
      <c r="F64" s="1443"/>
      <c r="G64" s="1444"/>
      <c r="H64" s="1415"/>
      <c r="I64" s="1416"/>
      <c r="J64" s="1416"/>
      <c r="K64" s="1416"/>
      <c r="L64" s="1416"/>
      <c r="M64" s="1416"/>
      <c r="N64" s="1416"/>
      <c r="O64" s="1417"/>
      <c r="P64" s="29"/>
      <c r="AP64" s="3"/>
    </row>
    <row r="65" spans="1:42" s="9" customFormat="1" ht="15" customHeight="1" x14ac:dyDescent="0.2">
      <c r="A65" s="3"/>
      <c r="B65" s="1445"/>
      <c r="C65" s="1446"/>
      <c r="D65" s="1446"/>
      <c r="E65" s="1446"/>
      <c r="F65" s="1446"/>
      <c r="G65" s="1447"/>
      <c r="H65" s="1448" t="s">
        <v>58</v>
      </c>
      <c r="I65" s="1448"/>
      <c r="J65" s="1448"/>
      <c r="K65" s="1448"/>
      <c r="L65" s="1448"/>
      <c r="M65" s="1448"/>
      <c r="N65" s="1448"/>
      <c r="O65" s="1448"/>
      <c r="P65" s="29"/>
      <c r="AP65" s="3"/>
    </row>
    <row r="66" spans="1:42" s="9" customFormat="1" ht="15" customHeight="1" x14ac:dyDescent="0.2">
      <c r="A66" s="3"/>
      <c r="B66" s="1445"/>
      <c r="C66" s="1446"/>
      <c r="D66" s="1446"/>
      <c r="E66" s="1446"/>
      <c r="F66" s="1446"/>
      <c r="G66" s="1447"/>
      <c r="H66" s="1448"/>
      <c r="I66" s="1448"/>
      <c r="J66" s="1448"/>
      <c r="K66" s="1448"/>
      <c r="L66" s="1448"/>
      <c r="M66" s="1448"/>
      <c r="N66" s="1448"/>
      <c r="O66" s="1448"/>
      <c r="P66" s="29"/>
      <c r="AP66" s="3"/>
    </row>
    <row r="67" spans="1:42" s="9" customFormat="1" ht="15" customHeight="1" x14ac:dyDescent="0.2">
      <c r="A67" s="3"/>
      <c r="B67" s="1445"/>
      <c r="C67" s="1446"/>
      <c r="D67" s="1446"/>
      <c r="E67" s="1446"/>
      <c r="F67" s="1446"/>
      <c r="G67" s="1447"/>
      <c r="H67" s="1448"/>
      <c r="I67" s="1448"/>
      <c r="J67" s="1448"/>
      <c r="K67" s="1448"/>
      <c r="L67" s="1448"/>
      <c r="M67" s="1448"/>
      <c r="N67" s="1448"/>
      <c r="O67" s="1448"/>
      <c r="P67" s="47"/>
      <c r="AP67" s="3"/>
    </row>
    <row r="68" spans="1:42" s="9" customFormat="1" ht="15" customHeight="1" x14ac:dyDescent="0.2">
      <c r="A68" s="3"/>
      <c r="B68" s="30" t="s">
        <v>545</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546</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49" t="s">
        <v>547</v>
      </c>
      <c r="C70" s="1450"/>
      <c r="D70" s="1450"/>
      <c r="E70" s="1450"/>
      <c r="F70" s="1450"/>
      <c r="G70" s="1451"/>
      <c r="H70" s="1455" t="s">
        <v>548</v>
      </c>
      <c r="I70" s="1450"/>
      <c r="J70" s="1450"/>
      <c r="K70" s="1450"/>
      <c r="L70" s="1450"/>
      <c r="M70" s="1450"/>
      <c r="N70" s="1450"/>
      <c r="O70" s="1450"/>
      <c r="P70" s="1450"/>
      <c r="Q70" s="1450"/>
      <c r="R70" s="1450"/>
      <c r="S70" s="1450"/>
      <c r="T70" s="1450"/>
      <c r="U70" s="1450"/>
      <c r="V70" s="1450"/>
      <c r="W70" s="1450"/>
      <c r="X70" s="1450"/>
      <c r="Y70" s="1450"/>
      <c r="Z70" s="1450"/>
      <c r="AA70" s="1450"/>
      <c r="AB70" s="1450"/>
      <c r="AC70" s="1450"/>
      <c r="AD70" s="1450"/>
      <c r="AE70" s="1450"/>
      <c r="AF70" s="1450"/>
      <c r="AG70" s="1451"/>
    </row>
    <row r="71" spans="1:42" x14ac:dyDescent="0.2">
      <c r="B71" s="1452"/>
      <c r="C71" s="1453"/>
      <c r="D71" s="1453"/>
      <c r="E71" s="1453"/>
      <c r="F71" s="1453"/>
      <c r="G71" s="1454"/>
      <c r="H71" s="1452"/>
      <c r="I71" s="1453"/>
      <c r="J71" s="1453"/>
      <c r="K71" s="1453"/>
      <c r="L71" s="1453"/>
      <c r="M71" s="1453"/>
      <c r="N71" s="1453"/>
      <c r="O71" s="1453"/>
      <c r="P71" s="1453"/>
      <c r="Q71" s="1453"/>
      <c r="R71" s="1453"/>
      <c r="S71" s="1453"/>
      <c r="T71" s="1453"/>
      <c r="U71" s="1453"/>
      <c r="V71" s="1453"/>
      <c r="W71" s="1453"/>
      <c r="X71" s="1453"/>
      <c r="Y71" s="1453"/>
      <c r="Z71" s="1453"/>
      <c r="AA71" s="1453"/>
      <c r="AB71" s="1453"/>
      <c r="AC71" s="1453"/>
      <c r="AD71" s="1453"/>
      <c r="AE71" s="1453"/>
      <c r="AF71" s="1453"/>
      <c r="AG71" s="1454"/>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1"/>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45312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7</v>
      </c>
    </row>
    <row r="2" spans="2:42" ht="18.75" customHeight="1" x14ac:dyDescent="0.2">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2">
      <c r="B3" s="232"/>
      <c r="C3" s="620" t="s">
        <v>9</v>
      </c>
      <c r="D3" s="620"/>
      <c r="E3" s="620"/>
      <c r="F3" s="620"/>
      <c r="G3" s="620"/>
      <c r="H3" s="620"/>
      <c r="I3" s="620"/>
      <c r="J3" s="620"/>
      <c r="K3" s="164" t="s">
        <v>10</v>
      </c>
      <c r="L3" s="621"/>
      <c r="M3" s="621"/>
      <c r="N3" s="621"/>
      <c r="O3" s="621"/>
      <c r="P3" s="621"/>
      <c r="Q3" s="621"/>
      <c r="R3" s="621"/>
      <c r="S3" s="621"/>
      <c r="T3" s="621"/>
      <c r="U3" s="621"/>
      <c r="V3" s="621"/>
      <c r="W3" s="621"/>
      <c r="X3" s="621"/>
      <c r="Y3" s="621"/>
      <c r="Z3" s="621"/>
      <c r="AA3" s="621"/>
      <c r="AB3" s="621"/>
      <c r="AC3" s="621"/>
      <c r="AD3" s="621"/>
      <c r="AE3" s="200" t="s">
        <v>11</v>
      </c>
      <c r="AF3" s="622" t="s">
        <v>12</v>
      </c>
      <c r="AG3" s="600" t="s">
        <v>13</v>
      </c>
      <c r="AH3" s="601"/>
      <c r="AI3" s="602"/>
      <c r="AJ3" s="620"/>
      <c r="AK3" s="620"/>
      <c r="AL3" s="620"/>
      <c r="AM3" s="620"/>
      <c r="AN3" s="620"/>
      <c r="AO3" s="620"/>
      <c r="AP3" s="624"/>
    </row>
    <row r="4" spans="2:42" ht="21.75" customHeight="1" x14ac:dyDescent="0.2">
      <c r="B4" s="232"/>
      <c r="C4" s="575" t="s">
        <v>14</v>
      </c>
      <c r="D4" s="575"/>
      <c r="E4" s="575"/>
      <c r="F4" s="575"/>
      <c r="G4" s="575"/>
      <c r="H4" s="575"/>
      <c r="I4" s="575"/>
      <c r="J4" s="575"/>
      <c r="K4" s="625"/>
      <c r="L4" s="626"/>
      <c r="M4" s="626"/>
      <c r="N4" s="626"/>
      <c r="O4" s="626"/>
      <c r="P4" s="626"/>
      <c r="Q4" s="626"/>
      <c r="R4" s="626"/>
      <c r="S4" s="626"/>
      <c r="T4" s="626"/>
      <c r="U4" s="626"/>
      <c r="V4" s="626"/>
      <c r="W4" s="626"/>
      <c r="X4" s="626"/>
      <c r="Y4" s="626"/>
      <c r="Z4" s="626"/>
      <c r="AA4" s="626"/>
      <c r="AB4" s="626"/>
      <c r="AC4" s="626"/>
      <c r="AD4" s="626"/>
      <c r="AE4" s="627"/>
      <c r="AF4" s="623"/>
      <c r="AG4" s="583" t="s">
        <v>15</v>
      </c>
      <c r="AH4" s="565"/>
      <c r="AI4" s="584"/>
      <c r="AJ4" s="583"/>
      <c r="AK4" s="565"/>
      <c r="AL4" s="565"/>
      <c r="AM4" s="565"/>
      <c r="AN4" s="565"/>
      <c r="AO4" s="565"/>
      <c r="AP4" s="566"/>
    </row>
    <row r="5" spans="2:42" ht="21.75" customHeight="1" x14ac:dyDescent="0.2">
      <c r="B5" s="232"/>
      <c r="C5" s="591" t="s">
        <v>16</v>
      </c>
      <c r="D5" s="592"/>
      <c r="E5" s="592"/>
      <c r="F5" s="592"/>
      <c r="G5" s="592"/>
      <c r="H5" s="592"/>
      <c r="I5" s="592"/>
      <c r="J5" s="593"/>
      <c r="K5" s="164" t="s">
        <v>10</v>
      </c>
      <c r="L5" s="162" t="s">
        <v>17</v>
      </c>
      <c r="P5" s="164" t="s">
        <v>18</v>
      </c>
      <c r="U5" s="164" t="s">
        <v>11</v>
      </c>
      <c r="V5" s="164"/>
      <c r="W5" s="592"/>
      <c r="X5" s="592"/>
      <c r="Y5" s="592"/>
      <c r="Z5" s="592"/>
      <c r="AA5" s="592"/>
      <c r="AB5" s="592"/>
      <c r="AC5" s="592"/>
      <c r="AD5" s="592"/>
      <c r="AE5" s="593"/>
      <c r="AF5" s="597" t="s">
        <v>19</v>
      </c>
      <c r="AG5" s="583" t="s">
        <v>13</v>
      </c>
      <c r="AH5" s="565"/>
      <c r="AI5" s="584"/>
      <c r="AJ5" s="575"/>
      <c r="AK5" s="575"/>
      <c r="AL5" s="575"/>
      <c r="AM5" s="575"/>
      <c r="AN5" s="575"/>
      <c r="AO5" s="575"/>
      <c r="AP5" s="599"/>
    </row>
    <row r="6" spans="2:42" ht="21.75" customHeight="1" x14ac:dyDescent="0.2">
      <c r="B6" s="232"/>
      <c r="C6" s="594"/>
      <c r="D6" s="595"/>
      <c r="E6" s="595"/>
      <c r="F6" s="595"/>
      <c r="G6" s="595"/>
      <c r="H6" s="595"/>
      <c r="I6" s="595"/>
      <c r="J6" s="596"/>
      <c r="K6" s="594"/>
      <c r="L6" s="595"/>
      <c r="M6" s="595"/>
      <c r="N6" s="595"/>
      <c r="O6" s="595"/>
      <c r="P6" s="595"/>
      <c r="Q6" s="595"/>
      <c r="R6" s="595"/>
      <c r="S6" s="595"/>
      <c r="T6" s="595"/>
      <c r="U6" s="595"/>
      <c r="V6" s="595"/>
      <c r="W6" s="595"/>
      <c r="X6" s="595"/>
      <c r="Y6" s="595"/>
      <c r="Z6" s="595"/>
      <c r="AA6" s="595"/>
      <c r="AB6" s="595"/>
      <c r="AC6" s="595"/>
      <c r="AD6" s="595"/>
      <c r="AE6" s="596"/>
      <c r="AF6" s="598"/>
      <c r="AG6" s="603" t="s">
        <v>15</v>
      </c>
      <c r="AH6" s="604"/>
      <c r="AI6" s="605"/>
      <c r="AJ6" s="603"/>
      <c r="AK6" s="604"/>
      <c r="AL6" s="604"/>
      <c r="AM6" s="604"/>
      <c r="AN6" s="604"/>
      <c r="AO6" s="604"/>
      <c r="AP6" s="628"/>
    </row>
    <row r="7" spans="2:42" ht="22.5" customHeight="1" x14ac:dyDescent="0.2">
      <c r="B7" s="232"/>
      <c r="C7" s="594"/>
      <c r="D7" s="595"/>
      <c r="E7" s="595"/>
      <c r="F7" s="595"/>
      <c r="G7" s="595"/>
      <c r="H7" s="595"/>
      <c r="I7" s="595"/>
      <c r="J7" s="596"/>
      <c r="K7" s="594"/>
      <c r="L7" s="595"/>
      <c r="M7" s="595"/>
      <c r="N7" s="595"/>
      <c r="O7" s="595"/>
      <c r="P7" s="595"/>
      <c r="Q7" s="595"/>
      <c r="R7" s="595"/>
      <c r="S7" s="595"/>
      <c r="T7" s="595"/>
      <c r="U7" s="595"/>
      <c r="V7" s="595"/>
      <c r="W7" s="595"/>
      <c r="X7" s="595"/>
      <c r="Y7" s="595"/>
      <c r="Z7" s="595"/>
      <c r="AA7" s="595"/>
      <c r="AB7" s="595"/>
      <c r="AC7" s="595"/>
      <c r="AD7" s="595"/>
      <c r="AE7" s="596"/>
      <c r="AF7" s="633" t="s">
        <v>20</v>
      </c>
      <c r="AG7" s="583" t="s">
        <v>21</v>
      </c>
      <c r="AH7" s="565"/>
      <c r="AI7" s="584"/>
      <c r="AJ7" s="630"/>
      <c r="AK7" s="631"/>
      <c r="AL7" s="631"/>
      <c r="AM7" s="631"/>
      <c r="AN7" s="631"/>
      <c r="AO7" s="631"/>
      <c r="AP7" s="632"/>
    </row>
    <row r="8" spans="2:42" ht="20.25" customHeight="1" x14ac:dyDescent="0.2">
      <c r="B8" s="232"/>
      <c r="C8" s="594"/>
      <c r="D8" s="595"/>
      <c r="E8" s="595"/>
      <c r="F8" s="595"/>
      <c r="G8" s="595"/>
      <c r="H8" s="595"/>
      <c r="I8" s="595"/>
      <c r="J8" s="596"/>
      <c r="K8" s="600"/>
      <c r="L8" s="601"/>
      <c r="M8" s="601"/>
      <c r="N8" s="601"/>
      <c r="O8" s="601"/>
      <c r="P8" s="601"/>
      <c r="Q8" s="601"/>
      <c r="R8" s="601"/>
      <c r="S8" s="601"/>
      <c r="T8" s="601"/>
      <c r="U8" s="601"/>
      <c r="V8" s="601"/>
      <c r="W8" s="601"/>
      <c r="X8" s="601"/>
      <c r="Y8" s="601"/>
      <c r="Z8" s="601"/>
      <c r="AA8" s="601"/>
      <c r="AB8" s="601"/>
      <c r="AC8" s="601"/>
      <c r="AD8" s="601"/>
      <c r="AE8" s="602"/>
      <c r="AF8" s="622"/>
      <c r="AG8" s="583" t="s">
        <v>22</v>
      </c>
      <c r="AH8" s="565"/>
      <c r="AI8" s="584"/>
      <c r="AJ8" s="629"/>
      <c r="AK8" s="592"/>
      <c r="AL8" s="592"/>
      <c r="AM8" s="592"/>
      <c r="AN8" s="592"/>
      <c r="AO8" s="565"/>
      <c r="AP8" s="566"/>
    </row>
    <row r="9" spans="2:42" ht="20.25" customHeight="1" x14ac:dyDescent="0.2">
      <c r="B9" s="232"/>
      <c r="C9" s="591" t="s">
        <v>23</v>
      </c>
      <c r="D9" s="592"/>
      <c r="E9" s="592"/>
      <c r="F9" s="592"/>
      <c r="G9" s="592"/>
      <c r="H9" s="592"/>
      <c r="I9" s="592"/>
      <c r="J9" s="593"/>
      <c r="K9" s="591"/>
      <c r="L9" s="592"/>
      <c r="M9" s="592"/>
      <c r="N9" s="592"/>
      <c r="O9" s="592"/>
      <c r="P9" s="592"/>
      <c r="Q9" s="592"/>
      <c r="R9" s="592"/>
      <c r="S9" s="592"/>
      <c r="T9" s="592"/>
      <c r="U9" s="592"/>
      <c r="V9" s="592"/>
      <c r="W9" s="592"/>
      <c r="X9" s="592"/>
      <c r="Y9" s="592"/>
      <c r="Z9" s="592"/>
      <c r="AA9" s="592"/>
      <c r="AB9" s="592"/>
      <c r="AC9" s="592"/>
      <c r="AD9" s="592"/>
      <c r="AE9" s="593"/>
      <c r="AF9" s="583" t="s">
        <v>24</v>
      </c>
      <c r="AG9" s="565"/>
      <c r="AH9" s="565"/>
      <c r="AI9" s="584"/>
      <c r="AJ9" s="583"/>
      <c r="AK9" s="565"/>
      <c r="AL9" s="565"/>
      <c r="AM9" s="565"/>
      <c r="AN9" s="565"/>
      <c r="AO9" s="565"/>
      <c r="AP9" s="566"/>
    </row>
    <row r="10" spans="2:42" ht="20.25" customHeight="1" x14ac:dyDescent="0.2">
      <c r="B10" s="232"/>
      <c r="C10" s="594"/>
      <c r="D10" s="595"/>
      <c r="E10" s="595"/>
      <c r="F10" s="595"/>
      <c r="G10" s="595"/>
      <c r="H10" s="595"/>
      <c r="I10" s="595"/>
      <c r="J10" s="596"/>
      <c r="K10" s="594"/>
      <c r="L10" s="595"/>
      <c r="M10" s="595"/>
      <c r="N10" s="595"/>
      <c r="O10" s="595"/>
      <c r="P10" s="595"/>
      <c r="Q10" s="595"/>
      <c r="R10" s="595"/>
      <c r="S10" s="595"/>
      <c r="T10" s="595"/>
      <c r="U10" s="595"/>
      <c r="V10" s="595"/>
      <c r="W10" s="595"/>
      <c r="X10" s="595"/>
      <c r="Y10" s="595"/>
      <c r="Z10" s="595"/>
      <c r="AA10" s="595"/>
      <c r="AB10" s="595"/>
      <c r="AC10" s="595"/>
      <c r="AD10" s="595"/>
      <c r="AE10" s="596"/>
      <c r="AF10" s="583" t="s">
        <v>25</v>
      </c>
      <c r="AG10" s="565"/>
      <c r="AH10" s="565"/>
      <c r="AI10" s="584"/>
      <c r="AJ10" s="583" t="s">
        <v>26</v>
      </c>
      <c r="AK10" s="565"/>
      <c r="AL10" s="565"/>
      <c r="AM10" s="565"/>
      <c r="AN10" s="565"/>
      <c r="AO10" s="565"/>
      <c r="AP10" s="566"/>
    </row>
    <row r="11" spans="2:42" ht="20.25" customHeight="1" x14ac:dyDescent="0.2">
      <c r="B11" s="232"/>
      <c r="C11" s="594"/>
      <c r="D11" s="595"/>
      <c r="E11" s="595"/>
      <c r="F11" s="595"/>
      <c r="G11" s="595"/>
      <c r="H11" s="595"/>
      <c r="I11" s="595"/>
      <c r="J11" s="596"/>
      <c r="K11" s="594"/>
      <c r="L11" s="595"/>
      <c r="M11" s="595"/>
      <c r="N11" s="595"/>
      <c r="O11" s="595"/>
      <c r="P11" s="595"/>
      <c r="Q11" s="595"/>
      <c r="R11" s="595"/>
      <c r="S11" s="595"/>
      <c r="T11" s="595"/>
      <c r="U11" s="595"/>
      <c r="V11" s="595"/>
      <c r="W11" s="595"/>
      <c r="X11" s="595"/>
      <c r="Y11" s="595"/>
      <c r="Z11" s="595"/>
      <c r="AA11" s="595"/>
      <c r="AB11" s="595"/>
      <c r="AC11" s="595"/>
      <c r="AD11" s="595"/>
      <c r="AE11" s="596"/>
      <c r="AF11" s="583" t="s">
        <v>27</v>
      </c>
      <c r="AG11" s="565"/>
      <c r="AH11" s="565"/>
      <c r="AI11" s="584"/>
      <c r="AJ11" s="610"/>
      <c r="AK11" s="611"/>
      <c r="AL11" s="611"/>
      <c r="AM11" s="611"/>
      <c r="AN11" s="611"/>
      <c r="AO11" s="611"/>
      <c r="AP11" s="233" t="s">
        <v>28</v>
      </c>
    </row>
    <row r="12" spans="2:42" ht="28.9" customHeight="1" x14ac:dyDescent="0.2">
      <c r="B12" s="232"/>
      <c r="C12" s="600"/>
      <c r="D12" s="601"/>
      <c r="E12" s="601"/>
      <c r="F12" s="601"/>
      <c r="G12" s="601"/>
      <c r="H12" s="601"/>
      <c r="I12" s="601"/>
      <c r="J12" s="602"/>
      <c r="K12" s="600"/>
      <c r="L12" s="601"/>
      <c r="M12" s="601"/>
      <c r="N12" s="601"/>
      <c r="O12" s="601"/>
      <c r="P12" s="601"/>
      <c r="Q12" s="601"/>
      <c r="R12" s="601"/>
      <c r="S12" s="601"/>
      <c r="T12" s="601"/>
      <c r="U12" s="601"/>
      <c r="V12" s="601"/>
      <c r="W12" s="601"/>
      <c r="X12" s="601"/>
      <c r="Y12" s="601"/>
      <c r="Z12" s="601"/>
      <c r="AA12" s="601"/>
      <c r="AB12" s="601"/>
      <c r="AC12" s="601"/>
      <c r="AD12" s="601"/>
      <c r="AE12" s="602"/>
      <c r="AF12" s="614" t="s">
        <v>29</v>
      </c>
      <c r="AG12" s="615"/>
      <c r="AH12" s="615"/>
      <c r="AI12" s="616"/>
      <c r="AJ12" s="611"/>
      <c r="AK12" s="611"/>
      <c r="AL12" s="611"/>
      <c r="AM12" s="611"/>
      <c r="AN12" s="611"/>
      <c r="AO12" s="611"/>
      <c r="AP12" s="233" t="s">
        <v>28</v>
      </c>
    </row>
    <row r="13" spans="2:42" ht="17.25" customHeight="1" thickBot="1" x14ac:dyDescent="0.25">
      <c r="B13" s="234"/>
      <c r="C13" s="612" t="s">
        <v>30</v>
      </c>
      <c r="D13" s="573"/>
      <c r="E13" s="573"/>
      <c r="F13" s="573"/>
      <c r="G13" s="573"/>
      <c r="H13" s="573"/>
      <c r="I13" s="573"/>
      <c r="J13" s="613"/>
      <c r="K13" s="371"/>
      <c r="L13" s="372"/>
      <c r="M13" s="372"/>
      <c r="N13" s="372"/>
      <c r="O13" s="372"/>
      <c r="P13" s="372"/>
      <c r="Q13" s="372"/>
      <c r="R13" s="372"/>
      <c r="S13" s="372"/>
      <c r="T13" s="372"/>
      <c r="U13" s="372"/>
      <c r="V13" s="372"/>
      <c r="W13" s="372"/>
      <c r="X13" s="372"/>
      <c r="Y13" s="372"/>
      <c r="Z13" s="372"/>
      <c r="AA13" s="372"/>
      <c r="AB13" s="372"/>
      <c r="AC13" s="372"/>
      <c r="AD13" s="372"/>
      <c r="AE13" s="372"/>
      <c r="AF13" s="575" t="s">
        <v>31</v>
      </c>
      <c r="AG13" s="575"/>
      <c r="AH13" s="575"/>
      <c r="AI13" s="575"/>
      <c r="AJ13" s="575"/>
      <c r="AK13" s="575"/>
      <c r="AL13" s="575"/>
      <c r="AM13" s="565"/>
      <c r="AN13" s="565"/>
      <c r="AO13" s="565"/>
      <c r="AP13" s="233" t="s">
        <v>32</v>
      </c>
    </row>
    <row r="14" spans="2:42" ht="18.75" customHeight="1" x14ac:dyDescent="0.2">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2">
      <c r="B15" s="232"/>
      <c r="C15" s="567" t="s">
        <v>34</v>
      </c>
      <c r="D15" s="568"/>
      <c r="E15" s="568"/>
      <c r="F15" s="568"/>
      <c r="G15" s="568"/>
      <c r="H15" s="568"/>
      <c r="I15" s="568"/>
      <c r="J15" s="568"/>
      <c r="K15" s="568"/>
      <c r="L15" s="568"/>
      <c r="M15" s="568"/>
      <c r="N15" s="568"/>
      <c r="O15" s="614" t="s">
        <v>35</v>
      </c>
      <c r="P15" s="615"/>
      <c r="Q15" s="615"/>
      <c r="R15" s="616"/>
      <c r="S15" s="575" t="s">
        <v>36</v>
      </c>
      <c r="T15" s="575"/>
      <c r="U15" s="575"/>
      <c r="V15" s="575"/>
      <c r="W15" s="575"/>
      <c r="X15" s="575"/>
      <c r="Y15" s="575"/>
      <c r="Z15" s="575"/>
      <c r="AA15" s="575"/>
      <c r="AB15" s="617" t="s">
        <v>37</v>
      </c>
      <c r="AC15" s="618"/>
      <c r="AD15" s="618"/>
      <c r="AE15" s="618"/>
      <c r="AF15" s="618"/>
      <c r="AG15" s="618"/>
      <c r="AH15" s="618"/>
      <c r="AI15" s="618"/>
      <c r="AJ15" s="618"/>
      <c r="AK15" s="618"/>
      <c r="AL15" s="618"/>
      <c r="AM15" s="618"/>
      <c r="AN15" s="618"/>
      <c r="AO15" s="618"/>
      <c r="AP15" s="619"/>
    </row>
    <row r="16" spans="2:42" ht="22.5" customHeight="1" x14ac:dyDescent="0.2">
      <c r="B16" s="232"/>
      <c r="C16" s="583"/>
      <c r="D16" s="565"/>
      <c r="E16" s="565"/>
      <c r="F16" s="565"/>
      <c r="G16" s="565"/>
      <c r="H16" s="565"/>
      <c r="I16" s="565"/>
      <c r="J16" s="565"/>
      <c r="K16" s="565"/>
      <c r="L16" s="565"/>
      <c r="M16" s="565"/>
      <c r="N16" s="584"/>
      <c r="O16" s="583"/>
      <c r="P16" s="565"/>
      <c r="Q16" s="565"/>
      <c r="R16" s="584"/>
      <c r="S16" s="575"/>
      <c r="T16" s="575"/>
      <c r="U16" s="575"/>
      <c r="V16" s="575"/>
      <c r="W16" s="575"/>
      <c r="X16" s="575"/>
      <c r="Y16" s="575"/>
      <c r="Z16" s="575"/>
      <c r="AA16" s="575"/>
      <c r="AB16" s="583"/>
      <c r="AC16" s="565"/>
      <c r="AD16" s="565"/>
      <c r="AE16" s="565"/>
      <c r="AF16" s="565"/>
      <c r="AG16" s="565"/>
      <c r="AH16" s="565"/>
      <c r="AI16" s="565"/>
      <c r="AJ16" s="565"/>
      <c r="AK16" s="565"/>
      <c r="AL16" s="565"/>
      <c r="AM16" s="565"/>
      <c r="AN16" s="565"/>
      <c r="AO16" s="565"/>
      <c r="AP16" s="566"/>
    </row>
    <row r="17" spans="2:43" ht="22.5" customHeight="1" x14ac:dyDescent="0.2">
      <c r="B17" s="232"/>
      <c r="C17" s="583"/>
      <c r="D17" s="565"/>
      <c r="E17" s="565"/>
      <c r="F17" s="565"/>
      <c r="G17" s="565"/>
      <c r="H17" s="565"/>
      <c r="I17" s="565"/>
      <c r="J17" s="565"/>
      <c r="K17" s="565"/>
      <c r="L17" s="565"/>
      <c r="M17" s="565"/>
      <c r="N17" s="584"/>
      <c r="O17" s="583"/>
      <c r="P17" s="565"/>
      <c r="Q17" s="565"/>
      <c r="R17" s="584"/>
      <c r="S17" s="583"/>
      <c r="T17" s="565"/>
      <c r="U17" s="565"/>
      <c r="V17" s="565"/>
      <c r="W17" s="565"/>
      <c r="X17" s="565"/>
      <c r="Y17" s="565"/>
      <c r="Z17" s="565"/>
      <c r="AA17" s="584"/>
      <c r="AB17" s="583"/>
      <c r="AC17" s="565"/>
      <c r="AD17" s="565"/>
      <c r="AE17" s="565"/>
      <c r="AF17" s="565"/>
      <c r="AG17" s="565"/>
      <c r="AH17" s="565"/>
      <c r="AI17" s="565"/>
      <c r="AJ17" s="565"/>
      <c r="AK17" s="565"/>
      <c r="AL17" s="565"/>
      <c r="AM17" s="565"/>
      <c r="AN17" s="565"/>
      <c r="AO17" s="565"/>
      <c r="AP17" s="566"/>
    </row>
    <row r="18" spans="2:43" ht="22.5" customHeight="1" x14ac:dyDescent="0.2">
      <c r="B18" s="232"/>
      <c r="C18" s="583"/>
      <c r="D18" s="565"/>
      <c r="E18" s="565"/>
      <c r="F18" s="565"/>
      <c r="G18" s="565"/>
      <c r="H18" s="565"/>
      <c r="I18" s="565"/>
      <c r="J18" s="565"/>
      <c r="K18" s="565"/>
      <c r="L18" s="565"/>
      <c r="M18" s="565"/>
      <c r="N18" s="584"/>
      <c r="O18" s="583"/>
      <c r="P18" s="565"/>
      <c r="Q18" s="565"/>
      <c r="R18" s="584"/>
      <c r="S18" s="583"/>
      <c r="T18" s="565"/>
      <c r="U18" s="565"/>
      <c r="V18" s="565"/>
      <c r="W18" s="565"/>
      <c r="X18" s="565"/>
      <c r="Y18" s="565"/>
      <c r="Z18" s="565"/>
      <c r="AA18" s="584"/>
      <c r="AB18" s="583"/>
      <c r="AC18" s="565"/>
      <c r="AD18" s="565"/>
      <c r="AE18" s="565"/>
      <c r="AF18" s="565"/>
      <c r="AG18" s="565"/>
      <c r="AH18" s="565"/>
      <c r="AI18" s="565"/>
      <c r="AJ18" s="565"/>
      <c r="AK18" s="565"/>
      <c r="AL18" s="565"/>
      <c r="AM18" s="565"/>
      <c r="AN18" s="565"/>
      <c r="AO18" s="565"/>
      <c r="AP18" s="566"/>
    </row>
    <row r="19" spans="2:43" ht="22.5" customHeight="1" x14ac:dyDescent="0.2">
      <c r="B19" s="232"/>
      <c r="C19" s="583"/>
      <c r="D19" s="565"/>
      <c r="E19" s="565"/>
      <c r="F19" s="565"/>
      <c r="G19" s="565"/>
      <c r="H19" s="565"/>
      <c r="I19" s="565"/>
      <c r="J19" s="565"/>
      <c r="K19" s="565"/>
      <c r="L19" s="565"/>
      <c r="M19" s="565"/>
      <c r="N19" s="584"/>
      <c r="O19" s="583"/>
      <c r="P19" s="565"/>
      <c r="Q19" s="565"/>
      <c r="R19" s="584"/>
      <c r="S19" s="583"/>
      <c r="T19" s="565"/>
      <c r="U19" s="565"/>
      <c r="V19" s="565"/>
      <c r="W19" s="565"/>
      <c r="X19" s="565"/>
      <c r="Y19" s="565"/>
      <c r="Z19" s="565"/>
      <c r="AA19" s="584"/>
      <c r="AB19" s="583"/>
      <c r="AC19" s="565"/>
      <c r="AD19" s="565"/>
      <c r="AE19" s="565"/>
      <c r="AF19" s="565"/>
      <c r="AG19" s="565"/>
      <c r="AH19" s="565"/>
      <c r="AI19" s="565"/>
      <c r="AJ19" s="565"/>
      <c r="AK19" s="565"/>
      <c r="AL19" s="565"/>
      <c r="AM19" s="565"/>
      <c r="AN19" s="565"/>
      <c r="AO19" s="565"/>
      <c r="AP19" s="566"/>
    </row>
    <row r="20" spans="2:43" ht="27" customHeight="1" thickBot="1" x14ac:dyDescent="0.25">
      <c r="B20" s="234"/>
      <c r="C20" s="612"/>
      <c r="D20" s="573"/>
      <c r="E20" s="573"/>
      <c r="F20" s="573"/>
      <c r="G20" s="573"/>
      <c r="H20" s="573"/>
      <c r="I20" s="573"/>
      <c r="J20" s="573"/>
      <c r="K20" s="573"/>
      <c r="L20" s="573"/>
      <c r="M20" s="573"/>
      <c r="N20" s="613"/>
      <c r="O20" s="612"/>
      <c r="P20" s="573"/>
      <c r="Q20" s="573"/>
      <c r="R20" s="613"/>
      <c r="S20" s="612"/>
      <c r="T20" s="573"/>
      <c r="U20" s="573"/>
      <c r="V20" s="573"/>
      <c r="W20" s="573"/>
      <c r="X20" s="573"/>
      <c r="Y20" s="573"/>
      <c r="Z20" s="573"/>
      <c r="AA20" s="613"/>
      <c r="AB20" s="612"/>
      <c r="AC20" s="573"/>
      <c r="AD20" s="573"/>
      <c r="AE20" s="573"/>
      <c r="AF20" s="573"/>
      <c r="AG20" s="573"/>
      <c r="AH20" s="573"/>
      <c r="AI20" s="573"/>
      <c r="AJ20" s="573"/>
      <c r="AK20" s="573"/>
      <c r="AL20" s="573"/>
      <c r="AM20" s="573"/>
      <c r="AN20" s="573"/>
      <c r="AO20" s="573"/>
      <c r="AP20" s="574"/>
    </row>
    <row r="21" spans="2:43" ht="14.25" customHeight="1" x14ac:dyDescent="0.2">
      <c r="B21" s="666" t="s">
        <v>38</v>
      </c>
      <c r="C21" s="666"/>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650000000000006" customHeight="1" thickBot="1" x14ac:dyDescent="0.25">
      <c r="B22" s="667" t="s">
        <v>40</v>
      </c>
      <c r="C22" s="667"/>
      <c r="D22" s="668" t="s">
        <v>41</v>
      </c>
      <c r="E22" s="668"/>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8"/>
      <c r="AI22" s="668"/>
      <c r="AJ22" s="668"/>
      <c r="AK22" s="668"/>
      <c r="AL22" s="668"/>
      <c r="AM22" s="668"/>
      <c r="AN22" s="668"/>
      <c r="AO22" s="668"/>
      <c r="AP22" s="668"/>
    </row>
    <row r="23" spans="2:43" ht="6.75" customHeight="1" thickBot="1" x14ac:dyDescent="0.25">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2">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2">
      <c r="B25" s="232"/>
      <c r="C25" s="567" t="s">
        <v>43</v>
      </c>
      <c r="D25" s="568"/>
      <c r="E25" s="568"/>
      <c r="F25" s="568"/>
      <c r="G25" s="568"/>
      <c r="H25" s="568"/>
      <c r="I25" s="568"/>
      <c r="J25" s="665"/>
      <c r="K25" s="567" t="s">
        <v>44</v>
      </c>
      <c r="L25" s="568"/>
      <c r="M25" s="568"/>
      <c r="N25" s="568"/>
      <c r="O25" s="568"/>
      <c r="P25" s="568"/>
      <c r="Q25" s="568"/>
      <c r="R25" s="568"/>
      <c r="S25" s="568"/>
      <c r="T25" s="568"/>
      <c r="U25" s="664"/>
      <c r="V25" s="583" t="s">
        <v>45</v>
      </c>
      <c r="W25" s="565"/>
      <c r="X25" s="565"/>
      <c r="Y25" s="565"/>
      <c r="Z25" s="565"/>
      <c r="AA25" s="565"/>
      <c r="AB25" s="565"/>
      <c r="AC25" s="565"/>
      <c r="AD25" s="565"/>
      <c r="AE25" s="565"/>
      <c r="AF25" s="565"/>
      <c r="AG25" s="565"/>
      <c r="AH25" s="565"/>
      <c r="AI25" s="565"/>
      <c r="AJ25" s="565"/>
      <c r="AK25" s="565"/>
      <c r="AL25" s="565"/>
      <c r="AM25" s="565"/>
      <c r="AN25" s="565"/>
      <c r="AO25" s="565"/>
      <c r="AP25" s="566"/>
    </row>
    <row r="26" spans="2:43" ht="22.5" customHeight="1" x14ac:dyDescent="0.2">
      <c r="B26" s="232"/>
      <c r="C26" s="567"/>
      <c r="D26" s="568"/>
      <c r="E26" s="568"/>
      <c r="F26" s="568"/>
      <c r="G26" s="568"/>
      <c r="H26" s="568"/>
      <c r="I26" s="568"/>
      <c r="J26" s="568"/>
      <c r="K26" s="569"/>
      <c r="L26" s="569"/>
      <c r="M26" s="569"/>
      <c r="N26" s="569"/>
      <c r="O26" s="569"/>
      <c r="P26" s="569"/>
      <c r="Q26" s="569"/>
      <c r="R26" s="569"/>
      <c r="S26" s="569"/>
      <c r="T26" s="569"/>
      <c r="U26" s="569"/>
      <c r="V26" s="565"/>
      <c r="W26" s="565"/>
      <c r="X26" s="565"/>
      <c r="Y26" s="565"/>
      <c r="Z26" s="565"/>
      <c r="AA26" s="565"/>
      <c r="AB26" s="565"/>
      <c r="AC26" s="565"/>
      <c r="AD26" s="565"/>
      <c r="AE26" s="565"/>
      <c r="AF26" s="565"/>
      <c r="AG26" s="565"/>
      <c r="AH26" s="565"/>
      <c r="AI26" s="565"/>
      <c r="AJ26" s="565"/>
      <c r="AK26" s="565"/>
      <c r="AL26" s="565"/>
      <c r="AM26" s="565"/>
      <c r="AN26" s="565"/>
      <c r="AO26" s="565"/>
      <c r="AP26" s="566"/>
    </row>
    <row r="27" spans="2:43" ht="22.5" customHeight="1" x14ac:dyDescent="0.2">
      <c r="B27" s="232"/>
      <c r="C27" s="567"/>
      <c r="D27" s="568"/>
      <c r="E27" s="568"/>
      <c r="F27" s="568"/>
      <c r="G27" s="568"/>
      <c r="H27" s="568"/>
      <c r="I27" s="568"/>
      <c r="J27" s="568"/>
      <c r="K27" s="569"/>
      <c r="L27" s="569"/>
      <c r="M27" s="569"/>
      <c r="N27" s="569"/>
      <c r="O27" s="569"/>
      <c r="P27" s="569"/>
      <c r="Q27" s="569"/>
      <c r="R27" s="569"/>
      <c r="S27" s="569"/>
      <c r="T27" s="569"/>
      <c r="U27" s="569"/>
      <c r="V27" s="565"/>
      <c r="W27" s="565"/>
      <c r="X27" s="565"/>
      <c r="Y27" s="565"/>
      <c r="Z27" s="565"/>
      <c r="AA27" s="565"/>
      <c r="AB27" s="565"/>
      <c r="AC27" s="565"/>
      <c r="AD27" s="565"/>
      <c r="AE27" s="565"/>
      <c r="AF27" s="565"/>
      <c r="AG27" s="565"/>
      <c r="AH27" s="565"/>
      <c r="AI27" s="565"/>
      <c r="AJ27" s="565"/>
      <c r="AK27" s="565"/>
      <c r="AL27" s="565"/>
      <c r="AM27" s="565"/>
      <c r="AN27" s="565"/>
      <c r="AO27" s="565"/>
      <c r="AP27" s="566"/>
    </row>
    <row r="28" spans="2:43" ht="22.5" customHeight="1" x14ac:dyDescent="0.2">
      <c r="B28" s="232"/>
      <c r="C28" s="567"/>
      <c r="D28" s="568"/>
      <c r="E28" s="568"/>
      <c r="F28" s="568"/>
      <c r="G28" s="568"/>
      <c r="H28" s="568"/>
      <c r="I28" s="568"/>
      <c r="J28" s="568"/>
      <c r="K28" s="569"/>
      <c r="L28" s="569"/>
      <c r="M28" s="569"/>
      <c r="N28" s="569"/>
      <c r="O28" s="569"/>
      <c r="P28" s="569"/>
      <c r="Q28" s="569"/>
      <c r="R28" s="569"/>
      <c r="S28" s="569"/>
      <c r="T28" s="569"/>
      <c r="U28" s="569"/>
      <c r="V28" s="565"/>
      <c r="W28" s="565"/>
      <c r="X28" s="565"/>
      <c r="Y28" s="565"/>
      <c r="Z28" s="565"/>
      <c r="AA28" s="565"/>
      <c r="AB28" s="565"/>
      <c r="AC28" s="565"/>
      <c r="AD28" s="565"/>
      <c r="AE28" s="565"/>
      <c r="AF28" s="565"/>
      <c r="AG28" s="565"/>
      <c r="AH28" s="565"/>
      <c r="AI28" s="565"/>
      <c r="AJ28" s="565"/>
      <c r="AK28" s="565"/>
      <c r="AL28" s="565"/>
      <c r="AM28" s="565"/>
      <c r="AN28" s="565"/>
      <c r="AO28" s="565"/>
      <c r="AP28" s="566"/>
    </row>
    <row r="29" spans="2:43" ht="22.5" customHeight="1" x14ac:dyDescent="0.2">
      <c r="B29" s="232"/>
      <c r="C29" s="567"/>
      <c r="D29" s="568"/>
      <c r="E29" s="568"/>
      <c r="F29" s="568"/>
      <c r="G29" s="568"/>
      <c r="H29" s="568"/>
      <c r="I29" s="568"/>
      <c r="J29" s="568"/>
      <c r="K29" s="569"/>
      <c r="L29" s="569"/>
      <c r="M29" s="569"/>
      <c r="N29" s="569"/>
      <c r="O29" s="569"/>
      <c r="P29" s="569"/>
      <c r="Q29" s="569"/>
      <c r="R29" s="569"/>
      <c r="S29" s="569"/>
      <c r="T29" s="569"/>
      <c r="U29" s="569"/>
      <c r="V29" s="565"/>
      <c r="W29" s="565"/>
      <c r="X29" s="565"/>
      <c r="Y29" s="565"/>
      <c r="Z29" s="565"/>
      <c r="AA29" s="565"/>
      <c r="AB29" s="565"/>
      <c r="AC29" s="565"/>
      <c r="AD29" s="565"/>
      <c r="AE29" s="565"/>
      <c r="AF29" s="565"/>
      <c r="AG29" s="565"/>
      <c r="AH29" s="565"/>
      <c r="AI29" s="565"/>
      <c r="AJ29" s="565"/>
      <c r="AK29" s="565"/>
      <c r="AL29" s="565"/>
      <c r="AM29" s="565"/>
      <c r="AN29" s="565"/>
      <c r="AO29" s="565"/>
      <c r="AP29" s="566"/>
    </row>
    <row r="30" spans="2:43" ht="22.5" customHeight="1" thickBot="1" x14ac:dyDescent="0.25">
      <c r="B30" s="234"/>
      <c r="C30" s="570"/>
      <c r="D30" s="571"/>
      <c r="E30" s="571"/>
      <c r="F30" s="571"/>
      <c r="G30" s="571"/>
      <c r="H30" s="571"/>
      <c r="I30" s="571"/>
      <c r="J30" s="571"/>
      <c r="K30" s="572"/>
      <c r="L30" s="572"/>
      <c r="M30" s="572"/>
      <c r="N30" s="572"/>
      <c r="O30" s="572"/>
      <c r="P30" s="572"/>
      <c r="Q30" s="572"/>
      <c r="R30" s="572"/>
      <c r="S30" s="572"/>
      <c r="T30" s="572"/>
      <c r="U30" s="572"/>
      <c r="V30" s="573"/>
      <c r="W30" s="573"/>
      <c r="X30" s="573"/>
      <c r="Y30" s="573"/>
      <c r="Z30" s="573"/>
      <c r="AA30" s="573"/>
      <c r="AB30" s="573"/>
      <c r="AC30" s="573"/>
      <c r="AD30" s="573"/>
      <c r="AE30" s="573"/>
      <c r="AF30" s="573"/>
      <c r="AG30" s="573"/>
      <c r="AH30" s="573"/>
      <c r="AI30" s="573"/>
      <c r="AJ30" s="573"/>
      <c r="AK30" s="573"/>
      <c r="AL30" s="573"/>
      <c r="AM30" s="573"/>
      <c r="AN30" s="573"/>
      <c r="AO30" s="573"/>
      <c r="AP30" s="574"/>
    </row>
    <row r="31" spans="2:43" ht="6.75" customHeight="1" x14ac:dyDescent="0.2">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2">
      <c r="B32" s="625" t="s">
        <v>46</v>
      </c>
      <c r="C32" s="626"/>
      <c r="D32" s="626"/>
      <c r="E32" s="626"/>
      <c r="F32" s="626"/>
      <c r="G32" s="626"/>
      <c r="H32" s="626"/>
      <c r="I32" s="627"/>
      <c r="J32" s="242"/>
      <c r="K32" s="243" t="s">
        <v>47</v>
      </c>
      <c r="L32" s="244"/>
      <c r="M32" s="244"/>
      <c r="N32" s="245" t="s">
        <v>48</v>
      </c>
      <c r="O32" s="242"/>
      <c r="P32" s="243" t="s">
        <v>47</v>
      </c>
      <c r="Q32" s="244"/>
      <c r="R32" s="244"/>
      <c r="S32" s="245" t="s">
        <v>48</v>
      </c>
      <c r="T32" s="242"/>
      <c r="U32" s="243" t="s">
        <v>47</v>
      </c>
      <c r="V32" s="244"/>
      <c r="W32" s="244"/>
      <c r="X32" s="245" t="s">
        <v>48</v>
      </c>
      <c r="Y32" s="575" t="s">
        <v>49</v>
      </c>
      <c r="Z32" s="575"/>
      <c r="AA32" s="575"/>
      <c r="AB32" s="575"/>
      <c r="AC32" s="575"/>
      <c r="AD32" s="575"/>
      <c r="AE32" s="575"/>
      <c r="AF32" s="575"/>
      <c r="AG32" s="575"/>
      <c r="AH32" s="575"/>
      <c r="AI32" s="575"/>
      <c r="AJ32" s="575"/>
    </row>
    <row r="33" spans="2:55" ht="14.25" customHeight="1" x14ac:dyDescent="0.2">
      <c r="B33" s="625"/>
      <c r="C33" s="626"/>
      <c r="D33" s="626"/>
      <c r="E33" s="626"/>
      <c r="F33" s="626"/>
      <c r="G33" s="626"/>
      <c r="H33" s="626"/>
      <c r="I33" s="627"/>
      <c r="J33" s="577" t="s">
        <v>50</v>
      </c>
      <c r="K33" s="578"/>
      <c r="L33" s="578"/>
      <c r="M33" s="578"/>
      <c r="N33" s="579"/>
      <c r="O33" s="577" t="s">
        <v>50</v>
      </c>
      <c r="P33" s="578"/>
      <c r="Q33" s="578"/>
      <c r="R33" s="578"/>
      <c r="S33" s="579"/>
      <c r="T33" s="577" t="s">
        <v>50</v>
      </c>
      <c r="U33" s="578"/>
      <c r="V33" s="578"/>
      <c r="W33" s="578"/>
      <c r="X33" s="579"/>
      <c r="Y33" s="575"/>
      <c r="Z33" s="575"/>
      <c r="AA33" s="575"/>
      <c r="AB33" s="575"/>
      <c r="AC33" s="575"/>
      <c r="AD33" s="575"/>
      <c r="AE33" s="575"/>
      <c r="AF33" s="575"/>
      <c r="AG33" s="575"/>
      <c r="AH33" s="575"/>
      <c r="AI33" s="575"/>
      <c r="AJ33" s="575"/>
    </row>
    <row r="34" spans="2:55" ht="14.25" customHeight="1" x14ac:dyDescent="0.2">
      <c r="B34" s="625"/>
      <c r="C34" s="626"/>
      <c r="D34" s="626"/>
      <c r="E34" s="626"/>
      <c r="F34" s="626"/>
      <c r="G34" s="626"/>
      <c r="H34" s="626"/>
      <c r="I34" s="627"/>
      <c r="J34" s="580" t="s">
        <v>51</v>
      </c>
      <c r="K34" s="581"/>
      <c r="L34" s="581"/>
      <c r="M34" s="581"/>
      <c r="N34" s="582"/>
      <c r="O34" s="580" t="s">
        <v>51</v>
      </c>
      <c r="P34" s="581"/>
      <c r="Q34" s="581"/>
      <c r="R34" s="581"/>
      <c r="S34" s="582"/>
      <c r="T34" s="580" t="s">
        <v>51</v>
      </c>
      <c r="U34" s="581"/>
      <c r="V34" s="581"/>
      <c r="W34" s="581"/>
      <c r="X34" s="582"/>
      <c r="Y34" s="575"/>
      <c r="Z34" s="575"/>
      <c r="AA34" s="575"/>
      <c r="AB34" s="575"/>
      <c r="AC34" s="575"/>
      <c r="AD34" s="575"/>
      <c r="AE34" s="575"/>
      <c r="AF34" s="575"/>
      <c r="AG34" s="575"/>
      <c r="AH34" s="575"/>
      <c r="AI34" s="575"/>
      <c r="AJ34" s="575"/>
      <c r="AK34" s="564" t="s">
        <v>52</v>
      </c>
      <c r="AL34" s="561"/>
      <c r="AM34" s="561"/>
      <c r="AN34" s="561"/>
      <c r="AO34" s="561"/>
      <c r="AP34" s="561"/>
      <c r="AQ34" s="561"/>
      <c r="AR34" s="240"/>
      <c r="AS34" s="240"/>
      <c r="AT34" s="240"/>
      <c r="AU34" s="561"/>
      <c r="AV34" s="561"/>
      <c r="AW34" s="561"/>
      <c r="AX34" s="561"/>
      <c r="AY34" s="561"/>
      <c r="AZ34" s="561"/>
      <c r="BA34" s="561"/>
      <c r="BB34" s="561"/>
      <c r="BC34" s="561"/>
    </row>
    <row r="35" spans="2:55" ht="30" customHeight="1" x14ac:dyDescent="0.2">
      <c r="B35" s="583" t="s">
        <v>53</v>
      </c>
      <c r="C35" s="565"/>
      <c r="D35" s="565"/>
      <c r="E35" s="565"/>
      <c r="F35" s="565"/>
      <c r="G35" s="565"/>
      <c r="H35" s="565"/>
      <c r="I35" s="584"/>
      <c r="J35" s="585"/>
      <c r="K35" s="586"/>
      <c r="L35" s="586"/>
      <c r="M35" s="606" t="s">
        <v>28</v>
      </c>
      <c r="N35" s="607"/>
      <c r="O35" s="585"/>
      <c r="P35" s="586"/>
      <c r="Q35" s="586"/>
      <c r="R35" s="606" t="s">
        <v>28</v>
      </c>
      <c r="S35" s="607"/>
      <c r="T35" s="585"/>
      <c r="U35" s="586"/>
      <c r="V35" s="586"/>
      <c r="W35" s="606" t="s">
        <v>28</v>
      </c>
      <c r="X35" s="607"/>
      <c r="Y35" s="576"/>
      <c r="Z35" s="576"/>
      <c r="AA35" s="576"/>
      <c r="AB35" s="576"/>
      <c r="AC35" s="576"/>
      <c r="AD35" s="576"/>
      <c r="AE35" s="576"/>
      <c r="AF35" s="576"/>
      <c r="AG35" s="576"/>
      <c r="AH35" s="576"/>
      <c r="AI35" s="576"/>
      <c r="AJ35" s="576"/>
      <c r="AK35" s="564"/>
      <c r="AL35" s="561"/>
      <c r="AM35" s="561"/>
      <c r="AN35" s="561"/>
      <c r="AO35" s="561"/>
      <c r="AP35" s="561"/>
      <c r="AQ35" s="561"/>
      <c r="AR35" s="240"/>
      <c r="AS35" s="240"/>
      <c r="AT35" s="240"/>
      <c r="AU35" s="561"/>
      <c r="AV35" s="561"/>
      <c r="AW35" s="561"/>
      <c r="AX35" s="561"/>
      <c r="AY35" s="561"/>
      <c r="AZ35" s="561"/>
      <c r="BA35" s="561"/>
      <c r="BB35" s="561"/>
      <c r="BC35" s="561"/>
    </row>
    <row r="36" spans="2:55" ht="30" customHeight="1" x14ac:dyDescent="0.2">
      <c r="B36" s="634" t="s">
        <v>54</v>
      </c>
      <c r="C36" s="635"/>
      <c r="D36" s="636"/>
      <c r="E36" s="636"/>
      <c r="F36" s="636"/>
      <c r="G36" s="636"/>
      <c r="H36" s="636"/>
      <c r="I36" s="637"/>
      <c r="J36" s="587"/>
      <c r="K36" s="588"/>
      <c r="L36" s="588"/>
      <c r="M36" s="608" t="s">
        <v>28</v>
      </c>
      <c r="N36" s="609"/>
      <c r="O36" s="587"/>
      <c r="P36" s="588"/>
      <c r="Q36" s="588"/>
      <c r="R36" s="608" t="s">
        <v>28</v>
      </c>
      <c r="S36" s="609"/>
      <c r="T36" s="587"/>
      <c r="U36" s="588"/>
      <c r="V36" s="588"/>
      <c r="W36" s="608" t="s">
        <v>28</v>
      </c>
      <c r="X36" s="609"/>
      <c r="Y36" s="576"/>
      <c r="Z36" s="576"/>
      <c r="AA36" s="576"/>
      <c r="AB36" s="576"/>
      <c r="AC36" s="576"/>
      <c r="AD36" s="576"/>
      <c r="AE36" s="576"/>
      <c r="AF36" s="576"/>
      <c r="AG36" s="576"/>
      <c r="AH36" s="576"/>
      <c r="AI36" s="576"/>
      <c r="AJ36" s="576"/>
      <c r="AK36" s="562" t="s">
        <v>55</v>
      </c>
      <c r="AL36" s="563"/>
      <c r="AM36" s="563"/>
      <c r="AN36" s="563"/>
      <c r="AO36" s="563"/>
      <c r="AP36" s="563"/>
      <c r="AQ36" s="563"/>
      <c r="AR36" s="223"/>
      <c r="AS36" s="223"/>
      <c r="AT36" s="223"/>
      <c r="AU36" s="562"/>
      <c r="AV36" s="563"/>
      <c r="AW36" s="563"/>
      <c r="AX36" s="563"/>
      <c r="AY36" s="563"/>
      <c r="AZ36" s="563"/>
      <c r="BA36" s="563"/>
      <c r="BB36" s="563"/>
      <c r="BC36" s="563"/>
    </row>
    <row r="37" spans="2:55" ht="22.5" customHeight="1" x14ac:dyDescent="0.2">
      <c r="B37" s="589"/>
      <c r="C37" s="590"/>
      <c r="D37" s="655" t="s">
        <v>56</v>
      </c>
      <c r="E37" s="655"/>
      <c r="F37" s="655"/>
      <c r="G37" s="655"/>
      <c r="H37" s="655"/>
      <c r="I37" s="656"/>
      <c r="J37" s="657"/>
      <c r="K37" s="658"/>
      <c r="L37" s="658"/>
      <c r="M37" s="659" t="s">
        <v>28</v>
      </c>
      <c r="N37" s="660"/>
      <c r="O37" s="657"/>
      <c r="P37" s="658"/>
      <c r="Q37" s="658"/>
      <c r="R37" s="659" t="s">
        <v>28</v>
      </c>
      <c r="S37" s="660"/>
      <c r="T37" s="657"/>
      <c r="U37" s="658"/>
      <c r="V37" s="658"/>
      <c r="W37" s="659" t="s">
        <v>28</v>
      </c>
      <c r="X37" s="660"/>
      <c r="Y37" s="576"/>
      <c r="Z37" s="576"/>
      <c r="AA37" s="576"/>
      <c r="AB37" s="576"/>
      <c r="AC37" s="576"/>
      <c r="AD37" s="576"/>
      <c r="AE37" s="576"/>
      <c r="AF37" s="576"/>
      <c r="AG37" s="576"/>
      <c r="AH37" s="576"/>
      <c r="AI37" s="576"/>
      <c r="AJ37" s="576"/>
      <c r="AK37" s="223"/>
      <c r="AL37" s="223"/>
      <c r="AM37" s="223"/>
    </row>
    <row r="38" spans="2:55" ht="12.75" customHeight="1" x14ac:dyDescent="0.2">
      <c r="B38" s="164"/>
      <c r="C38" s="164"/>
      <c r="D38" s="164"/>
      <c r="E38" s="164"/>
      <c r="F38" s="164"/>
      <c r="I38" s="246"/>
    </row>
    <row r="39" spans="2:55" s="35" customFormat="1" ht="12.5" x14ac:dyDescent="0.2">
      <c r="B39" s="35" t="s">
        <v>57</v>
      </c>
    </row>
    <row r="40" spans="2:55" s="35" customFormat="1" ht="23.25" customHeight="1" x14ac:dyDescent="0.2">
      <c r="B40" s="651" t="s">
        <v>58</v>
      </c>
      <c r="C40" s="652"/>
      <c r="D40" s="645" t="s">
        <v>59</v>
      </c>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c r="AG40" s="646"/>
      <c r="AH40" s="646"/>
      <c r="AI40" s="646"/>
      <c r="AJ40" s="646"/>
      <c r="AK40" s="646"/>
      <c r="AL40" s="646"/>
      <c r="AM40" s="646"/>
      <c r="AN40" s="646"/>
      <c r="AO40" s="646"/>
      <c r="AP40" s="647"/>
    </row>
    <row r="41" spans="2:55" s="35" customFormat="1" ht="22.5" customHeight="1" x14ac:dyDescent="0.2">
      <c r="B41" s="653"/>
      <c r="C41" s="654"/>
      <c r="D41" s="648"/>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50"/>
    </row>
    <row r="42" spans="2:55" s="35" customFormat="1" ht="10.5" customHeight="1" x14ac:dyDescent="0.2">
      <c r="C42" s="150"/>
    </row>
    <row r="43" spans="2:55" s="35" customFormat="1" ht="12.5" x14ac:dyDescent="0.2">
      <c r="B43" s="35" t="s">
        <v>60</v>
      </c>
    </row>
    <row r="44" spans="2:55" s="35" customFormat="1" ht="33" customHeight="1" x14ac:dyDescent="0.2">
      <c r="B44" s="638" t="s">
        <v>61</v>
      </c>
      <c r="C44" s="639"/>
      <c r="D44" s="639"/>
      <c r="E44" s="639"/>
      <c r="F44" s="640"/>
      <c r="G44" s="651" t="s">
        <v>58</v>
      </c>
      <c r="H44" s="652"/>
      <c r="I44" s="645" t="s">
        <v>62</v>
      </c>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c r="AG44" s="646"/>
      <c r="AH44" s="646"/>
      <c r="AI44" s="646"/>
      <c r="AJ44" s="646"/>
      <c r="AK44" s="646"/>
      <c r="AL44" s="646"/>
      <c r="AM44" s="646"/>
      <c r="AN44" s="646"/>
      <c r="AO44" s="646"/>
      <c r="AP44" s="647"/>
    </row>
    <row r="45" spans="2:55" s="35" customFormat="1" ht="33" customHeight="1" x14ac:dyDescent="0.2">
      <c r="B45" s="641"/>
      <c r="C45" s="642"/>
      <c r="D45" s="642"/>
      <c r="E45" s="642"/>
      <c r="F45" s="643"/>
      <c r="G45" s="653"/>
      <c r="H45" s="654"/>
      <c r="I45" s="661"/>
      <c r="J45" s="662"/>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2"/>
      <c r="AL45" s="662"/>
      <c r="AM45" s="662"/>
      <c r="AN45" s="662"/>
      <c r="AO45" s="662"/>
      <c r="AP45" s="663"/>
    </row>
    <row r="46" spans="2:55" s="35" customFormat="1" ht="33" customHeight="1" x14ac:dyDescent="0.2">
      <c r="B46" s="644" t="s">
        <v>63</v>
      </c>
      <c r="C46" s="644"/>
      <c r="D46" s="644"/>
      <c r="E46" s="644"/>
      <c r="F46" s="644"/>
      <c r="G46" s="651" t="s">
        <v>58</v>
      </c>
      <c r="H46" s="652"/>
      <c r="I46" s="661"/>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P46" s="663"/>
    </row>
    <row r="47" spans="2:55" s="35" customFormat="1" ht="33" customHeight="1" x14ac:dyDescent="0.2">
      <c r="B47" s="644"/>
      <c r="C47" s="644"/>
      <c r="D47" s="644"/>
      <c r="E47" s="644"/>
      <c r="F47" s="644"/>
      <c r="G47" s="653"/>
      <c r="H47" s="654"/>
      <c r="I47" s="648"/>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c r="AP47" s="650"/>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1"/>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453125" style="3" customWidth="1"/>
    <col min="3" max="7" width="2.26953125" style="3" customWidth="1"/>
    <col min="8" max="8" width="2.453125" style="3" customWidth="1"/>
    <col min="9" max="9" width="0.1796875" style="3" customWidth="1"/>
    <col min="10" max="12" width="1.453125" style="3" customWidth="1"/>
    <col min="13" max="13" width="3.1796875" style="3" customWidth="1"/>
    <col min="14" max="14" width="2.453125" style="3" customWidth="1"/>
    <col min="15" max="15" width="1.1796875" style="3" customWidth="1"/>
    <col min="16" max="17" width="2.453125" style="3" customWidth="1"/>
    <col min="18" max="18" width="4.453125" style="3" customWidth="1"/>
    <col min="19" max="24" width="2.453125" style="3" customWidth="1"/>
    <col min="25" max="25" width="8.8164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8164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25" t="s">
        <v>550</v>
      </c>
      <c r="C3" s="1725"/>
      <c r="D3" s="1725"/>
      <c r="E3" s="1725"/>
      <c r="F3" s="1725"/>
      <c r="G3" s="1725"/>
      <c r="H3" s="1725"/>
      <c r="I3" s="1725"/>
      <c r="J3" s="1725"/>
      <c r="K3" s="1725"/>
      <c r="L3" s="1725"/>
      <c r="M3" s="1725"/>
      <c r="N3" s="1725"/>
      <c r="O3" s="1725"/>
      <c r="P3" s="1725"/>
      <c r="Q3" s="1725"/>
      <c r="R3" s="1725"/>
      <c r="S3" s="1725"/>
      <c r="T3" s="1725"/>
      <c r="U3" s="1725"/>
      <c r="V3" s="1725"/>
      <c r="W3" s="1725"/>
      <c r="X3" s="1725"/>
      <c r="Y3" s="1725"/>
      <c r="Z3" s="1725"/>
      <c r="AA3" s="1725"/>
      <c r="AB3" s="1725"/>
      <c r="AC3" s="1725"/>
      <c r="AD3" s="1725"/>
      <c r="AE3" s="1725"/>
      <c r="AF3" s="1725"/>
      <c r="AG3" s="1725"/>
      <c r="AH3" s="1725"/>
      <c r="AI3" s="1725"/>
      <c r="AJ3" s="1725"/>
      <c r="AK3" s="1725"/>
      <c r="AL3" s="1725"/>
      <c r="AM3" s="1725"/>
      <c r="AN3" s="1725"/>
      <c r="AO3" s="1725"/>
      <c r="AP3" s="1725"/>
      <c r="AQ3" s="1725"/>
      <c r="AR3" s="1725"/>
      <c r="AS3" s="1725"/>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551</v>
      </c>
      <c r="C5" s="39"/>
      <c r="D5" s="39"/>
      <c r="E5" s="39"/>
      <c r="F5" s="39"/>
      <c r="G5" s="40"/>
      <c r="H5" s="40"/>
      <c r="I5" s="40"/>
      <c r="AM5" s="8"/>
      <c r="AN5" s="8"/>
      <c r="AO5" s="8"/>
      <c r="AP5" s="8"/>
      <c r="AQ5" s="8"/>
      <c r="AR5" s="8"/>
      <c r="AS5" s="41" t="s">
        <v>425</v>
      </c>
      <c r="AT5" s="8"/>
      <c r="AU5" s="8"/>
      <c r="AV5" s="42"/>
      <c r="AW5" s="8"/>
    </row>
    <row r="6" spans="2:49" ht="15" customHeight="1" x14ac:dyDescent="0.2">
      <c r="B6" s="1726" t="s">
        <v>552</v>
      </c>
      <c r="C6" s="1727"/>
      <c r="D6" s="1727"/>
      <c r="E6" s="1727"/>
      <c r="F6" s="1727"/>
      <c r="G6" s="1727"/>
      <c r="H6" s="1727"/>
      <c r="I6" s="1727"/>
      <c r="J6" s="1727"/>
      <c r="K6" s="1727"/>
      <c r="L6" s="1727"/>
      <c r="M6" s="1727"/>
      <c r="N6" s="1727"/>
      <c r="O6" s="1727"/>
      <c r="P6" s="1727"/>
      <c r="Q6" s="1727"/>
      <c r="R6" s="1727"/>
      <c r="S6" s="1727"/>
      <c r="T6" s="1727"/>
      <c r="U6" s="1727"/>
      <c r="V6" s="1727"/>
      <c r="W6" s="1727"/>
      <c r="X6" s="1727"/>
      <c r="Y6" s="1727"/>
      <c r="Z6" s="1727"/>
      <c r="AA6" s="1727"/>
      <c r="AB6" s="1727"/>
      <c r="AC6" s="1727"/>
      <c r="AD6" s="1727"/>
      <c r="AE6" s="1728"/>
      <c r="AF6" s="1384" t="s">
        <v>553</v>
      </c>
      <c r="AG6" s="1385"/>
      <c r="AH6" s="1385"/>
      <c r="AI6" s="1385"/>
      <c r="AJ6" s="1385"/>
      <c r="AK6" s="1386"/>
      <c r="AL6" s="1384" t="s">
        <v>554</v>
      </c>
      <c r="AM6" s="1385"/>
      <c r="AN6" s="1385"/>
      <c r="AO6" s="1386"/>
      <c r="AP6" s="1384" t="s">
        <v>555</v>
      </c>
      <c r="AQ6" s="1385"/>
      <c r="AR6" s="1385"/>
      <c r="AS6" s="1386"/>
      <c r="AV6" s="38"/>
    </row>
    <row r="7" spans="2:49" ht="8.25" customHeight="1" x14ac:dyDescent="0.2">
      <c r="B7" s="1729"/>
      <c r="C7" s="1730"/>
      <c r="D7" s="1730"/>
      <c r="E7" s="1730"/>
      <c r="F7" s="1730"/>
      <c r="G7" s="1730"/>
      <c r="H7" s="1730"/>
      <c r="I7" s="1730"/>
      <c r="J7" s="1730"/>
      <c r="K7" s="1730"/>
      <c r="L7" s="1730"/>
      <c r="M7" s="1730"/>
      <c r="N7" s="1730"/>
      <c r="O7" s="1730"/>
      <c r="P7" s="1730"/>
      <c r="Q7" s="1730"/>
      <c r="R7" s="1730"/>
      <c r="S7" s="1730"/>
      <c r="T7" s="1730"/>
      <c r="U7" s="1730"/>
      <c r="V7" s="1730"/>
      <c r="W7" s="1730"/>
      <c r="X7" s="1730"/>
      <c r="Y7" s="1730"/>
      <c r="Z7" s="1730"/>
      <c r="AA7" s="1730"/>
      <c r="AB7" s="1730"/>
      <c r="AC7" s="1730"/>
      <c r="AD7" s="1730"/>
      <c r="AE7" s="1731"/>
      <c r="AF7" s="1368"/>
      <c r="AG7" s="1369"/>
      <c r="AH7" s="1369"/>
      <c r="AI7" s="1369"/>
      <c r="AJ7" s="1369"/>
      <c r="AK7" s="1370"/>
      <c r="AL7" s="1368"/>
      <c r="AM7" s="1369"/>
      <c r="AN7" s="1369"/>
      <c r="AO7" s="1370"/>
      <c r="AP7" s="1368"/>
      <c r="AQ7" s="1369"/>
      <c r="AR7" s="1369"/>
      <c r="AS7" s="1370"/>
      <c r="AV7" s="38"/>
    </row>
    <row r="8" spans="2:49" ht="15" customHeight="1" x14ac:dyDescent="0.2">
      <c r="B8" s="1732"/>
      <c r="C8" s="1733"/>
      <c r="D8" s="1733"/>
      <c r="E8" s="1733"/>
      <c r="F8" s="1733"/>
      <c r="G8" s="1733"/>
      <c r="H8" s="1733"/>
      <c r="I8" s="1733"/>
      <c r="J8" s="1733"/>
      <c r="K8" s="1733"/>
      <c r="L8" s="1733"/>
      <c r="M8" s="1733"/>
      <c r="N8" s="1733"/>
      <c r="O8" s="1733"/>
      <c r="P8" s="1733"/>
      <c r="Q8" s="1733"/>
      <c r="R8" s="1733"/>
      <c r="S8" s="1733"/>
      <c r="T8" s="1733"/>
      <c r="U8" s="1733"/>
      <c r="V8" s="1733"/>
      <c r="W8" s="1733"/>
      <c r="X8" s="1733"/>
      <c r="Y8" s="1733"/>
      <c r="Z8" s="1733"/>
      <c r="AA8" s="1733"/>
      <c r="AB8" s="1733"/>
      <c r="AC8" s="1733"/>
      <c r="AD8" s="1733"/>
      <c r="AE8" s="1734"/>
      <c r="AF8" s="1390"/>
      <c r="AG8" s="1391"/>
      <c r="AH8" s="1391"/>
      <c r="AI8" s="1391"/>
      <c r="AJ8" s="1391"/>
      <c r="AK8" s="1392"/>
      <c r="AL8" s="1390"/>
      <c r="AM8" s="1391"/>
      <c r="AN8" s="1391"/>
      <c r="AO8" s="1392"/>
      <c r="AP8" s="1390"/>
      <c r="AQ8" s="1391"/>
      <c r="AR8" s="1391"/>
      <c r="AS8" s="1392"/>
      <c r="AV8" s="38"/>
    </row>
    <row r="9" spans="2:49" ht="15" customHeight="1" x14ac:dyDescent="0.2">
      <c r="B9" s="1692" t="s">
        <v>266</v>
      </c>
      <c r="C9" s="1543" t="s">
        <v>434</v>
      </c>
      <c r="D9" s="1544"/>
      <c r="E9" s="1544"/>
      <c r="F9" s="1544"/>
      <c r="G9" s="1544"/>
      <c r="H9" s="1544"/>
      <c r="I9" s="1545"/>
      <c r="J9" s="1523" t="s">
        <v>556</v>
      </c>
      <c r="K9" s="1524"/>
      <c r="L9" s="1524"/>
      <c r="M9" s="1524"/>
      <c r="N9" s="1524"/>
      <c r="O9" s="1524"/>
      <c r="P9" s="1524"/>
      <c r="Q9" s="1524"/>
      <c r="R9" s="1524"/>
      <c r="S9" s="1524"/>
      <c r="T9" s="1524"/>
      <c r="U9" s="1524"/>
      <c r="V9" s="1524"/>
      <c r="W9" s="1524"/>
      <c r="X9" s="1524"/>
      <c r="Y9" s="1524"/>
      <c r="Z9" s="1524"/>
      <c r="AA9" s="1524"/>
      <c r="AB9" s="1524"/>
      <c r="AC9" s="1524"/>
      <c r="AD9" s="1524"/>
      <c r="AE9" s="1525"/>
      <c r="AF9" s="1683"/>
      <c r="AG9" s="1684"/>
      <c r="AH9" s="1684"/>
      <c r="AI9" s="1684"/>
      <c r="AJ9" s="1684"/>
      <c r="AK9" s="1685"/>
      <c r="AL9" s="1686"/>
      <c r="AM9" s="1687"/>
      <c r="AN9" s="1687"/>
      <c r="AO9" s="1688"/>
      <c r="AP9" s="1689"/>
      <c r="AQ9" s="1690"/>
      <c r="AR9" s="1690"/>
      <c r="AS9" s="1691"/>
      <c r="AV9" s="38"/>
    </row>
    <row r="10" spans="2:49" ht="27.75" customHeight="1" x14ac:dyDescent="0.2">
      <c r="B10" s="1693"/>
      <c r="C10" s="1546"/>
      <c r="D10" s="1547"/>
      <c r="E10" s="1547"/>
      <c r="F10" s="1547"/>
      <c r="G10" s="1547"/>
      <c r="H10" s="1547"/>
      <c r="I10" s="1548"/>
      <c r="J10" s="1552" t="s">
        <v>557</v>
      </c>
      <c r="K10" s="1553"/>
      <c r="L10" s="1553"/>
      <c r="M10" s="1553"/>
      <c r="N10" s="1553"/>
      <c r="O10" s="1553"/>
      <c r="P10" s="1553"/>
      <c r="Q10" s="1553"/>
      <c r="R10" s="1553"/>
      <c r="S10" s="1553"/>
      <c r="T10" s="1553"/>
      <c r="U10" s="1553"/>
      <c r="V10" s="1553"/>
      <c r="W10" s="1553"/>
      <c r="X10" s="1553"/>
      <c r="Y10" s="1553"/>
      <c r="Z10" s="1553"/>
      <c r="AA10" s="1553"/>
      <c r="AB10" s="1553"/>
      <c r="AC10" s="1553"/>
      <c r="AD10" s="1553"/>
      <c r="AE10" s="1554"/>
      <c r="AF10" s="1706"/>
      <c r="AG10" s="1707"/>
      <c r="AH10" s="1707"/>
      <c r="AI10" s="1707"/>
      <c r="AJ10" s="1707"/>
      <c r="AK10" s="1708"/>
      <c r="AL10" s="1709"/>
      <c r="AM10" s="1710"/>
      <c r="AN10" s="1710"/>
      <c r="AO10" s="1711"/>
      <c r="AP10" s="1712"/>
      <c r="AQ10" s="1713"/>
      <c r="AR10" s="1713"/>
      <c r="AS10" s="1714"/>
      <c r="AV10" s="38"/>
    </row>
    <row r="11" spans="2:49" ht="18" customHeight="1" x14ac:dyDescent="0.2">
      <c r="B11" s="1693"/>
      <c r="C11" s="1546"/>
      <c r="D11" s="1547"/>
      <c r="E11" s="1547"/>
      <c r="F11" s="1547"/>
      <c r="G11" s="1547"/>
      <c r="H11" s="1547"/>
      <c r="I11" s="1548"/>
      <c r="J11" s="1552" t="s">
        <v>558</v>
      </c>
      <c r="K11" s="1553"/>
      <c r="L11" s="1553"/>
      <c r="M11" s="1553"/>
      <c r="N11" s="1553"/>
      <c r="O11" s="1553"/>
      <c r="P11" s="1553"/>
      <c r="Q11" s="1553"/>
      <c r="R11" s="1553"/>
      <c r="S11" s="1553"/>
      <c r="T11" s="1553"/>
      <c r="U11" s="1553"/>
      <c r="V11" s="1553"/>
      <c r="W11" s="1553"/>
      <c r="X11" s="1553"/>
      <c r="Y11" s="1553"/>
      <c r="Z11" s="1553"/>
      <c r="AA11" s="1553"/>
      <c r="AB11" s="1553"/>
      <c r="AC11" s="1553"/>
      <c r="AD11" s="1553"/>
      <c r="AE11" s="1554"/>
      <c r="AF11" s="1719"/>
      <c r="AG11" s="1720"/>
      <c r="AH11" s="1720"/>
      <c r="AI11" s="1720"/>
      <c r="AJ11" s="1720"/>
      <c r="AK11" s="1721"/>
      <c r="AL11" s="1722"/>
      <c r="AM11" s="1723"/>
      <c r="AN11" s="1723"/>
      <c r="AO11" s="1724"/>
      <c r="AP11" s="1715"/>
      <c r="AQ11" s="1716"/>
      <c r="AR11" s="1716"/>
      <c r="AS11" s="1717"/>
      <c r="AV11" s="38"/>
    </row>
    <row r="12" spans="2:49" ht="42.75" customHeight="1" x14ac:dyDescent="0.2">
      <c r="B12" s="1693"/>
      <c r="C12" s="1546"/>
      <c r="D12" s="1547"/>
      <c r="E12" s="1547"/>
      <c r="F12" s="1547"/>
      <c r="G12" s="1547"/>
      <c r="H12" s="1547"/>
      <c r="I12" s="1548"/>
      <c r="J12" s="102"/>
      <c r="K12" s="1694" t="s">
        <v>559</v>
      </c>
      <c r="L12" s="1695"/>
      <c r="M12" s="1695"/>
      <c r="N12" s="1695"/>
      <c r="O12" s="1695"/>
      <c r="P12" s="1695"/>
      <c r="Q12" s="1695"/>
      <c r="R12" s="1695"/>
      <c r="S12" s="1695"/>
      <c r="T12" s="1695"/>
      <c r="U12" s="1695"/>
      <c r="V12" s="1695"/>
      <c r="W12" s="1695"/>
      <c r="X12" s="1695"/>
      <c r="Y12" s="1695"/>
      <c r="Z12" s="1695"/>
      <c r="AA12" s="1695"/>
      <c r="AB12" s="1695"/>
      <c r="AC12" s="1695"/>
      <c r="AD12" s="1695"/>
      <c r="AE12" s="1696"/>
      <c r="AF12" s="1660"/>
      <c r="AG12" s="1661"/>
      <c r="AH12" s="1661"/>
      <c r="AI12" s="1661"/>
      <c r="AJ12" s="1661"/>
      <c r="AK12" s="1662"/>
      <c r="AL12" s="1697" t="s">
        <v>560</v>
      </c>
      <c r="AM12" s="1698"/>
      <c r="AN12" s="1698"/>
      <c r="AO12" s="1699"/>
      <c r="AP12" s="1649" t="str">
        <f>IF(AF12="","",AF12*1)</f>
        <v/>
      </c>
      <c r="AQ12" s="1650"/>
      <c r="AR12" s="1650"/>
      <c r="AS12" s="1651"/>
      <c r="AV12" s="38"/>
    </row>
    <row r="13" spans="2:49" ht="42.75" customHeight="1" x14ac:dyDescent="0.2">
      <c r="B13" s="1693"/>
      <c r="C13" s="1546"/>
      <c r="D13" s="1547"/>
      <c r="E13" s="1547"/>
      <c r="F13" s="1547"/>
      <c r="G13" s="1547"/>
      <c r="H13" s="1547"/>
      <c r="I13" s="1548"/>
      <c r="J13" s="102"/>
      <c r="K13" s="1700" t="s">
        <v>561</v>
      </c>
      <c r="L13" s="1701"/>
      <c r="M13" s="1701"/>
      <c r="N13" s="1701"/>
      <c r="O13" s="1701"/>
      <c r="P13" s="1701"/>
      <c r="Q13" s="1701"/>
      <c r="R13" s="1701"/>
      <c r="S13" s="1701"/>
      <c r="T13" s="1701"/>
      <c r="U13" s="1701"/>
      <c r="V13" s="1701"/>
      <c r="W13" s="1701"/>
      <c r="X13" s="1701"/>
      <c r="Y13" s="1701"/>
      <c r="Z13" s="1701"/>
      <c r="AA13" s="1701"/>
      <c r="AB13" s="1701"/>
      <c r="AC13" s="1701"/>
      <c r="AD13" s="1701"/>
      <c r="AE13" s="1702"/>
      <c r="AF13" s="1660"/>
      <c r="AG13" s="1661"/>
      <c r="AH13" s="1661"/>
      <c r="AI13" s="1661"/>
      <c r="AJ13" s="1661"/>
      <c r="AK13" s="1662"/>
      <c r="AL13" s="1697" t="s">
        <v>562</v>
      </c>
      <c r="AM13" s="1698"/>
      <c r="AN13" s="1698"/>
      <c r="AO13" s="1699"/>
      <c r="AP13" s="1649" t="str">
        <f>IF(AF13="","",AF13*2)</f>
        <v/>
      </c>
      <c r="AQ13" s="1650"/>
      <c r="AR13" s="1650"/>
      <c r="AS13" s="1651"/>
      <c r="AV13" s="38"/>
    </row>
    <row r="14" spans="2:49" ht="42.75" customHeight="1" x14ac:dyDescent="0.2">
      <c r="B14" s="1693"/>
      <c r="C14" s="1546"/>
      <c r="D14" s="1547"/>
      <c r="E14" s="1547"/>
      <c r="F14" s="1547"/>
      <c r="G14" s="1547"/>
      <c r="H14" s="1547"/>
      <c r="I14" s="1548"/>
      <c r="J14" s="109"/>
      <c r="K14" s="1524" t="s">
        <v>563</v>
      </c>
      <c r="L14" s="1524"/>
      <c r="M14" s="1524"/>
      <c r="N14" s="1524"/>
      <c r="O14" s="1524"/>
      <c r="P14" s="1524"/>
      <c r="Q14" s="1524"/>
      <c r="R14" s="1524"/>
      <c r="S14" s="1524"/>
      <c r="T14" s="1524"/>
      <c r="U14" s="1524"/>
      <c r="V14" s="1524"/>
      <c r="W14" s="1524"/>
      <c r="X14" s="1524"/>
      <c r="Y14" s="1524"/>
      <c r="Z14" s="1524"/>
      <c r="AA14" s="1524"/>
      <c r="AB14" s="1524"/>
      <c r="AC14" s="1524"/>
      <c r="AD14" s="1524"/>
      <c r="AE14" s="1525"/>
      <c r="AF14" s="1679"/>
      <c r="AG14" s="1680"/>
      <c r="AH14" s="1680"/>
      <c r="AI14" s="1680"/>
      <c r="AJ14" s="1680"/>
      <c r="AK14" s="1681"/>
      <c r="AL14" s="1384" t="s">
        <v>564</v>
      </c>
      <c r="AM14" s="1385"/>
      <c r="AN14" s="1385"/>
      <c r="AO14" s="1386"/>
      <c r="AP14" s="1649" t="str">
        <f>IF(AF14="","",AF14*3)</f>
        <v/>
      </c>
      <c r="AQ14" s="1650"/>
      <c r="AR14" s="1650"/>
      <c r="AS14" s="1651"/>
      <c r="AV14" s="38"/>
    </row>
    <row r="15" spans="2:49" ht="42.75" customHeight="1" x14ac:dyDescent="0.2">
      <c r="B15" s="1693"/>
      <c r="C15" s="1546"/>
      <c r="D15" s="1547"/>
      <c r="E15" s="1547"/>
      <c r="F15" s="1547"/>
      <c r="G15" s="1547"/>
      <c r="H15" s="1547"/>
      <c r="I15" s="1548"/>
      <c r="J15" s="109"/>
      <c r="K15" s="1694" t="s">
        <v>565</v>
      </c>
      <c r="L15" s="1695"/>
      <c r="M15" s="1695"/>
      <c r="N15" s="1695"/>
      <c r="O15" s="1695"/>
      <c r="P15" s="1695"/>
      <c r="Q15" s="1695"/>
      <c r="R15" s="1695"/>
      <c r="S15" s="1695"/>
      <c r="T15" s="1695"/>
      <c r="U15" s="1695"/>
      <c r="V15" s="1695"/>
      <c r="W15" s="1695"/>
      <c r="X15" s="1695"/>
      <c r="Y15" s="1695"/>
      <c r="Z15" s="1695"/>
      <c r="AA15" s="1695"/>
      <c r="AB15" s="1695"/>
      <c r="AC15" s="1695"/>
      <c r="AD15" s="1695"/>
      <c r="AE15" s="1696"/>
      <c r="AF15" s="1703"/>
      <c r="AG15" s="1704"/>
      <c r="AH15" s="1704"/>
      <c r="AI15" s="1704"/>
      <c r="AJ15" s="1704"/>
      <c r="AK15" s="1705"/>
      <c r="AL15" s="1697" t="s">
        <v>566</v>
      </c>
      <c r="AM15" s="1698"/>
      <c r="AN15" s="1698"/>
      <c r="AO15" s="1699"/>
      <c r="AP15" s="1676" t="str">
        <f>IF(AF15="","",AF15*4)</f>
        <v/>
      </c>
      <c r="AQ15" s="1677"/>
      <c r="AR15" s="1677"/>
      <c r="AS15" s="1678"/>
      <c r="AV15" s="38"/>
    </row>
    <row r="16" spans="2:49" ht="17.25" customHeight="1" x14ac:dyDescent="0.2">
      <c r="B16" s="1693"/>
      <c r="C16" s="1546"/>
      <c r="D16" s="1547"/>
      <c r="E16" s="1547"/>
      <c r="F16" s="1547"/>
      <c r="G16" s="1547"/>
      <c r="H16" s="1547"/>
      <c r="I16" s="1548"/>
      <c r="J16" s="1552" t="s">
        <v>567</v>
      </c>
      <c r="K16" s="1553"/>
      <c r="L16" s="1553"/>
      <c r="M16" s="1553"/>
      <c r="N16" s="1553"/>
      <c r="O16" s="1553"/>
      <c r="P16" s="1553"/>
      <c r="Q16" s="1553"/>
      <c r="R16" s="1553"/>
      <c r="S16" s="1553"/>
      <c r="T16" s="1553"/>
      <c r="U16" s="1553"/>
      <c r="V16" s="1553"/>
      <c r="W16" s="1553"/>
      <c r="X16" s="1553"/>
      <c r="Y16" s="1553"/>
      <c r="Z16" s="1553"/>
      <c r="AA16" s="1553"/>
      <c r="AB16" s="1553"/>
      <c r="AC16" s="1553"/>
      <c r="AD16" s="1553"/>
      <c r="AE16" s="1554"/>
      <c r="AF16" s="1706"/>
      <c r="AG16" s="1707"/>
      <c r="AH16" s="1707"/>
      <c r="AI16" s="1707"/>
      <c r="AJ16" s="1707"/>
      <c r="AK16" s="1708"/>
      <c r="AL16" s="1709"/>
      <c r="AM16" s="1710"/>
      <c r="AN16" s="1710"/>
      <c r="AO16" s="1711"/>
      <c r="AP16" s="1715"/>
      <c r="AQ16" s="1716"/>
      <c r="AR16" s="1716"/>
      <c r="AS16" s="1717"/>
      <c r="AV16" s="38"/>
    </row>
    <row r="17" spans="2:48" ht="42.75" customHeight="1" x14ac:dyDescent="0.2">
      <c r="B17" s="1693"/>
      <c r="C17" s="1546"/>
      <c r="D17" s="1547"/>
      <c r="E17" s="1547"/>
      <c r="F17" s="1547"/>
      <c r="G17" s="1547"/>
      <c r="H17" s="1547"/>
      <c r="I17" s="1548"/>
      <c r="J17" s="102"/>
      <c r="K17" s="1694" t="s">
        <v>568</v>
      </c>
      <c r="L17" s="1695"/>
      <c r="M17" s="1695"/>
      <c r="N17" s="1695"/>
      <c r="O17" s="1695"/>
      <c r="P17" s="1695"/>
      <c r="Q17" s="1695"/>
      <c r="R17" s="1695"/>
      <c r="S17" s="1695"/>
      <c r="T17" s="1695"/>
      <c r="U17" s="1695"/>
      <c r="V17" s="1695"/>
      <c r="W17" s="1695"/>
      <c r="X17" s="1695"/>
      <c r="Y17" s="1695"/>
      <c r="Z17" s="1695"/>
      <c r="AA17" s="1695"/>
      <c r="AB17" s="1695"/>
      <c r="AC17" s="1695"/>
      <c r="AD17" s="1695"/>
      <c r="AE17" s="1696"/>
      <c r="AF17" s="1660"/>
      <c r="AG17" s="1661"/>
      <c r="AH17" s="1661"/>
      <c r="AI17" s="1661"/>
      <c r="AJ17" s="1661"/>
      <c r="AK17" s="1662"/>
      <c r="AL17" s="1697" t="s">
        <v>560</v>
      </c>
      <c r="AM17" s="1698"/>
      <c r="AN17" s="1698"/>
      <c r="AO17" s="1699"/>
      <c r="AP17" s="1649" t="str">
        <f>IF(AF17="","",AF17*1)</f>
        <v/>
      </c>
      <c r="AQ17" s="1650"/>
      <c r="AR17" s="1650"/>
      <c r="AS17" s="1651"/>
      <c r="AV17" s="38"/>
    </row>
    <row r="18" spans="2:48" ht="42.75" customHeight="1" x14ac:dyDescent="0.2">
      <c r="B18" s="1693"/>
      <c r="C18" s="1546"/>
      <c r="D18" s="1547"/>
      <c r="E18" s="1547"/>
      <c r="F18" s="1547"/>
      <c r="G18" s="1547"/>
      <c r="H18" s="1547"/>
      <c r="I18" s="1548"/>
      <c r="J18" s="102"/>
      <c r="K18" s="1700" t="s">
        <v>569</v>
      </c>
      <c r="L18" s="1701"/>
      <c r="M18" s="1701"/>
      <c r="N18" s="1701"/>
      <c r="O18" s="1701"/>
      <c r="P18" s="1701"/>
      <c r="Q18" s="1701"/>
      <c r="R18" s="1701"/>
      <c r="S18" s="1701"/>
      <c r="T18" s="1701"/>
      <c r="U18" s="1701"/>
      <c r="V18" s="1701"/>
      <c r="W18" s="1701"/>
      <c r="X18" s="1701"/>
      <c r="Y18" s="1701"/>
      <c r="Z18" s="1701"/>
      <c r="AA18" s="1701"/>
      <c r="AB18" s="1701"/>
      <c r="AC18" s="1701"/>
      <c r="AD18" s="1701"/>
      <c r="AE18" s="1702"/>
      <c r="AF18" s="1660"/>
      <c r="AG18" s="1661"/>
      <c r="AH18" s="1661"/>
      <c r="AI18" s="1661"/>
      <c r="AJ18" s="1661"/>
      <c r="AK18" s="1662"/>
      <c r="AL18" s="1697" t="s">
        <v>562</v>
      </c>
      <c r="AM18" s="1698"/>
      <c r="AN18" s="1698"/>
      <c r="AO18" s="1699"/>
      <c r="AP18" s="1649" t="str">
        <f>IF(AF18="","",AF18*2)</f>
        <v/>
      </c>
      <c r="AQ18" s="1650"/>
      <c r="AR18" s="1650"/>
      <c r="AS18" s="1651"/>
      <c r="AV18" s="38"/>
    </row>
    <row r="19" spans="2:48" ht="42.75" customHeight="1" x14ac:dyDescent="0.2">
      <c r="B19" s="1693"/>
      <c r="C19" s="1546"/>
      <c r="D19" s="1547"/>
      <c r="E19" s="1547"/>
      <c r="F19" s="1547"/>
      <c r="G19" s="1547"/>
      <c r="H19" s="1547"/>
      <c r="I19" s="1548"/>
      <c r="J19" s="109"/>
      <c r="K19" s="1524" t="s">
        <v>570</v>
      </c>
      <c r="L19" s="1524"/>
      <c r="M19" s="1524"/>
      <c r="N19" s="1524"/>
      <c r="O19" s="1524"/>
      <c r="P19" s="1524"/>
      <c r="Q19" s="1524"/>
      <c r="R19" s="1524"/>
      <c r="S19" s="1524"/>
      <c r="T19" s="1524"/>
      <c r="U19" s="1524"/>
      <c r="V19" s="1524"/>
      <c r="W19" s="1524"/>
      <c r="X19" s="1524"/>
      <c r="Y19" s="1524"/>
      <c r="Z19" s="1524"/>
      <c r="AA19" s="1524"/>
      <c r="AB19" s="1524"/>
      <c r="AC19" s="1524"/>
      <c r="AD19" s="1524"/>
      <c r="AE19" s="1525"/>
      <c r="AF19" s="1679"/>
      <c r="AG19" s="1680"/>
      <c r="AH19" s="1680"/>
      <c r="AI19" s="1680"/>
      <c r="AJ19" s="1680"/>
      <c r="AK19" s="1681"/>
      <c r="AL19" s="1384" t="s">
        <v>564</v>
      </c>
      <c r="AM19" s="1385"/>
      <c r="AN19" s="1385"/>
      <c r="AO19" s="1386"/>
      <c r="AP19" s="1649" t="str">
        <f>IF(AF19="","",AF19*3)</f>
        <v/>
      </c>
      <c r="AQ19" s="1650"/>
      <c r="AR19" s="1650"/>
      <c r="AS19" s="1651"/>
      <c r="AV19" s="38"/>
    </row>
    <row r="20" spans="2:48" ht="42.75" customHeight="1" x14ac:dyDescent="0.2">
      <c r="B20" s="1693"/>
      <c r="C20" s="1546"/>
      <c r="D20" s="1547"/>
      <c r="E20" s="1547"/>
      <c r="F20" s="1547"/>
      <c r="G20" s="1547"/>
      <c r="H20" s="1547"/>
      <c r="I20" s="1548"/>
      <c r="J20" s="109"/>
      <c r="K20" s="1694" t="s">
        <v>571</v>
      </c>
      <c r="L20" s="1695"/>
      <c r="M20" s="1695"/>
      <c r="N20" s="1695"/>
      <c r="O20" s="1695"/>
      <c r="P20" s="1695"/>
      <c r="Q20" s="1695"/>
      <c r="R20" s="1695"/>
      <c r="S20" s="1695"/>
      <c r="T20" s="1695"/>
      <c r="U20" s="1695"/>
      <c r="V20" s="1695"/>
      <c r="W20" s="1695"/>
      <c r="X20" s="1695"/>
      <c r="Y20" s="1695"/>
      <c r="Z20" s="1695"/>
      <c r="AA20" s="1695"/>
      <c r="AB20" s="1695"/>
      <c r="AC20" s="1695"/>
      <c r="AD20" s="1695"/>
      <c r="AE20" s="1696"/>
      <c r="AF20" s="1703"/>
      <c r="AG20" s="1704"/>
      <c r="AH20" s="1704"/>
      <c r="AI20" s="1704"/>
      <c r="AJ20" s="1704"/>
      <c r="AK20" s="1705"/>
      <c r="AL20" s="1697" t="s">
        <v>566</v>
      </c>
      <c r="AM20" s="1698"/>
      <c r="AN20" s="1698"/>
      <c r="AO20" s="1699"/>
      <c r="AP20" s="1676" t="str">
        <f>IF(AF20="","",AF20*4)</f>
        <v/>
      </c>
      <c r="AQ20" s="1677"/>
      <c r="AR20" s="1677"/>
      <c r="AS20" s="1678"/>
      <c r="AV20" s="38"/>
    </row>
    <row r="21" spans="2:48" ht="13.5" customHeight="1" x14ac:dyDescent="0.2">
      <c r="B21" s="107"/>
      <c r="C21" s="104"/>
      <c r="D21" s="105"/>
      <c r="E21" s="105"/>
      <c r="F21" s="105"/>
      <c r="G21" s="105"/>
      <c r="H21" s="105"/>
      <c r="I21" s="106"/>
      <c r="J21" s="1552" t="s">
        <v>572</v>
      </c>
      <c r="K21" s="1553"/>
      <c r="L21" s="1553"/>
      <c r="M21" s="1553"/>
      <c r="N21" s="1553"/>
      <c r="O21" s="1553"/>
      <c r="P21" s="1553"/>
      <c r="Q21" s="1553"/>
      <c r="R21" s="1553"/>
      <c r="S21" s="1553"/>
      <c r="T21" s="1553"/>
      <c r="U21" s="1553"/>
      <c r="V21" s="1553"/>
      <c r="W21" s="1553"/>
      <c r="X21" s="1553"/>
      <c r="Y21" s="1553"/>
      <c r="Z21" s="1553"/>
      <c r="AA21" s="1553"/>
      <c r="AB21" s="1553"/>
      <c r="AC21" s="1553"/>
      <c r="AD21" s="1553"/>
      <c r="AE21" s="1554"/>
      <c r="AF21" s="1706"/>
      <c r="AG21" s="1707"/>
      <c r="AH21" s="1707"/>
      <c r="AI21" s="1707"/>
      <c r="AJ21" s="1707"/>
      <c r="AK21" s="1708"/>
      <c r="AL21" s="1709"/>
      <c r="AM21" s="1710"/>
      <c r="AN21" s="1710"/>
      <c r="AO21" s="1711"/>
      <c r="AP21" s="1712"/>
      <c r="AQ21" s="1713"/>
      <c r="AR21" s="1713"/>
      <c r="AS21" s="1714"/>
      <c r="AV21" s="38"/>
    </row>
    <row r="22" spans="2:48" ht="13.5" customHeight="1" x14ac:dyDescent="0.2">
      <c r="B22" s="107"/>
      <c r="C22" s="104"/>
      <c r="D22" s="105"/>
      <c r="E22" s="105"/>
      <c r="F22" s="105"/>
      <c r="G22" s="105"/>
      <c r="H22" s="105"/>
      <c r="I22" s="106"/>
      <c r="J22" s="1552"/>
      <c r="K22" s="1553"/>
      <c r="L22" s="1553"/>
      <c r="M22" s="1553"/>
      <c r="N22" s="1553"/>
      <c r="O22" s="1553"/>
      <c r="P22" s="1553"/>
      <c r="Q22" s="1553"/>
      <c r="R22" s="1553"/>
      <c r="S22" s="1553"/>
      <c r="T22" s="1553"/>
      <c r="U22" s="1553"/>
      <c r="V22" s="1553"/>
      <c r="W22" s="1553"/>
      <c r="X22" s="1553"/>
      <c r="Y22" s="1553"/>
      <c r="Z22" s="1553"/>
      <c r="AA22" s="1553"/>
      <c r="AB22" s="1553"/>
      <c r="AC22" s="1553"/>
      <c r="AD22" s="1553"/>
      <c r="AE22" s="1554"/>
      <c r="AF22" s="1706"/>
      <c r="AG22" s="1707"/>
      <c r="AH22" s="1707"/>
      <c r="AI22" s="1707"/>
      <c r="AJ22" s="1707"/>
      <c r="AK22" s="1708"/>
      <c r="AL22" s="1709"/>
      <c r="AM22" s="1710"/>
      <c r="AN22" s="1710"/>
      <c r="AO22" s="1711"/>
      <c r="AP22" s="1712"/>
      <c r="AQ22" s="1713"/>
      <c r="AR22" s="1713"/>
      <c r="AS22" s="1714"/>
      <c r="AV22" s="38"/>
    </row>
    <row r="23" spans="2:48" ht="13.5" customHeight="1" x14ac:dyDescent="0.2">
      <c r="B23" s="107"/>
      <c r="C23" s="104"/>
      <c r="D23" s="105"/>
      <c r="E23" s="105"/>
      <c r="F23" s="105"/>
      <c r="G23" s="105"/>
      <c r="H23" s="105"/>
      <c r="I23" s="106"/>
      <c r="J23" s="1526"/>
      <c r="K23" s="1527"/>
      <c r="L23" s="1527"/>
      <c r="M23" s="1527"/>
      <c r="N23" s="1527"/>
      <c r="O23" s="1527"/>
      <c r="P23" s="1527"/>
      <c r="Q23" s="1527"/>
      <c r="R23" s="1527"/>
      <c r="S23" s="1527"/>
      <c r="T23" s="1527"/>
      <c r="U23" s="1527"/>
      <c r="V23" s="1527"/>
      <c r="W23" s="1527"/>
      <c r="X23" s="1527"/>
      <c r="Y23" s="1527"/>
      <c r="Z23" s="1527"/>
      <c r="AA23" s="1527"/>
      <c r="AB23" s="1527"/>
      <c r="AC23" s="1527"/>
      <c r="AD23" s="1527"/>
      <c r="AE23" s="1528"/>
      <c r="AF23" s="1719"/>
      <c r="AG23" s="1720"/>
      <c r="AH23" s="1720"/>
      <c r="AI23" s="1720"/>
      <c r="AJ23" s="1720"/>
      <c r="AK23" s="1721"/>
      <c r="AL23" s="1722"/>
      <c r="AM23" s="1723"/>
      <c r="AN23" s="1723"/>
      <c r="AO23" s="1724"/>
      <c r="AP23" s="1715"/>
      <c r="AQ23" s="1716"/>
      <c r="AR23" s="1716"/>
      <c r="AS23" s="1717"/>
      <c r="AV23" s="38"/>
    </row>
    <row r="24" spans="2:48" ht="12" customHeight="1" x14ac:dyDescent="0.2">
      <c r="B24" s="1693"/>
      <c r="C24" s="1546"/>
      <c r="D24" s="1547"/>
      <c r="E24" s="1547"/>
      <c r="F24" s="1547"/>
      <c r="G24" s="1547"/>
      <c r="H24" s="1547"/>
      <c r="I24" s="1548"/>
      <c r="J24" s="1523" t="s">
        <v>573</v>
      </c>
      <c r="K24" s="1524"/>
      <c r="L24" s="1524"/>
      <c r="M24" s="1524"/>
      <c r="N24" s="1524"/>
      <c r="O24" s="1524"/>
      <c r="P24" s="1524"/>
      <c r="Q24" s="1524"/>
      <c r="R24" s="1524"/>
      <c r="S24" s="1524"/>
      <c r="T24" s="1524"/>
      <c r="U24" s="1524"/>
      <c r="V24" s="1524"/>
      <c r="W24" s="1524"/>
      <c r="X24" s="1524"/>
      <c r="Y24" s="1524"/>
      <c r="Z24" s="1524"/>
      <c r="AA24" s="1524"/>
      <c r="AB24" s="1524"/>
      <c r="AC24" s="1524"/>
      <c r="AD24" s="1524"/>
      <c r="AE24" s="1525"/>
      <c r="AF24" s="1706"/>
      <c r="AG24" s="1707"/>
      <c r="AH24" s="1707"/>
      <c r="AI24" s="1707"/>
      <c r="AJ24" s="1707"/>
      <c r="AK24" s="1708"/>
      <c r="AL24" s="1709"/>
      <c r="AM24" s="1710"/>
      <c r="AN24" s="1710"/>
      <c r="AO24" s="1711"/>
      <c r="AP24" s="1712"/>
      <c r="AQ24" s="1713"/>
      <c r="AR24" s="1713"/>
      <c r="AS24" s="1714"/>
      <c r="AV24" s="38"/>
    </row>
    <row r="25" spans="2:48" ht="30.75" customHeight="1" x14ac:dyDescent="0.2">
      <c r="B25" s="1693"/>
      <c r="C25" s="1546"/>
      <c r="D25" s="1547"/>
      <c r="E25" s="1547"/>
      <c r="F25" s="1547"/>
      <c r="G25" s="1547"/>
      <c r="H25" s="1547"/>
      <c r="I25" s="1548"/>
      <c r="J25" s="1552" t="s">
        <v>574</v>
      </c>
      <c r="K25" s="1553"/>
      <c r="L25" s="1553"/>
      <c r="M25" s="1553"/>
      <c r="N25" s="1553"/>
      <c r="O25" s="1553"/>
      <c r="P25" s="1553"/>
      <c r="Q25" s="1553"/>
      <c r="R25" s="1553"/>
      <c r="S25" s="1553"/>
      <c r="T25" s="1553"/>
      <c r="U25" s="1553"/>
      <c r="V25" s="1553"/>
      <c r="W25" s="1553"/>
      <c r="X25" s="1553"/>
      <c r="Y25" s="1553"/>
      <c r="Z25" s="1553"/>
      <c r="AA25" s="1553"/>
      <c r="AB25" s="1553"/>
      <c r="AC25" s="1553"/>
      <c r="AD25" s="1553"/>
      <c r="AE25" s="1554"/>
      <c r="AF25" s="1706"/>
      <c r="AG25" s="1707"/>
      <c r="AH25" s="1707"/>
      <c r="AI25" s="1707"/>
      <c r="AJ25" s="1707"/>
      <c r="AK25" s="1708"/>
      <c r="AL25" s="1709"/>
      <c r="AM25" s="1710"/>
      <c r="AN25" s="1710"/>
      <c r="AO25" s="1711"/>
      <c r="AP25" s="1712"/>
      <c r="AQ25" s="1713"/>
      <c r="AR25" s="1713"/>
      <c r="AS25" s="1714"/>
      <c r="AV25" s="38"/>
    </row>
    <row r="26" spans="2:48" ht="17.25" customHeight="1" x14ac:dyDescent="0.2">
      <c r="B26" s="1693"/>
      <c r="C26" s="1546"/>
      <c r="D26" s="1547"/>
      <c r="E26" s="1547"/>
      <c r="F26" s="1547"/>
      <c r="G26" s="1547"/>
      <c r="H26" s="1547"/>
      <c r="I26" s="1548"/>
      <c r="J26" s="1552" t="s">
        <v>575</v>
      </c>
      <c r="K26" s="1553"/>
      <c r="L26" s="1553"/>
      <c r="M26" s="1553"/>
      <c r="N26" s="1553"/>
      <c r="O26" s="1553"/>
      <c r="P26" s="1553"/>
      <c r="Q26" s="1553"/>
      <c r="R26" s="1553"/>
      <c r="S26" s="1553"/>
      <c r="T26" s="1553"/>
      <c r="U26" s="1553"/>
      <c r="V26" s="1553"/>
      <c r="W26" s="1553"/>
      <c r="X26" s="1553"/>
      <c r="Y26" s="1553"/>
      <c r="Z26" s="1553"/>
      <c r="AA26" s="1553"/>
      <c r="AB26" s="1553"/>
      <c r="AC26" s="1553"/>
      <c r="AD26" s="1553"/>
      <c r="AE26" s="1554"/>
      <c r="AF26" s="1706"/>
      <c r="AG26" s="1707"/>
      <c r="AH26" s="1707"/>
      <c r="AI26" s="1707"/>
      <c r="AJ26" s="1707"/>
      <c r="AK26" s="1708"/>
      <c r="AL26" s="1709"/>
      <c r="AM26" s="1710"/>
      <c r="AN26" s="1710"/>
      <c r="AO26" s="1711"/>
      <c r="AP26" s="1715"/>
      <c r="AQ26" s="1716"/>
      <c r="AR26" s="1716"/>
      <c r="AS26" s="1717"/>
      <c r="AV26" s="38"/>
    </row>
    <row r="27" spans="2:48" ht="43.5" customHeight="1" x14ac:dyDescent="0.2">
      <c r="B27" s="1693"/>
      <c r="C27" s="1546"/>
      <c r="D27" s="1547"/>
      <c r="E27" s="1547"/>
      <c r="F27" s="1547"/>
      <c r="G27" s="1547"/>
      <c r="H27" s="1547"/>
      <c r="I27" s="1548"/>
      <c r="J27" s="102"/>
      <c r="K27" s="1694" t="s">
        <v>576</v>
      </c>
      <c r="L27" s="1695"/>
      <c r="M27" s="1695"/>
      <c r="N27" s="1695"/>
      <c r="O27" s="1695"/>
      <c r="P27" s="1695"/>
      <c r="Q27" s="1695"/>
      <c r="R27" s="1695"/>
      <c r="S27" s="1695"/>
      <c r="T27" s="1695"/>
      <c r="U27" s="1695"/>
      <c r="V27" s="1695"/>
      <c r="W27" s="1695"/>
      <c r="X27" s="1695"/>
      <c r="Y27" s="1695"/>
      <c r="Z27" s="1695"/>
      <c r="AA27" s="1695"/>
      <c r="AB27" s="1695"/>
      <c r="AC27" s="1695"/>
      <c r="AD27" s="1695"/>
      <c r="AE27" s="1696"/>
      <c r="AF27" s="1660"/>
      <c r="AG27" s="1661"/>
      <c r="AH27" s="1661"/>
      <c r="AI27" s="1661"/>
      <c r="AJ27" s="1661"/>
      <c r="AK27" s="1662"/>
      <c r="AL27" s="1697" t="s">
        <v>560</v>
      </c>
      <c r="AM27" s="1698"/>
      <c r="AN27" s="1698"/>
      <c r="AO27" s="1699"/>
      <c r="AP27" s="1649" t="str">
        <f>IF(AF27="","",AF27*1)</f>
        <v/>
      </c>
      <c r="AQ27" s="1650"/>
      <c r="AR27" s="1650"/>
      <c r="AS27" s="1651"/>
      <c r="AV27" s="38"/>
    </row>
    <row r="28" spans="2:48" ht="45.75" customHeight="1" x14ac:dyDescent="0.2">
      <c r="B28" s="1693"/>
      <c r="C28" s="1546"/>
      <c r="D28" s="1547"/>
      <c r="E28" s="1547"/>
      <c r="F28" s="1547"/>
      <c r="G28" s="1547"/>
      <c r="H28" s="1547"/>
      <c r="I28" s="1548"/>
      <c r="J28" s="102"/>
      <c r="K28" s="1700" t="s">
        <v>577</v>
      </c>
      <c r="L28" s="1701"/>
      <c r="M28" s="1701"/>
      <c r="N28" s="1701"/>
      <c r="O28" s="1701"/>
      <c r="P28" s="1701"/>
      <c r="Q28" s="1701"/>
      <c r="R28" s="1701"/>
      <c r="S28" s="1701"/>
      <c r="T28" s="1701"/>
      <c r="U28" s="1701"/>
      <c r="V28" s="1701"/>
      <c r="W28" s="1701"/>
      <c r="X28" s="1701"/>
      <c r="Y28" s="1701"/>
      <c r="Z28" s="1701"/>
      <c r="AA28" s="1701"/>
      <c r="AB28" s="1701"/>
      <c r="AC28" s="1701"/>
      <c r="AD28" s="1701"/>
      <c r="AE28" s="1702"/>
      <c r="AF28" s="1660"/>
      <c r="AG28" s="1661"/>
      <c r="AH28" s="1661"/>
      <c r="AI28" s="1661"/>
      <c r="AJ28" s="1661"/>
      <c r="AK28" s="1662"/>
      <c r="AL28" s="1697" t="s">
        <v>562</v>
      </c>
      <c r="AM28" s="1698"/>
      <c r="AN28" s="1698"/>
      <c r="AO28" s="1699"/>
      <c r="AP28" s="1649" t="str">
        <f>IF(AF28="","",AF28*2)</f>
        <v/>
      </c>
      <c r="AQ28" s="1650"/>
      <c r="AR28" s="1650"/>
      <c r="AS28" s="1651"/>
      <c r="AV28" s="38"/>
    </row>
    <row r="29" spans="2:48" ht="45.75" customHeight="1" x14ac:dyDescent="0.2">
      <c r="B29" s="1693"/>
      <c r="C29" s="1546"/>
      <c r="D29" s="1547"/>
      <c r="E29" s="1547"/>
      <c r="F29" s="1547"/>
      <c r="G29" s="1547"/>
      <c r="H29" s="1547"/>
      <c r="I29" s="1548"/>
      <c r="J29" s="102"/>
      <c r="K29" s="1700" t="s">
        <v>578</v>
      </c>
      <c r="L29" s="1701"/>
      <c r="M29" s="1701"/>
      <c r="N29" s="1701"/>
      <c r="O29" s="1701"/>
      <c r="P29" s="1701"/>
      <c r="Q29" s="1701"/>
      <c r="R29" s="1701"/>
      <c r="S29" s="1701"/>
      <c r="T29" s="1701"/>
      <c r="U29" s="1701"/>
      <c r="V29" s="1701"/>
      <c r="W29" s="1701"/>
      <c r="X29" s="1701"/>
      <c r="Y29" s="1701"/>
      <c r="Z29" s="1701"/>
      <c r="AA29" s="1701"/>
      <c r="AB29" s="1701"/>
      <c r="AC29" s="1701"/>
      <c r="AD29" s="1701"/>
      <c r="AE29" s="1702"/>
      <c r="AF29" s="1660"/>
      <c r="AG29" s="1661"/>
      <c r="AH29" s="1661"/>
      <c r="AI29" s="1661"/>
      <c r="AJ29" s="1661"/>
      <c r="AK29" s="1662"/>
      <c r="AL29" s="1697" t="s">
        <v>564</v>
      </c>
      <c r="AM29" s="1698"/>
      <c r="AN29" s="1698"/>
      <c r="AO29" s="1699"/>
      <c r="AP29" s="1649" t="str">
        <f>IF(AF29="","",AF29*3)</f>
        <v/>
      </c>
      <c r="AQ29" s="1650"/>
      <c r="AR29" s="1650"/>
      <c r="AS29" s="1651"/>
      <c r="AV29" s="38"/>
    </row>
    <row r="30" spans="2:48" ht="45.75" customHeight="1" x14ac:dyDescent="0.2">
      <c r="B30" s="1693"/>
      <c r="C30" s="1546"/>
      <c r="D30" s="1547"/>
      <c r="E30" s="1547"/>
      <c r="F30" s="1547"/>
      <c r="G30" s="1547"/>
      <c r="H30" s="1547"/>
      <c r="I30" s="1548"/>
      <c r="J30" s="102"/>
      <c r="K30" s="1694" t="s">
        <v>579</v>
      </c>
      <c r="L30" s="1695"/>
      <c r="M30" s="1695"/>
      <c r="N30" s="1695"/>
      <c r="O30" s="1695"/>
      <c r="P30" s="1695"/>
      <c r="Q30" s="1695"/>
      <c r="R30" s="1695"/>
      <c r="S30" s="1695"/>
      <c r="T30" s="1695"/>
      <c r="U30" s="1695"/>
      <c r="V30" s="1695"/>
      <c r="W30" s="1695"/>
      <c r="X30" s="1695"/>
      <c r="Y30" s="1695"/>
      <c r="Z30" s="1695"/>
      <c r="AA30" s="1695"/>
      <c r="AB30" s="1695"/>
      <c r="AC30" s="1695"/>
      <c r="AD30" s="1695"/>
      <c r="AE30" s="1696"/>
      <c r="AF30" s="1660"/>
      <c r="AG30" s="1661"/>
      <c r="AH30" s="1661"/>
      <c r="AI30" s="1661"/>
      <c r="AJ30" s="1661"/>
      <c r="AK30" s="1662"/>
      <c r="AL30" s="1697" t="s">
        <v>566</v>
      </c>
      <c r="AM30" s="1698"/>
      <c r="AN30" s="1698"/>
      <c r="AO30" s="1699"/>
      <c r="AP30" s="1649" t="str">
        <f>IF(AF30="","",AF30*4)</f>
        <v/>
      </c>
      <c r="AQ30" s="1650"/>
      <c r="AR30" s="1650"/>
      <c r="AS30" s="1651"/>
      <c r="AV30" s="38"/>
    </row>
    <row r="31" spans="2:48" ht="45.75" customHeight="1" x14ac:dyDescent="0.2">
      <c r="B31" s="1693"/>
      <c r="C31" s="1546"/>
      <c r="D31" s="1547"/>
      <c r="E31" s="1547"/>
      <c r="F31" s="1547"/>
      <c r="G31" s="1547"/>
      <c r="H31" s="1547"/>
      <c r="I31" s="1548"/>
      <c r="J31" s="102"/>
      <c r="K31" s="1700" t="s">
        <v>580</v>
      </c>
      <c r="L31" s="1701"/>
      <c r="M31" s="1701"/>
      <c r="N31" s="1701"/>
      <c r="O31" s="1701"/>
      <c r="P31" s="1701"/>
      <c r="Q31" s="1701"/>
      <c r="R31" s="1701"/>
      <c r="S31" s="1701"/>
      <c r="T31" s="1701"/>
      <c r="U31" s="1701"/>
      <c r="V31" s="1701"/>
      <c r="W31" s="1701"/>
      <c r="X31" s="1701"/>
      <c r="Y31" s="1701"/>
      <c r="Z31" s="1701"/>
      <c r="AA31" s="1701"/>
      <c r="AB31" s="1701"/>
      <c r="AC31" s="1701"/>
      <c r="AD31" s="1701"/>
      <c r="AE31" s="1702"/>
      <c r="AF31" s="1660"/>
      <c r="AG31" s="1661"/>
      <c r="AH31" s="1661"/>
      <c r="AI31" s="1661"/>
      <c r="AJ31" s="1661"/>
      <c r="AK31" s="1662"/>
      <c r="AL31" s="1697" t="s">
        <v>581</v>
      </c>
      <c r="AM31" s="1698"/>
      <c r="AN31" s="1698"/>
      <c r="AO31" s="1699"/>
      <c r="AP31" s="1649" t="str">
        <f>IF(AF31="","",AF31*5)</f>
        <v/>
      </c>
      <c r="AQ31" s="1650"/>
      <c r="AR31" s="1650"/>
      <c r="AS31" s="1651"/>
      <c r="AV31" s="38"/>
    </row>
    <row r="32" spans="2:48" ht="45.75" customHeight="1" x14ac:dyDescent="0.2">
      <c r="B32" s="1693"/>
      <c r="C32" s="1546"/>
      <c r="D32" s="1547"/>
      <c r="E32" s="1547"/>
      <c r="F32" s="1547"/>
      <c r="G32" s="1547"/>
      <c r="H32" s="1547"/>
      <c r="I32" s="1548"/>
      <c r="J32" s="109"/>
      <c r="K32" s="1700" t="s">
        <v>582</v>
      </c>
      <c r="L32" s="1701"/>
      <c r="M32" s="1701"/>
      <c r="N32" s="1701"/>
      <c r="O32" s="1701"/>
      <c r="P32" s="1701"/>
      <c r="Q32" s="1701"/>
      <c r="R32" s="1701"/>
      <c r="S32" s="1701"/>
      <c r="T32" s="1701"/>
      <c r="U32" s="1701"/>
      <c r="V32" s="1701"/>
      <c r="W32" s="1701"/>
      <c r="X32" s="1701"/>
      <c r="Y32" s="1701"/>
      <c r="Z32" s="1701"/>
      <c r="AA32" s="1701"/>
      <c r="AB32" s="1701"/>
      <c r="AC32" s="1701"/>
      <c r="AD32" s="1701"/>
      <c r="AE32" s="1702"/>
      <c r="AF32" s="1660"/>
      <c r="AG32" s="1661"/>
      <c r="AH32" s="1661"/>
      <c r="AI32" s="1661"/>
      <c r="AJ32" s="1661"/>
      <c r="AK32" s="1662"/>
      <c r="AL32" s="1697" t="s">
        <v>583</v>
      </c>
      <c r="AM32" s="1698"/>
      <c r="AN32" s="1698"/>
      <c r="AO32" s="1699"/>
      <c r="AP32" s="1649" t="str">
        <f>IF(AF32="","",AF32*6)</f>
        <v/>
      </c>
      <c r="AQ32" s="1650"/>
      <c r="AR32" s="1650"/>
      <c r="AS32" s="1651"/>
      <c r="AV32" s="38"/>
    </row>
    <row r="33" spans="2:48" ht="12" customHeight="1" x14ac:dyDescent="0.2">
      <c r="B33" s="1693"/>
      <c r="C33" s="1546"/>
      <c r="D33" s="1547"/>
      <c r="E33" s="1547"/>
      <c r="F33" s="1547"/>
      <c r="G33" s="1547"/>
      <c r="H33" s="1547"/>
      <c r="I33" s="1548"/>
      <c r="J33" s="1552" t="s">
        <v>584</v>
      </c>
      <c r="K33" s="1524"/>
      <c r="L33" s="1524"/>
      <c r="M33" s="1524"/>
      <c r="N33" s="1524"/>
      <c r="O33" s="1524"/>
      <c r="P33" s="1524"/>
      <c r="Q33" s="1524"/>
      <c r="R33" s="1524"/>
      <c r="S33" s="1524"/>
      <c r="T33" s="1524"/>
      <c r="U33" s="1524"/>
      <c r="V33" s="1524"/>
      <c r="W33" s="1524"/>
      <c r="X33" s="1524"/>
      <c r="Y33" s="1524"/>
      <c r="Z33" s="1524"/>
      <c r="AA33" s="1524"/>
      <c r="AB33" s="1524"/>
      <c r="AC33" s="1524"/>
      <c r="AD33" s="1524"/>
      <c r="AE33" s="1525"/>
      <c r="AF33" s="1683"/>
      <c r="AG33" s="1684"/>
      <c r="AH33" s="1684"/>
      <c r="AI33" s="1684"/>
      <c r="AJ33" s="1684"/>
      <c r="AK33" s="1685"/>
      <c r="AL33" s="1686"/>
      <c r="AM33" s="1687"/>
      <c r="AN33" s="1687"/>
      <c r="AO33" s="1688"/>
      <c r="AP33" s="1689"/>
      <c r="AQ33" s="1690"/>
      <c r="AR33" s="1690"/>
      <c r="AS33" s="1691"/>
      <c r="AV33" s="38"/>
    </row>
    <row r="34" spans="2:48" ht="7.5" customHeight="1" x14ac:dyDescent="0.2">
      <c r="B34" s="1693"/>
      <c r="C34" s="1546"/>
      <c r="D34" s="1547"/>
      <c r="E34" s="1547"/>
      <c r="F34" s="1547"/>
      <c r="G34" s="1547"/>
      <c r="H34" s="1547"/>
      <c r="I34" s="1548"/>
      <c r="J34" s="1552"/>
      <c r="K34" s="1553"/>
      <c r="L34" s="1553"/>
      <c r="M34" s="1553"/>
      <c r="N34" s="1553"/>
      <c r="O34" s="1553"/>
      <c r="P34" s="1553"/>
      <c r="Q34" s="1553"/>
      <c r="R34" s="1553"/>
      <c r="S34" s="1553"/>
      <c r="T34" s="1553"/>
      <c r="U34" s="1553"/>
      <c r="V34" s="1553"/>
      <c r="W34" s="1553"/>
      <c r="X34" s="1553"/>
      <c r="Y34" s="1553"/>
      <c r="Z34" s="1553"/>
      <c r="AA34" s="1553"/>
      <c r="AB34" s="1553"/>
      <c r="AC34" s="1553"/>
      <c r="AD34" s="1553"/>
      <c r="AE34" s="1554"/>
      <c r="AF34" s="1706"/>
      <c r="AG34" s="1707"/>
      <c r="AH34" s="1707"/>
      <c r="AI34" s="1707"/>
      <c r="AJ34" s="1707"/>
      <c r="AK34" s="1708"/>
      <c r="AL34" s="1709"/>
      <c r="AM34" s="1710"/>
      <c r="AN34" s="1710"/>
      <c r="AO34" s="1711"/>
      <c r="AP34" s="1715"/>
      <c r="AQ34" s="1716"/>
      <c r="AR34" s="1716"/>
      <c r="AS34" s="1717"/>
      <c r="AV34" s="38"/>
    </row>
    <row r="35" spans="2:48" ht="42.75" customHeight="1" x14ac:dyDescent="0.2">
      <c r="B35" s="1693"/>
      <c r="C35" s="1546"/>
      <c r="D35" s="1547"/>
      <c r="E35" s="1547"/>
      <c r="F35" s="1547"/>
      <c r="G35" s="1547"/>
      <c r="H35" s="1547"/>
      <c r="I35" s="1548"/>
      <c r="J35" s="102"/>
      <c r="K35" s="1694" t="s">
        <v>585</v>
      </c>
      <c r="L35" s="1695"/>
      <c r="M35" s="1695"/>
      <c r="N35" s="1695"/>
      <c r="O35" s="1695"/>
      <c r="P35" s="1695"/>
      <c r="Q35" s="1695"/>
      <c r="R35" s="1695"/>
      <c r="S35" s="1695"/>
      <c r="T35" s="1695"/>
      <c r="U35" s="1695"/>
      <c r="V35" s="1695"/>
      <c r="W35" s="1695"/>
      <c r="X35" s="1695"/>
      <c r="Y35" s="1695"/>
      <c r="Z35" s="1695"/>
      <c r="AA35" s="1695"/>
      <c r="AB35" s="1695"/>
      <c r="AC35" s="1695"/>
      <c r="AD35" s="1695"/>
      <c r="AE35" s="1696"/>
      <c r="AF35" s="1660"/>
      <c r="AG35" s="1661"/>
      <c r="AH35" s="1661"/>
      <c r="AI35" s="1661"/>
      <c r="AJ35" s="1661"/>
      <c r="AK35" s="1662"/>
      <c r="AL35" s="1697" t="s">
        <v>562</v>
      </c>
      <c r="AM35" s="1698"/>
      <c r="AN35" s="1698"/>
      <c r="AO35" s="1699"/>
      <c r="AP35" s="1649" t="str">
        <f>IF(AF35="","",AF35*2)</f>
        <v/>
      </c>
      <c r="AQ35" s="1650"/>
      <c r="AR35" s="1650"/>
      <c r="AS35" s="1651"/>
      <c r="AV35" s="38"/>
    </row>
    <row r="36" spans="2:48" ht="42.75" customHeight="1" x14ac:dyDescent="0.2">
      <c r="B36" s="1693"/>
      <c r="C36" s="1546"/>
      <c r="D36" s="1547"/>
      <c r="E36" s="1547"/>
      <c r="F36" s="1547"/>
      <c r="G36" s="1547"/>
      <c r="H36" s="1547"/>
      <c r="I36" s="1548"/>
      <c r="J36" s="102"/>
      <c r="K36" s="1700" t="s">
        <v>586</v>
      </c>
      <c r="L36" s="1701"/>
      <c r="M36" s="1701"/>
      <c r="N36" s="1701"/>
      <c r="O36" s="1701"/>
      <c r="P36" s="1701"/>
      <c r="Q36" s="1701"/>
      <c r="R36" s="1701"/>
      <c r="S36" s="1701"/>
      <c r="T36" s="1701"/>
      <c r="U36" s="1701"/>
      <c r="V36" s="1701"/>
      <c r="W36" s="1701"/>
      <c r="X36" s="1701"/>
      <c r="Y36" s="1701"/>
      <c r="Z36" s="1701"/>
      <c r="AA36" s="1701"/>
      <c r="AB36" s="1701"/>
      <c r="AC36" s="1701"/>
      <c r="AD36" s="1701"/>
      <c r="AE36" s="1702"/>
      <c r="AF36" s="1660"/>
      <c r="AG36" s="1661"/>
      <c r="AH36" s="1661"/>
      <c r="AI36" s="1661"/>
      <c r="AJ36" s="1661"/>
      <c r="AK36" s="1662"/>
      <c r="AL36" s="1697" t="s">
        <v>564</v>
      </c>
      <c r="AM36" s="1698"/>
      <c r="AN36" s="1698"/>
      <c r="AO36" s="1699"/>
      <c r="AP36" s="1649" t="str">
        <f>IF(AF36="","",AF36*3)</f>
        <v/>
      </c>
      <c r="AQ36" s="1650"/>
      <c r="AR36" s="1650"/>
      <c r="AS36" s="1651"/>
      <c r="AV36" s="38"/>
    </row>
    <row r="37" spans="2:48" ht="42.75" customHeight="1" x14ac:dyDescent="0.2">
      <c r="B37" s="1693"/>
      <c r="C37" s="1546"/>
      <c r="D37" s="1547"/>
      <c r="E37" s="1547"/>
      <c r="F37" s="1547"/>
      <c r="G37" s="1547"/>
      <c r="H37" s="1547"/>
      <c r="I37" s="1548"/>
      <c r="J37" s="109"/>
      <c r="K37" s="1524" t="s">
        <v>587</v>
      </c>
      <c r="L37" s="1524"/>
      <c r="M37" s="1524"/>
      <c r="N37" s="1524"/>
      <c r="O37" s="1524"/>
      <c r="P37" s="1524"/>
      <c r="Q37" s="1524"/>
      <c r="R37" s="1524"/>
      <c r="S37" s="1524"/>
      <c r="T37" s="1524"/>
      <c r="U37" s="1524"/>
      <c r="V37" s="1524"/>
      <c r="W37" s="1524"/>
      <c r="X37" s="1524"/>
      <c r="Y37" s="1524"/>
      <c r="Z37" s="1524"/>
      <c r="AA37" s="1524"/>
      <c r="AB37" s="1524"/>
      <c r="AC37" s="1524"/>
      <c r="AD37" s="1524"/>
      <c r="AE37" s="1525"/>
      <c r="AF37" s="1679"/>
      <c r="AG37" s="1680"/>
      <c r="AH37" s="1680"/>
      <c r="AI37" s="1680"/>
      <c r="AJ37" s="1680"/>
      <c r="AK37" s="1681"/>
      <c r="AL37" s="1384" t="s">
        <v>566</v>
      </c>
      <c r="AM37" s="1385"/>
      <c r="AN37" s="1385"/>
      <c r="AO37" s="1386"/>
      <c r="AP37" s="1649" t="str">
        <f>IF(AF37="","",AF37*4)</f>
        <v/>
      </c>
      <c r="AQ37" s="1650"/>
      <c r="AR37" s="1650"/>
      <c r="AS37" s="1651"/>
      <c r="AV37" s="38"/>
    </row>
    <row r="38" spans="2:48" ht="42.75" customHeight="1" x14ac:dyDescent="0.2">
      <c r="B38" s="1693"/>
      <c r="C38" s="1546"/>
      <c r="D38" s="1547"/>
      <c r="E38" s="1547"/>
      <c r="F38" s="1547"/>
      <c r="G38" s="1547"/>
      <c r="H38" s="1547"/>
      <c r="I38" s="1548"/>
      <c r="J38" s="109"/>
      <c r="K38" s="1524" t="s">
        <v>588</v>
      </c>
      <c r="L38" s="1524"/>
      <c r="M38" s="1524"/>
      <c r="N38" s="1524"/>
      <c r="O38" s="1524"/>
      <c r="P38" s="1524"/>
      <c r="Q38" s="1524"/>
      <c r="R38" s="1524"/>
      <c r="S38" s="1524"/>
      <c r="T38" s="1524"/>
      <c r="U38" s="1524"/>
      <c r="V38" s="1524"/>
      <c r="W38" s="1524"/>
      <c r="X38" s="1524"/>
      <c r="Y38" s="1524"/>
      <c r="Z38" s="1524"/>
      <c r="AA38" s="1524"/>
      <c r="AB38" s="1524"/>
      <c r="AC38" s="1524"/>
      <c r="AD38" s="1524"/>
      <c r="AE38" s="1525"/>
      <c r="AF38" s="1679"/>
      <c r="AG38" s="1680"/>
      <c r="AH38" s="1680"/>
      <c r="AI38" s="1680"/>
      <c r="AJ38" s="1680"/>
      <c r="AK38" s="1681"/>
      <c r="AL38" s="1384" t="s">
        <v>581</v>
      </c>
      <c r="AM38" s="1385"/>
      <c r="AN38" s="1385"/>
      <c r="AO38" s="1386"/>
      <c r="AP38" s="1649" t="str">
        <f>IF(AF38="","",AF38*5)</f>
        <v/>
      </c>
      <c r="AQ38" s="1650"/>
      <c r="AR38" s="1650"/>
      <c r="AS38" s="1651"/>
      <c r="AV38" s="38"/>
    </row>
    <row r="39" spans="2:48" ht="42.75" customHeight="1" x14ac:dyDescent="0.2">
      <c r="B39" s="1718"/>
      <c r="C39" s="1549"/>
      <c r="D39" s="1550"/>
      <c r="E39" s="1550"/>
      <c r="F39" s="1550"/>
      <c r="G39" s="1550"/>
      <c r="H39" s="1550"/>
      <c r="I39" s="1551"/>
      <c r="J39" s="110"/>
      <c r="K39" s="1694" t="s">
        <v>589</v>
      </c>
      <c r="L39" s="1695"/>
      <c r="M39" s="1695"/>
      <c r="N39" s="1695"/>
      <c r="O39" s="1695"/>
      <c r="P39" s="1695"/>
      <c r="Q39" s="1695"/>
      <c r="R39" s="1695"/>
      <c r="S39" s="1695"/>
      <c r="T39" s="1695"/>
      <c r="U39" s="1695"/>
      <c r="V39" s="1695"/>
      <c r="W39" s="1695"/>
      <c r="X39" s="1695"/>
      <c r="Y39" s="1695"/>
      <c r="Z39" s="1695"/>
      <c r="AA39" s="1695"/>
      <c r="AB39" s="1695"/>
      <c r="AC39" s="1695"/>
      <c r="AD39" s="1695"/>
      <c r="AE39" s="1696"/>
      <c r="AF39" s="1703"/>
      <c r="AG39" s="1704"/>
      <c r="AH39" s="1704"/>
      <c r="AI39" s="1704"/>
      <c r="AJ39" s="1704"/>
      <c r="AK39" s="1705"/>
      <c r="AL39" s="1697" t="s">
        <v>583</v>
      </c>
      <c r="AM39" s="1698"/>
      <c r="AN39" s="1698"/>
      <c r="AO39" s="1699"/>
      <c r="AP39" s="1676" t="str">
        <f>IF(AF39="","",AF39*6)</f>
        <v/>
      </c>
      <c r="AQ39" s="1677"/>
      <c r="AR39" s="1677"/>
      <c r="AS39" s="1678"/>
      <c r="AV39" s="38"/>
    </row>
    <row r="40" spans="2:48" ht="12" customHeight="1" x14ac:dyDescent="0.2">
      <c r="B40" s="1692" t="s">
        <v>74</v>
      </c>
      <c r="C40" s="1543" t="s">
        <v>436</v>
      </c>
      <c r="D40" s="1544"/>
      <c r="E40" s="1544"/>
      <c r="F40" s="1544"/>
      <c r="G40" s="1544"/>
      <c r="H40" s="1544"/>
      <c r="I40" s="1545"/>
      <c r="J40" s="1523" t="s">
        <v>590</v>
      </c>
      <c r="K40" s="1524"/>
      <c r="L40" s="1524"/>
      <c r="M40" s="1524"/>
      <c r="N40" s="1524"/>
      <c r="O40" s="1524"/>
      <c r="P40" s="1524"/>
      <c r="Q40" s="1524"/>
      <c r="R40" s="1524"/>
      <c r="S40" s="1524"/>
      <c r="T40" s="1524"/>
      <c r="U40" s="1524"/>
      <c r="V40" s="1524"/>
      <c r="W40" s="1524"/>
      <c r="X40" s="1524"/>
      <c r="Y40" s="1524"/>
      <c r="Z40" s="1524"/>
      <c r="AA40" s="1524"/>
      <c r="AB40" s="1524"/>
      <c r="AC40" s="1524"/>
      <c r="AD40" s="1524"/>
      <c r="AE40" s="1525"/>
      <c r="AF40" s="1683"/>
      <c r="AG40" s="1684"/>
      <c r="AH40" s="1684"/>
      <c r="AI40" s="1684"/>
      <c r="AJ40" s="1684"/>
      <c r="AK40" s="1685"/>
      <c r="AL40" s="1686"/>
      <c r="AM40" s="1687"/>
      <c r="AN40" s="1687"/>
      <c r="AO40" s="1688"/>
      <c r="AP40" s="1689"/>
      <c r="AQ40" s="1690"/>
      <c r="AR40" s="1690"/>
      <c r="AS40" s="1691"/>
      <c r="AV40" s="38"/>
    </row>
    <row r="41" spans="2:48" ht="12" customHeight="1" x14ac:dyDescent="0.2">
      <c r="B41" s="1693"/>
      <c r="C41" s="1546"/>
      <c r="D41" s="1547"/>
      <c r="E41" s="1547"/>
      <c r="F41" s="1547"/>
      <c r="G41" s="1547"/>
      <c r="H41" s="1547"/>
      <c r="I41" s="1548"/>
      <c r="J41" s="1552"/>
      <c r="K41" s="1553"/>
      <c r="L41" s="1553"/>
      <c r="M41" s="1553"/>
      <c r="N41" s="1553"/>
      <c r="O41" s="1553"/>
      <c r="P41" s="1553"/>
      <c r="Q41" s="1553"/>
      <c r="R41" s="1553"/>
      <c r="S41" s="1553"/>
      <c r="T41" s="1553"/>
      <c r="U41" s="1553"/>
      <c r="V41" s="1553"/>
      <c r="W41" s="1553"/>
      <c r="X41" s="1553"/>
      <c r="Y41" s="1553"/>
      <c r="Z41" s="1553"/>
      <c r="AA41" s="1553"/>
      <c r="AB41" s="1553"/>
      <c r="AC41" s="1553"/>
      <c r="AD41" s="1553"/>
      <c r="AE41" s="1554"/>
      <c r="AF41" s="1706"/>
      <c r="AG41" s="1707"/>
      <c r="AH41" s="1707"/>
      <c r="AI41" s="1707"/>
      <c r="AJ41" s="1707"/>
      <c r="AK41" s="1708"/>
      <c r="AL41" s="1709"/>
      <c r="AM41" s="1710"/>
      <c r="AN41" s="1710"/>
      <c r="AO41" s="1711"/>
      <c r="AP41" s="1712"/>
      <c r="AQ41" s="1713"/>
      <c r="AR41" s="1713"/>
      <c r="AS41" s="1714"/>
      <c r="AV41" s="38"/>
    </row>
    <row r="42" spans="2:48" ht="7.5" customHeight="1" x14ac:dyDescent="0.2">
      <c r="B42" s="1693"/>
      <c r="C42" s="1546"/>
      <c r="D42" s="1547"/>
      <c r="E42" s="1547"/>
      <c r="F42" s="1547"/>
      <c r="G42" s="1547"/>
      <c r="H42" s="1547"/>
      <c r="I42" s="1548"/>
      <c r="J42" s="1552"/>
      <c r="K42" s="1553"/>
      <c r="L42" s="1553"/>
      <c r="M42" s="1553"/>
      <c r="N42" s="1553"/>
      <c r="O42" s="1553"/>
      <c r="P42" s="1553"/>
      <c r="Q42" s="1553"/>
      <c r="R42" s="1553"/>
      <c r="S42" s="1553"/>
      <c r="T42" s="1553"/>
      <c r="U42" s="1553"/>
      <c r="V42" s="1553"/>
      <c r="W42" s="1553"/>
      <c r="X42" s="1553"/>
      <c r="Y42" s="1553"/>
      <c r="Z42" s="1553"/>
      <c r="AA42" s="1553"/>
      <c r="AB42" s="1553"/>
      <c r="AC42" s="1553"/>
      <c r="AD42" s="1553"/>
      <c r="AE42" s="1554"/>
      <c r="AF42" s="1706"/>
      <c r="AG42" s="1707"/>
      <c r="AH42" s="1707"/>
      <c r="AI42" s="1707"/>
      <c r="AJ42" s="1707"/>
      <c r="AK42" s="1708"/>
      <c r="AL42" s="1709"/>
      <c r="AM42" s="1710"/>
      <c r="AN42" s="1710"/>
      <c r="AO42" s="1711"/>
      <c r="AP42" s="1715"/>
      <c r="AQ42" s="1716"/>
      <c r="AR42" s="1716"/>
      <c r="AS42" s="1717"/>
      <c r="AV42" s="38"/>
    </row>
    <row r="43" spans="2:48" ht="46.5" customHeight="1" x14ac:dyDescent="0.2">
      <c r="B43" s="1693"/>
      <c r="C43" s="1546"/>
      <c r="D43" s="1547"/>
      <c r="E43" s="1547"/>
      <c r="F43" s="1547"/>
      <c r="G43" s="1547"/>
      <c r="H43" s="1547"/>
      <c r="I43" s="1548"/>
      <c r="J43" s="102"/>
      <c r="K43" s="1694" t="s">
        <v>591</v>
      </c>
      <c r="L43" s="1695"/>
      <c r="M43" s="1695"/>
      <c r="N43" s="1695"/>
      <c r="O43" s="1695"/>
      <c r="P43" s="1695"/>
      <c r="Q43" s="1695"/>
      <c r="R43" s="1695"/>
      <c r="S43" s="1695"/>
      <c r="T43" s="1695"/>
      <c r="U43" s="1695"/>
      <c r="V43" s="1695"/>
      <c r="W43" s="1695"/>
      <c r="X43" s="1695"/>
      <c r="Y43" s="1695"/>
      <c r="Z43" s="1695"/>
      <c r="AA43" s="1695"/>
      <c r="AB43" s="1695"/>
      <c r="AC43" s="1695"/>
      <c r="AD43" s="1695"/>
      <c r="AE43" s="1696"/>
      <c r="AF43" s="1660"/>
      <c r="AG43" s="1661"/>
      <c r="AH43" s="1661"/>
      <c r="AI43" s="1661"/>
      <c r="AJ43" s="1661"/>
      <c r="AK43" s="1662"/>
      <c r="AL43" s="1697" t="s">
        <v>581</v>
      </c>
      <c r="AM43" s="1698"/>
      <c r="AN43" s="1698"/>
      <c r="AO43" s="1699"/>
      <c r="AP43" s="1649" t="str">
        <f>IF(AF43="","",AF43*5)</f>
        <v/>
      </c>
      <c r="AQ43" s="1650"/>
      <c r="AR43" s="1650"/>
      <c r="AS43" s="1651"/>
      <c r="AV43" s="38"/>
    </row>
    <row r="44" spans="2:48" ht="46.5" customHeight="1" x14ac:dyDescent="0.2">
      <c r="B44" s="1693"/>
      <c r="C44" s="1546"/>
      <c r="D44" s="1547"/>
      <c r="E44" s="1547"/>
      <c r="F44" s="1547"/>
      <c r="G44" s="1547"/>
      <c r="H44" s="1547"/>
      <c r="I44" s="1548"/>
      <c r="J44" s="102"/>
      <c r="K44" s="1700" t="s">
        <v>592</v>
      </c>
      <c r="L44" s="1701"/>
      <c r="M44" s="1701"/>
      <c r="N44" s="1701"/>
      <c r="O44" s="1701"/>
      <c r="P44" s="1701"/>
      <c r="Q44" s="1701"/>
      <c r="R44" s="1701"/>
      <c r="S44" s="1701"/>
      <c r="T44" s="1701"/>
      <c r="U44" s="1701"/>
      <c r="V44" s="1701"/>
      <c r="W44" s="1701"/>
      <c r="X44" s="1701"/>
      <c r="Y44" s="1701"/>
      <c r="Z44" s="1701"/>
      <c r="AA44" s="1701"/>
      <c r="AB44" s="1701"/>
      <c r="AC44" s="1701"/>
      <c r="AD44" s="1701"/>
      <c r="AE44" s="1702"/>
      <c r="AF44" s="1660"/>
      <c r="AG44" s="1661"/>
      <c r="AH44" s="1661"/>
      <c r="AI44" s="1661"/>
      <c r="AJ44" s="1661"/>
      <c r="AK44" s="1662"/>
      <c r="AL44" s="1697" t="s">
        <v>566</v>
      </c>
      <c r="AM44" s="1698"/>
      <c r="AN44" s="1698"/>
      <c r="AO44" s="1699"/>
      <c r="AP44" s="1649" t="str">
        <f>IF(AF44="","",AF44*4)</f>
        <v/>
      </c>
      <c r="AQ44" s="1650"/>
      <c r="AR44" s="1650"/>
      <c r="AS44" s="1651"/>
      <c r="AV44" s="38"/>
    </row>
    <row r="45" spans="2:48" ht="60.75" customHeight="1" x14ac:dyDescent="0.2">
      <c r="B45" s="1693"/>
      <c r="C45" s="1546"/>
      <c r="D45" s="1547"/>
      <c r="E45" s="1547"/>
      <c r="F45" s="1547"/>
      <c r="G45" s="1547"/>
      <c r="H45" s="1547"/>
      <c r="I45" s="1548"/>
      <c r="J45" s="109"/>
      <c r="K45" s="1524" t="s">
        <v>593</v>
      </c>
      <c r="L45" s="1524"/>
      <c r="M45" s="1524"/>
      <c r="N45" s="1524"/>
      <c r="O45" s="1524"/>
      <c r="P45" s="1524"/>
      <c r="Q45" s="1524"/>
      <c r="R45" s="1524"/>
      <c r="S45" s="1524"/>
      <c r="T45" s="1524"/>
      <c r="U45" s="1524"/>
      <c r="V45" s="1524"/>
      <c r="W45" s="1524"/>
      <c r="X45" s="1524"/>
      <c r="Y45" s="1524"/>
      <c r="Z45" s="1524"/>
      <c r="AA45" s="1524"/>
      <c r="AB45" s="1524"/>
      <c r="AC45" s="1524"/>
      <c r="AD45" s="1524"/>
      <c r="AE45" s="1525"/>
      <c r="AF45" s="1679"/>
      <c r="AG45" s="1680"/>
      <c r="AH45" s="1680"/>
      <c r="AI45" s="1680"/>
      <c r="AJ45" s="1680"/>
      <c r="AK45" s="1681"/>
      <c r="AL45" s="1384" t="s">
        <v>564</v>
      </c>
      <c r="AM45" s="1385"/>
      <c r="AN45" s="1385"/>
      <c r="AO45" s="1386"/>
      <c r="AP45" s="1649" t="str">
        <f>IF(AF45="","",AF45*3)</f>
        <v/>
      </c>
      <c r="AQ45" s="1650"/>
      <c r="AR45" s="1650"/>
      <c r="AS45" s="1651"/>
      <c r="AV45" s="38"/>
    </row>
    <row r="46" spans="2:48" ht="46.5" customHeight="1" x14ac:dyDescent="0.2">
      <c r="B46" s="1693"/>
      <c r="C46" s="1546"/>
      <c r="D46" s="1547"/>
      <c r="E46" s="1547"/>
      <c r="F46" s="1547"/>
      <c r="G46" s="1547"/>
      <c r="H46" s="1547"/>
      <c r="I46" s="1548"/>
      <c r="J46" s="109"/>
      <c r="K46" s="1524" t="s">
        <v>594</v>
      </c>
      <c r="L46" s="1524"/>
      <c r="M46" s="1524"/>
      <c r="N46" s="1524"/>
      <c r="O46" s="1524"/>
      <c r="P46" s="1524"/>
      <c r="Q46" s="1524"/>
      <c r="R46" s="1524"/>
      <c r="S46" s="1524"/>
      <c r="T46" s="1524"/>
      <c r="U46" s="1524"/>
      <c r="V46" s="1524"/>
      <c r="W46" s="1524"/>
      <c r="X46" s="1524"/>
      <c r="Y46" s="1524"/>
      <c r="Z46" s="1524"/>
      <c r="AA46" s="1524"/>
      <c r="AB46" s="1524"/>
      <c r="AC46" s="1524"/>
      <c r="AD46" s="1524"/>
      <c r="AE46" s="1525"/>
      <c r="AF46" s="1679"/>
      <c r="AG46" s="1680"/>
      <c r="AH46" s="1680"/>
      <c r="AI46" s="1680"/>
      <c r="AJ46" s="1680"/>
      <c r="AK46" s="1681"/>
      <c r="AL46" s="1384" t="s">
        <v>562</v>
      </c>
      <c r="AM46" s="1385"/>
      <c r="AN46" s="1385"/>
      <c r="AO46" s="1386"/>
      <c r="AP46" s="1649" t="str">
        <f>IF(AF46="","",AF46*2)</f>
        <v/>
      </c>
      <c r="AQ46" s="1650"/>
      <c r="AR46" s="1650"/>
      <c r="AS46" s="1651"/>
      <c r="AV46" s="38"/>
    </row>
    <row r="47" spans="2:48" ht="46.5" customHeight="1" x14ac:dyDescent="0.2">
      <c r="B47" s="1693"/>
      <c r="C47" s="1546"/>
      <c r="D47" s="1547"/>
      <c r="E47" s="1547"/>
      <c r="F47" s="1547"/>
      <c r="G47" s="1547"/>
      <c r="H47" s="1547"/>
      <c r="I47" s="1548"/>
      <c r="J47" s="109"/>
      <c r="K47" s="1524" t="s">
        <v>595</v>
      </c>
      <c r="L47" s="1524"/>
      <c r="M47" s="1524"/>
      <c r="N47" s="1524"/>
      <c r="O47" s="1524"/>
      <c r="P47" s="1524"/>
      <c r="Q47" s="1524"/>
      <c r="R47" s="1524"/>
      <c r="S47" s="1524"/>
      <c r="T47" s="1524"/>
      <c r="U47" s="1524"/>
      <c r="V47" s="1524"/>
      <c r="W47" s="1524"/>
      <c r="X47" s="1524"/>
      <c r="Y47" s="1524"/>
      <c r="Z47" s="1524"/>
      <c r="AA47" s="1524"/>
      <c r="AB47" s="1524"/>
      <c r="AC47" s="1524"/>
      <c r="AD47" s="1524"/>
      <c r="AE47" s="1525"/>
      <c r="AF47" s="1679"/>
      <c r="AG47" s="1680"/>
      <c r="AH47" s="1680"/>
      <c r="AI47" s="1680"/>
      <c r="AJ47" s="1680"/>
      <c r="AK47" s="1681"/>
      <c r="AL47" s="1384" t="s">
        <v>560</v>
      </c>
      <c r="AM47" s="1385"/>
      <c r="AN47" s="1385"/>
      <c r="AO47" s="1386"/>
      <c r="AP47" s="1649" t="str">
        <f>IF(AF47="","",AF47*1)</f>
        <v/>
      </c>
      <c r="AQ47" s="1650"/>
      <c r="AR47" s="1650"/>
      <c r="AS47" s="1651"/>
      <c r="AV47" s="38"/>
    </row>
    <row r="48" spans="2:48" ht="17.25" customHeight="1" x14ac:dyDescent="0.2">
      <c r="B48" s="1499" t="s">
        <v>75</v>
      </c>
      <c r="C48" s="1384" t="s">
        <v>596</v>
      </c>
      <c r="D48" s="1385"/>
      <c r="E48" s="1385"/>
      <c r="F48" s="1385"/>
      <c r="G48" s="1385"/>
      <c r="H48" s="1385"/>
      <c r="I48" s="1386"/>
      <c r="J48" s="1523" t="s">
        <v>597</v>
      </c>
      <c r="K48" s="1524"/>
      <c r="L48" s="1524"/>
      <c r="M48" s="1524"/>
      <c r="N48" s="1524"/>
      <c r="O48" s="1524"/>
      <c r="P48" s="1524"/>
      <c r="Q48" s="1524"/>
      <c r="R48" s="1524"/>
      <c r="S48" s="1524"/>
      <c r="T48" s="1524"/>
      <c r="U48" s="1524"/>
      <c r="V48" s="1524"/>
      <c r="W48" s="1524"/>
      <c r="X48" s="1524"/>
      <c r="Y48" s="1524"/>
      <c r="Z48" s="1524"/>
      <c r="AA48" s="1524"/>
      <c r="AB48" s="1524"/>
      <c r="AC48" s="1524"/>
      <c r="AD48" s="1524"/>
      <c r="AE48" s="1525"/>
      <c r="AF48" s="1683"/>
      <c r="AG48" s="1684"/>
      <c r="AH48" s="1684"/>
      <c r="AI48" s="1684"/>
      <c r="AJ48" s="1684"/>
      <c r="AK48" s="1685"/>
      <c r="AL48" s="1686"/>
      <c r="AM48" s="1687"/>
      <c r="AN48" s="1687"/>
      <c r="AO48" s="1688"/>
      <c r="AP48" s="1689"/>
      <c r="AQ48" s="1690"/>
      <c r="AR48" s="1690"/>
      <c r="AS48" s="1691"/>
      <c r="AV48" s="38"/>
    </row>
    <row r="49" spans="2:48" ht="43.5" customHeight="1" x14ac:dyDescent="0.2">
      <c r="B49" s="1500"/>
      <c r="C49" s="1368"/>
      <c r="D49" s="1369"/>
      <c r="E49" s="1369"/>
      <c r="F49" s="1369"/>
      <c r="G49" s="1369"/>
      <c r="H49" s="1369"/>
      <c r="I49" s="1370"/>
      <c r="J49" s="102"/>
      <c r="K49" s="1694" t="s">
        <v>598</v>
      </c>
      <c r="L49" s="1695"/>
      <c r="M49" s="1695"/>
      <c r="N49" s="1695"/>
      <c r="O49" s="1695"/>
      <c r="P49" s="1695"/>
      <c r="Q49" s="1695"/>
      <c r="R49" s="1695"/>
      <c r="S49" s="1695"/>
      <c r="T49" s="1695"/>
      <c r="U49" s="1695"/>
      <c r="V49" s="1695"/>
      <c r="W49" s="1695"/>
      <c r="X49" s="1695"/>
      <c r="Y49" s="1695"/>
      <c r="Z49" s="1695"/>
      <c r="AA49" s="1695"/>
      <c r="AB49" s="1695"/>
      <c r="AC49" s="1695"/>
      <c r="AD49" s="1695"/>
      <c r="AE49" s="1696"/>
      <c r="AF49" s="1660"/>
      <c r="AG49" s="1661"/>
      <c r="AH49" s="1661"/>
      <c r="AI49" s="1661"/>
      <c r="AJ49" s="1661"/>
      <c r="AK49" s="1662"/>
      <c r="AL49" s="1697" t="s">
        <v>562</v>
      </c>
      <c r="AM49" s="1698"/>
      <c r="AN49" s="1698"/>
      <c r="AO49" s="1699"/>
      <c r="AP49" s="1649" t="str">
        <f>IF(AF49="","",AF49*2)</f>
        <v/>
      </c>
      <c r="AQ49" s="1650"/>
      <c r="AR49" s="1650"/>
      <c r="AS49" s="1651"/>
      <c r="AV49" s="38"/>
    </row>
    <row r="50" spans="2:48" ht="45.75" customHeight="1" x14ac:dyDescent="0.2">
      <c r="B50" s="1501"/>
      <c r="C50" s="1390"/>
      <c r="D50" s="1391"/>
      <c r="E50" s="1391"/>
      <c r="F50" s="1391"/>
      <c r="G50" s="1391"/>
      <c r="H50" s="1391"/>
      <c r="I50" s="1392"/>
      <c r="J50" s="102"/>
      <c r="K50" s="1700" t="s">
        <v>599</v>
      </c>
      <c r="L50" s="1701"/>
      <c r="M50" s="1701"/>
      <c r="N50" s="1701"/>
      <c r="O50" s="1701"/>
      <c r="P50" s="1701"/>
      <c r="Q50" s="1701"/>
      <c r="R50" s="1701"/>
      <c r="S50" s="1701"/>
      <c r="T50" s="1701"/>
      <c r="U50" s="1701"/>
      <c r="V50" s="1701"/>
      <c r="W50" s="1701"/>
      <c r="X50" s="1701"/>
      <c r="Y50" s="1701"/>
      <c r="Z50" s="1701"/>
      <c r="AA50" s="1701"/>
      <c r="AB50" s="1701"/>
      <c r="AC50" s="1701"/>
      <c r="AD50" s="1701"/>
      <c r="AE50" s="1702"/>
      <c r="AF50" s="1660"/>
      <c r="AG50" s="1661"/>
      <c r="AH50" s="1661"/>
      <c r="AI50" s="1661"/>
      <c r="AJ50" s="1661"/>
      <c r="AK50" s="1662"/>
      <c r="AL50" s="1697" t="s">
        <v>560</v>
      </c>
      <c r="AM50" s="1698"/>
      <c r="AN50" s="1698"/>
      <c r="AO50" s="1699"/>
      <c r="AP50" s="1649" t="str">
        <f>IF(AF50="","",AF50*1)</f>
        <v/>
      </c>
      <c r="AQ50" s="1650"/>
      <c r="AR50" s="1650"/>
      <c r="AS50" s="1651"/>
      <c r="AV50" s="38"/>
    </row>
    <row r="51" spans="2:48" ht="34.5" customHeight="1" x14ac:dyDescent="0.2">
      <c r="B51" s="1357" t="s">
        <v>282</v>
      </c>
      <c r="C51" s="1543" t="s">
        <v>600</v>
      </c>
      <c r="D51" s="1544"/>
      <c r="E51" s="1544"/>
      <c r="F51" s="1544"/>
      <c r="G51" s="1544"/>
      <c r="H51" s="1544"/>
      <c r="I51" s="1545"/>
      <c r="J51" s="1502" t="s">
        <v>601</v>
      </c>
      <c r="K51" s="1503"/>
      <c r="L51" s="1503"/>
      <c r="M51" s="1503"/>
      <c r="N51" s="1503"/>
      <c r="O51" s="1503"/>
      <c r="P51" s="1503"/>
      <c r="Q51" s="1503"/>
      <c r="R51" s="1503"/>
      <c r="S51" s="1503"/>
      <c r="T51" s="1503"/>
      <c r="U51" s="1503"/>
      <c r="V51" s="1503"/>
      <c r="W51" s="1503"/>
      <c r="X51" s="1503"/>
      <c r="Y51" s="1503"/>
      <c r="Z51" s="1503"/>
      <c r="AA51" s="1503"/>
      <c r="AB51" s="1503"/>
      <c r="AC51" s="1503"/>
      <c r="AD51" s="1503"/>
      <c r="AE51" s="1518"/>
      <c r="AF51" s="1660"/>
      <c r="AG51" s="1661"/>
      <c r="AH51" s="1661"/>
      <c r="AI51" s="1661"/>
      <c r="AJ51" s="1661"/>
      <c r="AK51" s="1662"/>
      <c r="AL51" s="1384" t="s">
        <v>562</v>
      </c>
      <c r="AM51" s="1385"/>
      <c r="AN51" s="1385"/>
      <c r="AO51" s="1386"/>
      <c r="AP51" s="1676" t="str">
        <f>IF(AF51="","",AF51*2)</f>
        <v/>
      </c>
      <c r="AQ51" s="1677"/>
      <c r="AR51" s="1677"/>
      <c r="AS51" s="1678"/>
      <c r="AV51" s="38"/>
    </row>
    <row r="52" spans="2:48" ht="17.25" customHeight="1" x14ac:dyDescent="0.2">
      <c r="B52" s="1675"/>
      <c r="C52" s="1546"/>
      <c r="D52" s="1547"/>
      <c r="E52" s="1547"/>
      <c r="F52" s="1547"/>
      <c r="G52" s="1547"/>
      <c r="H52" s="1547"/>
      <c r="I52" s="1548"/>
      <c r="J52" s="1663" t="s">
        <v>597</v>
      </c>
      <c r="K52" s="1664"/>
      <c r="L52" s="1664"/>
      <c r="M52" s="1664"/>
      <c r="N52" s="1664"/>
      <c r="O52" s="1664"/>
      <c r="P52" s="1664"/>
      <c r="Q52" s="1664"/>
      <c r="R52" s="1664"/>
      <c r="S52" s="1664"/>
      <c r="T52" s="1664"/>
      <c r="U52" s="1664"/>
      <c r="V52" s="1664"/>
      <c r="W52" s="1664"/>
      <c r="X52" s="1664"/>
      <c r="Y52" s="1664"/>
      <c r="Z52" s="1664"/>
      <c r="AA52" s="1664"/>
      <c r="AB52" s="1664"/>
      <c r="AC52" s="1664"/>
      <c r="AD52" s="1664"/>
      <c r="AE52" s="1665"/>
      <c r="AF52" s="1666"/>
      <c r="AG52" s="1667"/>
      <c r="AH52" s="1667"/>
      <c r="AI52" s="1667"/>
      <c r="AJ52" s="1667"/>
      <c r="AK52" s="1668"/>
      <c r="AL52" s="1669"/>
      <c r="AM52" s="1670"/>
      <c r="AN52" s="1670"/>
      <c r="AO52" s="1671"/>
      <c r="AP52" s="1672"/>
      <c r="AQ52" s="1673"/>
      <c r="AR52" s="1673"/>
      <c r="AS52" s="1674"/>
      <c r="AV52" s="38"/>
    </row>
    <row r="53" spans="2:48" ht="42.75" customHeight="1" x14ac:dyDescent="0.2">
      <c r="B53" s="1675"/>
      <c r="C53" s="1546"/>
      <c r="D53" s="1547"/>
      <c r="E53" s="1547"/>
      <c r="F53" s="1547"/>
      <c r="G53" s="1547"/>
      <c r="H53" s="1547"/>
      <c r="I53" s="1548"/>
      <c r="J53" s="104"/>
      <c r="K53" s="1682" t="s">
        <v>602</v>
      </c>
      <c r="L53" s="1682"/>
      <c r="M53" s="1682"/>
      <c r="N53" s="1682"/>
      <c r="O53" s="1682"/>
      <c r="P53" s="1682"/>
      <c r="Q53" s="1682"/>
      <c r="R53" s="1682"/>
      <c r="S53" s="1682"/>
      <c r="T53" s="1682"/>
      <c r="U53" s="1682"/>
      <c r="V53" s="1682"/>
      <c r="W53" s="1682"/>
      <c r="X53" s="1682"/>
      <c r="Y53" s="1682"/>
      <c r="Z53" s="1682"/>
      <c r="AA53" s="1682"/>
      <c r="AB53" s="1682"/>
      <c r="AC53" s="1682"/>
      <c r="AD53" s="1682"/>
      <c r="AE53" s="1682"/>
      <c r="AF53" s="1660"/>
      <c r="AG53" s="1661"/>
      <c r="AH53" s="1661"/>
      <c r="AI53" s="1661"/>
      <c r="AJ53" s="1661"/>
      <c r="AK53" s="1662"/>
      <c r="AL53" s="1384" t="s">
        <v>562</v>
      </c>
      <c r="AM53" s="1385"/>
      <c r="AN53" s="1385"/>
      <c r="AO53" s="1386"/>
      <c r="AP53" s="1649" t="str">
        <f>IF(AF53="","",AF53*2)</f>
        <v/>
      </c>
      <c r="AQ53" s="1650"/>
      <c r="AR53" s="1650"/>
      <c r="AS53" s="1651"/>
      <c r="AV53" s="38"/>
    </row>
    <row r="54" spans="2:48" ht="42.75" customHeight="1" x14ac:dyDescent="0.2">
      <c r="B54" s="1675"/>
      <c r="C54" s="1546"/>
      <c r="D54" s="1547"/>
      <c r="E54" s="1547"/>
      <c r="F54" s="1547"/>
      <c r="G54" s="1547"/>
      <c r="H54" s="1547"/>
      <c r="I54" s="1548"/>
      <c r="J54" s="61"/>
      <c r="K54" s="1658" t="s">
        <v>603</v>
      </c>
      <c r="L54" s="1658"/>
      <c r="M54" s="1658"/>
      <c r="N54" s="1658"/>
      <c r="O54" s="1658"/>
      <c r="P54" s="1658"/>
      <c r="Q54" s="1658"/>
      <c r="R54" s="1658"/>
      <c r="S54" s="1658"/>
      <c r="T54" s="1658"/>
      <c r="U54" s="1658"/>
      <c r="V54" s="1658"/>
      <c r="W54" s="1658"/>
      <c r="X54" s="1658"/>
      <c r="Y54" s="1658"/>
      <c r="Z54" s="1658"/>
      <c r="AA54" s="1658"/>
      <c r="AB54" s="1658"/>
      <c r="AC54" s="1658"/>
      <c r="AD54" s="1658"/>
      <c r="AE54" s="1659"/>
      <c r="AF54" s="1660"/>
      <c r="AG54" s="1661"/>
      <c r="AH54" s="1661"/>
      <c r="AI54" s="1661"/>
      <c r="AJ54" s="1661"/>
      <c r="AK54" s="1662"/>
      <c r="AL54" s="1384" t="s">
        <v>560</v>
      </c>
      <c r="AM54" s="1385"/>
      <c r="AN54" s="1385"/>
      <c r="AO54" s="1386"/>
      <c r="AP54" s="1649" t="str">
        <f>IF(AF54="","",AF54*1)</f>
        <v/>
      </c>
      <c r="AQ54" s="1650"/>
      <c r="AR54" s="1650"/>
      <c r="AS54" s="1651"/>
      <c r="AV54" s="38"/>
    </row>
    <row r="55" spans="2:48" ht="34.5" customHeight="1" x14ac:dyDescent="0.2">
      <c r="B55" s="1637" t="s">
        <v>77</v>
      </c>
      <c r="C55" s="1543" t="s">
        <v>604</v>
      </c>
      <c r="D55" s="1544"/>
      <c r="E55" s="1544"/>
      <c r="F55" s="1544"/>
      <c r="G55" s="1544"/>
      <c r="H55" s="1544"/>
      <c r="I55" s="1545"/>
      <c r="J55" s="1543" t="s">
        <v>605</v>
      </c>
      <c r="K55" s="1544"/>
      <c r="L55" s="1544"/>
      <c r="M55" s="1544"/>
      <c r="N55" s="1544"/>
      <c r="O55" s="1544"/>
      <c r="P55" s="1544"/>
      <c r="Q55" s="1544"/>
      <c r="R55" s="1544"/>
      <c r="S55" s="1544"/>
      <c r="T55" s="1544"/>
      <c r="U55" s="1544"/>
      <c r="V55" s="1544"/>
      <c r="W55" s="1544"/>
      <c r="X55" s="1544"/>
      <c r="Y55" s="1544"/>
      <c r="Z55" s="1544"/>
      <c r="AA55" s="1544"/>
      <c r="AB55" s="1544"/>
      <c r="AC55" s="1544"/>
      <c r="AD55" s="1544"/>
      <c r="AE55" s="1545"/>
      <c r="AF55" s="1660"/>
      <c r="AG55" s="1661"/>
      <c r="AH55" s="1661"/>
      <c r="AI55" s="1661"/>
      <c r="AJ55" s="1661"/>
      <c r="AK55" s="1662"/>
      <c r="AL55" s="1384" t="s">
        <v>560</v>
      </c>
      <c r="AM55" s="1385"/>
      <c r="AN55" s="1385"/>
      <c r="AO55" s="1386"/>
      <c r="AP55" s="1649" t="str">
        <f>IF(AF55="","",AF55*1)</f>
        <v/>
      </c>
      <c r="AQ55" s="1650"/>
      <c r="AR55" s="1650"/>
      <c r="AS55" s="1651"/>
      <c r="AV55" s="38"/>
    </row>
    <row r="56" spans="2:48" ht="18" customHeight="1" x14ac:dyDescent="0.2">
      <c r="B56" s="1638"/>
      <c r="C56" s="1546"/>
      <c r="D56" s="1547"/>
      <c r="E56" s="1547"/>
      <c r="F56" s="1547"/>
      <c r="G56" s="1547"/>
      <c r="H56" s="1547"/>
      <c r="I56" s="1548"/>
      <c r="J56" s="1663" t="s">
        <v>597</v>
      </c>
      <c r="K56" s="1664"/>
      <c r="L56" s="1664"/>
      <c r="M56" s="1664"/>
      <c r="N56" s="1664"/>
      <c r="O56" s="1664"/>
      <c r="P56" s="1664"/>
      <c r="Q56" s="1664"/>
      <c r="R56" s="1664"/>
      <c r="S56" s="1664"/>
      <c r="T56" s="1664"/>
      <c r="U56" s="1664"/>
      <c r="V56" s="1664"/>
      <c r="W56" s="1664"/>
      <c r="X56" s="1664"/>
      <c r="Y56" s="1664"/>
      <c r="Z56" s="1664"/>
      <c r="AA56" s="1664"/>
      <c r="AB56" s="1664"/>
      <c r="AC56" s="1664"/>
      <c r="AD56" s="1664"/>
      <c r="AE56" s="1665"/>
      <c r="AF56" s="1666"/>
      <c r="AG56" s="1667"/>
      <c r="AH56" s="1667"/>
      <c r="AI56" s="1667"/>
      <c r="AJ56" s="1667"/>
      <c r="AK56" s="1668"/>
      <c r="AL56" s="1669"/>
      <c r="AM56" s="1670"/>
      <c r="AN56" s="1670"/>
      <c r="AO56" s="1671"/>
      <c r="AP56" s="1672"/>
      <c r="AQ56" s="1673"/>
      <c r="AR56" s="1673"/>
      <c r="AS56" s="1674"/>
      <c r="AV56" s="38"/>
    </row>
    <row r="57" spans="2:48" ht="43.5" customHeight="1" x14ac:dyDescent="0.2">
      <c r="B57" s="1638"/>
      <c r="C57" s="1546"/>
      <c r="D57" s="1547"/>
      <c r="E57" s="1547"/>
      <c r="F57" s="1547"/>
      <c r="G57" s="1547"/>
      <c r="H57" s="1547"/>
      <c r="I57" s="1548"/>
      <c r="J57" s="61"/>
      <c r="K57" s="1658" t="s">
        <v>606</v>
      </c>
      <c r="L57" s="1658"/>
      <c r="M57" s="1658"/>
      <c r="N57" s="1658"/>
      <c r="O57" s="1658"/>
      <c r="P57" s="1658"/>
      <c r="Q57" s="1658"/>
      <c r="R57" s="1658"/>
      <c r="S57" s="1658"/>
      <c r="T57" s="1658"/>
      <c r="U57" s="1658"/>
      <c r="V57" s="1658"/>
      <c r="W57" s="1658"/>
      <c r="X57" s="1658"/>
      <c r="Y57" s="1658"/>
      <c r="Z57" s="1658"/>
      <c r="AA57" s="1658"/>
      <c r="AB57" s="1658"/>
      <c r="AC57" s="1658"/>
      <c r="AD57" s="1658"/>
      <c r="AE57" s="1659"/>
      <c r="AF57" s="1660"/>
      <c r="AG57" s="1661"/>
      <c r="AH57" s="1661"/>
      <c r="AI57" s="1661"/>
      <c r="AJ57" s="1661"/>
      <c r="AK57" s="1662"/>
      <c r="AL57" s="1384" t="s">
        <v>560</v>
      </c>
      <c r="AM57" s="1385"/>
      <c r="AN57" s="1385"/>
      <c r="AO57" s="1386"/>
      <c r="AP57" s="1649" t="str">
        <f>IF(AF57="","",AF57*1)</f>
        <v/>
      </c>
      <c r="AQ57" s="1650"/>
      <c r="AR57" s="1650"/>
      <c r="AS57" s="1651"/>
      <c r="AV57" s="38"/>
    </row>
    <row r="58" spans="2:48" ht="43.5" customHeight="1" x14ac:dyDescent="0.2">
      <c r="B58" s="1638"/>
      <c r="C58" s="1546"/>
      <c r="D58" s="1547"/>
      <c r="E58" s="1547"/>
      <c r="F58" s="1547"/>
      <c r="G58" s="1547"/>
      <c r="H58" s="1547"/>
      <c r="I58" s="1548"/>
      <c r="J58" s="61"/>
      <c r="K58" s="1658" t="s">
        <v>607</v>
      </c>
      <c r="L58" s="1658"/>
      <c r="M58" s="1658"/>
      <c r="N58" s="1658"/>
      <c r="O58" s="1658"/>
      <c r="P58" s="1658"/>
      <c r="Q58" s="1658"/>
      <c r="R58" s="1658"/>
      <c r="S58" s="1658"/>
      <c r="T58" s="1658"/>
      <c r="U58" s="1658"/>
      <c r="V58" s="1658"/>
      <c r="W58" s="1658"/>
      <c r="X58" s="1658"/>
      <c r="Y58" s="1658"/>
      <c r="Z58" s="1658"/>
      <c r="AA58" s="1658"/>
      <c r="AB58" s="1658"/>
      <c r="AC58" s="1658"/>
      <c r="AD58" s="1658"/>
      <c r="AE58" s="1659"/>
      <c r="AF58" s="1660"/>
      <c r="AG58" s="1661"/>
      <c r="AH58" s="1661"/>
      <c r="AI58" s="1661"/>
      <c r="AJ58" s="1661"/>
      <c r="AK58" s="1662"/>
      <c r="AL58" s="1384" t="s">
        <v>560</v>
      </c>
      <c r="AM58" s="1385"/>
      <c r="AN58" s="1385"/>
      <c r="AO58" s="1386"/>
      <c r="AP58" s="1649" t="str">
        <f>IF(AF58="","",AF58*1)</f>
        <v/>
      </c>
      <c r="AQ58" s="1650"/>
      <c r="AR58" s="1650"/>
      <c r="AS58" s="1651"/>
      <c r="AV58" s="38"/>
    </row>
    <row r="59" spans="2:48" ht="15" customHeight="1" x14ac:dyDescent="0.2">
      <c r="B59" s="1637" t="s">
        <v>78</v>
      </c>
      <c r="C59" s="1543" t="s">
        <v>608</v>
      </c>
      <c r="D59" s="1544"/>
      <c r="E59" s="1544"/>
      <c r="F59" s="1544"/>
      <c r="G59" s="1544"/>
      <c r="H59" s="1544"/>
      <c r="I59" s="1545"/>
      <c r="J59" s="1543" t="s">
        <v>609</v>
      </c>
      <c r="K59" s="1544"/>
      <c r="L59" s="1544"/>
      <c r="M59" s="1544"/>
      <c r="N59" s="1544"/>
      <c r="O59" s="1544"/>
      <c r="P59" s="1544"/>
      <c r="Q59" s="1544"/>
      <c r="R59" s="1544"/>
      <c r="S59" s="1544"/>
      <c r="T59" s="1544"/>
      <c r="U59" s="1544"/>
      <c r="V59" s="1544"/>
      <c r="W59" s="1544"/>
      <c r="X59" s="1544"/>
      <c r="Y59" s="1544"/>
      <c r="Z59" s="1544"/>
      <c r="AA59" s="1544"/>
      <c r="AB59" s="1544"/>
      <c r="AC59" s="1544"/>
      <c r="AD59" s="1544"/>
      <c r="AE59" s="1545"/>
      <c r="AF59" s="1640"/>
      <c r="AG59" s="1641"/>
      <c r="AH59" s="1641"/>
      <c r="AI59" s="1641"/>
      <c r="AJ59" s="1641"/>
      <c r="AK59" s="1642"/>
      <c r="AL59" s="1384" t="s">
        <v>564</v>
      </c>
      <c r="AM59" s="1385"/>
      <c r="AN59" s="1385"/>
      <c r="AO59" s="1386"/>
      <c r="AP59" s="1649" t="str">
        <f>IF(AF59="","",AF59*3)</f>
        <v/>
      </c>
      <c r="AQ59" s="1650"/>
      <c r="AR59" s="1650"/>
      <c r="AS59" s="1651"/>
      <c r="AV59" s="38"/>
    </row>
    <row r="60" spans="2:48" ht="28.5" customHeight="1" x14ac:dyDescent="0.2">
      <c r="B60" s="1638"/>
      <c r="C60" s="1546"/>
      <c r="D60" s="1547"/>
      <c r="E60" s="1547"/>
      <c r="F60" s="1547"/>
      <c r="G60" s="1547"/>
      <c r="H60" s="1547"/>
      <c r="I60" s="1548"/>
      <c r="J60" s="1546"/>
      <c r="K60" s="1547"/>
      <c r="L60" s="1547"/>
      <c r="M60" s="1547"/>
      <c r="N60" s="1547"/>
      <c r="O60" s="1547"/>
      <c r="P60" s="1547"/>
      <c r="Q60" s="1547"/>
      <c r="R60" s="1547"/>
      <c r="S60" s="1547"/>
      <c r="T60" s="1547"/>
      <c r="U60" s="1547"/>
      <c r="V60" s="1547"/>
      <c r="W60" s="1547"/>
      <c r="X60" s="1547"/>
      <c r="Y60" s="1547"/>
      <c r="Z60" s="1547"/>
      <c r="AA60" s="1547"/>
      <c r="AB60" s="1547"/>
      <c r="AC60" s="1547"/>
      <c r="AD60" s="1547"/>
      <c r="AE60" s="1548"/>
      <c r="AF60" s="1643"/>
      <c r="AG60" s="1644"/>
      <c r="AH60" s="1644"/>
      <c r="AI60" s="1644"/>
      <c r="AJ60" s="1644"/>
      <c r="AK60" s="1645"/>
      <c r="AL60" s="1368"/>
      <c r="AM60" s="1369"/>
      <c r="AN60" s="1369"/>
      <c r="AO60" s="1370"/>
      <c r="AP60" s="1652"/>
      <c r="AQ60" s="1653"/>
      <c r="AR60" s="1653"/>
      <c r="AS60" s="1654"/>
      <c r="AV60" s="38"/>
    </row>
    <row r="61" spans="2:48" ht="28.5" customHeight="1" x14ac:dyDescent="0.2">
      <c r="B61" s="1638"/>
      <c r="C61" s="1546"/>
      <c r="D61" s="1547"/>
      <c r="E61" s="1547"/>
      <c r="F61" s="1547"/>
      <c r="G61" s="1547"/>
      <c r="H61" s="1547"/>
      <c r="I61" s="1548"/>
      <c r="J61" s="1546"/>
      <c r="K61" s="1547"/>
      <c r="L61" s="1547"/>
      <c r="M61" s="1547"/>
      <c r="N61" s="1547"/>
      <c r="O61" s="1547"/>
      <c r="P61" s="1547"/>
      <c r="Q61" s="1547"/>
      <c r="R61" s="1547"/>
      <c r="S61" s="1547"/>
      <c r="T61" s="1547"/>
      <c r="U61" s="1547"/>
      <c r="V61" s="1547"/>
      <c r="W61" s="1547"/>
      <c r="X61" s="1547"/>
      <c r="Y61" s="1547"/>
      <c r="Z61" s="1547"/>
      <c r="AA61" s="1547"/>
      <c r="AB61" s="1547"/>
      <c r="AC61" s="1547"/>
      <c r="AD61" s="1547"/>
      <c r="AE61" s="1548"/>
      <c r="AF61" s="1643"/>
      <c r="AG61" s="1644"/>
      <c r="AH61" s="1644"/>
      <c r="AI61" s="1644"/>
      <c r="AJ61" s="1644"/>
      <c r="AK61" s="1645"/>
      <c r="AL61" s="1368"/>
      <c r="AM61" s="1369"/>
      <c r="AN61" s="1369"/>
      <c r="AO61" s="1370"/>
      <c r="AP61" s="1652"/>
      <c r="AQ61" s="1653"/>
      <c r="AR61" s="1653"/>
      <c r="AS61" s="1654"/>
      <c r="AV61" s="38"/>
    </row>
    <row r="62" spans="2:48" ht="31.5" customHeight="1" x14ac:dyDescent="0.2">
      <c r="B62" s="1639"/>
      <c r="C62" s="1549"/>
      <c r="D62" s="1550"/>
      <c r="E62" s="1550"/>
      <c r="F62" s="1550"/>
      <c r="G62" s="1550"/>
      <c r="H62" s="1550"/>
      <c r="I62" s="1551"/>
      <c r="J62" s="1549"/>
      <c r="K62" s="1550"/>
      <c r="L62" s="1550"/>
      <c r="M62" s="1550"/>
      <c r="N62" s="1550"/>
      <c r="O62" s="1550"/>
      <c r="P62" s="1550"/>
      <c r="Q62" s="1550"/>
      <c r="R62" s="1550"/>
      <c r="S62" s="1550"/>
      <c r="T62" s="1550"/>
      <c r="U62" s="1550"/>
      <c r="V62" s="1550"/>
      <c r="W62" s="1550"/>
      <c r="X62" s="1550"/>
      <c r="Y62" s="1550"/>
      <c r="Z62" s="1550"/>
      <c r="AA62" s="1550"/>
      <c r="AB62" s="1550"/>
      <c r="AC62" s="1550"/>
      <c r="AD62" s="1550"/>
      <c r="AE62" s="1551"/>
      <c r="AF62" s="1646"/>
      <c r="AG62" s="1647"/>
      <c r="AH62" s="1647"/>
      <c r="AI62" s="1647"/>
      <c r="AJ62" s="1647"/>
      <c r="AK62" s="1648"/>
      <c r="AL62" s="1390"/>
      <c r="AM62" s="1391"/>
      <c r="AN62" s="1391"/>
      <c r="AO62" s="1392"/>
      <c r="AP62" s="1655"/>
      <c r="AQ62" s="1656"/>
      <c r="AR62" s="1656"/>
      <c r="AS62" s="1657"/>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384" t="s">
        <v>610</v>
      </c>
      <c r="AM64" s="1385"/>
      <c r="AN64" s="1385"/>
      <c r="AO64" s="1386"/>
      <c r="AP64" s="1615" t="str">
        <f>IF(SUM(AP12:AS62)=0,"",SUM(AP12:AS62))</f>
        <v/>
      </c>
      <c r="AQ64" s="1616"/>
      <c r="AR64" s="1616"/>
      <c r="AS64" s="1617"/>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390"/>
      <c r="AM65" s="1391"/>
      <c r="AN65" s="1391"/>
      <c r="AO65" s="1392"/>
      <c r="AP65" s="1618"/>
      <c r="AQ65" s="1619"/>
      <c r="AR65" s="1619"/>
      <c r="AS65" s="1620"/>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384" t="s">
        <v>611</v>
      </c>
      <c r="N67" s="1385"/>
      <c r="O67" s="1385"/>
      <c r="P67" s="1385"/>
      <c r="Q67" s="1385"/>
      <c r="R67" s="1385"/>
      <c r="S67" s="1385"/>
      <c r="T67" s="1385"/>
      <c r="U67" s="1385"/>
      <c r="V67" s="1385"/>
      <c r="W67" s="1385"/>
      <c r="X67" s="1385"/>
      <c r="Y67" s="1386"/>
      <c r="Z67" s="1621"/>
      <c r="AA67" s="1622"/>
      <c r="AB67" s="1622"/>
      <c r="AC67" s="1622"/>
      <c r="AD67" s="1623"/>
      <c r="AE67" s="4"/>
      <c r="AF67" s="1627" t="s">
        <v>612</v>
      </c>
      <c r="AG67" s="1628"/>
      <c r="AH67" s="1628"/>
      <c r="AI67" s="1628"/>
      <c r="AJ67" s="1628"/>
      <c r="AK67" s="1628"/>
      <c r="AL67" s="1628"/>
      <c r="AM67" s="1628"/>
      <c r="AN67" s="1629"/>
      <c r="AO67" s="1633" t="str">
        <f>IF(AP64=""," ",AP64/Z67)</f>
        <v xml:space="preserve"> </v>
      </c>
      <c r="AP67" s="1633"/>
      <c r="AQ67" s="1633"/>
      <c r="AR67" s="1633"/>
      <c r="AS67" s="1634"/>
      <c r="AV67" s="38"/>
    </row>
    <row r="68" spans="2:48" ht="12" customHeight="1" thickBot="1" x14ac:dyDescent="0.25">
      <c r="B68" s="4"/>
      <c r="C68" s="4"/>
      <c r="D68" s="4"/>
      <c r="E68" s="4"/>
      <c r="F68" s="4"/>
      <c r="G68" s="4"/>
      <c r="H68" s="4"/>
      <c r="I68" s="4"/>
      <c r="J68" s="4"/>
      <c r="K68" s="4"/>
      <c r="L68" s="4"/>
      <c r="M68" s="1390"/>
      <c r="N68" s="1391"/>
      <c r="O68" s="1391"/>
      <c r="P68" s="1391"/>
      <c r="Q68" s="1391"/>
      <c r="R68" s="1391"/>
      <c r="S68" s="1391"/>
      <c r="T68" s="1391"/>
      <c r="U68" s="1391"/>
      <c r="V68" s="1391"/>
      <c r="W68" s="1391"/>
      <c r="X68" s="1391"/>
      <c r="Y68" s="1392"/>
      <c r="Z68" s="1624"/>
      <c r="AA68" s="1625"/>
      <c r="AB68" s="1625"/>
      <c r="AC68" s="1625"/>
      <c r="AD68" s="1626"/>
      <c r="AE68" s="4"/>
      <c r="AF68" s="1630"/>
      <c r="AG68" s="1631"/>
      <c r="AH68" s="1631"/>
      <c r="AI68" s="1631"/>
      <c r="AJ68" s="1631"/>
      <c r="AK68" s="1631"/>
      <c r="AL68" s="1631"/>
      <c r="AM68" s="1631"/>
      <c r="AN68" s="1632"/>
      <c r="AO68" s="1635"/>
      <c r="AP68" s="1635"/>
      <c r="AQ68" s="1635"/>
      <c r="AR68" s="1635"/>
      <c r="AS68" s="1636"/>
      <c r="AV68" s="38"/>
    </row>
    <row r="69" spans="2:48" ht="4.5" customHeight="1" x14ac:dyDescent="0.2">
      <c r="AV69" s="38"/>
    </row>
    <row r="70" spans="2:48" ht="12" customHeight="1" x14ac:dyDescent="0.2">
      <c r="B70" s="43" t="s">
        <v>613</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14" t="s">
        <v>614</v>
      </c>
      <c r="C71" s="1614"/>
      <c r="D71" s="1614"/>
      <c r="E71" s="1614"/>
      <c r="F71" s="1614"/>
      <c r="G71" s="1614"/>
      <c r="H71" s="1614"/>
      <c r="I71" s="1614"/>
      <c r="J71" s="1614"/>
      <c r="K71" s="1614"/>
      <c r="L71" s="1614"/>
      <c r="M71" s="1614"/>
      <c r="N71" s="1614"/>
      <c r="O71" s="1614"/>
      <c r="P71" s="1614"/>
      <c r="Q71" s="1614"/>
      <c r="R71" s="1614"/>
      <c r="S71" s="1614"/>
      <c r="T71" s="1614"/>
      <c r="U71" s="1614"/>
      <c r="V71" s="1614"/>
      <c r="W71" s="1614"/>
      <c r="X71" s="1614"/>
      <c r="Y71" s="1614"/>
      <c r="Z71" s="1614"/>
      <c r="AA71" s="1614"/>
      <c r="AB71" s="1614"/>
      <c r="AC71" s="1614"/>
      <c r="AD71" s="1614"/>
      <c r="AE71" s="1614"/>
      <c r="AF71" s="1614"/>
      <c r="AG71" s="1614"/>
      <c r="AH71" s="1614"/>
      <c r="AI71" s="1614"/>
      <c r="AJ71" s="1614"/>
      <c r="AK71" s="1614"/>
      <c r="AL71" s="1614"/>
      <c r="AM71" s="1614"/>
      <c r="AN71" s="1614"/>
      <c r="AO71" s="1614"/>
      <c r="AP71" s="1614"/>
      <c r="AQ71" s="1614"/>
      <c r="AR71" s="1614"/>
      <c r="AS71" s="1614"/>
      <c r="AV71" s="38"/>
    </row>
    <row r="72" spans="2:48" ht="14.25" customHeight="1" x14ac:dyDescent="0.2">
      <c r="B72" s="1614"/>
      <c r="C72" s="1614"/>
      <c r="D72" s="1614"/>
      <c r="E72" s="1614"/>
      <c r="F72" s="1614"/>
      <c r="G72" s="1614"/>
      <c r="H72" s="1614"/>
      <c r="I72" s="1614"/>
      <c r="J72" s="1614"/>
      <c r="K72" s="1614"/>
      <c r="L72" s="1614"/>
      <c r="M72" s="1614"/>
      <c r="N72" s="1614"/>
      <c r="O72" s="1614"/>
      <c r="P72" s="1614"/>
      <c r="Q72" s="1614"/>
      <c r="R72" s="1614"/>
      <c r="S72" s="1614"/>
      <c r="T72" s="1614"/>
      <c r="U72" s="1614"/>
      <c r="V72" s="1614"/>
      <c r="W72" s="1614"/>
      <c r="X72" s="1614"/>
      <c r="Y72" s="1614"/>
      <c r="Z72" s="1614"/>
      <c r="AA72" s="1614"/>
      <c r="AB72" s="1614"/>
      <c r="AC72" s="1614"/>
      <c r="AD72" s="1614"/>
      <c r="AE72" s="1614"/>
      <c r="AF72" s="1614"/>
      <c r="AG72" s="1614"/>
      <c r="AH72" s="1614"/>
      <c r="AI72" s="1614"/>
      <c r="AJ72" s="1614"/>
      <c r="AK72" s="1614"/>
      <c r="AL72" s="1614"/>
      <c r="AM72" s="1614"/>
      <c r="AN72" s="1614"/>
      <c r="AO72" s="1614"/>
      <c r="AP72" s="1614"/>
      <c r="AQ72" s="1614"/>
      <c r="AR72" s="1614"/>
      <c r="AS72" s="1614"/>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615</v>
      </c>
      <c r="AQ74" s="44"/>
      <c r="AV74" s="38"/>
    </row>
    <row r="75" spans="2:48" ht="9" customHeight="1" x14ac:dyDescent="0.2">
      <c r="B75" s="1456" t="s">
        <v>552</v>
      </c>
      <c r="C75" s="1457"/>
      <c r="D75" s="1457"/>
      <c r="E75" s="1457"/>
      <c r="F75" s="1457"/>
      <c r="G75" s="1457"/>
      <c r="H75" s="1363" t="s">
        <v>616</v>
      </c>
      <c r="I75" s="1363"/>
      <c r="J75" s="1363"/>
      <c r="K75" s="1363"/>
      <c r="L75" s="1363"/>
      <c r="M75" s="1363"/>
      <c r="N75" s="1363"/>
      <c r="O75" s="1363"/>
      <c r="P75" s="1363"/>
      <c r="Q75" s="1363"/>
      <c r="R75" s="1363"/>
      <c r="S75" s="1363"/>
      <c r="T75" s="1363"/>
      <c r="U75" s="1363"/>
      <c r="V75" s="1363"/>
      <c r="W75" s="1363"/>
      <c r="X75" s="1363"/>
      <c r="Y75" s="1363"/>
      <c r="Z75" s="1363"/>
      <c r="AA75" s="1363"/>
      <c r="AB75" s="1363"/>
      <c r="AC75" s="1363"/>
      <c r="AD75" s="1363"/>
      <c r="AE75" s="1363"/>
      <c r="AF75" s="1363"/>
      <c r="AG75" s="1363"/>
      <c r="AH75" s="1363"/>
      <c r="AI75" s="1384" t="s">
        <v>617</v>
      </c>
      <c r="AJ75" s="1385"/>
      <c r="AK75" s="1385"/>
      <c r="AL75" s="1385"/>
      <c r="AM75" s="1386"/>
      <c r="AN75" s="1543" t="s">
        <v>618</v>
      </c>
      <c r="AO75" s="1544"/>
      <c r="AP75" s="1544"/>
      <c r="AQ75" s="1545"/>
      <c r="AV75" s="38"/>
    </row>
    <row r="76" spans="2:48" ht="3" customHeight="1" x14ac:dyDescent="0.2">
      <c r="B76" s="1517"/>
      <c r="C76" s="1247"/>
      <c r="D76" s="1247"/>
      <c r="E76" s="1247"/>
      <c r="F76" s="1247"/>
      <c r="G76" s="1247"/>
      <c r="H76" s="1363"/>
      <c r="I76" s="1363"/>
      <c r="J76" s="1363"/>
      <c r="K76" s="1363"/>
      <c r="L76" s="1363"/>
      <c r="M76" s="1363"/>
      <c r="N76" s="1363"/>
      <c r="O76" s="1363"/>
      <c r="P76" s="1363"/>
      <c r="Q76" s="1363"/>
      <c r="R76" s="1363"/>
      <c r="S76" s="1363"/>
      <c r="T76" s="1363"/>
      <c r="U76" s="1363"/>
      <c r="V76" s="1363"/>
      <c r="W76" s="1363"/>
      <c r="X76" s="1363"/>
      <c r="Y76" s="1363"/>
      <c r="Z76" s="1363"/>
      <c r="AA76" s="1363"/>
      <c r="AB76" s="1363"/>
      <c r="AC76" s="1363"/>
      <c r="AD76" s="1363"/>
      <c r="AE76" s="1363"/>
      <c r="AF76" s="1363"/>
      <c r="AG76" s="1363"/>
      <c r="AH76" s="1363"/>
      <c r="AI76" s="1368"/>
      <c r="AJ76" s="1369"/>
      <c r="AK76" s="1369"/>
      <c r="AL76" s="1369"/>
      <c r="AM76" s="1370"/>
      <c r="AN76" s="1546"/>
      <c r="AO76" s="1547"/>
      <c r="AP76" s="1547"/>
      <c r="AQ76" s="1548"/>
      <c r="AV76" s="38"/>
    </row>
    <row r="77" spans="2:48" ht="17.25" customHeight="1" x14ac:dyDescent="0.2">
      <c r="B77" s="1387"/>
      <c r="C77" s="1388"/>
      <c r="D77" s="1388"/>
      <c r="E77" s="1388"/>
      <c r="F77" s="1388"/>
      <c r="G77" s="1388"/>
      <c r="H77" s="1363"/>
      <c r="I77" s="1363"/>
      <c r="J77" s="1363"/>
      <c r="K77" s="1363"/>
      <c r="L77" s="1363"/>
      <c r="M77" s="1363"/>
      <c r="N77" s="1363"/>
      <c r="O77" s="1363"/>
      <c r="P77" s="1363"/>
      <c r="Q77" s="1363"/>
      <c r="R77" s="1363"/>
      <c r="S77" s="1363"/>
      <c r="T77" s="1363"/>
      <c r="U77" s="1363"/>
      <c r="V77" s="1363"/>
      <c r="W77" s="1363"/>
      <c r="X77" s="1363"/>
      <c r="Y77" s="1363"/>
      <c r="Z77" s="1363"/>
      <c r="AA77" s="1363"/>
      <c r="AB77" s="1363"/>
      <c r="AC77" s="1363"/>
      <c r="AD77" s="1363"/>
      <c r="AE77" s="1363"/>
      <c r="AF77" s="1363"/>
      <c r="AG77" s="1363"/>
      <c r="AH77" s="1363"/>
      <c r="AI77" s="1390"/>
      <c r="AJ77" s="1391"/>
      <c r="AK77" s="1391"/>
      <c r="AL77" s="1391"/>
      <c r="AM77" s="1392"/>
      <c r="AN77" s="1549"/>
      <c r="AO77" s="1550"/>
      <c r="AP77" s="1550"/>
      <c r="AQ77" s="1551"/>
      <c r="AV77" s="38"/>
    </row>
    <row r="78" spans="2:48" ht="9.75" customHeight="1" x14ac:dyDescent="0.2">
      <c r="B78" s="1499" t="s">
        <v>266</v>
      </c>
      <c r="C78" s="1543" t="s">
        <v>619</v>
      </c>
      <c r="D78" s="1544"/>
      <c r="E78" s="1544"/>
      <c r="F78" s="1544"/>
      <c r="G78" s="1545"/>
      <c r="H78" s="1523" t="s">
        <v>620</v>
      </c>
      <c r="I78" s="1524"/>
      <c r="J78" s="1524"/>
      <c r="K78" s="1524"/>
      <c r="L78" s="1524"/>
      <c r="M78" s="1524"/>
      <c r="N78" s="1524"/>
      <c r="O78" s="1524"/>
      <c r="P78" s="1524"/>
      <c r="Q78" s="1525"/>
      <c r="R78" s="1523" t="s">
        <v>621</v>
      </c>
      <c r="S78" s="1524"/>
      <c r="T78" s="1524"/>
      <c r="U78" s="1524"/>
      <c r="V78" s="1524"/>
      <c r="W78" s="1524"/>
      <c r="X78" s="1524"/>
      <c r="Y78" s="1524"/>
      <c r="Z78" s="1524"/>
      <c r="AA78" s="1524"/>
      <c r="AB78" s="1524"/>
      <c r="AC78" s="1524"/>
      <c r="AD78" s="1524"/>
      <c r="AE78" s="1524"/>
      <c r="AF78" s="1524"/>
      <c r="AG78" s="1524"/>
      <c r="AH78" s="1525"/>
      <c r="AI78" s="1576"/>
      <c r="AJ78" s="1577"/>
      <c r="AK78" s="1577"/>
      <c r="AL78" s="1577"/>
      <c r="AM78" s="1578"/>
      <c r="AN78" s="1604"/>
      <c r="AO78" s="1605"/>
      <c r="AP78" s="1605"/>
      <c r="AQ78" s="1606"/>
      <c r="AV78" s="38"/>
    </row>
    <row r="79" spans="2:48" ht="6" customHeight="1" x14ac:dyDescent="0.2">
      <c r="B79" s="1500"/>
      <c r="C79" s="1546"/>
      <c r="D79" s="1547"/>
      <c r="E79" s="1547"/>
      <c r="F79" s="1547"/>
      <c r="G79" s="1548"/>
      <c r="H79" s="1552"/>
      <c r="I79" s="1553"/>
      <c r="J79" s="1553"/>
      <c r="K79" s="1553"/>
      <c r="L79" s="1553"/>
      <c r="M79" s="1553"/>
      <c r="N79" s="1553"/>
      <c r="O79" s="1553"/>
      <c r="P79" s="1553"/>
      <c r="Q79" s="1554"/>
      <c r="R79" s="1552"/>
      <c r="S79" s="1553"/>
      <c r="T79" s="1553"/>
      <c r="U79" s="1553"/>
      <c r="V79" s="1553"/>
      <c r="W79" s="1553"/>
      <c r="X79" s="1553"/>
      <c r="Y79" s="1553"/>
      <c r="Z79" s="1553"/>
      <c r="AA79" s="1553"/>
      <c r="AB79" s="1553"/>
      <c r="AC79" s="1553"/>
      <c r="AD79" s="1553"/>
      <c r="AE79" s="1553"/>
      <c r="AF79" s="1553"/>
      <c r="AG79" s="1553"/>
      <c r="AH79" s="1554"/>
      <c r="AI79" s="1579"/>
      <c r="AJ79" s="1580"/>
      <c r="AK79" s="1580"/>
      <c r="AL79" s="1580"/>
      <c r="AM79" s="1581"/>
      <c r="AN79" s="1607"/>
      <c r="AO79" s="1608"/>
      <c r="AP79" s="1608"/>
      <c r="AQ79" s="1609"/>
      <c r="AV79" s="38"/>
    </row>
    <row r="80" spans="2:48" ht="6" customHeight="1" x14ac:dyDescent="0.2">
      <c r="B80" s="1500"/>
      <c r="C80" s="1546"/>
      <c r="D80" s="1547"/>
      <c r="E80" s="1547"/>
      <c r="F80" s="1547"/>
      <c r="G80" s="1548"/>
      <c r="H80" s="1552"/>
      <c r="I80" s="1553"/>
      <c r="J80" s="1553"/>
      <c r="K80" s="1553"/>
      <c r="L80" s="1553"/>
      <c r="M80" s="1553"/>
      <c r="N80" s="1553"/>
      <c r="O80" s="1553"/>
      <c r="P80" s="1553"/>
      <c r="Q80" s="1554"/>
      <c r="R80" s="1552"/>
      <c r="S80" s="1553"/>
      <c r="T80" s="1553"/>
      <c r="U80" s="1553"/>
      <c r="V80" s="1553"/>
      <c r="W80" s="1553"/>
      <c r="X80" s="1553"/>
      <c r="Y80" s="1553"/>
      <c r="Z80" s="1553"/>
      <c r="AA80" s="1553"/>
      <c r="AB80" s="1553"/>
      <c r="AC80" s="1553"/>
      <c r="AD80" s="1553"/>
      <c r="AE80" s="1553"/>
      <c r="AF80" s="1553"/>
      <c r="AG80" s="1553"/>
      <c r="AH80" s="1554"/>
      <c r="AI80" s="1579"/>
      <c r="AJ80" s="1580"/>
      <c r="AK80" s="1580"/>
      <c r="AL80" s="1580"/>
      <c r="AM80" s="1581"/>
      <c r="AN80" s="1607"/>
      <c r="AO80" s="1608"/>
      <c r="AP80" s="1608"/>
      <c r="AQ80" s="1609"/>
      <c r="AV80" s="38"/>
    </row>
    <row r="81" spans="2:48" ht="9.75" customHeight="1" x14ac:dyDescent="0.2">
      <c r="B81" s="1500"/>
      <c r="C81" s="1546"/>
      <c r="D81" s="1547"/>
      <c r="E81" s="1547"/>
      <c r="F81" s="1547"/>
      <c r="G81" s="1548"/>
      <c r="H81" s="1552"/>
      <c r="I81" s="1553"/>
      <c r="J81" s="1553"/>
      <c r="K81" s="1553"/>
      <c r="L81" s="1553"/>
      <c r="M81" s="1553"/>
      <c r="N81" s="1553"/>
      <c r="O81" s="1553"/>
      <c r="P81" s="1553"/>
      <c r="Q81" s="1554"/>
      <c r="R81" s="1526"/>
      <c r="S81" s="1527"/>
      <c r="T81" s="1527"/>
      <c r="U81" s="1527"/>
      <c r="V81" s="1527"/>
      <c r="W81" s="1527"/>
      <c r="X81" s="1527"/>
      <c r="Y81" s="1527"/>
      <c r="Z81" s="1527"/>
      <c r="AA81" s="1527"/>
      <c r="AB81" s="1527"/>
      <c r="AC81" s="1527"/>
      <c r="AD81" s="1527"/>
      <c r="AE81" s="1527"/>
      <c r="AF81" s="1527"/>
      <c r="AG81" s="1527"/>
      <c r="AH81" s="1528"/>
      <c r="AI81" s="1582"/>
      <c r="AJ81" s="1583"/>
      <c r="AK81" s="1583"/>
      <c r="AL81" s="1583"/>
      <c r="AM81" s="1584"/>
      <c r="AN81" s="1610"/>
      <c r="AO81" s="1611"/>
      <c r="AP81" s="1611"/>
      <c r="AQ81" s="1612"/>
      <c r="AV81" s="38"/>
    </row>
    <row r="82" spans="2:48" ht="11.25" customHeight="1" x14ac:dyDescent="0.2">
      <c r="B82" s="1500"/>
      <c r="C82" s="1546"/>
      <c r="D82" s="1547"/>
      <c r="E82" s="1547"/>
      <c r="F82" s="1547"/>
      <c r="G82" s="1548"/>
      <c r="H82" s="1552"/>
      <c r="I82" s="1553"/>
      <c r="J82" s="1553"/>
      <c r="K82" s="1553"/>
      <c r="L82" s="1553"/>
      <c r="M82" s="1553"/>
      <c r="N82" s="1553"/>
      <c r="O82" s="1553"/>
      <c r="P82" s="1553"/>
      <c r="Q82" s="1554"/>
      <c r="R82" s="1613" t="s">
        <v>622</v>
      </c>
      <c r="S82" s="1613"/>
      <c r="T82" s="1613"/>
      <c r="U82" s="1613"/>
      <c r="V82" s="1613"/>
      <c r="W82" s="1613"/>
      <c r="X82" s="1613"/>
      <c r="Y82" s="1613"/>
      <c r="Z82" s="1613"/>
      <c r="AA82" s="1529"/>
      <c r="AB82" s="1493"/>
      <c r="AC82" s="1493"/>
      <c r="AD82" s="1493"/>
      <c r="AE82" s="1531" t="s">
        <v>623</v>
      </c>
      <c r="AF82" s="1585" t="str">
        <f>IF(AA82="","",AA84/AA82)</f>
        <v/>
      </c>
      <c r="AG82" s="1586"/>
      <c r="AH82" s="1587"/>
      <c r="AI82" s="1384">
        <v>1</v>
      </c>
      <c r="AJ82" s="1385"/>
      <c r="AK82" s="1385"/>
      <c r="AL82" s="1385"/>
      <c r="AM82" s="1386"/>
      <c r="AN82" s="1511" t="str">
        <f>IF(AF82="","",IF(AF82&gt;=0.8,1,0))</f>
        <v/>
      </c>
      <c r="AO82" s="1512"/>
      <c r="AP82" s="1512"/>
      <c r="AQ82" s="1513"/>
      <c r="AV82" s="38"/>
    </row>
    <row r="83" spans="2:48" ht="11.25" customHeight="1" x14ac:dyDescent="0.2">
      <c r="B83" s="1500"/>
      <c r="C83" s="1546"/>
      <c r="D83" s="1547"/>
      <c r="E83" s="1547"/>
      <c r="F83" s="1547"/>
      <c r="G83" s="1548"/>
      <c r="H83" s="1552"/>
      <c r="I83" s="1553"/>
      <c r="J83" s="1553"/>
      <c r="K83" s="1553"/>
      <c r="L83" s="1553"/>
      <c r="M83" s="1553"/>
      <c r="N83" s="1553"/>
      <c r="O83" s="1553"/>
      <c r="P83" s="1553"/>
      <c r="Q83" s="1554"/>
      <c r="R83" s="1613"/>
      <c r="S83" s="1613"/>
      <c r="T83" s="1613"/>
      <c r="U83" s="1613"/>
      <c r="V83" s="1613"/>
      <c r="W83" s="1613"/>
      <c r="X83" s="1613"/>
      <c r="Y83" s="1613"/>
      <c r="Z83" s="1613"/>
      <c r="AA83" s="1530"/>
      <c r="AB83" s="1497"/>
      <c r="AC83" s="1497"/>
      <c r="AD83" s="1497"/>
      <c r="AE83" s="1532"/>
      <c r="AF83" s="1588"/>
      <c r="AG83" s="1589"/>
      <c r="AH83" s="1590"/>
      <c r="AI83" s="1368"/>
      <c r="AJ83" s="1369"/>
      <c r="AK83" s="1369"/>
      <c r="AL83" s="1369"/>
      <c r="AM83" s="1370"/>
      <c r="AN83" s="1564"/>
      <c r="AO83" s="1565"/>
      <c r="AP83" s="1565"/>
      <c r="AQ83" s="1566"/>
      <c r="AV83" s="38"/>
    </row>
    <row r="84" spans="2:48" ht="11.25" customHeight="1" x14ac:dyDescent="0.2">
      <c r="B84" s="1500"/>
      <c r="C84" s="1546"/>
      <c r="D84" s="1547"/>
      <c r="E84" s="1547"/>
      <c r="F84" s="1547"/>
      <c r="G84" s="1548"/>
      <c r="H84" s="1552"/>
      <c r="I84" s="1553"/>
      <c r="J84" s="1553"/>
      <c r="K84" s="1553"/>
      <c r="L84" s="1553"/>
      <c r="M84" s="1553"/>
      <c r="N84" s="1553"/>
      <c r="O84" s="1553"/>
      <c r="P84" s="1553"/>
      <c r="Q84" s="1554"/>
      <c r="R84" s="1613" t="s">
        <v>624</v>
      </c>
      <c r="S84" s="1613"/>
      <c r="T84" s="1613"/>
      <c r="U84" s="1613"/>
      <c r="V84" s="1613"/>
      <c r="W84" s="1613"/>
      <c r="X84" s="1613"/>
      <c r="Y84" s="1613"/>
      <c r="Z84" s="1613"/>
      <c r="AA84" s="1529"/>
      <c r="AB84" s="1493"/>
      <c r="AC84" s="1493"/>
      <c r="AD84" s="1493"/>
      <c r="AE84" s="1531" t="s">
        <v>623</v>
      </c>
      <c r="AF84" s="1588"/>
      <c r="AG84" s="1589"/>
      <c r="AH84" s="1590"/>
      <c r="AI84" s="1368"/>
      <c r="AJ84" s="1369"/>
      <c r="AK84" s="1369"/>
      <c r="AL84" s="1369"/>
      <c r="AM84" s="1370"/>
      <c r="AN84" s="1564"/>
      <c r="AO84" s="1565"/>
      <c r="AP84" s="1565"/>
      <c r="AQ84" s="1566"/>
      <c r="AV84" s="38"/>
    </row>
    <row r="85" spans="2:48" ht="11.25" customHeight="1" x14ac:dyDescent="0.2">
      <c r="B85" s="1501"/>
      <c r="C85" s="1549"/>
      <c r="D85" s="1550"/>
      <c r="E85" s="1550"/>
      <c r="F85" s="1550"/>
      <c r="G85" s="1551"/>
      <c r="H85" s="1526"/>
      <c r="I85" s="1527"/>
      <c r="J85" s="1527"/>
      <c r="K85" s="1527"/>
      <c r="L85" s="1527"/>
      <c r="M85" s="1527"/>
      <c r="N85" s="1527"/>
      <c r="O85" s="1527"/>
      <c r="P85" s="1527"/>
      <c r="Q85" s="1528"/>
      <c r="R85" s="1613"/>
      <c r="S85" s="1613"/>
      <c r="T85" s="1613"/>
      <c r="U85" s="1613"/>
      <c r="V85" s="1613"/>
      <c r="W85" s="1613"/>
      <c r="X85" s="1613"/>
      <c r="Y85" s="1613"/>
      <c r="Z85" s="1613"/>
      <c r="AA85" s="1530"/>
      <c r="AB85" s="1497"/>
      <c r="AC85" s="1497"/>
      <c r="AD85" s="1497"/>
      <c r="AE85" s="1532"/>
      <c r="AF85" s="1591"/>
      <c r="AG85" s="1592"/>
      <c r="AH85" s="1593"/>
      <c r="AI85" s="1390"/>
      <c r="AJ85" s="1391"/>
      <c r="AK85" s="1391"/>
      <c r="AL85" s="1391"/>
      <c r="AM85" s="1392"/>
      <c r="AN85" s="1514"/>
      <c r="AO85" s="1515"/>
      <c r="AP85" s="1515"/>
      <c r="AQ85" s="1516"/>
      <c r="AV85" s="38"/>
    </row>
    <row r="86" spans="2:48" ht="15" customHeight="1" x14ac:dyDescent="0.2">
      <c r="B86" s="1499" t="s">
        <v>74</v>
      </c>
      <c r="C86" s="1543" t="s">
        <v>625</v>
      </c>
      <c r="D86" s="1544"/>
      <c r="E86" s="1544"/>
      <c r="F86" s="1544"/>
      <c r="G86" s="1545"/>
      <c r="H86" s="1523" t="s">
        <v>626</v>
      </c>
      <c r="I86" s="1524"/>
      <c r="J86" s="1524"/>
      <c r="K86" s="1524"/>
      <c r="L86" s="1524"/>
      <c r="M86" s="1524"/>
      <c r="N86" s="1524"/>
      <c r="O86" s="1524"/>
      <c r="P86" s="1524"/>
      <c r="Q86" s="1525"/>
      <c r="R86" s="1523" t="s">
        <v>627</v>
      </c>
      <c r="S86" s="1524"/>
      <c r="T86" s="1524"/>
      <c r="U86" s="1524"/>
      <c r="V86" s="1524"/>
      <c r="W86" s="1524"/>
      <c r="X86" s="1524"/>
      <c r="Y86" s="1524"/>
      <c r="Z86" s="1524"/>
      <c r="AA86" s="1524"/>
      <c r="AB86" s="1524"/>
      <c r="AC86" s="1524"/>
      <c r="AD86" s="1524"/>
      <c r="AE86" s="1524"/>
      <c r="AF86" s="1524"/>
      <c r="AG86" s="1524"/>
      <c r="AH86" s="1525"/>
      <c r="AI86" s="1576"/>
      <c r="AJ86" s="1577"/>
      <c r="AK86" s="1577"/>
      <c r="AL86" s="1577"/>
      <c r="AM86" s="1578"/>
      <c r="AN86" s="1595"/>
      <c r="AO86" s="1596"/>
      <c r="AP86" s="1596"/>
      <c r="AQ86" s="1597"/>
      <c r="AV86" s="38"/>
    </row>
    <row r="87" spans="2:48" ht="15" hidden="1" customHeight="1" x14ac:dyDescent="0.2">
      <c r="B87" s="1500"/>
      <c r="C87" s="1546"/>
      <c r="D87" s="1547"/>
      <c r="E87" s="1547"/>
      <c r="F87" s="1547"/>
      <c r="G87" s="1548"/>
      <c r="H87" s="1552"/>
      <c r="I87" s="1553"/>
      <c r="J87" s="1553"/>
      <c r="K87" s="1553"/>
      <c r="L87" s="1553"/>
      <c r="M87" s="1553"/>
      <c r="N87" s="1553"/>
      <c r="O87" s="1553"/>
      <c r="P87" s="1553"/>
      <c r="Q87" s="1554"/>
      <c r="R87" s="1552"/>
      <c r="S87" s="1553"/>
      <c r="T87" s="1553"/>
      <c r="U87" s="1553"/>
      <c r="V87" s="1553"/>
      <c r="W87" s="1553"/>
      <c r="X87" s="1553"/>
      <c r="Y87" s="1553"/>
      <c r="Z87" s="1553"/>
      <c r="AA87" s="1553"/>
      <c r="AB87" s="1553"/>
      <c r="AC87" s="1553"/>
      <c r="AD87" s="1553"/>
      <c r="AE87" s="1553"/>
      <c r="AF87" s="1553"/>
      <c r="AG87" s="1553"/>
      <c r="AH87" s="1554"/>
      <c r="AI87" s="1579"/>
      <c r="AJ87" s="1580"/>
      <c r="AK87" s="1580"/>
      <c r="AL87" s="1580"/>
      <c r="AM87" s="1581"/>
      <c r="AN87" s="1598"/>
      <c r="AO87" s="1599"/>
      <c r="AP87" s="1599"/>
      <c r="AQ87" s="1600"/>
      <c r="AV87" s="38"/>
    </row>
    <row r="88" spans="2:48" ht="15" customHeight="1" x14ac:dyDescent="0.2">
      <c r="B88" s="1500"/>
      <c r="C88" s="1546"/>
      <c r="D88" s="1547"/>
      <c r="E88" s="1547"/>
      <c r="F88" s="1547"/>
      <c r="G88" s="1548"/>
      <c r="H88" s="1552"/>
      <c r="I88" s="1553"/>
      <c r="J88" s="1553"/>
      <c r="K88" s="1553"/>
      <c r="L88" s="1553"/>
      <c r="M88" s="1553"/>
      <c r="N88" s="1553"/>
      <c r="O88" s="1553"/>
      <c r="P88" s="1553"/>
      <c r="Q88" s="1554"/>
      <c r="R88" s="1552"/>
      <c r="S88" s="1553"/>
      <c r="T88" s="1553"/>
      <c r="U88" s="1553"/>
      <c r="V88" s="1553"/>
      <c r="W88" s="1553"/>
      <c r="X88" s="1553"/>
      <c r="Y88" s="1553"/>
      <c r="Z88" s="1553"/>
      <c r="AA88" s="1553"/>
      <c r="AB88" s="1553"/>
      <c r="AC88" s="1553"/>
      <c r="AD88" s="1553"/>
      <c r="AE88" s="1553"/>
      <c r="AF88" s="1553"/>
      <c r="AG88" s="1553"/>
      <c r="AH88" s="1554"/>
      <c r="AI88" s="1579"/>
      <c r="AJ88" s="1580"/>
      <c r="AK88" s="1580"/>
      <c r="AL88" s="1580"/>
      <c r="AM88" s="1581"/>
      <c r="AN88" s="1598"/>
      <c r="AO88" s="1599"/>
      <c r="AP88" s="1599"/>
      <c r="AQ88" s="1600"/>
      <c r="AV88" s="38"/>
    </row>
    <row r="89" spans="2:48" ht="15" customHeight="1" x14ac:dyDescent="0.2">
      <c r="B89" s="1500"/>
      <c r="C89" s="1546"/>
      <c r="D89" s="1547"/>
      <c r="E89" s="1547"/>
      <c r="F89" s="1547"/>
      <c r="G89" s="1548"/>
      <c r="H89" s="1552"/>
      <c r="I89" s="1553"/>
      <c r="J89" s="1553"/>
      <c r="K89" s="1553"/>
      <c r="L89" s="1553"/>
      <c r="M89" s="1553"/>
      <c r="N89" s="1553"/>
      <c r="O89" s="1553"/>
      <c r="P89" s="1553"/>
      <c r="Q89" s="1554"/>
      <c r="R89" s="1526"/>
      <c r="S89" s="1527"/>
      <c r="T89" s="1527"/>
      <c r="U89" s="1527"/>
      <c r="V89" s="1527"/>
      <c r="W89" s="1527"/>
      <c r="X89" s="1527"/>
      <c r="Y89" s="1527"/>
      <c r="Z89" s="1527"/>
      <c r="AA89" s="1527"/>
      <c r="AB89" s="1527"/>
      <c r="AC89" s="1527"/>
      <c r="AD89" s="1527"/>
      <c r="AE89" s="1527"/>
      <c r="AF89" s="1527"/>
      <c r="AG89" s="1527"/>
      <c r="AH89" s="1528"/>
      <c r="AI89" s="1582"/>
      <c r="AJ89" s="1583"/>
      <c r="AK89" s="1583"/>
      <c r="AL89" s="1583"/>
      <c r="AM89" s="1584"/>
      <c r="AN89" s="1601"/>
      <c r="AO89" s="1602"/>
      <c r="AP89" s="1602"/>
      <c r="AQ89" s="1603"/>
      <c r="AV89" s="38"/>
    </row>
    <row r="90" spans="2:48" ht="11.25" customHeight="1" x14ac:dyDescent="0.2">
      <c r="B90" s="1500"/>
      <c r="C90" s="1546"/>
      <c r="D90" s="1547"/>
      <c r="E90" s="1547"/>
      <c r="F90" s="1547"/>
      <c r="G90" s="1548"/>
      <c r="H90" s="1552"/>
      <c r="I90" s="1553"/>
      <c r="J90" s="1553"/>
      <c r="K90" s="1553"/>
      <c r="L90" s="1553"/>
      <c r="M90" s="1553"/>
      <c r="N90" s="1553"/>
      <c r="O90" s="1553"/>
      <c r="P90" s="1553"/>
      <c r="Q90" s="1554"/>
      <c r="R90" s="1523" t="s">
        <v>628</v>
      </c>
      <c r="S90" s="1524"/>
      <c r="T90" s="1524"/>
      <c r="U90" s="1524"/>
      <c r="V90" s="1524"/>
      <c r="W90" s="1524"/>
      <c r="X90" s="1524"/>
      <c r="Y90" s="1524"/>
      <c r="Z90" s="1524"/>
      <c r="AA90" s="1524"/>
      <c r="AB90" s="1524"/>
      <c r="AC90" s="1524"/>
      <c r="AD90" s="1524"/>
      <c r="AE90" s="1524"/>
      <c r="AF90" s="1524"/>
      <c r="AG90" s="1524"/>
      <c r="AH90" s="1525"/>
      <c r="AI90" s="1576"/>
      <c r="AJ90" s="1577"/>
      <c r="AK90" s="1577"/>
      <c r="AL90" s="1577"/>
      <c r="AM90" s="1578"/>
      <c r="AN90" s="1555"/>
      <c r="AO90" s="1556"/>
      <c r="AP90" s="1556"/>
      <c r="AQ90" s="1557"/>
      <c r="AV90" s="38"/>
    </row>
    <row r="91" spans="2:48" ht="11.25" customHeight="1" x14ac:dyDescent="0.2">
      <c r="B91" s="1500"/>
      <c r="C91" s="1546"/>
      <c r="D91" s="1547"/>
      <c r="E91" s="1547"/>
      <c r="F91" s="1547"/>
      <c r="G91" s="1548"/>
      <c r="H91" s="1552"/>
      <c r="I91" s="1553"/>
      <c r="J91" s="1553"/>
      <c r="K91" s="1553"/>
      <c r="L91" s="1553"/>
      <c r="M91" s="1553"/>
      <c r="N91" s="1553"/>
      <c r="O91" s="1553"/>
      <c r="P91" s="1553"/>
      <c r="Q91" s="1554"/>
      <c r="R91" s="1552"/>
      <c r="S91" s="1553"/>
      <c r="T91" s="1553"/>
      <c r="U91" s="1553"/>
      <c r="V91" s="1553"/>
      <c r="W91" s="1553"/>
      <c r="X91" s="1553"/>
      <c r="Y91" s="1553"/>
      <c r="Z91" s="1553"/>
      <c r="AA91" s="1553"/>
      <c r="AB91" s="1553"/>
      <c r="AC91" s="1553"/>
      <c r="AD91" s="1553"/>
      <c r="AE91" s="1553"/>
      <c r="AF91" s="1553"/>
      <c r="AG91" s="1553"/>
      <c r="AH91" s="1554"/>
      <c r="AI91" s="1579"/>
      <c r="AJ91" s="1580"/>
      <c r="AK91" s="1580"/>
      <c r="AL91" s="1580"/>
      <c r="AM91" s="1581"/>
      <c r="AN91" s="1558"/>
      <c r="AO91" s="1559"/>
      <c r="AP91" s="1559"/>
      <c r="AQ91" s="1560"/>
      <c r="AV91" s="38"/>
    </row>
    <row r="92" spans="2:48" ht="11.25" customHeight="1" x14ac:dyDescent="0.2">
      <c r="B92" s="1500"/>
      <c r="C92" s="1546"/>
      <c r="D92" s="1547"/>
      <c r="E92" s="1547"/>
      <c r="F92" s="1547"/>
      <c r="G92" s="1548"/>
      <c r="H92" s="1552"/>
      <c r="I92" s="1553"/>
      <c r="J92" s="1553"/>
      <c r="K92" s="1553"/>
      <c r="L92" s="1553"/>
      <c r="M92" s="1553"/>
      <c r="N92" s="1553"/>
      <c r="O92" s="1553"/>
      <c r="P92" s="1553"/>
      <c r="Q92" s="1554"/>
      <c r="R92" s="1567"/>
      <c r="S92" s="1523" t="s">
        <v>622</v>
      </c>
      <c r="T92" s="1524"/>
      <c r="U92" s="1524"/>
      <c r="V92" s="1524"/>
      <c r="W92" s="1524"/>
      <c r="X92" s="1524"/>
      <c r="Y92" s="1524"/>
      <c r="Z92" s="1525"/>
      <c r="AA92" s="1529"/>
      <c r="AB92" s="1493"/>
      <c r="AC92" s="1493"/>
      <c r="AD92" s="1493"/>
      <c r="AE92" s="1531" t="s">
        <v>629</v>
      </c>
      <c r="AF92" s="1585" t="str">
        <f>IF(AA92="","",AA94/AA92)</f>
        <v/>
      </c>
      <c r="AG92" s="1586"/>
      <c r="AH92" s="1587"/>
      <c r="AI92" s="1579"/>
      <c r="AJ92" s="1580"/>
      <c r="AK92" s="1580"/>
      <c r="AL92" s="1580"/>
      <c r="AM92" s="1581"/>
      <c r="AN92" s="1558"/>
      <c r="AO92" s="1559"/>
      <c r="AP92" s="1559"/>
      <c r="AQ92" s="1560"/>
      <c r="AV92" s="38"/>
    </row>
    <row r="93" spans="2:48" ht="11.25" customHeight="1" x14ac:dyDescent="0.2">
      <c r="B93" s="1500"/>
      <c r="C93" s="1546"/>
      <c r="D93" s="1547"/>
      <c r="E93" s="1547"/>
      <c r="F93" s="1547"/>
      <c r="G93" s="1548"/>
      <c r="H93" s="1552"/>
      <c r="I93" s="1553"/>
      <c r="J93" s="1553"/>
      <c r="K93" s="1553"/>
      <c r="L93" s="1553"/>
      <c r="M93" s="1553"/>
      <c r="N93" s="1553"/>
      <c r="O93" s="1553"/>
      <c r="P93" s="1553"/>
      <c r="Q93" s="1554"/>
      <c r="R93" s="1567"/>
      <c r="S93" s="1526"/>
      <c r="T93" s="1527"/>
      <c r="U93" s="1527"/>
      <c r="V93" s="1527"/>
      <c r="W93" s="1527"/>
      <c r="X93" s="1527"/>
      <c r="Y93" s="1527"/>
      <c r="Z93" s="1528"/>
      <c r="AA93" s="1530"/>
      <c r="AB93" s="1497"/>
      <c r="AC93" s="1497"/>
      <c r="AD93" s="1497"/>
      <c r="AE93" s="1532"/>
      <c r="AF93" s="1588"/>
      <c r="AG93" s="1589"/>
      <c r="AH93" s="1590"/>
      <c r="AI93" s="1579"/>
      <c r="AJ93" s="1580"/>
      <c r="AK93" s="1580"/>
      <c r="AL93" s="1580"/>
      <c r="AM93" s="1581"/>
      <c r="AN93" s="1558"/>
      <c r="AO93" s="1559"/>
      <c r="AP93" s="1559"/>
      <c r="AQ93" s="1560"/>
      <c r="AV93" s="38"/>
    </row>
    <row r="94" spans="2:48" ht="11.25" customHeight="1" x14ac:dyDescent="0.2">
      <c r="B94" s="1500"/>
      <c r="C94" s="1546"/>
      <c r="D94" s="1547"/>
      <c r="E94" s="1547"/>
      <c r="F94" s="1547"/>
      <c r="G94" s="1548"/>
      <c r="H94" s="1552"/>
      <c r="I94" s="1553"/>
      <c r="J94" s="1553"/>
      <c r="K94" s="1553"/>
      <c r="L94" s="1553"/>
      <c r="M94" s="1553"/>
      <c r="N94" s="1553"/>
      <c r="O94" s="1553"/>
      <c r="P94" s="1553"/>
      <c r="Q94" s="1554"/>
      <c r="R94" s="1567"/>
      <c r="S94" s="1523" t="s">
        <v>624</v>
      </c>
      <c r="T94" s="1524"/>
      <c r="U94" s="1524"/>
      <c r="V94" s="1524"/>
      <c r="W94" s="1524"/>
      <c r="X94" s="1524"/>
      <c r="Y94" s="1524"/>
      <c r="Z94" s="1525"/>
      <c r="AA94" s="1529"/>
      <c r="AB94" s="1493"/>
      <c r="AC94" s="1493"/>
      <c r="AD94" s="1493"/>
      <c r="AE94" s="1531" t="s">
        <v>629</v>
      </c>
      <c r="AF94" s="1588"/>
      <c r="AG94" s="1589"/>
      <c r="AH94" s="1590"/>
      <c r="AI94" s="1579"/>
      <c r="AJ94" s="1580"/>
      <c r="AK94" s="1580"/>
      <c r="AL94" s="1580"/>
      <c r="AM94" s="1581"/>
      <c r="AN94" s="1558"/>
      <c r="AO94" s="1559"/>
      <c r="AP94" s="1559"/>
      <c r="AQ94" s="1560"/>
      <c r="AV94" s="38"/>
    </row>
    <row r="95" spans="2:48" ht="11.25" customHeight="1" x14ac:dyDescent="0.2">
      <c r="B95" s="1500"/>
      <c r="C95" s="1546"/>
      <c r="D95" s="1547"/>
      <c r="E95" s="1547"/>
      <c r="F95" s="1547"/>
      <c r="G95" s="1548"/>
      <c r="H95" s="1552"/>
      <c r="I95" s="1553"/>
      <c r="J95" s="1553"/>
      <c r="K95" s="1553"/>
      <c r="L95" s="1553"/>
      <c r="M95" s="1553"/>
      <c r="N95" s="1553"/>
      <c r="O95" s="1553"/>
      <c r="P95" s="1553"/>
      <c r="Q95" s="1554"/>
      <c r="R95" s="1594"/>
      <c r="S95" s="1526"/>
      <c r="T95" s="1527"/>
      <c r="U95" s="1527"/>
      <c r="V95" s="1527"/>
      <c r="W95" s="1527"/>
      <c r="X95" s="1527"/>
      <c r="Y95" s="1527"/>
      <c r="Z95" s="1528"/>
      <c r="AA95" s="1530"/>
      <c r="AB95" s="1497"/>
      <c r="AC95" s="1497"/>
      <c r="AD95" s="1497"/>
      <c r="AE95" s="1532"/>
      <c r="AF95" s="1591"/>
      <c r="AG95" s="1592"/>
      <c r="AH95" s="1593"/>
      <c r="AI95" s="1582"/>
      <c r="AJ95" s="1583"/>
      <c r="AK95" s="1583"/>
      <c r="AL95" s="1583"/>
      <c r="AM95" s="1584"/>
      <c r="AN95" s="1561"/>
      <c r="AO95" s="1562"/>
      <c r="AP95" s="1562"/>
      <c r="AQ95" s="1563"/>
      <c r="AV95" s="38"/>
    </row>
    <row r="96" spans="2:48" ht="11.25" customHeight="1" x14ac:dyDescent="0.2">
      <c r="B96" s="1500"/>
      <c r="C96" s="1546"/>
      <c r="D96" s="1547"/>
      <c r="E96" s="1547"/>
      <c r="F96" s="1547"/>
      <c r="G96" s="1548"/>
      <c r="H96" s="1552"/>
      <c r="I96" s="1553"/>
      <c r="J96" s="1553"/>
      <c r="K96" s="1553"/>
      <c r="L96" s="1553"/>
      <c r="M96" s="1553"/>
      <c r="N96" s="1553"/>
      <c r="O96" s="1553"/>
      <c r="P96" s="1553"/>
      <c r="Q96" s="1554"/>
      <c r="R96" s="1523" t="s">
        <v>630</v>
      </c>
      <c r="S96" s="1524"/>
      <c r="T96" s="1524"/>
      <c r="U96" s="1524"/>
      <c r="V96" s="1524"/>
      <c r="W96" s="1524"/>
      <c r="X96" s="1524"/>
      <c r="Y96" s="1524"/>
      <c r="Z96" s="1524"/>
      <c r="AA96" s="1524"/>
      <c r="AB96" s="1524"/>
      <c r="AC96" s="1524"/>
      <c r="AD96" s="1524"/>
      <c r="AE96" s="1524"/>
      <c r="AF96" s="1524"/>
      <c r="AG96" s="1524"/>
      <c r="AH96" s="1525"/>
      <c r="AI96" s="1384">
        <v>1</v>
      </c>
      <c r="AJ96" s="1385"/>
      <c r="AK96" s="1385"/>
      <c r="AL96" s="1385"/>
      <c r="AM96" s="1386"/>
      <c r="AN96" s="1511" t="str">
        <f>IF(AF98="","",IF(AF98-AF92&gt;=0.1,1,0))</f>
        <v/>
      </c>
      <c r="AO96" s="1512"/>
      <c r="AP96" s="1512"/>
      <c r="AQ96" s="1513"/>
      <c r="AV96" s="38"/>
    </row>
    <row r="97" spans="2:48" ht="11.25" customHeight="1" x14ac:dyDescent="0.2">
      <c r="B97" s="1500"/>
      <c r="C97" s="1546"/>
      <c r="D97" s="1547"/>
      <c r="E97" s="1547"/>
      <c r="F97" s="1547"/>
      <c r="G97" s="1548"/>
      <c r="H97" s="1552"/>
      <c r="I97" s="1553"/>
      <c r="J97" s="1553"/>
      <c r="K97" s="1553"/>
      <c r="L97" s="1553"/>
      <c r="M97" s="1553"/>
      <c r="N97" s="1553"/>
      <c r="O97" s="1553"/>
      <c r="P97" s="1553"/>
      <c r="Q97" s="1554"/>
      <c r="R97" s="1552"/>
      <c r="S97" s="1553"/>
      <c r="T97" s="1553"/>
      <c r="U97" s="1553"/>
      <c r="V97" s="1553"/>
      <c r="W97" s="1553"/>
      <c r="X97" s="1553"/>
      <c r="Y97" s="1553"/>
      <c r="Z97" s="1553"/>
      <c r="AA97" s="1553"/>
      <c r="AB97" s="1553"/>
      <c r="AC97" s="1553"/>
      <c r="AD97" s="1553"/>
      <c r="AE97" s="1553"/>
      <c r="AF97" s="1553"/>
      <c r="AG97" s="1553"/>
      <c r="AH97" s="1554"/>
      <c r="AI97" s="1368"/>
      <c r="AJ97" s="1369"/>
      <c r="AK97" s="1369"/>
      <c r="AL97" s="1369"/>
      <c r="AM97" s="1370"/>
      <c r="AN97" s="1564"/>
      <c r="AO97" s="1565"/>
      <c r="AP97" s="1565"/>
      <c r="AQ97" s="1566"/>
      <c r="AV97" s="38"/>
    </row>
    <row r="98" spans="2:48" ht="11.25" customHeight="1" x14ac:dyDescent="0.2">
      <c r="B98" s="1500"/>
      <c r="C98" s="1546"/>
      <c r="D98" s="1547"/>
      <c r="E98" s="1547"/>
      <c r="F98" s="1547"/>
      <c r="G98" s="1548"/>
      <c r="H98" s="1552"/>
      <c r="I98" s="1553"/>
      <c r="J98" s="1553"/>
      <c r="K98" s="1553"/>
      <c r="L98" s="1553"/>
      <c r="M98" s="1553"/>
      <c r="N98" s="1553"/>
      <c r="O98" s="1553"/>
      <c r="P98" s="1553"/>
      <c r="Q98" s="1554"/>
      <c r="R98" s="109"/>
      <c r="S98" s="1523" t="s">
        <v>622</v>
      </c>
      <c r="T98" s="1524"/>
      <c r="U98" s="1524"/>
      <c r="V98" s="1524"/>
      <c r="W98" s="1524"/>
      <c r="X98" s="1524"/>
      <c r="Y98" s="1524"/>
      <c r="Z98" s="1525"/>
      <c r="AA98" s="1529"/>
      <c r="AB98" s="1493"/>
      <c r="AC98" s="1493"/>
      <c r="AD98" s="1493"/>
      <c r="AE98" s="1531" t="s">
        <v>629</v>
      </c>
      <c r="AF98" s="1585" t="str">
        <f>IF(AA98="","",AA100/AA98)</f>
        <v/>
      </c>
      <c r="AG98" s="1586"/>
      <c r="AH98" s="1587"/>
      <c r="AI98" s="1368"/>
      <c r="AJ98" s="1369"/>
      <c r="AK98" s="1369"/>
      <c r="AL98" s="1369"/>
      <c r="AM98" s="1370"/>
      <c r="AN98" s="1564"/>
      <c r="AO98" s="1565"/>
      <c r="AP98" s="1565"/>
      <c r="AQ98" s="1566"/>
      <c r="AV98" s="38"/>
    </row>
    <row r="99" spans="2:48" ht="11.25" customHeight="1" x14ac:dyDescent="0.2">
      <c r="B99" s="1500"/>
      <c r="C99" s="1546"/>
      <c r="D99" s="1547"/>
      <c r="E99" s="1547"/>
      <c r="F99" s="1547"/>
      <c r="G99" s="1548"/>
      <c r="H99" s="1552"/>
      <c r="I99" s="1553"/>
      <c r="J99" s="1553"/>
      <c r="K99" s="1553"/>
      <c r="L99" s="1553"/>
      <c r="M99" s="1553"/>
      <c r="N99" s="1553"/>
      <c r="O99" s="1553"/>
      <c r="P99" s="1553"/>
      <c r="Q99" s="1554"/>
      <c r="R99" s="109"/>
      <c r="S99" s="1526"/>
      <c r="T99" s="1527"/>
      <c r="U99" s="1527"/>
      <c r="V99" s="1527"/>
      <c r="W99" s="1527"/>
      <c r="X99" s="1527"/>
      <c r="Y99" s="1527"/>
      <c r="Z99" s="1528"/>
      <c r="AA99" s="1530"/>
      <c r="AB99" s="1497"/>
      <c r="AC99" s="1497"/>
      <c r="AD99" s="1497"/>
      <c r="AE99" s="1532"/>
      <c r="AF99" s="1588"/>
      <c r="AG99" s="1589"/>
      <c r="AH99" s="1590"/>
      <c r="AI99" s="1368"/>
      <c r="AJ99" s="1369"/>
      <c r="AK99" s="1369"/>
      <c r="AL99" s="1369"/>
      <c r="AM99" s="1370"/>
      <c r="AN99" s="1564"/>
      <c r="AO99" s="1565"/>
      <c r="AP99" s="1565"/>
      <c r="AQ99" s="1566"/>
      <c r="AV99" s="38"/>
    </row>
    <row r="100" spans="2:48" ht="11.25" customHeight="1" x14ac:dyDescent="0.2">
      <c r="B100" s="1500"/>
      <c r="C100" s="1546"/>
      <c r="D100" s="1547"/>
      <c r="E100" s="1547"/>
      <c r="F100" s="1547"/>
      <c r="G100" s="1548"/>
      <c r="H100" s="1552"/>
      <c r="I100" s="1553"/>
      <c r="J100" s="1553"/>
      <c r="K100" s="1553"/>
      <c r="L100" s="1553"/>
      <c r="M100" s="1553"/>
      <c r="N100" s="1553"/>
      <c r="O100" s="1553"/>
      <c r="P100" s="1553"/>
      <c r="Q100" s="1554"/>
      <c r="R100" s="1567" t="s">
        <v>631</v>
      </c>
      <c r="S100" s="1523" t="s">
        <v>624</v>
      </c>
      <c r="T100" s="1524"/>
      <c r="U100" s="1524"/>
      <c r="V100" s="1524"/>
      <c r="W100" s="1524"/>
      <c r="X100" s="1524"/>
      <c r="Y100" s="1524"/>
      <c r="Z100" s="1525"/>
      <c r="AA100" s="1529"/>
      <c r="AB100" s="1493"/>
      <c r="AC100" s="1493"/>
      <c r="AD100" s="1493"/>
      <c r="AE100" s="1531" t="s">
        <v>629</v>
      </c>
      <c r="AF100" s="1588"/>
      <c r="AG100" s="1589"/>
      <c r="AH100" s="1590"/>
      <c r="AI100" s="1368"/>
      <c r="AJ100" s="1369"/>
      <c r="AK100" s="1369"/>
      <c r="AL100" s="1369"/>
      <c r="AM100" s="1370"/>
      <c r="AN100" s="1564"/>
      <c r="AO100" s="1565"/>
      <c r="AP100" s="1565"/>
      <c r="AQ100" s="1566"/>
      <c r="AV100" s="38"/>
    </row>
    <row r="101" spans="2:48" ht="11.25" customHeight="1" x14ac:dyDescent="0.2">
      <c r="B101" s="1500"/>
      <c r="C101" s="1546"/>
      <c r="D101" s="1547"/>
      <c r="E101" s="1547"/>
      <c r="F101" s="1547"/>
      <c r="G101" s="1548"/>
      <c r="H101" s="1552"/>
      <c r="I101" s="1553"/>
      <c r="J101" s="1553"/>
      <c r="K101" s="1553"/>
      <c r="L101" s="1553"/>
      <c r="M101" s="1553"/>
      <c r="N101" s="1553"/>
      <c r="O101" s="1553"/>
      <c r="P101" s="1553"/>
      <c r="Q101" s="1554"/>
      <c r="R101" s="1594"/>
      <c r="S101" s="1552"/>
      <c r="T101" s="1553"/>
      <c r="U101" s="1553"/>
      <c r="V101" s="1553"/>
      <c r="W101" s="1553"/>
      <c r="X101" s="1553"/>
      <c r="Y101" s="1553"/>
      <c r="Z101" s="1554"/>
      <c r="AA101" s="1530"/>
      <c r="AB101" s="1497"/>
      <c r="AC101" s="1497"/>
      <c r="AD101" s="1497"/>
      <c r="AE101" s="1532"/>
      <c r="AF101" s="1591"/>
      <c r="AG101" s="1592"/>
      <c r="AH101" s="1593"/>
      <c r="AI101" s="1368"/>
      <c r="AJ101" s="1369"/>
      <c r="AK101" s="1369"/>
      <c r="AL101" s="1369"/>
      <c r="AM101" s="1370"/>
      <c r="AN101" s="1564"/>
      <c r="AO101" s="1565"/>
      <c r="AP101" s="1565"/>
      <c r="AQ101" s="1566"/>
      <c r="AV101" s="38"/>
    </row>
    <row r="102" spans="2:48" ht="11.25" customHeight="1" x14ac:dyDescent="0.2">
      <c r="B102" s="1500"/>
      <c r="C102" s="1546"/>
      <c r="D102" s="1547"/>
      <c r="E102" s="1547"/>
      <c r="F102" s="1547"/>
      <c r="G102" s="1548"/>
      <c r="H102" s="1552"/>
      <c r="I102" s="1553"/>
      <c r="J102" s="1553"/>
      <c r="K102" s="1553"/>
      <c r="L102" s="1553"/>
      <c r="M102" s="1553"/>
      <c r="N102" s="1553"/>
      <c r="O102" s="1553"/>
      <c r="P102" s="1553"/>
      <c r="Q102" s="1554"/>
      <c r="R102" s="1523" t="s">
        <v>632</v>
      </c>
      <c r="S102" s="1524"/>
      <c r="T102" s="1524"/>
      <c r="U102" s="1524"/>
      <c r="V102" s="1524"/>
      <c r="W102" s="1524"/>
      <c r="X102" s="1524"/>
      <c r="Y102" s="1524"/>
      <c r="Z102" s="1524"/>
      <c r="AA102" s="1524"/>
      <c r="AB102" s="1524"/>
      <c r="AC102" s="1524"/>
      <c r="AD102" s="1524"/>
      <c r="AE102" s="1524"/>
      <c r="AF102" s="1524"/>
      <c r="AG102" s="1524"/>
      <c r="AH102" s="1525"/>
      <c r="AI102" s="1576"/>
      <c r="AJ102" s="1577"/>
      <c r="AK102" s="1577"/>
      <c r="AL102" s="1577"/>
      <c r="AM102" s="1578"/>
      <c r="AN102" s="1555"/>
      <c r="AO102" s="1556"/>
      <c r="AP102" s="1556"/>
      <c r="AQ102" s="1557"/>
      <c r="AV102" s="38"/>
    </row>
    <row r="103" spans="2:48" ht="7.5" customHeight="1" x14ac:dyDescent="0.2">
      <c r="B103" s="1500"/>
      <c r="C103" s="1546"/>
      <c r="D103" s="1547"/>
      <c r="E103" s="1547"/>
      <c r="F103" s="1547"/>
      <c r="G103" s="1548"/>
      <c r="H103" s="1552"/>
      <c r="I103" s="1553"/>
      <c r="J103" s="1553"/>
      <c r="K103" s="1553"/>
      <c r="L103" s="1553"/>
      <c r="M103" s="1553"/>
      <c r="N103" s="1553"/>
      <c r="O103" s="1553"/>
      <c r="P103" s="1553"/>
      <c r="Q103" s="1554"/>
      <c r="R103" s="1552"/>
      <c r="S103" s="1553"/>
      <c r="T103" s="1553"/>
      <c r="U103" s="1553"/>
      <c r="V103" s="1553"/>
      <c r="W103" s="1553"/>
      <c r="X103" s="1553"/>
      <c r="Y103" s="1553"/>
      <c r="Z103" s="1553"/>
      <c r="AA103" s="1553"/>
      <c r="AB103" s="1553"/>
      <c r="AC103" s="1553"/>
      <c r="AD103" s="1553"/>
      <c r="AE103" s="1553"/>
      <c r="AF103" s="1553"/>
      <c r="AG103" s="1553"/>
      <c r="AH103" s="1554"/>
      <c r="AI103" s="1579"/>
      <c r="AJ103" s="1580"/>
      <c r="AK103" s="1580"/>
      <c r="AL103" s="1580"/>
      <c r="AM103" s="1581"/>
      <c r="AN103" s="1558"/>
      <c r="AO103" s="1559"/>
      <c r="AP103" s="1559"/>
      <c r="AQ103" s="1560"/>
      <c r="AV103" s="38"/>
    </row>
    <row r="104" spans="2:48" ht="11.25" customHeight="1" x14ac:dyDescent="0.2">
      <c r="B104" s="1500"/>
      <c r="C104" s="1546"/>
      <c r="D104" s="1547"/>
      <c r="E104" s="1547"/>
      <c r="F104" s="1547"/>
      <c r="G104" s="1548"/>
      <c r="H104" s="1552"/>
      <c r="I104" s="1553"/>
      <c r="J104" s="1553"/>
      <c r="K104" s="1553"/>
      <c r="L104" s="1553"/>
      <c r="M104" s="1553"/>
      <c r="N104" s="1553"/>
      <c r="O104" s="1553"/>
      <c r="P104" s="1553"/>
      <c r="Q104" s="1554"/>
      <c r="R104" s="1526"/>
      <c r="S104" s="1527"/>
      <c r="T104" s="1527"/>
      <c r="U104" s="1527"/>
      <c r="V104" s="1527"/>
      <c r="W104" s="1527"/>
      <c r="X104" s="1527"/>
      <c r="Y104" s="1527"/>
      <c r="Z104" s="1527"/>
      <c r="AA104" s="1527"/>
      <c r="AB104" s="1527"/>
      <c r="AC104" s="1527"/>
      <c r="AD104" s="1527"/>
      <c r="AE104" s="1527"/>
      <c r="AF104" s="1527"/>
      <c r="AG104" s="1527"/>
      <c r="AH104" s="1528"/>
      <c r="AI104" s="1582"/>
      <c r="AJ104" s="1583"/>
      <c r="AK104" s="1583"/>
      <c r="AL104" s="1583"/>
      <c r="AM104" s="1584"/>
      <c r="AN104" s="1561"/>
      <c r="AO104" s="1562"/>
      <c r="AP104" s="1562"/>
      <c r="AQ104" s="1563"/>
      <c r="AV104" s="38"/>
    </row>
    <row r="105" spans="2:48" ht="11.25" customHeight="1" x14ac:dyDescent="0.2">
      <c r="B105" s="1500"/>
      <c r="C105" s="1546"/>
      <c r="D105" s="1547"/>
      <c r="E105" s="1547"/>
      <c r="F105" s="1547"/>
      <c r="G105" s="1548"/>
      <c r="H105" s="1552"/>
      <c r="I105" s="1553"/>
      <c r="J105" s="1553"/>
      <c r="K105" s="1553"/>
      <c r="L105" s="1553"/>
      <c r="M105" s="1553"/>
      <c r="N105" s="1553"/>
      <c r="O105" s="1553"/>
      <c r="P105" s="1553"/>
      <c r="Q105" s="1554"/>
      <c r="R105" s="1523" t="s">
        <v>633</v>
      </c>
      <c r="S105" s="1524"/>
      <c r="T105" s="1524"/>
      <c r="U105" s="1524"/>
      <c r="V105" s="1524"/>
      <c r="W105" s="1524"/>
      <c r="X105" s="1524"/>
      <c r="Y105" s="1524"/>
      <c r="Z105" s="1524"/>
      <c r="AA105" s="1524"/>
      <c r="AB105" s="1524"/>
      <c r="AC105" s="1524"/>
      <c r="AD105" s="1524"/>
      <c r="AE105" s="1524"/>
      <c r="AF105" s="1524"/>
      <c r="AG105" s="1524"/>
      <c r="AH105" s="1525"/>
      <c r="AI105" s="1384">
        <v>1</v>
      </c>
      <c r="AJ105" s="1385"/>
      <c r="AK105" s="1385"/>
      <c r="AL105" s="1385"/>
      <c r="AM105" s="1386"/>
      <c r="AN105" s="1511" t="str">
        <f>IF(OR(AF113="",AN96=0,AN96="",AF113&gt;1),"",IF(AA113/AA111&gt;=0.3,1,0))</f>
        <v/>
      </c>
      <c r="AO105" s="1512"/>
      <c r="AP105" s="1512"/>
      <c r="AQ105" s="1513"/>
      <c r="AV105" s="38"/>
    </row>
    <row r="106" spans="2:48" ht="11.25" customHeight="1" x14ac:dyDescent="0.2">
      <c r="B106" s="1500"/>
      <c r="C106" s="1546"/>
      <c r="D106" s="1547"/>
      <c r="E106" s="1547"/>
      <c r="F106" s="1547"/>
      <c r="G106" s="1548"/>
      <c r="H106" s="1552"/>
      <c r="I106" s="1553"/>
      <c r="J106" s="1553"/>
      <c r="K106" s="1553"/>
      <c r="L106" s="1553"/>
      <c r="M106" s="1553"/>
      <c r="N106" s="1553"/>
      <c r="O106" s="1553"/>
      <c r="P106" s="1553"/>
      <c r="Q106" s="1554"/>
      <c r="R106" s="1552"/>
      <c r="S106" s="1553"/>
      <c r="T106" s="1553"/>
      <c r="U106" s="1553"/>
      <c r="V106" s="1553"/>
      <c r="W106" s="1553"/>
      <c r="X106" s="1553"/>
      <c r="Y106" s="1553"/>
      <c r="Z106" s="1553"/>
      <c r="AA106" s="1553"/>
      <c r="AB106" s="1553"/>
      <c r="AC106" s="1553"/>
      <c r="AD106" s="1553"/>
      <c r="AE106" s="1553"/>
      <c r="AF106" s="1553"/>
      <c r="AG106" s="1553"/>
      <c r="AH106" s="1554"/>
      <c r="AI106" s="1368"/>
      <c r="AJ106" s="1369"/>
      <c r="AK106" s="1369"/>
      <c r="AL106" s="1369"/>
      <c r="AM106" s="1370"/>
      <c r="AN106" s="1564"/>
      <c r="AO106" s="1565"/>
      <c r="AP106" s="1565"/>
      <c r="AQ106" s="1566"/>
      <c r="AV106" s="38"/>
    </row>
    <row r="107" spans="2:48" ht="11.25" customHeight="1" x14ac:dyDescent="0.2">
      <c r="B107" s="1500"/>
      <c r="C107" s="1546"/>
      <c r="D107" s="1547"/>
      <c r="E107" s="1547"/>
      <c r="F107" s="1547"/>
      <c r="G107" s="1548"/>
      <c r="H107" s="1552"/>
      <c r="I107" s="1553"/>
      <c r="J107" s="1553"/>
      <c r="K107" s="1553"/>
      <c r="L107" s="1553"/>
      <c r="M107" s="1553"/>
      <c r="N107" s="1553"/>
      <c r="O107" s="1553"/>
      <c r="P107" s="1553"/>
      <c r="Q107" s="1554"/>
      <c r="R107" s="1567" t="s">
        <v>634</v>
      </c>
      <c r="S107" s="1523" t="s">
        <v>624</v>
      </c>
      <c r="T107" s="1524"/>
      <c r="U107" s="1524"/>
      <c r="V107" s="1524"/>
      <c r="W107" s="1524"/>
      <c r="X107" s="1524"/>
      <c r="Y107" s="1524"/>
      <c r="Z107" s="1525"/>
      <c r="AA107" s="1529"/>
      <c r="AB107" s="1493"/>
      <c r="AC107" s="1493"/>
      <c r="AD107" s="1493"/>
      <c r="AE107" s="1531" t="s">
        <v>629</v>
      </c>
      <c r="AF107" s="1570"/>
      <c r="AG107" s="1571"/>
      <c r="AH107" s="1572"/>
      <c r="AI107" s="1368"/>
      <c r="AJ107" s="1369"/>
      <c r="AK107" s="1369"/>
      <c r="AL107" s="1369"/>
      <c r="AM107" s="1370"/>
      <c r="AN107" s="1564"/>
      <c r="AO107" s="1565"/>
      <c r="AP107" s="1565"/>
      <c r="AQ107" s="1566"/>
      <c r="AV107" s="38"/>
    </row>
    <row r="108" spans="2:48" ht="11.25" customHeight="1" x14ac:dyDescent="0.2">
      <c r="B108" s="1500"/>
      <c r="C108" s="1546"/>
      <c r="D108" s="1547"/>
      <c r="E108" s="1547"/>
      <c r="F108" s="1547"/>
      <c r="G108" s="1548"/>
      <c r="H108" s="1552"/>
      <c r="I108" s="1553"/>
      <c r="J108" s="1553"/>
      <c r="K108" s="1553"/>
      <c r="L108" s="1553"/>
      <c r="M108" s="1553"/>
      <c r="N108" s="1553"/>
      <c r="O108" s="1553"/>
      <c r="P108" s="1553"/>
      <c r="Q108" s="1554"/>
      <c r="R108" s="1567"/>
      <c r="S108" s="1552"/>
      <c r="T108" s="1553"/>
      <c r="U108" s="1553"/>
      <c r="V108" s="1553"/>
      <c r="W108" s="1553"/>
      <c r="X108" s="1553"/>
      <c r="Y108" s="1553"/>
      <c r="Z108" s="1554"/>
      <c r="AA108" s="1530"/>
      <c r="AB108" s="1497"/>
      <c r="AC108" s="1497"/>
      <c r="AD108" s="1497"/>
      <c r="AE108" s="1532"/>
      <c r="AF108" s="1573"/>
      <c r="AG108" s="1574"/>
      <c r="AH108" s="1575"/>
      <c r="AI108" s="1368"/>
      <c r="AJ108" s="1369"/>
      <c r="AK108" s="1369"/>
      <c r="AL108" s="1369"/>
      <c r="AM108" s="1370"/>
      <c r="AN108" s="1564"/>
      <c r="AO108" s="1565"/>
      <c r="AP108" s="1565"/>
      <c r="AQ108" s="1566"/>
      <c r="AV108" s="38"/>
    </row>
    <row r="109" spans="2:48" ht="11.25" customHeight="1" x14ac:dyDescent="0.2">
      <c r="B109" s="1500"/>
      <c r="C109" s="1546"/>
      <c r="D109" s="1547"/>
      <c r="E109" s="1547"/>
      <c r="F109" s="1547"/>
      <c r="G109" s="1548"/>
      <c r="H109" s="1552"/>
      <c r="I109" s="1553"/>
      <c r="J109" s="1553"/>
      <c r="K109" s="1553"/>
      <c r="L109" s="1553"/>
      <c r="M109" s="1553"/>
      <c r="N109" s="1553"/>
      <c r="O109" s="1553"/>
      <c r="P109" s="1553"/>
      <c r="Q109" s="1554"/>
      <c r="R109" s="1523" t="s">
        <v>635</v>
      </c>
      <c r="S109" s="1524"/>
      <c r="T109" s="1524"/>
      <c r="U109" s="1524"/>
      <c r="V109" s="1524"/>
      <c r="W109" s="1524"/>
      <c r="X109" s="1524"/>
      <c r="Y109" s="1524"/>
      <c r="Z109" s="1524"/>
      <c r="AA109" s="1524"/>
      <c r="AB109" s="1524"/>
      <c r="AC109" s="1524"/>
      <c r="AD109" s="1524"/>
      <c r="AE109" s="1524"/>
      <c r="AF109" s="1524"/>
      <c r="AG109" s="1524"/>
      <c r="AH109" s="1525"/>
      <c r="AI109" s="1368"/>
      <c r="AJ109" s="1369"/>
      <c r="AK109" s="1369"/>
      <c r="AL109" s="1369"/>
      <c r="AM109" s="1370"/>
      <c r="AN109" s="1564"/>
      <c r="AO109" s="1565"/>
      <c r="AP109" s="1565"/>
      <c r="AQ109" s="1566"/>
      <c r="AV109" s="38"/>
    </row>
    <row r="110" spans="2:48" ht="11.25" customHeight="1" x14ac:dyDescent="0.2">
      <c r="B110" s="1500"/>
      <c r="C110" s="1546"/>
      <c r="D110" s="1547"/>
      <c r="E110" s="1547"/>
      <c r="F110" s="1547"/>
      <c r="G110" s="1548"/>
      <c r="H110" s="1552"/>
      <c r="I110" s="1553"/>
      <c r="J110" s="1553"/>
      <c r="K110" s="1553"/>
      <c r="L110" s="1553"/>
      <c r="M110" s="1553"/>
      <c r="N110" s="1553"/>
      <c r="O110" s="1553"/>
      <c r="P110" s="1553"/>
      <c r="Q110" s="1554"/>
      <c r="R110" s="1552"/>
      <c r="S110" s="1553"/>
      <c r="T110" s="1553"/>
      <c r="U110" s="1553"/>
      <c r="V110" s="1553"/>
      <c r="W110" s="1553"/>
      <c r="X110" s="1553"/>
      <c r="Y110" s="1553"/>
      <c r="Z110" s="1553"/>
      <c r="AA110" s="1553"/>
      <c r="AB110" s="1553"/>
      <c r="AC110" s="1553"/>
      <c r="AD110" s="1553"/>
      <c r="AE110" s="1553"/>
      <c r="AF110" s="1553"/>
      <c r="AG110" s="1553"/>
      <c r="AH110" s="1554"/>
      <c r="AI110" s="1368"/>
      <c r="AJ110" s="1369"/>
      <c r="AK110" s="1369"/>
      <c r="AL110" s="1369"/>
      <c r="AM110" s="1370"/>
      <c r="AN110" s="1564"/>
      <c r="AO110" s="1565"/>
      <c r="AP110" s="1565"/>
      <c r="AQ110" s="1566"/>
      <c r="AV110" s="38"/>
    </row>
    <row r="111" spans="2:48" ht="11.25" customHeight="1" x14ac:dyDescent="0.2">
      <c r="B111" s="1500"/>
      <c r="C111" s="1546"/>
      <c r="D111" s="1547"/>
      <c r="E111" s="1547"/>
      <c r="F111" s="1547"/>
      <c r="G111" s="1548"/>
      <c r="H111" s="1552"/>
      <c r="I111" s="1553"/>
      <c r="J111" s="1553"/>
      <c r="K111" s="1553"/>
      <c r="L111" s="1553"/>
      <c r="M111" s="1553"/>
      <c r="N111" s="1553"/>
      <c r="O111" s="1553"/>
      <c r="P111" s="1553"/>
      <c r="Q111" s="1554"/>
      <c r="R111" s="1567" t="s">
        <v>636</v>
      </c>
      <c r="S111" s="1523" t="s">
        <v>624</v>
      </c>
      <c r="T111" s="1524"/>
      <c r="U111" s="1524"/>
      <c r="V111" s="1524"/>
      <c r="W111" s="1524"/>
      <c r="X111" s="1524"/>
      <c r="Y111" s="1524"/>
      <c r="Z111" s="1525"/>
      <c r="AA111" s="1568" t="str">
        <f>IF(AA107="","",AA100-AA107)</f>
        <v/>
      </c>
      <c r="AB111" s="1490"/>
      <c r="AC111" s="1490"/>
      <c r="AD111" s="1490"/>
      <c r="AE111" s="1531" t="s">
        <v>629</v>
      </c>
      <c r="AF111" s="1570"/>
      <c r="AG111" s="1571"/>
      <c r="AH111" s="1572"/>
      <c r="AI111" s="1368"/>
      <c r="AJ111" s="1369"/>
      <c r="AK111" s="1369"/>
      <c r="AL111" s="1369"/>
      <c r="AM111" s="1370"/>
      <c r="AN111" s="1564"/>
      <c r="AO111" s="1565"/>
      <c r="AP111" s="1565"/>
      <c r="AQ111" s="1566"/>
      <c r="AV111" s="38"/>
    </row>
    <row r="112" spans="2:48" ht="11.25" customHeight="1" x14ac:dyDescent="0.2">
      <c r="B112" s="1500"/>
      <c r="C112" s="1546"/>
      <c r="D112" s="1547"/>
      <c r="E112" s="1547"/>
      <c r="F112" s="1547"/>
      <c r="G112" s="1548"/>
      <c r="H112" s="1552"/>
      <c r="I112" s="1553"/>
      <c r="J112" s="1553"/>
      <c r="K112" s="1553"/>
      <c r="L112" s="1553"/>
      <c r="M112" s="1553"/>
      <c r="N112" s="1553"/>
      <c r="O112" s="1553"/>
      <c r="P112" s="1553"/>
      <c r="Q112" s="1554"/>
      <c r="R112" s="1567"/>
      <c r="S112" s="1552"/>
      <c r="T112" s="1553"/>
      <c r="U112" s="1553"/>
      <c r="V112" s="1553"/>
      <c r="W112" s="1553"/>
      <c r="X112" s="1553"/>
      <c r="Y112" s="1553"/>
      <c r="Z112" s="1554"/>
      <c r="AA112" s="1569"/>
      <c r="AB112" s="1492"/>
      <c r="AC112" s="1492"/>
      <c r="AD112" s="1492"/>
      <c r="AE112" s="1532"/>
      <c r="AF112" s="1573"/>
      <c r="AG112" s="1574"/>
      <c r="AH112" s="1575"/>
      <c r="AI112" s="1368"/>
      <c r="AJ112" s="1369"/>
      <c r="AK112" s="1369"/>
      <c r="AL112" s="1369"/>
      <c r="AM112" s="1370"/>
      <c r="AN112" s="1564"/>
      <c r="AO112" s="1565"/>
      <c r="AP112" s="1565"/>
      <c r="AQ112" s="1566"/>
      <c r="AV112" s="38"/>
    </row>
    <row r="113" spans="2:60" ht="11.25" customHeight="1" x14ac:dyDescent="0.2">
      <c r="B113" s="1500"/>
      <c r="C113" s="1546"/>
      <c r="D113" s="1547"/>
      <c r="E113" s="1547"/>
      <c r="F113" s="1547"/>
      <c r="G113" s="1548"/>
      <c r="H113" s="1552"/>
      <c r="I113" s="1553"/>
      <c r="J113" s="1553"/>
      <c r="K113" s="1553"/>
      <c r="L113" s="1553"/>
      <c r="M113" s="1553"/>
      <c r="N113" s="1553"/>
      <c r="O113" s="1553"/>
      <c r="P113" s="1553"/>
      <c r="Q113" s="1554"/>
      <c r="R113" s="109"/>
      <c r="S113" s="1521"/>
      <c r="T113" s="1523" t="s">
        <v>637</v>
      </c>
      <c r="U113" s="1524"/>
      <c r="V113" s="1524"/>
      <c r="W113" s="1524"/>
      <c r="X113" s="1524"/>
      <c r="Y113" s="1524"/>
      <c r="Z113" s="1525"/>
      <c r="AA113" s="1529"/>
      <c r="AB113" s="1493"/>
      <c r="AC113" s="1493"/>
      <c r="AD113" s="1493"/>
      <c r="AE113" s="1531" t="s">
        <v>629</v>
      </c>
      <c r="AF113" s="1533" t="str">
        <f>IF(OR(AA113="",AA113=""),"",AA113/AA111)</f>
        <v/>
      </c>
      <c r="AG113" s="1534"/>
      <c r="AH113" s="1535"/>
      <c r="AI113" s="1368"/>
      <c r="AJ113" s="1369"/>
      <c r="AK113" s="1369"/>
      <c r="AL113" s="1369"/>
      <c r="AM113" s="1370"/>
      <c r="AN113" s="1564"/>
      <c r="AO113" s="1565"/>
      <c r="AP113" s="1565"/>
      <c r="AQ113" s="1566"/>
      <c r="AV113" s="38"/>
    </row>
    <row r="114" spans="2:60" ht="11.25" customHeight="1" x14ac:dyDescent="0.2">
      <c r="B114" s="1501"/>
      <c r="C114" s="1549"/>
      <c r="D114" s="1550"/>
      <c r="E114" s="1550"/>
      <c r="F114" s="1550"/>
      <c r="G114" s="1551"/>
      <c r="H114" s="1526"/>
      <c r="I114" s="1527"/>
      <c r="J114" s="1527"/>
      <c r="K114" s="1527"/>
      <c r="L114" s="1527"/>
      <c r="M114" s="1527"/>
      <c r="N114" s="1527"/>
      <c r="O114" s="1527"/>
      <c r="P114" s="1527"/>
      <c r="Q114" s="1528"/>
      <c r="R114" s="110"/>
      <c r="S114" s="1522"/>
      <c r="T114" s="1526"/>
      <c r="U114" s="1527"/>
      <c r="V114" s="1527"/>
      <c r="W114" s="1527"/>
      <c r="X114" s="1527"/>
      <c r="Y114" s="1527"/>
      <c r="Z114" s="1528"/>
      <c r="AA114" s="1530"/>
      <c r="AB114" s="1497"/>
      <c r="AC114" s="1497"/>
      <c r="AD114" s="1497"/>
      <c r="AE114" s="1532"/>
      <c r="AF114" s="1536"/>
      <c r="AG114" s="1537"/>
      <c r="AH114" s="1538"/>
      <c r="AI114" s="1390"/>
      <c r="AJ114" s="1391"/>
      <c r="AK114" s="1391"/>
      <c r="AL114" s="1391"/>
      <c r="AM114" s="1392"/>
      <c r="AN114" s="1514"/>
      <c r="AO114" s="1515"/>
      <c r="AP114" s="1515"/>
      <c r="AQ114" s="1516"/>
      <c r="AV114" s="38"/>
    </row>
    <row r="115" spans="2:60" ht="36" hidden="1" customHeight="1" x14ac:dyDescent="0.2">
      <c r="B115" s="101"/>
      <c r="C115" s="1539"/>
      <c r="D115" s="1539"/>
      <c r="E115" s="1539"/>
      <c r="F115" s="1539"/>
      <c r="G115" s="1539"/>
      <c r="H115" s="1540"/>
      <c r="I115" s="1540"/>
      <c r="J115" s="1540"/>
      <c r="K115" s="1540"/>
      <c r="L115" s="1540"/>
      <c r="M115" s="1540"/>
      <c r="N115" s="1540"/>
      <c r="O115" s="1540"/>
      <c r="P115" s="1540"/>
      <c r="Q115" s="1540"/>
      <c r="R115" s="1540"/>
      <c r="S115" s="1540"/>
      <c r="T115" s="1540"/>
      <c r="U115" s="1540"/>
      <c r="V115" s="1540"/>
      <c r="W115" s="1540"/>
      <c r="X115" s="1540"/>
      <c r="Y115" s="1540"/>
      <c r="Z115" s="1540"/>
      <c r="AA115" s="1540"/>
      <c r="AB115" s="1540"/>
      <c r="AC115" s="1540"/>
      <c r="AD115" s="1540"/>
      <c r="AE115" s="1540"/>
      <c r="AF115" s="1541"/>
      <c r="AG115" s="1541"/>
      <c r="AH115" s="1542"/>
      <c r="AI115" s="1243"/>
      <c r="AJ115" s="1244"/>
      <c r="AK115" s="1244"/>
      <c r="AL115" s="1244"/>
      <c r="AM115" s="1245"/>
      <c r="AN115" s="1508"/>
      <c r="AO115" s="1509"/>
      <c r="AP115" s="1509"/>
      <c r="AQ115" s="1510"/>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384" t="s">
        <v>469</v>
      </c>
      <c r="AJ117" s="1385"/>
      <c r="AK117" s="1385"/>
      <c r="AL117" s="1385"/>
      <c r="AM117" s="1386"/>
      <c r="AN117" s="1511" t="str">
        <f>IF(SUM(AN78:AQ114)=0,"",SUM(AN78:AQ114))</f>
        <v/>
      </c>
      <c r="AO117" s="1512"/>
      <c r="AP117" s="1512"/>
      <c r="AQ117" s="1513"/>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390"/>
      <c r="AJ118" s="1391"/>
      <c r="AK118" s="1391"/>
      <c r="AL118" s="1391"/>
      <c r="AM118" s="1392"/>
      <c r="AN118" s="1514"/>
      <c r="AO118" s="1515"/>
      <c r="AP118" s="1515"/>
      <c r="AQ118" s="1516"/>
      <c r="AV118" s="38"/>
    </row>
    <row r="119" spans="2:60" s="4" customFormat="1" ht="9.75" customHeight="1" x14ac:dyDescent="0.2">
      <c r="B119" s="4" t="s">
        <v>613</v>
      </c>
      <c r="AV119" s="13"/>
    </row>
    <row r="120" spans="2:60" s="4" customFormat="1" ht="15" customHeight="1" x14ac:dyDescent="0.2">
      <c r="B120" s="4" t="s">
        <v>638</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639</v>
      </c>
      <c r="AQ125" s="44"/>
      <c r="AW125" s="142" t="s">
        <v>417</v>
      </c>
      <c r="AX125" s="143"/>
    </row>
    <row r="126" spans="2:60" ht="15" customHeight="1" thickBot="1" x14ac:dyDescent="0.25">
      <c r="B126" s="1384" t="s">
        <v>552</v>
      </c>
      <c r="C126" s="1385"/>
      <c r="D126" s="1385"/>
      <c r="E126" s="1386"/>
      <c r="F126" s="1456" t="s">
        <v>640</v>
      </c>
      <c r="G126" s="1457"/>
      <c r="H126" s="1457"/>
      <c r="I126" s="1457"/>
      <c r="J126" s="1457"/>
      <c r="K126" s="1457"/>
      <c r="L126" s="1457"/>
      <c r="M126" s="1457"/>
      <c r="N126" s="1457"/>
      <c r="O126" s="1457"/>
      <c r="P126" s="1457"/>
      <c r="Q126" s="1457"/>
      <c r="R126" s="1457"/>
      <c r="S126" s="1457"/>
      <c r="T126" s="1457"/>
      <c r="U126" s="1457"/>
      <c r="V126" s="1457"/>
      <c r="W126" s="1457"/>
      <c r="X126" s="1458"/>
      <c r="Y126" s="1384" t="s">
        <v>641</v>
      </c>
      <c r="Z126" s="1385"/>
      <c r="AA126" s="1385"/>
      <c r="AB126" s="1385"/>
      <c r="AC126" s="1385"/>
      <c r="AD126" s="1385"/>
      <c r="AE126" s="1385"/>
      <c r="AF126" s="1385"/>
      <c r="AG126" s="1385"/>
      <c r="AH126" s="1385"/>
      <c r="AI126" s="1385"/>
      <c r="AJ126" s="1385"/>
      <c r="AK126" s="1385"/>
      <c r="AL126" s="1385"/>
      <c r="AM126" s="1386"/>
      <c r="AN126" s="1502" t="s">
        <v>618</v>
      </c>
      <c r="AO126" s="1503"/>
      <c r="AP126" s="1503"/>
      <c r="AQ126" s="1518"/>
      <c r="AV126" s="38"/>
      <c r="AW126" s="112" t="s">
        <v>642</v>
      </c>
      <c r="AX126" s="112"/>
      <c r="AY126" s="112"/>
      <c r="AZ126" s="113"/>
      <c r="BA126" s="112"/>
      <c r="BB126" s="113"/>
      <c r="BC126" s="112"/>
      <c r="BD126" s="113"/>
      <c r="BE126" s="112"/>
      <c r="BF126" s="113"/>
      <c r="BG126" s="113"/>
      <c r="BH126" s="113"/>
    </row>
    <row r="127" spans="2:60" ht="15" customHeight="1" x14ac:dyDescent="0.2">
      <c r="B127" s="1368"/>
      <c r="C127" s="1369"/>
      <c r="D127" s="1369"/>
      <c r="E127" s="1370"/>
      <c r="F127" s="1517"/>
      <c r="G127" s="1247"/>
      <c r="H127" s="1247"/>
      <c r="I127" s="1247"/>
      <c r="J127" s="1247"/>
      <c r="K127" s="1247"/>
      <c r="L127" s="1247"/>
      <c r="M127" s="1247"/>
      <c r="N127" s="1247"/>
      <c r="O127" s="1247"/>
      <c r="P127" s="1247"/>
      <c r="Q127" s="1247"/>
      <c r="R127" s="1247"/>
      <c r="S127" s="1247"/>
      <c r="T127" s="1247"/>
      <c r="U127" s="1247"/>
      <c r="V127" s="1247"/>
      <c r="W127" s="1247"/>
      <c r="X127" s="1248"/>
      <c r="Y127" s="1368"/>
      <c r="Z127" s="1369"/>
      <c r="AA127" s="1369"/>
      <c r="AB127" s="1369"/>
      <c r="AC127" s="1369"/>
      <c r="AD127" s="1369"/>
      <c r="AE127" s="1369"/>
      <c r="AF127" s="1369"/>
      <c r="AG127" s="1369"/>
      <c r="AH127" s="1369"/>
      <c r="AI127" s="1369"/>
      <c r="AJ127" s="1369"/>
      <c r="AK127" s="1369"/>
      <c r="AL127" s="1369"/>
      <c r="AM127" s="1370"/>
      <c r="AN127" s="1504"/>
      <c r="AO127" s="1505"/>
      <c r="AP127" s="1505"/>
      <c r="AQ127" s="1519"/>
      <c r="AV127" s="38"/>
      <c r="AW127" s="1735" t="s">
        <v>132</v>
      </c>
      <c r="AX127" s="1736"/>
      <c r="AY127" s="1741" t="s">
        <v>643</v>
      </c>
      <c r="AZ127" s="1742"/>
      <c r="BA127" s="1742"/>
      <c r="BB127" s="1743"/>
      <c r="BC127" s="1742" t="s">
        <v>644</v>
      </c>
      <c r="BD127" s="1742"/>
      <c r="BE127" s="1742"/>
      <c r="BF127" s="1744"/>
      <c r="BG127" s="1745" t="s">
        <v>325</v>
      </c>
      <c r="BH127" s="1748" t="s">
        <v>49</v>
      </c>
    </row>
    <row r="128" spans="2:60" ht="7.5" customHeight="1" x14ac:dyDescent="0.2">
      <c r="B128" s="1390"/>
      <c r="C128" s="1391"/>
      <c r="D128" s="1391"/>
      <c r="E128" s="1392"/>
      <c r="F128" s="1387"/>
      <c r="G128" s="1388"/>
      <c r="H128" s="1388"/>
      <c r="I128" s="1388"/>
      <c r="J128" s="1388"/>
      <c r="K128" s="1388"/>
      <c r="L128" s="1388"/>
      <c r="M128" s="1388"/>
      <c r="N128" s="1388"/>
      <c r="O128" s="1388"/>
      <c r="P128" s="1388"/>
      <c r="Q128" s="1388"/>
      <c r="R128" s="1388"/>
      <c r="S128" s="1388"/>
      <c r="T128" s="1388"/>
      <c r="U128" s="1388"/>
      <c r="V128" s="1388"/>
      <c r="W128" s="1388"/>
      <c r="X128" s="1389"/>
      <c r="Y128" s="1390"/>
      <c r="Z128" s="1391"/>
      <c r="AA128" s="1391"/>
      <c r="AB128" s="1391"/>
      <c r="AC128" s="1391"/>
      <c r="AD128" s="1391"/>
      <c r="AE128" s="1391"/>
      <c r="AF128" s="1391"/>
      <c r="AG128" s="1391"/>
      <c r="AH128" s="1391"/>
      <c r="AI128" s="1391"/>
      <c r="AJ128" s="1391"/>
      <c r="AK128" s="1391"/>
      <c r="AL128" s="1391"/>
      <c r="AM128" s="1392"/>
      <c r="AN128" s="1506"/>
      <c r="AO128" s="1507"/>
      <c r="AP128" s="1507"/>
      <c r="AQ128" s="1520"/>
      <c r="AV128" s="38"/>
      <c r="AW128" s="1737"/>
      <c r="AX128" s="1738"/>
      <c r="AY128" s="1751" t="s">
        <v>645</v>
      </c>
      <c r="AZ128" s="1752"/>
      <c r="BA128" s="1752"/>
      <c r="BB128" s="1752"/>
      <c r="BC128" s="1753" t="s">
        <v>646</v>
      </c>
      <c r="BD128" s="1752"/>
      <c r="BE128" s="1752"/>
      <c r="BF128" s="1754"/>
      <c r="BG128" s="1746"/>
      <c r="BH128" s="1749"/>
    </row>
    <row r="129" spans="2:60" ht="12.75" customHeight="1" x14ac:dyDescent="0.2">
      <c r="B129" s="1499" t="s">
        <v>266</v>
      </c>
      <c r="C129" s="1502" t="s">
        <v>647</v>
      </c>
      <c r="D129" s="1503"/>
      <c r="E129" s="1503"/>
      <c r="F129" s="1489" t="s">
        <v>648</v>
      </c>
      <c r="G129" s="1489"/>
      <c r="H129" s="1489"/>
      <c r="I129" s="1489"/>
      <c r="J129" s="1489"/>
      <c r="K129" s="1489"/>
      <c r="L129" s="1489"/>
      <c r="M129" s="1489"/>
      <c r="N129" s="1489"/>
      <c r="O129" s="1489"/>
      <c r="P129" s="1489"/>
      <c r="Q129" s="1489"/>
      <c r="R129" s="1489"/>
      <c r="S129" s="1489"/>
      <c r="T129" s="1489"/>
      <c r="U129" s="1490" t="str">
        <f>IF($AX$125="","",VLOOKUP($AX$125,$AX$131:BF177,2,FALSE))</f>
        <v/>
      </c>
      <c r="V129" s="1490"/>
      <c r="W129" s="1493" t="s">
        <v>649</v>
      </c>
      <c r="X129" s="1494"/>
      <c r="Y129" s="1471" t="s">
        <v>650</v>
      </c>
      <c r="Z129" s="1472"/>
      <c r="AA129" s="1472"/>
      <c r="AB129" s="1472"/>
      <c r="AC129" s="1472"/>
      <c r="AD129" s="1472"/>
      <c r="AE129" s="1472"/>
      <c r="AF129" s="1472"/>
      <c r="AG129" s="1472"/>
      <c r="AH129" s="1472"/>
      <c r="AI129" s="1472"/>
      <c r="AJ129" s="1472"/>
      <c r="AK129" s="1472"/>
      <c r="AL129" s="1472"/>
      <c r="AM129" s="1473"/>
      <c r="AN129" s="1480" t="str">
        <f>IF($AX$125="","",VLOOKUP($AX$125,$AX$131:BY177,5,FALSE))</f>
        <v/>
      </c>
      <c r="AO129" s="1481"/>
      <c r="AP129" s="1481" t="str">
        <f>IF($AX$125="","",VLOOKUP($AX$125,$AX$131:CA177,2,FALSE))</f>
        <v/>
      </c>
      <c r="AQ129" s="1482"/>
      <c r="AV129" s="38"/>
      <c r="AW129" s="1737"/>
      <c r="AX129" s="1738"/>
      <c r="AY129" s="1755" t="s">
        <v>651</v>
      </c>
      <c r="AZ129" s="1756"/>
      <c r="BA129" s="1757" t="s">
        <v>652</v>
      </c>
      <c r="BB129" s="1758"/>
      <c r="BC129" s="1757" t="s">
        <v>651</v>
      </c>
      <c r="BD129" s="1756"/>
      <c r="BE129" s="1757" t="s">
        <v>652</v>
      </c>
      <c r="BF129" s="1759"/>
      <c r="BG129" s="1746"/>
      <c r="BH129" s="1749"/>
    </row>
    <row r="130" spans="2:60" ht="12.75" customHeight="1" thickBot="1" x14ac:dyDescent="0.25">
      <c r="B130" s="1500"/>
      <c r="C130" s="1504"/>
      <c r="D130" s="1505"/>
      <c r="E130" s="1505"/>
      <c r="F130" s="1489"/>
      <c r="G130" s="1489"/>
      <c r="H130" s="1489"/>
      <c r="I130" s="1489"/>
      <c r="J130" s="1489"/>
      <c r="K130" s="1489"/>
      <c r="L130" s="1489"/>
      <c r="M130" s="1489"/>
      <c r="N130" s="1489"/>
      <c r="O130" s="1489"/>
      <c r="P130" s="1489"/>
      <c r="Q130" s="1489"/>
      <c r="R130" s="1489"/>
      <c r="S130" s="1489"/>
      <c r="T130" s="1489"/>
      <c r="U130" s="1491"/>
      <c r="V130" s="1491"/>
      <c r="W130" s="1495"/>
      <c r="X130" s="1496"/>
      <c r="Y130" s="1474"/>
      <c r="Z130" s="1475"/>
      <c r="AA130" s="1475"/>
      <c r="AB130" s="1475"/>
      <c r="AC130" s="1475"/>
      <c r="AD130" s="1475"/>
      <c r="AE130" s="1475"/>
      <c r="AF130" s="1475"/>
      <c r="AG130" s="1475"/>
      <c r="AH130" s="1475"/>
      <c r="AI130" s="1475"/>
      <c r="AJ130" s="1475"/>
      <c r="AK130" s="1475"/>
      <c r="AL130" s="1475"/>
      <c r="AM130" s="1476"/>
      <c r="AN130" s="1483"/>
      <c r="AO130" s="1484"/>
      <c r="AP130" s="1484"/>
      <c r="AQ130" s="1485"/>
      <c r="AV130" s="38"/>
      <c r="AW130" s="1739"/>
      <c r="AX130" s="1740"/>
      <c r="AY130" s="114" t="s">
        <v>653</v>
      </c>
      <c r="AZ130" s="115" t="s">
        <v>654</v>
      </c>
      <c r="BA130" s="116" t="s">
        <v>653</v>
      </c>
      <c r="BB130" s="115" t="s">
        <v>654</v>
      </c>
      <c r="BC130" s="116" t="s">
        <v>653</v>
      </c>
      <c r="BD130" s="115" t="s">
        <v>654</v>
      </c>
      <c r="BE130" s="116" t="s">
        <v>653</v>
      </c>
      <c r="BF130" s="117" t="s">
        <v>654</v>
      </c>
      <c r="BG130" s="1747"/>
      <c r="BH130" s="1750"/>
    </row>
    <row r="131" spans="2:60" ht="12.75" customHeight="1" x14ac:dyDescent="0.2">
      <c r="B131" s="1500"/>
      <c r="C131" s="1504"/>
      <c r="D131" s="1505"/>
      <c r="E131" s="1505"/>
      <c r="F131" s="1489"/>
      <c r="G131" s="1489"/>
      <c r="H131" s="1489"/>
      <c r="I131" s="1489"/>
      <c r="J131" s="1489"/>
      <c r="K131" s="1489"/>
      <c r="L131" s="1489"/>
      <c r="M131" s="1489"/>
      <c r="N131" s="1489"/>
      <c r="O131" s="1489"/>
      <c r="P131" s="1489"/>
      <c r="Q131" s="1489"/>
      <c r="R131" s="1489"/>
      <c r="S131" s="1489"/>
      <c r="T131" s="1489"/>
      <c r="U131" s="1491"/>
      <c r="V131" s="1491"/>
      <c r="W131" s="1495"/>
      <c r="X131" s="1496"/>
      <c r="Y131" s="1474"/>
      <c r="Z131" s="1475"/>
      <c r="AA131" s="1475"/>
      <c r="AB131" s="1475"/>
      <c r="AC131" s="1475"/>
      <c r="AD131" s="1475"/>
      <c r="AE131" s="1475"/>
      <c r="AF131" s="1475"/>
      <c r="AG131" s="1475"/>
      <c r="AH131" s="1475"/>
      <c r="AI131" s="1475"/>
      <c r="AJ131" s="1475"/>
      <c r="AK131" s="1475"/>
      <c r="AL131" s="1475"/>
      <c r="AM131" s="1476"/>
      <c r="AN131" s="1483"/>
      <c r="AO131" s="1484"/>
      <c r="AP131" s="1484"/>
      <c r="AQ131" s="1485"/>
      <c r="AV131" s="38"/>
      <c r="AW131" s="118">
        <v>1</v>
      </c>
      <c r="AX131" s="119" t="s">
        <v>655</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00"/>
      <c r="C132" s="1504"/>
      <c r="D132" s="1505"/>
      <c r="E132" s="1505"/>
      <c r="F132" s="1489"/>
      <c r="G132" s="1489"/>
      <c r="H132" s="1489"/>
      <c r="I132" s="1489"/>
      <c r="J132" s="1489"/>
      <c r="K132" s="1489"/>
      <c r="L132" s="1489"/>
      <c r="M132" s="1489"/>
      <c r="N132" s="1489"/>
      <c r="O132" s="1489"/>
      <c r="P132" s="1489"/>
      <c r="Q132" s="1489"/>
      <c r="R132" s="1489"/>
      <c r="S132" s="1489"/>
      <c r="T132" s="1489"/>
      <c r="U132" s="1492"/>
      <c r="V132" s="1492"/>
      <c r="W132" s="1497"/>
      <c r="X132" s="1498"/>
      <c r="Y132" s="1474"/>
      <c r="Z132" s="1475"/>
      <c r="AA132" s="1475"/>
      <c r="AB132" s="1475"/>
      <c r="AC132" s="1475"/>
      <c r="AD132" s="1475"/>
      <c r="AE132" s="1475"/>
      <c r="AF132" s="1475"/>
      <c r="AG132" s="1475"/>
      <c r="AH132" s="1475"/>
      <c r="AI132" s="1475"/>
      <c r="AJ132" s="1475"/>
      <c r="AK132" s="1475"/>
      <c r="AL132" s="1475"/>
      <c r="AM132" s="1476"/>
      <c r="AN132" s="1486"/>
      <c r="AO132" s="1487"/>
      <c r="AP132" s="1487"/>
      <c r="AQ132" s="1488"/>
      <c r="AV132" s="38"/>
      <c r="AW132" s="126">
        <v>2</v>
      </c>
      <c r="AX132" s="127" t="s">
        <v>656</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00"/>
      <c r="C133" s="1504"/>
      <c r="D133" s="1505"/>
      <c r="E133" s="1505"/>
      <c r="F133" s="1489" t="s">
        <v>657</v>
      </c>
      <c r="G133" s="1489"/>
      <c r="H133" s="1489"/>
      <c r="I133" s="1489"/>
      <c r="J133" s="1489"/>
      <c r="K133" s="1489"/>
      <c r="L133" s="1489"/>
      <c r="M133" s="1489"/>
      <c r="N133" s="1489"/>
      <c r="O133" s="1489"/>
      <c r="P133" s="1489"/>
      <c r="Q133" s="1489"/>
      <c r="R133" s="1489"/>
      <c r="S133" s="1489"/>
      <c r="T133" s="1489"/>
      <c r="U133" s="1490" t="str">
        <f>IF($AX$125="","",VLOOKUP($AX$125,$AX$131:BF181,4,FALSE))</f>
        <v/>
      </c>
      <c r="V133" s="1490"/>
      <c r="W133" s="1493" t="s">
        <v>649</v>
      </c>
      <c r="X133" s="1494"/>
      <c r="Y133" s="1474"/>
      <c r="Z133" s="1475"/>
      <c r="AA133" s="1475"/>
      <c r="AB133" s="1475"/>
      <c r="AC133" s="1475"/>
      <c r="AD133" s="1475"/>
      <c r="AE133" s="1475"/>
      <c r="AF133" s="1475"/>
      <c r="AG133" s="1475"/>
      <c r="AH133" s="1475"/>
      <c r="AI133" s="1475"/>
      <c r="AJ133" s="1475"/>
      <c r="AK133" s="1475"/>
      <c r="AL133" s="1475"/>
      <c r="AM133" s="1476"/>
      <c r="AN133" s="1480" t="str">
        <f>IF($AX$125="","",VLOOKUP($AX$125,$AX$131:BY181,3,FALSE))</f>
        <v/>
      </c>
      <c r="AO133" s="1481"/>
      <c r="AP133" s="1481" t="str">
        <f>IF($AX$125="","",VLOOKUP($AX$125,$AX$131:CA181,2,FALSE))</f>
        <v/>
      </c>
      <c r="AQ133" s="1482"/>
      <c r="AV133" s="38"/>
      <c r="AW133" s="126">
        <v>3</v>
      </c>
      <c r="AX133" s="127" t="s">
        <v>658</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00"/>
      <c r="C134" s="1504"/>
      <c r="D134" s="1505"/>
      <c r="E134" s="1505"/>
      <c r="F134" s="1489"/>
      <c r="G134" s="1489"/>
      <c r="H134" s="1489"/>
      <c r="I134" s="1489"/>
      <c r="J134" s="1489"/>
      <c r="K134" s="1489"/>
      <c r="L134" s="1489"/>
      <c r="M134" s="1489"/>
      <c r="N134" s="1489"/>
      <c r="O134" s="1489"/>
      <c r="P134" s="1489"/>
      <c r="Q134" s="1489"/>
      <c r="R134" s="1489"/>
      <c r="S134" s="1489"/>
      <c r="T134" s="1489"/>
      <c r="U134" s="1491"/>
      <c r="V134" s="1491"/>
      <c r="W134" s="1495"/>
      <c r="X134" s="1496"/>
      <c r="Y134" s="1474"/>
      <c r="Z134" s="1475"/>
      <c r="AA134" s="1475"/>
      <c r="AB134" s="1475"/>
      <c r="AC134" s="1475"/>
      <c r="AD134" s="1475"/>
      <c r="AE134" s="1475"/>
      <c r="AF134" s="1475"/>
      <c r="AG134" s="1475"/>
      <c r="AH134" s="1475"/>
      <c r="AI134" s="1475"/>
      <c r="AJ134" s="1475"/>
      <c r="AK134" s="1475"/>
      <c r="AL134" s="1475"/>
      <c r="AM134" s="1476"/>
      <c r="AN134" s="1483"/>
      <c r="AO134" s="1484"/>
      <c r="AP134" s="1484"/>
      <c r="AQ134" s="1485"/>
      <c r="AV134" s="38"/>
      <c r="AW134" s="126">
        <v>4</v>
      </c>
      <c r="AX134" s="127" t="s">
        <v>659</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00"/>
      <c r="C135" s="1504"/>
      <c r="D135" s="1505"/>
      <c r="E135" s="1505"/>
      <c r="F135" s="1489"/>
      <c r="G135" s="1489"/>
      <c r="H135" s="1489"/>
      <c r="I135" s="1489"/>
      <c r="J135" s="1489"/>
      <c r="K135" s="1489"/>
      <c r="L135" s="1489"/>
      <c r="M135" s="1489"/>
      <c r="N135" s="1489"/>
      <c r="O135" s="1489"/>
      <c r="P135" s="1489"/>
      <c r="Q135" s="1489"/>
      <c r="R135" s="1489"/>
      <c r="S135" s="1489"/>
      <c r="T135" s="1489"/>
      <c r="U135" s="1491"/>
      <c r="V135" s="1491"/>
      <c r="W135" s="1495"/>
      <c r="X135" s="1496"/>
      <c r="Y135" s="1474"/>
      <c r="Z135" s="1475"/>
      <c r="AA135" s="1475"/>
      <c r="AB135" s="1475"/>
      <c r="AC135" s="1475"/>
      <c r="AD135" s="1475"/>
      <c r="AE135" s="1475"/>
      <c r="AF135" s="1475"/>
      <c r="AG135" s="1475"/>
      <c r="AH135" s="1475"/>
      <c r="AI135" s="1475"/>
      <c r="AJ135" s="1475"/>
      <c r="AK135" s="1475"/>
      <c r="AL135" s="1475"/>
      <c r="AM135" s="1476"/>
      <c r="AN135" s="1483"/>
      <c r="AO135" s="1484"/>
      <c r="AP135" s="1484"/>
      <c r="AQ135" s="1485"/>
      <c r="AV135" s="38"/>
      <c r="AW135" s="126">
        <v>5</v>
      </c>
      <c r="AX135" s="127" t="s">
        <v>660</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01"/>
      <c r="C136" s="1506"/>
      <c r="D136" s="1507"/>
      <c r="E136" s="1507"/>
      <c r="F136" s="1489"/>
      <c r="G136" s="1489"/>
      <c r="H136" s="1489"/>
      <c r="I136" s="1489"/>
      <c r="J136" s="1489"/>
      <c r="K136" s="1489"/>
      <c r="L136" s="1489"/>
      <c r="M136" s="1489"/>
      <c r="N136" s="1489"/>
      <c r="O136" s="1489"/>
      <c r="P136" s="1489"/>
      <c r="Q136" s="1489"/>
      <c r="R136" s="1489"/>
      <c r="S136" s="1489"/>
      <c r="T136" s="1489"/>
      <c r="U136" s="1492"/>
      <c r="V136" s="1492"/>
      <c r="W136" s="1497"/>
      <c r="X136" s="1498"/>
      <c r="Y136" s="1474"/>
      <c r="Z136" s="1475"/>
      <c r="AA136" s="1475"/>
      <c r="AB136" s="1475"/>
      <c r="AC136" s="1475"/>
      <c r="AD136" s="1475"/>
      <c r="AE136" s="1475"/>
      <c r="AF136" s="1475"/>
      <c r="AG136" s="1475"/>
      <c r="AH136" s="1475"/>
      <c r="AI136" s="1475"/>
      <c r="AJ136" s="1475"/>
      <c r="AK136" s="1475"/>
      <c r="AL136" s="1475"/>
      <c r="AM136" s="1476"/>
      <c r="AN136" s="1486"/>
      <c r="AO136" s="1487"/>
      <c r="AP136" s="1487"/>
      <c r="AQ136" s="1488"/>
      <c r="AV136" s="38"/>
      <c r="AW136" s="126">
        <v>6</v>
      </c>
      <c r="AX136" s="127" t="s">
        <v>661</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499" t="s">
        <v>74</v>
      </c>
      <c r="C137" s="1502" t="s">
        <v>662</v>
      </c>
      <c r="D137" s="1503"/>
      <c r="E137" s="1503"/>
      <c r="F137" s="1489" t="s">
        <v>663</v>
      </c>
      <c r="G137" s="1489"/>
      <c r="H137" s="1489"/>
      <c r="I137" s="1489"/>
      <c r="J137" s="1489"/>
      <c r="K137" s="1489"/>
      <c r="L137" s="1489"/>
      <c r="M137" s="1489"/>
      <c r="N137" s="1489"/>
      <c r="O137" s="1489"/>
      <c r="P137" s="1489"/>
      <c r="Q137" s="1489"/>
      <c r="R137" s="1489"/>
      <c r="S137" s="1489"/>
      <c r="T137" s="1489"/>
      <c r="U137" s="1490" t="str">
        <f>IF($AX$125="","",VLOOKUP($AX$125,$AX$131:BF185,6,FALSE))</f>
        <v/>
      </c>
      <c r="V137" s="1490"/>
      <c r="W137" s="1493" t="s">
        <v>649</v>
      </c>
      <c r="X137" s="1494"/>
      <c r="Y137" s="1471" t="s">
        <v>664</v>
      </c>
      <c r="Z137" s="1472"/>
      <c r="AA137" s="1472"/>
      <c r="AB137" s="1472"/>
      <c r="AC137" s="1472"/>
      <c r="AD137" s="1472"/>
      <c r="AE137" s="1472"/>
      <c r="AF137" s="1472"/>
      <c r="AG137" s="1472"/>
      <c r="AH137" s="1472"/>
      <c r="AI137" s="1472"/>
      <c r="AJ137" s="1472"/>
      <c r="AK137" s="1472"/>
      <c r="AL137" s="1472"/>
      <c r="AM137" s="1473"/>
      <c r="AN137" s="1480" t="str">
        <f>IF($AX$125="","",VLOOKUP($AX$125,$AX$131:BY185,7,FALSE))</f>
        <v/>
      </c>
      <c r="AO137" s="1481"/>
      <c r="AP137" s="1481" t="str">
        <f>IF($AX$125="","",VLOOKUP($AX$125,$AX$131:CA185,2,FALSE))</f>
        <v/>
      </c>
      <c r="AQ137" s="1482"/>
      <c r="AV137" s="38"/>
      <c r="AW137" s="126">
        <v>7</v>
      </c>
      <c r="AX137" s="127" t="s">
        <v>665</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00"/>
      <c r="C138" s="1504"/>
      <c r="D138" s="1505"/>
      <c r="E138" s="1505"/>
      <c r="F138" s="1489"/>
      <c r="G138" s="1489"/>
      <c r="H138" s="1489"/>
      <c r="I138" s="1489"/>
      <c r="J138" s="1489"/>
      <c r="K138" s="1489"/>
      <c r="L138" s="1489"/>
      <c r="M138" s="1489"/>
      <c r="N138" s="1489"/>
      <c r="O138" s="1489"/>
      <c r="P138" s="1489"/>
      <c r="Q138" s="1489"/>
      <c r="R138" s="1489"/>
      <c r="S138" s="1489"/>
      <c r="T138" s="1489"/>
      <c r="U138" s="1491"/>
      <c r="V138" s="1491"/>
      <c r="W138" s="1495"/>
      <c r="X138" s="1496"/>
      <c r="Y138" s="1474"/>
      <c r="Z138" s="1475"/>
      <c r="AA138" s="1475"/>
      <c r="AB138" s="1475"/>
      <c r="AC138" s="1475"/>
      <c r="AD138" s="1475"/>
      <c r="AE138" s="1475"/>
      <c r="AF138" s="1475"/>
      <c r="AG138" s="1475"/>
      <c r="AH138" s="1475"/>
      <c r="AI138" s="1475"/>
      <c r="AJ138" s="1475"/>
      <c r="AK138" s="1475"/>
      <c r="AL138" s="1475"/>
      <c r="AM138" s="1476"/>
      <c r="AN138" s="1483"/>
      <c r="AO138" s="1484"/>
      <c r="AP138" s="1484"/>
      <c r="AQ138" s="1485"/>
      <c r="AV138" s="38"/>
      <c r="AW138" s="126">
        <v>8</v>
      </c>
      <c r="AX138" s="127" t="s">
        <v>666</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00"/>
      <c r="C139" s="1504"/>
      <c r="D139" s="1505"/>
      <c r="E139" s="1505"/>
      <c r="F139" s="1489"/>
      <c r="G139" s="1489"/>
      <c r="H139" s="1489"/>
      <c r="I139" s="1489"/>
      <c r="J139" s="1489"/>
      <c r="K139" s="1489"/>
      <c r="L139" s="1489"/>
      <c r="M139" s="1489"/>
      <c r="N139" s="1489"/>
      <c r="O139" s="1489"/>
      <c r="P139" s="1489"/>
      <c r="Q139" s="1489"/>
      <c r="R139" s="1489"/>
      <c r="S139" s="1489"/>
      <c r="T139" s="1489"/>
      <c r="U139" s="1491"/>
      <c r="V139" s="1491"/>
      <c r="W139" s="1495"/>
      <c r="X139" s="1496"/>
      <c r="Y139" s="1474"/>
      <c r="Z139" s="1475"/>
      <c r="AA139" s="1475"/>
      <c r="AB139" s="1475"/>
      <c r="AC139" s="1475"/>
      <c r="AD139" s="1475"/>
      <c r="AE139" s="1475"/>
      <c r="AF139" s="1475"/>
      <c r="AG139" s="1475"/>
      <c r="AH139" s="1475"/>
      <c r="AI139" s="1475"/>
      <c r="AJ139" s="1475"/>
      <c r="AK139" s="1475"/>
      <c r="AL139" s="1475"/>
      <c r="AM139" s="1476"/>
      <c r="AN139" s="1483"/>
      <c r="AO139" s="1484"/>
      <c r="AP139" s="1484"/>
      <c r="AQ139" s="1485"/>
      <c r="AV139" s="38"/>
      <c r="AW139" s="126">
        <v>9</v>
      </c>
      <c r="AX139" s="127" t="s">
        <v>667</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00"/>
      <c r="C140" s="1504"/>
      <c r="D140" s="1505"/>
      <c r="E140" s="1505"/>
      <c r="F140" s="1489"/>
      <c r="G140" s="1489"/>
      <c r="H140" s="1489"/>
      <c r="I140" s="1489"/>
      <c r="J140" s="1489"/>
      <c r="K140" s="1489"/>
      <c r="L140" s="1489"/>
      <c r="M140" s="1489"/>
      <c r="N140" s="1489"/>
      <c r="O140" s="1489"/>
      <c r="P140" s="1489"/>
      <c r="Q140" s="1489"/>
      <c r="R140" s="1489"/>
      <c r="S140" s="1489"/>
      <c r="T140" s="1489"/>
      <c r="U140" s="1492"/>
      <c r="V140" s="1492"/>
      <c r="W140" s="1497"/>
      <c r="X140" s="1498"/>
      <c r="Y140" s="1474"/>
      <c r="Z140" s="1475"/>
      <c r="AA140" s="1475"/>
      <c r="AB140" s="1475"/>
      <c r="AC140" s="1475"/>
      <c r="AD140" s="1475"/>
      <c r="AE140" s="1475"/>
      <c r="AF140" s="1475"/>
      <c r="AG140" s="1475"/>
      <c r="AH140" s="1475"/>
      <c r="AI140" s="1475"/>
      <c r="AJ140" s="1475"/>
      <c r="AK140" s="1475"/>
      <c r="AL140" s="1475"/>
      <c r="AM140" s="1476"/>
      <c r="AN140" s="1486"/>
      <c r="AO140" s="1487"/>
      <c r="AP140" s="1487"/>
      <c r="AQ140" s="1488"/>
      <c r="AV140" s="38"/>
      <c r="AW140" s="126">
        <v>10</v>
      </c>
      <c r="AX140" s="127" t="s">
        <v>668</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00"/>
      <c r="C141" s="1504"/>
      <c r="D141" s="1505"/>
      <c r="E141" s="1505"/>
      <c r="F141" s="1489" t="s">
        <v>669</v>
      </c>
      <c r="G141" s="1489"/>
      <c r="H141" s="1489"/>
      <c r="I141" s="1489"/>
      <c r="J141" s="1489"/>
      <c r="K141" s="1489"/>
      <c r="L141" s="1489"/>
      <c r="M141" s="1489"/>
      <c r="N141" s="1489"/>
      <c r="O141" s="1489"/>
      <c r="P141" s="1489"/>
      <c r="Q141" s="1489"/>
      <c r="R141" s="1489"/>
      <c r="S141" s="1489"/>
      <c r="T141" s="1489"/>
      <c r="U141" s="1490" t="str">
        <f>IF($AX$125="","",VLOOKUP($AX$125,$AX$131:BF189,8,FALSE))</f>
        <v/>
      </c>
      <c r="V141" s="1490"/>
      <c r="W141" s="1493" t="s">
        <v>649</v>
      </c>
      <c r="X141" s="1494"/>
      <c r="Y141" s="1474"/>
      <c r="Z141" s="1475"/>
      <c r="AA141" s="1475"/>
      <c r="AB141" s="1475"/>
      <c r="AC141" s="1475"/>
      <c r="AD141" s="1475"/>
      <c r="AE141" s="1475"/>
      <c r="AF141" s="1475"/>
      <c r="AG141" s="1475"/>
      <c r="AH141" s="1475"/>
      <c r="AI141" s="1475"/>
      <c r="AJ141" s="1475"/>
      <c r="AK141" s="1475"/>
      <c r="AL141" s="1475"/>
      <c r="AM141" s="1476"/>
      <c r="AN141" s="1480" t="str">
        <f>IF($AX$125="","",VLOOKUP($AX$125,$AX$131:BY189,9,FALSE))</f>
        <v/>
      </c>
      <c r="AO141" s="1481"/>
      <c r="AP141" s="1481" t="str">
        <f>IF($AX$125="","",VLOOKUP($AX$125,$AX$131:CA189,2,FALSE))</f>
        <v/>
      </c>
      <c r="AQ141" s="1482"/>
      <c r="AV141" s="38"/>
      <c r="AW141" s="126">
        <v>11</v>
      </c>
      <c r="AX141" s="127" t="s">
        <v>670</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00"/>
      <c r="C142" s="1504"/>
      <c r="D142" s="1505"/>
      <c r="E142" s="1505"/>
      <c r="F142" s="1489"/>
      <c r="G142" s="1489"/>
      <c r="H142" s="1489"/>
      <c r="I142" s="1489"/>
      <c r="J142" s="1489"/>
      <c r="K142" s="1489"/>
      <c r="L142" s="1489"/>
      <c r="M142" s="1489"/>
      <c r="N142" s="1489"/>
      <c r="O142" s="1489"/>
      <c r="P142" s="1489"/>
      <c r="Q142" s="1489"/>
      <c r="R142" s="1489"/>
      <c r="S142" s="1489"/>
      <c r="T142" s="1489"/>
      <c r="U142" s="1491"/>
      <c r="V142" s="1491"/>
      <c r="W142" s="1495"/>
      <c r="X142" s="1496"/>
      <c r="Y142" s="1474"/>
      <c r="Z142" s="1475"/>
      <c r="AA142" s="1475"/>
      <c r="AB142" s="1475"/>
      <c r="AC142" s="1475"/>
      <c r="AD142" s="1475"/>
      <c r="AE142" s="1475"/>
      <c r="AF142" s="1475"/>
      <c r="AG142" s="1475"/>
      <c r="AH142" s="1475"/>
      <c r="AI142" s="1475"/>
      <c r="AJ142" s="1475"/>
      <c r="AK142" s="1475"/>
      <c r="AL142" s="1475"/>
      <c r="AM142" s="1476"/>
      <c r="AN142" s="1483"/>
      <c r="AO142" s="1484"/>
      <c r="AP142" s="1484"/>
      <c r="AQ142" s="1485"/>
      <c r="AV142" s="38"/>
      <c r="AW142" s="126">
        <v>12</v>
      </c>
      <c r="AX142" s="127" t="s">
        <v>671</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00"/>
      <c r="C143" s="1504"/>
      <c r="D143" s="1505"/>
      <c r="E143" s="1505"/>
      <c r="F143" s="1489"/>
      <c r="G143" s="1489"/>
      <c r="H143" s="1489"/>
      <c r="I143" s="1489"/>
      <c r="J143" s="1489"/>
      <c r="K143" s="1489"/>
      <c r="L143" s="1489"/>
      <c r="M143" s="1489"/>
      <c r="N143" s="1489"/>
      <c r="O143" s="1489"/>
      <c r="P143" s="1489"/>
      <c r="Q143" s="1489"/>
      <c r="R143" s="1489"/>
      <c r="S143" s="1489"/>
      <c r="T143" s="1489"/>
      <c r="U143" s="1491"/>
      <c r="V143" s="1491"/>
      <c r="W143" s="1495"/>
      <c r="X143" s="1496"/>
      <c r="Y143" s="1474"/>
      <c r="Z143" s="1475"/>
      <c r="AA143" s="1475"/>
      <c r="AB143" s="1475"/>
      <c r="AC143" s="1475"/>
      <c r="AD143" s="1475"/>
      <c r="AE143" s="1475"/>
      <c r="AF143" s="1475"/>
      <c r="AG143" s="1475"/>
      <c r="AH143" s="1475"/>
      <c r="AI143" s="1475"/>
      <c r="AJ143" s="1475"/>
      <c r="AK143" s="1475"/>
      <c r="AL143" s="1475"/>
      <c r="AM143" s="1476"/>
      <c r="AN143" s="1483"/>
      <c r="AO143" s="1484"/>
      <c r="AP143" s="1484"/>
      <c r="AQ143" s="1485"/>
      <c r="AV143" s="38"/>
      <c r="AW143" s="126">
        <v>13</v>
      </c>
      <c r="AX143" s="127" t="s">
        <v>672</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01"/>
      <c r="C144" s="1506"/>
      <c r="D144" s="1507"/>
      <c r="E144" s="1507"/>
      <c r="F144" s="1489"/>
      <c r="G144" s="1489"/>
      <c r="H144" s="1489"/>
      <c r="I144" s="1489"/>
      <c r="J144" s="1489"/>
      <c r="K144" s="1489"/>
      <c r="L144" s="1489"/>
      <c r="M144" s="1489"/>
      <c r="N144" s="1489"/>
      <c r="O144" s="1489"/>
      <c r="P144" s="1489"/>
      <c r="Q144" s="1489"/>
      <c r="R144" s="1489"/>
      <c r="S144" s="1489"/>
      <c r="T144" s="1489"/>
      <c r="U144" s="1492"/>
      <c r="V144" s="1492"/>
      <c r="W144" s="1497"/>
      <c r="X144" s="1498"/>
      <c r="Y144" s="1477"/>
      <c r="Z144" s="1478"/>
      <c r="AA144" s="1478"/>
      <c r="AB144" s="1478"/>
      <c r="AC144" s="1478"/>
      <c r="AD144" s="1478"/>
      <c r="AE144" s="1478"/>
      <c r="AF144" s="1478"/>
      <c r="AG144" s="1478"/>
      <c r="AH144" s="1478"/>
      <c r="AI144" s="1478"/>
      <c r="AJ144" s="1478"/>
      <c r="AK144" s="1478"/>
      <c r="AL144" s="1478"/>
      <c r="AM144" s="1479"/>
      <c r="AN144" s="1486"/>
      <c r="AO144" s="1487"/>
      <c r="AP144" s="1487"/>
      <c r="AQ144" s="1488"/>
      <c r="AV144" s="38"/>
      <c r="AW144" s="126">
        <v>14</v>
      </c>
      <c r="AX144" s="127" t="s">
        <v>673</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674</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384" t="s">
        <v>469</v>
      </c>
      <c r="AJ146" s="1385"/>
      <c r="AK146" s="1385"/>
      <c r="AL146" s="1385"/>
      <c r="AM146" s="1386"/>
      <c r="AN146" s="1465" t="str">
        <f>IF(SUM(AN129,AN133,AN137,AN141)=0,"",SUM(AN129,AN133,AN137,AN141))</f>
        <v/>
      </c>
      <c r="AO146" s="1466"/>
      <c r="AP146" s="1466"/>
      <c r="AQ146" s="1467"/>
      <c r="AV146" s="38"/>
      <c r="AW146" s="126">
        <v>16</v>
      </c>
      <c r="AX146" s="127" t="s">
        <v>675</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390"/>
      <c r="AJ147" s="1391"/>
      <c r="AK147" s="1391"/>
      <c r="AL147" s="1391"/>
      <c r="AM147" s="1392"/>
      <c r="AN147" s="1468"/>
      <c r="AO147" s="1469"/>
      <c r="AP147" s="1469"/>
      <c r="AQ147" s="1470"/>
      <c r="AV147" s="38"/>
      <c r="AW147" s="126">
        <v>17</v>
      </c>
      <c r="AX147" s="127" t="s">
        <v>676</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677</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613</v>
      </c>
      <c r="AV149" s="42"/>
      <c r="AW149" s="126">
        <v>19</v>
      </c>
      <c r="AX149" s="127" t="s">
        <v>678</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679</v>
      </c>
      <c r="AV150" s="42"/>
      <c r="AW150" s="126">
        <v>20</v>
      </c>
      <c r="AX150" s="127" t="s">
        <v>680</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681</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682</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683</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56" t="s">
        <v>684</v>
      </c>
      <c r="H154" s="1457"/>
      <c r="I154" s="1457"/>
      <c r="J154" s="1457"/>
      <c r="K154" s="1457"/>
      <c r="L154" s="1457"/>
      <c r="M154" s="1457"/>
      <c r="N154" s="1457"/>
      <c r="O154" s="1457"/>
      <c r="P154" s="1457"/>
      <c r="Q154" s="1457"/>
      <c r="R154" s="1457"/>
      <c r="S154" s="1457"/>
      <c r="T154" s="1457"/>
      <c r="U154" s="1457"/>
      <c r="V154" s="1457"/>
      <c r="W154" s="1457"/>
      <c r="X154" s="1457"/>
      <c r="Y154" s="1457"/>
      <c r="Z154" s="1457"/>
      <c r="AA154" s="1457"/>
      <c r="AB154" s="1457"/>
      <c r="AC154" s="1457"/>
      <c r="AD154" s="1458"/>
      <c r="AE154" s="1459" t="str">
        <f>AO67</f>
        <v xml:space="preserve"> </v>
      </c>
      <c r="AF154" s="1460"/>
      <c r="AG154" s="1460"/>
      <c r="AH154" s="1460"/>
      <c r="AI154" s="1460"/>
      <c r="AJ154" s="1460"/>
      <c r="AK154" s="1461"/>
      <c r="AV154" s="38"/>
      <c r="AW154" s="126">
        <v>24</v>
      </c>
      <c r="AX154" s="127" t="s">
        <v>685</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387"/>
      <c r="H155" s="1388"/>
      <c r="I155" s="1388"/>
      <c r="J155" s="1388"/>
      <c r="K155" s="1388"/>
      <c r="L155" s="1388"/>
      <c r="M155" s="1388"/>
      <c r="N155" s="1388"/>
      <c r="O155" s="1388"/>
      <c r="P155" s="1388"/>
      <c r="Q155" s="1388"/>
      <c r="R155" s="1388"/>
      <c r="S155" s="1388"/>
      <c r="T155" s="1388"/>
      <c r="U155" s="1388"/>
      <c r="V155" s="1388"/>
      <c r="W155" s="1388"/>
      <c r="X155" s="1388"/>
      <c r="Y155" s="1388"/>
      <c r="Z155" s="1388"/>
      <c r="AA155" s="1388"/>
      <c r="AB155" s="1388"/>
      <c r="AC155" s="1388"/>
      <c r="AD155" s="1389"/>
      <c r="AE155" s="1462"/>
      <c r="AF155" s="1463"/>
      <c r="AG155" s="1463"/>
      <c r="AH155" s="1463"/>
      <c r="AI155" s="1463"/>
      <c r="AJ155" s="1463"/>
      <c r="AK155" s="1464"/>
      <c r="AV155" s="38"/>
      <c r="AW155" s="126">
        <v>25</v>
      </c>
      <c r="AX155" s="127" t="s">
        <v>686</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687</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56" t="s">
        <v>688</v>
      </c>
      <c r="H157" s="1457"/>
      <c r="I157" s="1457"/>
      <c r="J157" s="1457"/>
      <c r="K157" s="1457"/>
      <c r="L157" s="1457"/>
      <c r="M157" s="1457"/>
      <c r="N157" s="1457"/>
      <c r="O157" s="1457"/>
      <c r="P157" s="1457"/>
      <c r="Q157" s="1457"/>
      <c r="R157" s="1457"/>
      <c r="S157" s="1457"/>
      <c r="T157" s="1457"/>
      <c r="U157" s="1457"/>
      <c r="V157" s="1457"/>
      <c r="W157" s="1457"/>
      <c r="X157" s="1457"/>
      <c r="Y157" s="1457"/>
      <c r="Z157" s="1457"/>
      <c r="AA157" s="1457"/>
      <c r="AB157" s="1457"/>
      <c r="AC157" s="1457"/>
      <c r="AD157" s="1458"/>
      <c r="AE157" s="1459" t="str">
        <f>AN117</f>
        <v/>
      </c>
      <c r="AF157" s="1460"/>
      <c r="AG157" s="1460"/>
      <c r="AH157" s="1460"/>
      <c r="AI157" s="1460"/>
      <c r="AJ157" s="1460"/>
      <c r="AK157" s="1461"/>
      <c r="AV157" s="38"/>
      <c r="AW157" s="126">
        <v>27</v>
      </c>
      <c r="AX157" s="127" t="s">
        <v>689</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387"/>
      <c r="H158" s="1388"/>
      <c r="I158" s="1388"/>
      <c r="J158" s="1388"/>
      <c r="K158" s="1388"/>
      <c r="L158" s="1388"/>
      <c r="M158" s="1388"/>
      <c r="N158" s="1388"/>
      <c r="O158" s="1388"/>
      <c r="P158" s="1388"/>
      <c r="Q158" s="1388"/>
      <c r="R158" s="1388"/>
      <c r="S158" s="1388"/>
      <c r="T158" s="1388"/>
      <c r="U158" s="1388"/>
      <c r="V158" s="1388"/>
      <c r="W158" s="1388"/>
      <c r="X158" s="1388"/>
      <c r="Y158" s="1388"/>
      <c r="Z158" s="1388"/>
      <c r="AA158" s="1388"/>
      <c r="AB158" s="1388"/>
      <c r="AC158" s="1388"/>
      <c r="AD158" s="1389"/>
      <c r="AE158" s="1462"/>
      <c r="AF158" s="1463"/>
      <c r="AG158" s="1463"/>
      <c r="AH158" s="1463"/>
      <c r="AI158" s="1463"/>
      <c r="AJ158" s="1463"/>
      <c r="AK158" s="1464"/>
      <c r="AV158" s="38"/>
      <c r="AW158" s="126">
        <v>28</v>
      </c>
      <c r="AX158" s="127" t="s">
        <v>690</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691</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56" t="s">
        <v>692</v>
      </c>
      <c r="H160" s="1457"/>
      <c r="I160" s="1457"/>
      <c r="J160" s="1457"/>
      <c r="K160" s="1457"/>
      <c r="L160" s="1457"/>
      <c r="M160" s="1457"/>
      <c r="N160" s="1457"/>
      <c r="O160" s="1457"/>
      <c r="P160" s="1457"/>
      <c r="Q160" s="1457"/>
      <c r="R160" s="1457"/>
      <c r="S160" s="1457"/>
      <c r="T160" s="1457"/>
      <c r="U160" s="1457"/>
      <c r="V160" s="1457"/>
      <c r="W160" s="1457"/>
      <c r="X160" s="1457"/>
      <c r="Y160" s="1457"/>
      <c r="Z160" s="1457"/>
      <c r="AA160" s="1457"/>
      <c r="AB160" s="1457"/>
      <c r="AC160" s="1457"/>
      <c r="AD160" s="1458"/>
      <c r="AE160" s="1459" t="str">
        <f>+AN146</f>
        <v/>
      </c>
      <c r="AF160" s="1460"/>
      <c r="AG160" s="1460"/>
      <c r="AH160" s="1460"/>
      <c r="AI160" s="1460"/>
      <c r="AJ160" s="1460"/>
      <c r="AK160" s="1461"/>
      <c r="AV160" s="38"/>
      <c r="AW160" s="126">
        <v>30</v>
      </c>
      <c r="AX160" s="127" t="s">
        <v>693</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387"/>
      <c r="H161" s="1388"/>
      <c r="I161" s="1388"/>
      <c r="J161" s="1388"/>
      <c r="K161" s="1388"/>
      <c r="L161" s="1388"/>
      <c r="M161" s="1388"/>
      <c r="N161" s="1388"/>
      <c r="O161" s="1388"/>
      <c r="P161" s="1388"/>
      <c r="Q161" s="1388"/>
      <c r="R161" s="1388"/>
      <c r="S161" s="1388"/>
      <c r="T161" s="1388"/>
      <c r="U161" s="1388"/>
      <c r="V161" s="1388"/>
      <c r="W161" s="1388"/>
      <c r="X161" s="1388"/>
      <c r="Y161" s="1388"/>
      <c r="Z161" s="1388"/>
      <c r="AA161" s="1388"/>
      <c r="AB161" s="1388"/>
      <c r="AC161" s="1388"/>
      <c r="AD161" s="1389"/>
      <c r="AE161" s="1462"/>
      <c r="AF161" s="1463"/>
      <c r="AG161" s="1463"/>
      <c r="AH161" s="1463"/>
      <c r="AI161" s="1463"/>
      <c r="AJ161" s="1463"/>
      <c r="AK161" s="1464"/>
      <c r="AV161" s="38"/>
      <c r="AW161" s="126">
        <v>31</v>
      </c>
      <c r="AX161" s="127" t="s">
        <v>694</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695</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56" t="s">
        <v>696</v>
      </c>
      <c r="H163" s="1457"/>
      <c r="I163" s="1457"/>
      <c r="J163" s="1457"/>
      <c r="K163" s="1457"/>
      <c r="L163" s="1457"/>
      <c r="M163" s="1457"/>
      <c r="N163" s="1457"/>
      <c r="O163" s="1457"/>
      <c r="P163" s="1457"/>
      <c r="Q163" s="1457"/>
      <c r="R163" s="1457"/>
      <c r="S163" s="1457"/>
      <c r="T163" s="1457"/>
      <c r="U163" s="1457"/>
      <c r="V163" s="1457"/>
      <c r="W163" s="1457"/>
      <c r="X163" s="1457"/>
      <c r="Y163" s="1457"/>
      <c r="Z163" s="1457"/>
      <c r="AA163" s="1457"/>
      <c r="AB163" s="1457"/>
      <c r="AC163" s="1457"/>
      <c r="AD163" s="1458"/>
      <c r="AE163" s="1459" t="str">
        <f>IF(SUM(AE154,AE157,AE160)=0,"",SUM(AE154,AE157,AE160))</f>
        <v/>
      </c>
      <c r="AF163" s="1460"/>
      <c r="AG163" s="1460"/>
      <c r="AH163" s="1460"/>
      <c r="AI163" s="1460"/>
      <c r="AJ163" s="1460"/>
      <c r="AK163" s="1461"/>
      <c r="AV163" s="38"/>
      <c r="AW163" s="126">
        <v>33</v>
      </c>
      <c r="AX163" s="127" t="s">
        <v>697</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387"/>
      <c r="H164" s="1388"/>
      <c r="I164" s="1388"/>
      <c r="J164" s="1388"/>
      <c r="K164" s="1388"/>
      <c r="L164" s="1388"/>
      <c r="M164" s="1388"/>
      <c r="N164" s="1388"/>
      <c r="O164" s="1388"/>
      <c r="P164" s="1388"/>
      <c r="Q164" s="1388"/>
      <c r="R164" s="1388"/>
      <c r="S164" s="1388"/>
      <c r="T164" s="1388"/>
      <c r="U164" s="1388"/>
      <c r="V164" s="1388"/>
      <c r="W164" s="1388"/>
      <c r="X164" s="1388"/>
      <c r="Y164" s="1388"/>
      <c r="Z164" s="1388"/>
      <c r="AA164" s="1388"/>
      <c r="AB164" s="1388"/>
      <c r="AC164" s="1388"/>
      <c r="AD164" s="1389"/>
      <c r="AE164" s="1462"/>
      <c r="AF164" s="1463"/>
      <c r="AG164" s="1463"/>
      <c r="AH164" s="1463"/>
      <c r="AI164" s="1463"/>
      <c r="AJ164" s="1463"/>
      <c r="AK164" s="1464"/>
      <c r="AW164" s="126">
        <v>34</v>
      </c>
      <c r="AX164" s="127" t="s">
        <v>698</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699</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700</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701</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702</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703</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704</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705</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706</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707</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708</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709</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710</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711</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1"/>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712</v>
      </c>
    </row>
    <row r="2" spans="2:17" ht="20.149999999999999" customHeight="1" x14ac:dyDescent="0.2">
      <c r="B2" s="1770" t="s">
        <v>713</v>
      </c>
      <c r="C2" s="1770"/>
      <c r="D2" s="1770"/>
      <c r="E2" s="1770"/>
      <c r="F2" s="1770"/>
      <c r="G2" s="1770"/>
      <c r="H2" s="1770"/>
      <c r="I2" s="1770"/>
      <c r="J2" s="1770"/>
      <c r="K2" s="1770"/>
      <c r="L2" s="1770"/>
      <c r="M2" s="1770"/>
      <c r="N2" s="1770"/>
      <c r="O2" s="1770"/>
      <c r="P2" s="1770"/>
      <c r="Q2" s="1770"/>
    </row>
    <row r="3" spans="2:17" ht="20.149999999999999" customHeight="1" x14ac:dyDescent="0.2">
      <c r="B3" s="1770" t="s">
        <v>714</v>
      </c>
      <c r="C3" s="1770"/>
      <c r="D3" s="1770"/>
      <c r="E3" s="1770"/>
      <c r="F3" s="1770"/>
      <c r="G3" s="1770"/>
      <c r="H3" s="1770"/>
      <c r="I3" s="1770"/>
      <c r="J3" s="1770"/>
      <c r="K3" s="1770"/>
      <c r="L3" s="1770"/>
      <c r="M3" s="1770"/>
      <c r="N3" s="1770"/>
      <c r="O3" s="1770"/>
      <c r="P3" s="1770"/>
      <c r="Q3" s="1770"/>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715</v>
      </c>
      <c r="L5" s="162" t="s">
        <v>716</v>
      </c>
    </row>
    <row r="6" spans="2:17" ht="20.149999999999999" customHeight="1" x14ac:dyDescent="0.2">
      <c r="B6" s="172" t="s">
        <v>717</v>
      </c>
    </row>
    <row r="7" spans="2:17" ht="20.149999999999999" customHeight="1" x14ac:dyDescent="0.2">
      <c r="B7" s="169" t="s">
        <v>334</v>
      </c>
    </row>
    <row r="8" spans="2:17" ht="20.149999999999999" customHeight="1" x14ac:dyDescent="0.2">
      <c r="B8" s="634" t="s">
        <v>718</v>
      </c>
      <c r="C8" s="1766"/>
      <c r="D8" s="634" t="s">
        <v>719</v>
      </c>
      <c r="E8" s="1766"/>
      <c r="F8" s="634" t="s">
        <v>720</v>
      </c>
      <c r="G8" s="635"/>
      <c r="H8" s="1766"/>
      <c r="I8" s="576" t="s">
        <v>721</v>
      </c>
      <c r="J8" s="576"/>
      <c r="K8" s="1765" t="s">
        <v>722</v>
      </c>
      <c r="L8" s="1765"/>
      <c r="M8" s="1765" t="s">
        <v>723</v>
      </c>
      <c r="N8" s="1765"/>
      <c r="O8" s="576" t="s">
        <v>724</v>
      </c>
      <c r="P8" s="575"/>
      <c r="Q8" s="575"/>
    </row>
    <row r="9" spans="2:17" ht="50.15" customHeight="1" x14ac:dyDescent="0.2">
      <c r="B9" s="1767"/>
      <c r="C9" s="1768"/>
      <c r="D9" s="1767"/>
      <c r="E9" s="1768"/>
      <c r="F9" s="1767"/>
      <c r="G9" s="1769"/>
      <c r="H9" s="1768"/>
      <c r="I9" s="170" t="s">
        <v>725</v>
      </c>
      <c r="J9" s="170" t="s">
        <v>726</v>
      </c>
      <c r="K9" s="1765"/>
      <c r="L9" s="1765"/>
      <c r="M9" s="1765"/>
      <c r="N9" s="1765"/>
      <c r="O9" s="170" t="s">
        <v>727</v>
      </c>
      <c r="P9" s="1765" t="s">
        <v>728</v>
      </c>
      <c r="Q9" s="1765"/>
    </row>
    <row r="10" spans="2:17" ht="20.149999999999999" customHeight="1" x14ac:dyDescent="0.2">
      <c r="B10" s="575"/>
      <c r="C10" s="575"/>
      <c r="D10" s="575"/>
      <c r="E10" s="575"/>
      <c r="F10" s="575"/>
      <c r="G10" s="575"/>
      <c r="H10" s="575"/>
      <c r="I10" s="171"/>
      <c r="J10" s="171"/>
      <c r="K10" s="575"/>
      <c r="L10" s="575"/>
      <c r="M10" s="575"/>
      <c r="N10" s="575"/>
      <c r="O10" s="171"/>
      <c r="P10" s="575"/>
      <c r="Q10" s="575"/>
    </row>
    <row r="11" spans="2:17" ht="20.149999999999999" customHeight="1" x14ac:dyDescent="0.2">
      <c r="B11" s="575"/>
      <c r="C11" s="575"/>
      <c r="D11" s="575"/>
      <c r="E11" s="575"/>
      <c r="F11" s="575"/>
      <c r="G11" s="575"/>
      <c r="H11" s="575"/>
      <c r="I11" s="171"/>
      <c r="J11" s="171"/>
      <c r="K11" s="575"/>
      <c r="L11" s="575"/>
      <c r="M11" s="575"/>
      <c r="N11" s="575"/>
      <c r="O11" s="171"/>
      <c r="P11" s="575"/>
      <c r="Q11" s="575"/>
    </row>
    <row r="12" spans="2:17" ht="20.149999999999999" customHeight="1" x14ac:dyDescent="0.2">
      <c r="B12" s="575" t="s">
        <v>325</v>
      </c>
      <c r="C12" s="575"/>
      <c r="D12" s="575"/>
      <c r="E12" s="575"/>
      <c r="F12" s="575"/>
      <c r="G12" s="575"/>
      <c r="H12" s="575"/>
      <c r="I12" s="575"/>
      <c r="J12" s="575"/>
      <c r="K12" s="575"/>
      <c r="L12" s="575"/>
      <c r="M12" s="575"/>
      <c r="N12" s="575"/>
      <c r="O12" s="575"/>
      <c r="P12" s="576"/>
      <c r="Q12" s="575"/>
    </row>
    <row r="13" spans="2:17" ht="20.149999999999999" customHeight="1" x14ac:dyDescent="0.2">
      <c r="B13" s="166" t="s">
        <v>321</v>
      </c>
      <c r="C13" s="167"/>
      <c r="D13" s="167"/>
      <c r="E13" s="167"/>
      <c r="F13" s="167"/>
      <c r="G13" s="167"/>
      <c r="H13" s="167"/>
      <c r="I13" s="167"/>
      <c r="J13" s="167"/>
      <c r="K13" s="167"/>
      <c r="L13" s="167"/>
      <c r="M13" s="167"/>
      <c r="N13" s="167"/>
      <c r="O13" s="167"/>
      <c r="P13" s="167"/>
      <c r="Q13" s="168"/>
    </row>
    <row r="14" spans="2:17" ht="20.149999999999999" customHeight="1" x14ac:dyDescent="0.2">
      <c r="B14" s="1760" t="s">
        <v>72</v>
      </c>
      <c r="C14" s="1760"/>
      <c r="D14" s="1760"/>
      <c r="E14" s="1760"/>
      <c r="F14" s="1760"/>
      <c r="G14" s="1760"/>
      <c r="H14" s="1760"/>
      <c r="I14" s="1760"/>
      <c r="J14" s="1760"/>
      <c r="K14" s="1760"/>
      <c r="L14" s="1760"/>
      <c r="M14" s="1760"/>
      <c r="N14" s="1760"/>
      <c r="O14" s="1760"/>
      <c r="P14" s="1760"/>
      <c r="Q14" s="1760"/>
    </row>
    <row r="15" spans="2:17" ht="20.149999999999999" customHeight="1" x14ac:dyDescent="0.2">
      <c r="B15" s="1760" t="s">
        <v>357</v>
      </c>
      <c r="C15" s="1760"/>
      <c r="D15" s="1760"/>
      <c r="E15" s="1760"/>
      <c r="F15" s="1760"/>
      <c r="G15" s="1760"/>
      <c r="H15" s="1760"/>
      <c r="I15" s="1760"/>
      <c r="J15" s="1760"/>
      <c r="K15" s="1760"/>
      <c r="L15" s="1760"/>
      <c r="M15" s="1760"/>
      <c r="N15" s="1760"/>
      <c r="O15" s="1760"/>
      <c r="P15" s="1760"/>
      <c r="Q15" s="1760"/>
    </row>
    <row r="16" spans="2:17" ht="20.149999999999999" customHeight="1" x14ac:dyDescent="0.2">
      <c r="B16" s="1760" t="s">
        <v>76</v>
      </c>
      <c r="C16" s="1760"/>
      <c r="D16" s="1760"/>
      <c r="E16" s="1760"/>
      <c r="F16" s="1760"/>
      <c r="G16" s="1760"/>
      <c r="H16" s="1760"/>
      <c r="I16" s="1760"/>
      <c r="J16" s="1760"/>
      <c r="K16" s="1760"/>
      <c r="L16" s="1760"/>
      <c r="M16" s="1760"/>
      <c r="N16" s="1760"/>
      <c r="O16" s="1760"/>
      <c r="P16" s="1760"/>
      <c r="Q16" s="1760"/>
    </row>
    <row r="17" spans="2:17" ht="20.149999999999999" customHeight="1" x14ac:dyDescent="0.2">
      <c r="B17" s="1760" t="s">
        <v>341</v>
      </c>
      <c r="C17" s="1760"/>
      <c r="D17" s="1760"/>
      <c r="E17" s="1760"/>
      <c r="F17" s="1760"/>
      <c r="G17" s="1760"/>
      <c r="H17" s="1760"/>
      <c r="I17" s="1760"/>
      <c r="J17" s="1760"/>
      <c r="K17" s="1760"/>
      <c r="L17" s="1760"/>
      <c r="M17" s="1760"/>
      <c r="N17" s="1760"/>
      <c r="O17" s="1760"/>
      <c r="P17" s="1760"/>
      <c r="Q17" s="1760"/>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323</v>
      </c>
    </row>
    <row r="20" spans="2:17" ht="20.149999999999999" customHeight="1" x14ac:dyDescent="0.2">
      <c r="B20" s="634" t="s">
        <v>718</v>
      </c>
      <c r="C20" s="1766"/>
      <c r="D20" s="634" t="s">
        <v>719</v>
      </c>
      <c r="E20" s="1766"/>
      <c r="F20" s="634" t="s">
        <v>720</v>
      </c>
      <c r="G20" s="635"/>
      <c r="H20" s="1766"/>
      <c r="I20" s="576" t="s">
        <v>729</v>
      </c>
      <c r="J20" s="576"/>
      <c r="K20" s="576"/>
      <c r="L20" s="576"/>
      <c r="M20" s="1765" t="s">
        <v>723</v>
      </c>
      <c r="N20" s="1765"/>
      <c r="O20" s="576" t="s">
        <v>724</v>
      </c>
      <c r="P20" s="575"/>
      <c r="Q20" s="575"/>
    </row>
    <row r="21" spans="2:17" ht="50.15" customHeight="1" x14ac:dyDescent="0.2">
      <c r="B21" s="1767"/>
      <c r="C21" s="1768"/>
      <c r="D21" s="1767"/>
      <c r="E21" s="1768"/>
      <c r="F21" s="1767"/>
      <c r="G21" s="1769"/>
      <c r="H21" s="1768"/>
      <c r="I21" s="170" t="s">
        <v>725</v>
      </c>
      <c r="J21" s="170" t="s">
        <v>726</v>
      </c>
      <c r="K21" s="1765" t="s">
        <v>730</v>
      </c>
      <c r="L21" s="1765"/>
      <c r="M21" s="1765"/>
      <c r="N21" s="1765"/>
      <c r="O21" s="170" t="s">
        <v>727</v>
      </c>
      <c r="P21" s="1765" t="s">
        <v>731</v>
      </c>
      <c r="Q21" s="1765"/>
    </row>
    <row r="22" spans="2:17" ht="20.149999999999999" customHeight="1" x14ac:dyDescent="0.2">
      <c r="B22" s="575"/>
      <c r="C22" s="575"/>
      <c r="D22" s="575"/>
      <c r="E22" s="575"/>
      <c r="F22" s="575"/>
      <c r="G22" s="575"/>
      <c r="H22" s="575"/>
      <c r="I22" s="171"/>
      <c r="J22" s="171"/>
      <c r="K22" s="575"/>
      <c r="L22" s="575"/>
      <c r="M22" s="575"/>
      <c r="N22" s="575"/>
      <c r="O22" s="171"/>
      <c r="P22" s="575"/>
      <c r="Q22" s="575"/>
    </row>
    <row r="23" spans="2:17" ht="20.149999999999999" customHeight="1" x14ac:dyDescent="0.2">
      <c r="B23" s="575"/>
      <c r="C23" s="575"/>
      <c r="D23" s="575"/>
      <c r="E23" s="575"/>
      <c r="F23" s="575"/>
      <c r="G23" s="575"/>
      <c r="H23" s="575"/>
      <c r="I23" s="171"/>
      <c r="J23" s="171"/>
      <c r="K23" s="575"/>
      <c r="L23" s="575"/>
      <c r="M23" s="575"/>
      <c r="N23" s="575"/>
      <c r="O23" s="171"/>
      <c r="P23" s="575"/>
      <c r="Q23" s="575"/>
    </row>
    <row r="24" spans="2:17" ht="20.149999999999999" customHeight="1" x14ac:dyDescent="0.2">
      <c r="B24" s="575" t="s">
        <v>325</v>
      </c>
      <c r="C24" s="575"/>
      <c r="D24" s="575"/>
      <c r="E24" s="575"/>
      <c r="F24" s="575"/>
      <c r="G24" s="575"/>
      <c r="H24" s="575"/>
      <c r="I24" s="575"/>
      <c r="J24" s="575"/>
      <c r="K24" s="575"/>
      <c r="L24" s="575"/>
      <c r="M24" s="575"/>
      <c r="N24" s="575"/>
      <c r="O24" s="575"/>
      <c r="P24" s="576"/>
      <c r="Q24" s="575"/>
    </row>
    <row r="25" spans="2:17" ht="20.149999999999999" customHeight="1" x14ac:dyDescent="0.2">
      <c r="B25" s="166" t="s">
        <v>321</v>
      </c>
      <c r="C25" s="167"/>
      <c r="D25" s="167"/>
      <c r="E25" s="167"/>
      <c r="F25" s="167"/>
      <c r="G25" s="167"/>
      <c r="H25" s="167"/>
      <c r="I25" s="167"/>
      <c r="J25" s="167"/>
      <c r="K25" s="167"/>
      <c r="L25" s="167"/>
      <c r="M25" s="167"/>
      <c r="N25" s="167"/>
      <c r="O25" s="167"/>
      <c r="P25" s="167"/>
      <c r="Q25" s="168"/>
    </row>
    <row r="26" spans="2:17" ht="20.149999999999999" customHeight="1" x14ac:dyDescent="0.2">
      <c r="B26" s="1760" t="s">
        <v>72</v>
      </c>
      <c r="C26" s="1760"/>
      <c r="D26" s="1760"/>
      <c r="E26" s="1760"/>
      <c r="F26" s="1760"/>
      <c r="G26" s="1760"/>
      <c r="H26" s="1760"/>
      <c r="I26" s="1760"/>
      <c r="J26" s="1760"/>
      <c r="K26" s="1760"/>
      <c r="L26" s="1760"/>
      <c r="M26" s="1760"/>
      <c r="N26" s="1760"/>
      <c r="O26" s="1760"/>
      <c r="P26" s="1760"/>
      <c r="Q26" s="1760"/>
    </row>
    <row r="27" spans="2:17" ht="20.149999999999999" customHeight="1" x14ac:dyDescent="0.2">
      <c r="B27" s="1760" t="s">
        <v>357</v>
      </c>
      <c r="C27" s="1760"/>
      <c r="D27" s="1760"/>
      <c r="E27" s="1760"/>
      <c r="F27" s="1760"/>
      <c r="G27" s="1760"/>
      <c r="H27" s="1760"/>
      <c r="I27" s="1760"/>
      <c r="J27" s="1760"/>
      <c r="K27" s="1760"/>
      <c r="L27" s="1760"/>
      <c r="M27" s="1760"/>
      <c r="N27" s="1760"/>
      <c r="O27" s="1760"/>
      <c r="P27" s="1760"/>
      <c r="Q27" s="1760"/>
    </row>
    <row r="28" spans="2:17" ht="20.149999999999999" customHeight="1" x14ac:dyDescent="0.2">
      <c r="B28" s="1760" t="s">
        <v>76</v>
      </c>
      <c r="C28" s="1760"/>
      <c r="D28" s="1760"/>
      <c r="E28" s="1760"/>
      <c r="F28" s="1760"/>
      <c r="G28" s="1760"/>
      <c r="H28" s="1760"/>
      <c r="I28" s="1760"/>
      <c r="J28" s="1760"/>
      <c r="K28" s="1760"/>
      <c r="L28" s="1760"/>
      <c r="M28" s="1760"/>
      <c r="N28" s="1760"/>
      <c r="O28" s="1760"/>
      <c r="P28" s="1760"/>
      <c r="Q28" s="1760"/>
    </row>
    <row r="29" spans="2:17" ht="20.149999999999999" customHeight="1" x14ac:dyDescent="0.2">
      <c r="B29" s="1760" t="s">
        <v>341</v>
      </c>
      <c r="C29" s="1760"/>
      <c r="D29" s="1760"/>
      <c r="E29" s="1760"/>
      <c r="F29" s="1760"/>
      <c r="G29" s="1760"/>
      <c r="H29" s="1760"/>
      <c r="I29" s="1760"/>
      <c r="J29" s="1760"/>
      <c r="K29" s="1760"/>
      <c r="L29" s="1760"/>
      <c r="M29" s="1760"/>
      <c r="N29" s="1760"/>
      <c r="O29" s="1760"/>
      <c r="P29" s="1760"/>
      <c r="Q29" s="1760"/>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732</v>
      </c>
    </row>
    <row r="32" spans="2:17" ht="50.15" customHeight="1" x14ac:dyDescent="0.2">
      <c r="B32" s="575" t="s">
        <v>733</v>
      </c>
      <c r="C32" s="575"/>
      <c r="D32" s="575"/>
      <c r="E32" s="575"/>
      <c r="F32" s="576" t="s">
        <v>734</v>
      </c>
      <c r="G32" s="575"/>
      <c r="H32" s="575"/>
      <c r="I32" s="576" t="s">
        <v>735</v>
      </c>
      <c r="J32" s="575"/>
      <c r="K32" s="575"/>
      <c r="L32" s="576" t="s">
        <v>736</v>
      </c>
      <c r="M32" s="575"/>
      <c r="N32" s="575"/>
      <c r="O32" s="576" t="s">
        <v>737</v>
      </c>
      <c r="P32" s="575"/>
      <c r="Q32" s="575"/>
    </row>
    <row r="33" spans="2:17" ht="20.149999999999999" customHeight="1" x14ac:dyDescent="0.2">
      <c r="B33" s="575"/>
      <c r="C33" s="575"/>
      <c r="D33" s="575"/>
      <c r="E33" s="575"/>
      <c r="F33" s="575"/>
      <c r="G33" s="575"/>
      <c r="H33" s="575"/>
      <c r="I33" s="575"/>
      <c r="J33" s="575"/>
      <c r="K33" s="575"/>
      <c r="L33" s="575"/>
      <c r="M33" s="575"/>
      <c r="N33" s="575"/>
      <c r="O33" s="575"/>
      <c r="P33" s="575"/>
      <c r="Q33" s="575"/>
    </row>
    <row r="34" spans="2:17" ht="20.149999999999999" customHeight="1" x14ac:dyDescent="0.2">
      <c r="B34" s="575"/>
      <c r="C34" s="575"/>
      <c r="D34" s="575"/>
      <c r="E34" s="575"/>
      <c r="F34" s="575"/>
      <c r="G34" s="575"/>
      <c r="H34" s="575"/>
      <c r="I34" s="575"/>
      <c r="J34" s="575"/>
      <c r="K34" s="575"/>
      <c r="L34" s="575"/>
      <c r="M34" s="575"/>
      <c r="N34" s="575"/>
      <c r="O34" s="575"/>
      <c r="P34" s="575"/>
      <c r="Q34" s="575"/>
    </row>
    <row r="35" spans="2:17" ht="20.149999999999999" customHeight="1" x14ac:dyDescent="0.2">
      <c r="B35" s="575" t="s">
        <v>325</v>
      </c>
      <c r="C35" s="575"/>
      <c r="D35" s="575"/>
      <c r="E35" s="575"/>
      <c r="F35" s="575"/>
      <c r="G35" s="575"/>
      <c r="H35" s="575"/>
      <c r="I35" s="575"/>
      <c r="J35" s="575"/>
      <c r="K35" s="575"/>
      <c r="L35" s="575"/>
      <c r="M35" s="575"/>
      <c r="N35" s="575"/>
      <c r="O35" s="575"/>
      <c r="P35" s="575"/>
      <c r="Q35" s="575"/>
    </row>
    <row r="36" spans="2:17" ht="20.149999999999999" customHeight="1" x14ac:dyDescent="0.2">
      <c r="B36" s="166" t="s">
        <v>321</v>
      </c>
      <c r="C36" s="167"/>
      <c r="D36" s="167"/>
      <c r="E36" s="167"/>
      <c r="F36" s="167"/>
      <c r="G36" s="167"/>
      <c r="H36" s="167"/>
      <c r="I36" s="167"/>
      <c r="J36" s="167"/>
      <c r="K36" s="167"/>
      <c r="L36" s="167"/>
      <c r="M36" s="167"/>
      <c r="N36" s="167"/>
      <c r="O36" s="167"/>
      <c r="P36" s="167"/>
      <c r="Q36" s="168"/>
    </row>
    <row r="37" spans="2:17" ht="20.149999999999999" customHeight="1" x14ac:dyDescent="0.2">
      <c r="B37" s="1760" t="s">
        <v>72</v>
      </c>
      <c r="C37" s="1760"/>
      <c r="D37" s="1760"/>
      <c r="E37" s="1760"/>
      <c r="F37" s="1760"/>
      <c r="G37" s="1760"/>
      <c r="H37" s="1760"/>
      <c r="I37" s="1760"/>
      <c r="J37" s="1760"/>
      <c r="K37" s="1760"/>
      <c r="L37" s="1760"/>
      <c r="M37" s="1760"/>
      <c r="N37" s="1760"/>
      <c r="O37" s="1760"/>
      <c r="P37" s="1760"/>
      <c r="Q37" s="1760"/>
    </row>
    <row r="38" spans="2:17" ht="20.149999999999999" customHeight="1" x14ac:dyDescent="0.2">
      <c r="B38" s="1760" t="s">
        <v>357</v>
      </c>
      <c r="C38" s="1760"/>
      <c r="D38" s="1760"/>
      <c r="E38" s="1760"/>
      <c r="F38" s="1760"/>
      <c r="G38" s="1760"/>
      <c r="H38" s="1760"/>
      <c r="I38" s="1760"/>
      <c r="J38" s="1760"/>
      <c r="K38" s="1760"/>
      <c r="L38" s="1760"/>
      <c r="M38" s="1760"/>
      <c r="N38" s="1760"/>
      <c r="O38" s="1760"/>
      <c r="P38" s="1760"/>
      <c r="Q38" s="1760"/>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738</v>
      </c>
    </row>
    <row r="42" spans="2:17" ht="50.15" customHeight="1" x14ac:dyDescent="0.2">
      <c r="B42" s="1764" t="s">
        <v>739</v>
      </c>
      <c r="C42" s="1764"/>
      <c r="D42" s="1764"/>
      <c r="E42" s="1764"/>
      <c r="F42" s="1765" t="s">
        <v>740</v>
      </c>
      <c r="G42" s="1764"/>
      <c r="H42" s="1764"/>
      <c r="I42" s="1765" t="s">
        <v>741</v>
      </c>
      <c r="J42" s="1764"/>
      <c r="K42" s="1764"/>
      <c r="L42" s="1765" t="s">
        <v>742</v>
      </c>
      <c r="M42" s="1764"/>
      <c r="N42" s="1764"/>
      <c r="O42" s="1765" t="s">
        <v>737</v>
      </c>
      <c r="P42" s="1764"/>
      <c r="Q42" s="1764"/>
    </row>
    <row r="43" spans="2:17" ht="20.149999999999999" customHeight="1" x14ac:dyDescent="0.2">
      <c r="B43" s="575"/>
      <c r="C43" s="575"/>
      <c r="D43" s="575"/>
      <c r="E43" s="575"/>
      <c r="F43" s="575"/>
      <c r="G43" s="575"/>
      <c r="H43" s="575"/>
      <c r="I43" s="575"/>
      <c r="J43" s="575"/>
      <c r="K43" s="575"/>
      <c r="L43" s="575"/>
      <c r="M43" s="575"/>
      <c r="N43" s="575"/>
      <c r="O43" s="575"/>
      <c r="P43" s="575"/>
      <c r="Q43" s="575"/>
    </row>
    <row r="44" spans="2:17" ht="20.149999999999999" customHeight="1" x14ac:dyDescent="0.2">
      <c r="B44" s="575"/>
      <c r="C44" s="575"/>
      <c r="D44" s="575"/>
      <c r="E44" s="575"/>
      <c r="F44" s="575"/>
      <c r="G44" s="575"/>
      <c r="H44" s="575"/>
      <c r="I44" s="575"/>
      <c r="J44" s="575"/>
      <c r="K44" s="575"/>
      <c r="L44" s="575"/>
      <c r="M44" s="575"/>
      <c r="N44" s="575"/>
      <c r="O44" s="575"/>
      <c r="P44" s="575"/>
      <c r="Q44" s="575"/>
    </row>
    <row r="45" spans="2:17" ht="20.149999999999999" customHeight="1" x14ac:dyDescent="0.2">
      <c r="B45" s="575" t="s">
        <v>325</v>
      </c>
      <c r="C45" s="575"/>
      <c r="D45" s="575"/>
      <c r="E45" s="575"/>
      <c r="F45" s="575"/>
      <c r="G45" s="575"/>
      <c r="H45" s="575"/>
      <c r="I45" s="575"/>
      <c r="J45" s="575"/>
      <c r="K45" s="575"/>
      <c r="L45" s="575"/>
      <c r="M45" s="575"/>
      <c r="N45" s="575"/>
      <c r="O45" s="575"/>
      <c r="P45" s="575"/>
      <c r="Q45" s="575"/>
    </row>
    <row r="46" spans="2:17" ht="20.149999999999999" customHeight="1" x14ac:dyDescent="0.2">
      <c r="B46" s="166" t="s">
        <v>321</v>
      </c>
      <c r="C46" s="167"/>
      <c r="D46" s="167"/>
      <c r="E46" s="167"/>
      <c r="F46" s="167"/>
      <c r="G46" s="167"/>
      <c r="H46" s="167"/>
      <c r="I46" s="167"/>
      <c r="J46" s="167"/>
      <c r="K46" s="167"/>
      <c r="L46" s="167"/>
      <c r="M46" s="167"/>
      <c r="N46" s="167"/>
      <c r="O46" s="167"/>
      <c r="P46" s="167"/>
      <c r="Q46" s="168"/>
    </row>
    <row r="47" spans="2:17" ht="20.149999999999999" customHeight="1" x14ac:dyDescent="0.2">
      <c r="B47" s="1760" t="s">
        <v>72</v>
      </c>
      <c r="C47" s="1760"/>
      <c r="D47" s="1760"/>
      <c r="E47" s="1760"/>
      <c r="F47" s="1760"/>
      <c r="G47" s="1760"/>
      <c r="H47" s="1760"/>
      <c r="I47" s="1760"/>
      <c r="J47" s="1760"/>
      <c r="K47" s="1760"/>
      <c r="L47" s="1760"/>
      <c r="M47" s="1760"/>
      <c r="N47" s="1760"/>
      <c r="O47" s="1760"/>
      <c r="P47" s="1760"/>
      <c r="Q47" s="1760"/>
    </row>
    <row r="48" spans="2:17" ht="20.149999999999999" customHeight="1" x14ac:dyDescent="0.2">
      <c r="B48" s="1760" t="s">
        <v>357</v>
      </c>
      <c r="C48" s="1760"/>
      <c r="D48" s="1760"/>
      <c r="E48" s="1760"/>
      <c r="F48" s="1760"/>
      <c r="G48" s="1760"/>
      <c r="H48" s="1760"/>
      <c r="I48" s="1760"/>
      <c r="J48" s="1760"/>
      <c r="K48" s="1760"/>
      <c r="L48" s="1760"/>
      <c r="M48" s="1760"/>
      <c r="N48" s="1760"/>
      <c r="O48" s="1760"/>
      <c r="P48" s="1760"/>
      <c r="Q48" s="1760"/>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743</v>
      </c>
    </row>
    <row r="51" spans="2:17" ht="20.149999999999999" customHeight="1" x14ac:dyDescent="0.2">
      <c r="B51" s="162" t="s">
        <v>328</v>
      </c>
      <c r="Q51" s="173" t="s">
        <v>329</v>
      </c>
    </row>
    <row r="52" spans="2:17" ht="20.149999999999999" customHeight="1" x14ac:dyDescent="0.2">
      <c r="B52" s="575" t="s">
        <v>330</v>
      </c>
      <c r="C52" s="575"/>
      <c r="D52" s="575"/>
      <c r="E52" s="575"/>
      <c r="F52" s="575" t="s">
        <v>331</v>
      </c>
      <c r="G52" s="575"/>
      <c r="H52" s="575"/>
      <c r="I52" s="575"/>
      <c r="J52" s="575"/>
      <c r="K52" s="575"/>
      <c r="L52" s="575"/>
      <c r="M52" s="575"/>
      <c r="N52" s="575" t="s">
        <v>332</v>
      </c>
      <c r="O52" s="575"/>
      <c r="P52" s="575"/>
      <c r="Q52" s="575"/>
    </row>
    <row r="53" spans="2:17" ht="20.149999999999999" customHeight="1" x14ac:dyDescent="0.2">
      <c r="B53" s="1762" t="s">
        <v>744</v>
      </c>
      <c r="C53" s="1762"/>
      <c r="D53" s="1762"/>
      <c r="E53" s="1762"/>
      <c r="F53" s="575"/>
      <c r="G53" s="575"/>
      <c r="H53" s="575"/>
      <c r="I53" s="575"/>
      <c r="J53" s="575"/>
      <c r="K53" s="575"/>
      <c r="L53" s="575"/>
      <c r="M53" s="575"/>
      <c r="N53" s="575"/>
      <c r="O53" s="575"/>
      <c r="P53" s="575"/>
      <c r="Q53" s="575"/>
    </row>
    <row r="54" spans="2:17" ht="20.149999999999999" customHeight="1" x14ac:dyDescent="0.2">
      <c r="B54" s="1762"/>
      <c r="C54" s="1762"/>
      <c r="D54" s="1762"/>
      <c r="E54" s="1762"/>
      <c r="F54" s="575"/>
      <c r="G54" s="575"/>
      <c r="H54" s="575"/>
      <c r="I54" s="575"/>
      <c r="J54" s="575"/>
      <c r="K54" s="575"/>
      <c r="L54" s="575"/>
      <c r="M54" s="575"/>
      <c r="N54" s="575"/>
      <c r="O54" s="575"/>
      <c r="P54" s="575"/>
      <c r="Q54" s="575"/>
    </row>
    <row r="55" spans="2:17" ht="20.149999999999999" customHeight="1" x14ac:dyDescent="0.2">
      <c r="B55" s="1762" t="s">
        <v>333</v>
      </c>
      <c r="C55" s="1762"/>
      <c r="D55" s="1762"/>
      <c r="E55" s="1762"/>
      <c r="F55" s="575"/>
      <c r="G55" s="575"/>
      <c r="H55" s="575"/>
      <c r="I55" s="575"/>
      <c r="J55" s="575"/>
      <c r="K55" s="575"/>
      <c r="L55" s="575"/>
      <c r="M55" s="575"/>
      <c r="N55" s="575"/>
      <c r="O55" s="575"/>
      <c r="P55" s="575"/>
      <c r="Q55" s="575"/>
    </row>
    <row r="56" spans="2:17" ht="20.149999999999999" customHeight="1" x14ac:dyDescent="0.2">
      <c r="B56" s="1762"/>
      <c r="C56" s="1762"/>
      <c r="D56" s="1762"/>
      <c r="E56" s="1762"/>
      <c r="F56" s="575"/>
      <c r="G56" s="575"/>
      <c r="H56" s="575"/>
      <c r="I56" s="575"/>
      <c r="J56" s="575"/>
      <c r="K56" s="575"/>
      <c r="L56" s="575"/>
      <c r="M56" s="575"/>
      <c r="N56" s="575"/>
      <c r="O56" s="575"/>
      <c r="P56" s="575"/>
      <c r="Q56" s="575"/>
    </row>
    <row r="57" spans="2:17" ht="20.149999999999999" customHeight="1" x14ac:dyDescent="0.2">
      <c r="B57" s="1762" t="s">
        <v>745</v>
      </c>
      <c r="C57" s="1763"/>
      <c r="D57" s="1763"/>
      <c r="E57" s="1763"/>
      <c r="F57" s="575"/>
      <c r="G57" s="575"/>
      <c r="H57" s="575"/>
      <c r="I57" s="575"/>
      <c r="J57" s="575"/>
      <c r="K57" s="575"/>
      <c r="L57" s="575"/>
      <c r="M57" s="575"/>
      <c r="N57" s="575"/>
      <c r="O57" s="575"/>
      <c r="P57" s="575"/>
      <c r="Q57" s="575"/>
    </row>
    <row r="58" spans="2:17" ht="20.149999999999999" customHeight="1" x14ac:dyDescent="0.2">
      <c r="B58" s="575" t="s">
        <v>325</v>
      </c>
      <c r="C58" s="575"/>
      <c r="D58" s="575"/>
      <c r="E58" s="575"/>
      <c r="F58" s="575"/>
      <c r="G58" s="575"/>
      <c r="H58" s="575"/>
      <c r="I58" s="575"/>
      <c r="J58" s="575"/>
      <c r="K58" s="575"/>
      <c r="L58" s="575"/>
      <c r="M58" s="575"/>
      <c r="N58" s="575"/>
      <c r="O58" s="575"/>
      <c r="P58" s="575"/>
      <c r="Q58" s="575"/>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746</v>
      </c>
      <c r="Q60" s="173" t="s">
        <v>329</v>
      </c>
    </row>
    <row r="61" spans="2:17" ht="30" customHeight="1" x14ac:dyDescent="0.2">
      <c r="B61" s="575" t="s">
        <v>337</v>
      </c>
      <c r="C61" s="575"/>
      <c r="D61" s="575"/>
      <c r="E61" s="575"/>
      <c r="F61" s="575"/>
      <c r="G61" s="575"/>
      <c r="H61" s="576" t="s">
        <v>338</v>
      </c>
      <c r="I61" s="575"/>
      <c r="J61" s="576" t="s">
        <v>339</v>
      </c>
      <c r="K61" s="575"/>
      <c r="L61" s="575"/>
      <c r="M61" s="575"/>
      <c r="N61" s="576" t="s">
        <v>340</v>
      </c>
      <c r="O61" s="575"/>
      <c r="P61" s="575"/>
      <c r="Q61" s="575"/>
    </row>
    <row r="62" spans="2:17" ht="20.149999999999999" customHeight="1" x14ac:dyDescent="0.2">
      <c r="B62" s="575"/>
      <c r="C62" s="575"/>
      <c r="D62" s="575"/>
      <c r="E62" s="575"/>
      <c r="F62" s="575"/>
      <c r="G62" s="575"/>
      <c r="H62" s="575"/>
      <c r="I62" s="575"/>
      <c r="J62" s="575"/>
      <c r="K62" s="575"/>
      <c r="L62" s="575"/>
      <c r="M62" s="575"/>
      <c r="N62" s="575"/>
      <c r="O62" s="575"/>
      <c r="P62" s="575"/>
      <c r="Q62" s="575"/>
    </row>
    <row r="63" spans="2:17" ht="20.149999999999999" customHeight="1" x14ac:dyDescent="0.2">
      <c r="B63" s="575"/>
      <c r="C63" s="575"/>
      <c r="D63" s="575"/>
      <c r="E63" s="575"/>
      <c r="F63" s="575"/>
      <c r="G63" s="575"/>
      <c r="H63" s="575"/>
      <c r="I63" s="575"/>
      <c r="J63" s="575"/>
      <c r="K63" s="575"/>
      <c r="L63" s="575"/>
      <c r="M63" s="575"/>
      <c r="N63" s="575"/>
      <c r="O63" s="575"/>
      <c r="P63" s="575"/>
      <c r="Q63" s="575"/>
    </row>
    <row r="64" spans="2:17" ht="20.149999999999999" customHeight="1" x14ac:dyDescent="0.2">
      <c r="B64" s="575" t="s">
        <v>325</v>
      </c>
      <c r="C64" s="575"/>
      <c r="D64" s="575"/>
      <c r="E64" s="575"/>
      <c r="F64" s="575"/>
      <c r="G64" s="575"/>
      <c r="H64" s="575"/>
      <c r="I64" s="575"/>
      <c r="J64" s="174" t="s">
        <v>76</v>
      </c>
      <c r="K64" s="584"/>
      <c r="L64" s="575"/>
      <c r="M64" s="575"/>
      <c r="N64" s="174" t="s">
        <v>341</v>
      </c>
      <c r="O64" s="584"/>
      <c r="P64" s="575"/>
      <c r="Q64" s="575"/>
    </row>
    <row r="65" spans="2:17" ht="20.149999999999999" customHeight="1" x14ac:dyDescent="0.2">
      <c r="B65" s="575" t="s">
        <v>747</v>
      </c>
      <c r="C65" s="575"/>
      <c r="D65" s="575"/>
      <c r="E65" s="575"/>
      <c r="F65" s="575"/>
      <c r="G65" s="575"/>
      <c r="H65" s="575"/>
      <c r="I65" s="575"/>
      <c r="J65" s="583"/>
      <c r="K65" s="565"/>
      <c r="L65" s="565"/>
      <c r="M65" s="565"/>
      <c r="N65" s="565"/>
      <c r="O65" s="565"/>
      <c r="P65" s="565"/>
      <c r="Q65" s="175" t="s">
        <v>343</v>
      </c>
    </row>
    <row r="66" spans="2:17" ht="20.149999999999999" customHeight="1" x14ac:dyDescent="0.2">
      <c r="B66" s="166" t="s">
        <v>321</v>
      </c>
      <c r="C66" s="167"/>
      <c r="D66" s="167"/>
      <c r="E66" s="167"/>
      <c r="F66" s="167"/>
      <c r="G66" s="167"/>
      <c r="H66" s="167"/>
      <c r="I66" s="167"/>
      <c r="J66" s="167"/>
      <c r="K66" s="167"/>
      <c r="L66" s="167"/>
      <c r="M66" s="167"/>
      <c r="N66" s="167"/>
      <c r="O66" s="167"/>
      <c r="P66" s="167"/>
      <c r="Q66" s="168"/>
    </row>
    <row r="67" spans="2:17" ht="20.149999999999999" customHeight="1" x14ac:dyDescent="0.2">
      <c r="B67" s="1760" t="s">
        <v>72</v>
      </c>
      <c r="C67" s="1760"/>
      <c r="D67" s="1760"/>
      <c r="E67" s="1760"/>
      <c r="F67" s="1760"/>
      <c r="G67" s="1760"/>
      <c r="H67" s="1760"/>
      <c r="I67" s="1760"/>
      <c r="J67" s="1760"/>
      <c r="K67" s="1760"/>
      <c r="L67" s="1760"/>
      <c r="M67" s="1760"/>
      <c r="N67" s="1760"/>
      <c r="O67" s="1760"/>
      <c r="P67" s="1760"/>
      <c r="Q67" s="1760"/>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748</v>
      </c>
    </row>
    <row r="70" spans="2:17" ht="30" customHeight="1" x14ac:dyDescent="0.2">
      <c r="B70" s="561" t="s">
        <v>749</v>
      </c>
      <c r="C70" s="561"/>
      <c r="D70" s="561"/>
      <c r="E70" s="561"/>
      <c r="F70" s="561"/>
      <c r="G70" s="561"/>
      <c r="H70" s="561"/>
      <c r="I70" s="561"/>
      <c r="J70" s="561"/>
      <c r="K70" s="561"/>
      <c r="L70" s="561"/>
      <c r="M70" s="561"/>
      <c r="N70" s="561"/>
      <c r="O70" s="561"/>
      <c r="P70" s="561"/>
      <c r="Q70" s="561"/>
    </row>
    <row r="71" spans="2:17" ht="20.149999999999999" customHeight="1" x14ac:dyDescent="0.2">
      <c r="Q71" s="173" t="s">
        <v>329</v>
      </c>
    </row>
    <row r="72" spans="2:17" ht="20.149999999999999" customHeight="1" x14ac:dyDescent="0.2">
      <c r="B72" s="575" t="s">
        <v>750</v>
      </c>
      <c r="C72" s="575"/>
      <c r="D72" s="575"/>
      <c r="E72" s="575"/>
      <c r="F72" s="575"/>
      <c r="G72" s="575"/>
      <c r="H72" s="575"/>
      <c r="I72" s="575"/>
      <c r="J72" s="575"/>
      <c r="K72" s="575"/>
      <c r="L72" s="575"/>
      <c r="M72" s="575"/>
      <c r="N72" s="575" t="s">
        <v>751</v>
      </c>
      <c r="O72" s="575"/>
      <c r="P72" s="575"/>
      <c r="Q72" s="575"/>
    </row>
    <row r="73" spans="2:17" ht="20.149999999999999" customHeight="1" x14ac:dyDescent="0.2">
      <c r="B73" s="575"/>
      <c r="C73" s="575"/>
      <c r="D73" s="575"/>
      <c r="E73" s="575"/>
      <c r="F73" s="575"/>
      <c r="G73" s="575"/>
      <c r="H73" s="575"/>
      <c r="I73" s="575"/>
      <c r="J73" s="575"/>
      <c r="K73" s="575"/>
      <c r="L73" s="575"/>
      <c r="M73" s="575"/>
      <c r="N73" s="575"/>
      <c r="O73" s="575"/>
      <c r="P73" s="575"/>
      <c r="Q73" s="575"/>
    </row>
    <row r="74" spans="2:17" ht="20.149999999999999" customHeight="1" x14ac:dyDescent="0.2">
      <c r="B74" s="575"/>
      <c r="C74" s="575"/>
      <c r="D74" s="575"/>
      <c r="E74" s="575"/>
      <c r="F74" s="575"/>
      <c r="G74" s="575"/>
      <c r="H74" s="575"/>
      <c r="I74" s="575"/>
      <c r="J74" s="575"/>
      <c r="K74" s="575"/>
      <c r="L74" s="575"/>
      <c r="M74" s="575"/>
      <c r="N74" s="575"/>
      <c r="O74" s="575"/>
      <c r="P74" s="575"/>
      <c r="Q74" s="575"/>
    </row>
    <row r="75" spans="2:17" ht="20.149999999999999" customHeight="1" x14ac:dyDescent="0.2">
      <c r="B75" s="575" t="s">
        <v>325</v>
      </c>
      <c r="C75" s="575"/>
      <c r="D75" s="575"/>
      <c r="E75" s="575"/>
      <c r="F75" s="575"/>
      <c r="G75" s="575"/>
      <c r="H75" s="575"/>
      <c r="I75" s="575"/>
      <c r="J75" s="575"/>
      <c r="K75" s="575"/>
      <c r="L75" s="575"/>
      <c r="M75" s="575"/>
      <c r="N75" s="575"/>
      <c r="O75" s="575"/>
      <c r="P75" s="575"/>
      <c r="Q75" s="575"/>
    </row>
    <row r="76" spans="2:17" ht="20.149999999999999" customHeight="1" x14ac:dyDescent="0.2">
      <c r="B76" s="166" t="s">
        <v>321</v>
      </c>
      <c r="C76" s="167"/>
      <c r="D76" s="167"/>
      <c r="E76" s="167"/>
      <c r="F76" s="167"/>
      <c r="G76" s="167"/>
      <c r="H76" s="167"/>
      <c r="I76" s="167"/>
      <c r="J76" s="167"/>
      <c r="K76" s="167"/>
      <c r="L76" s="167"/>
      <c r="M76" s="167"/>
      <c r="N76" s="167"/>
      <c r="O76" s="167"/>
      <c r="P76" s="167"/>
      <c r="Q76" s="168"/>
    </row>
    <row r="77" spans="2:17" ht="20.149999999999999" customHeight="1" x14ac:dyDescent="0.2">
      <c r="B77" s="1760" t="s">
        <v>72</v>
      </c>
      <c r="C77" s="1760"/>
      <c r="D77" s="1760"/>
      <c r="E77" s="1760"/>
      <c r="F77" s="1760"/>
      <c r="G77" s="1760"/>
      <c r="H77" s="1760"/>
      <c r="I77" s="1760"/>
      <c r="J77" s="1760"/>
      <c r="K77" s="1760"/>
      <c r="L77" s="1760"/>
      <c r="M77" s="1760"/>
      <c r="N77" s="1760"/>
      <c r="O77" s="1760"/>
      <c r="P77" s="1760"/>
      <c r="Q77" s="1760"/>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752</v>
      </c>
    </row>
    <row r="80" spans="2:17" ht="20.149999999999999" customHeight="1" x14ac:dyDescent="0.2">
      <c r="B80" s="575" t="s">
        <v>351</v>
      </c>
      <c r="C80" s="575"/>
      <c r="D80" s="575"/>
      <c r="E80" s="575"/>
      <c r="F80" s="575" t="s">
        <v>352</v>
      </c>
      <c r="G80" s="575"/>
      <c r="H80" s="575"/>
      <c r="I80" s="591" t="s">
        <v>353</v>
      </c>
      <c r="J80" s="592"/>
      <c r="K80" s="592"/>
      <c r="L80" s="592"/>
      <c r="M80" s="593"/>
      <c r="N80" s="575" t="s">
        <v>49</v>
      </c>
      <c r="O80" s="575"/>
      <c r="P80" s="575"/>
      <c r="Q80" s="575"/>
    </row>
    <row r="81" spans="2:17" ht="20.149999999999999" customHeight="1" x14ac:dyDescent="0.2">
      <c r="B81" s="575" t="s">
        <v>753</v>
      </c>
      <c r="C81" s="575"/>
      <c r="D81" s="575"/>
      <c r="E81" s="575"/>
      <c r="F81" s="1760" t="s">
        <v>72</v>
      </c>
      <c r="G81" s="1760"/>
      <c r="H81" s="1760"/>
      <c r="I81" s="575"/>
      <c r="J81" s="575"/>
      <c r="K81" s="583"/>
      <c r="L81" s="584" t="s">
        <v>355</v>
      </c>
      <c r="M81" s="575"/>
      <c r="N81" s="575"/>
      <c r="O81" s="575"/>
      <c r="P81" s="575"/>
      <c r="Q81" s="575"/>
    </row>
    <row r="82" spans="2:17" ht="20.149999999999999" customHeight="1" x14ac:dyDescent="0.2">
      <c r="B82" s="575" t="s">
        <v>754</v>
      </c>
      <c r="C82" s="575"/>
      <c r="D82" s="575"/>
      <c r="E82" s="575"/>
      <c r="F82" s="1760" t="s">
        <v>357</v>
      </c>
      <c r="G82" s="1760"/>
      <c r="H82" s="1760"/>
      <c r="I82" s="1761"/>
      <c r="J82" s="1761"/>
      <c r="K82" s="594"/>
      <c r="L82" s="596" t="s">
        <v>355</v>
      </c>
      <c r="M82" s="1761"/>
      <c r="N82" s="575"/>
      <c r="O82" s="575"/>
      <c r="P82" s="575"/>
      <c r="Q82" s="575"/>
    </row>
    <row r="83" spans="2:17" ht="20.149999999999999" customHeight="1" x14ac:dyDescent="0.2">
      <c r="B83" s="575" t="s">
        <v>755</v>
      </c>
      <c r="C83" s="575"/>
      <c r="D83" s="575"/>
      <c r="E83" s="575"/>
      <c r="F83" s="1760" t="s">
        <v>359</v>
      </c>
      <c r="G83" s="1760"/>
      <c r="H83" s="1760"/>
      <c r="I83" s="575"/>
      <c r="J83" s="575"/>
      <c r="K83" s="583"/>
      <c r="L83" s="584" t="s">
        <v>343</v>
      </c>
      <c r="M83" s="575"/>
      <c r="N83" s="575"/>
      <c r="O83" s="575"/>
      <c r="P83" s="575"/>
      <c r="Q83" s="575"/>
    </row>
    <row r="84" spans="2:17" ht="20.149999999999999" customHeight="1" x14ac:dyDescent="0.2">
      <c r="B84" s="575" t="s">
        <v>756</v>
      </c>
      <c r="C84" s="575"/>
      <c r="D84" s="575"/>
      <c r="E84" s="575"/>
      <c r="F84" s="1760" t="s">
        <v>76</v>
      </c>
      <c r="G84" s="1760"/>
      <c r="H84" s="1760"/>
      <c r="I84" s="575"/>
      <c r="J84" s="575"/>
      <c r="K84" s="583"/>
      <c r="L84" s="584"/>
      <c r="M84" s="575"/>
      <c r="N84" s="575"/>
      <c r="O84" s="575"/>
      <c r="P84" s="575"/>
      <c r="Q84" s="575"/>
    </row>
    <row r="85" spans="2:17" ht="20.149999999999999" customHeight="1" x14ac:dyDescent="0.2">
      <c r="B85" s="575" t="s">
        <v>757</v>
      </c>
      <c r="C85" s="575"/>
      <c r="D85" s="575"/>
      <c r="E85" s="575"/>
      <c r="F85" s="1760" t="s">
        <v>758</v>
      </c>
      <c r="G85" s="1760"/>
      <c r="H85" s="1760"/>
      <c r="I85" s="1761"/>
      <c r="J85" s="1761"/>
      <c r="K85" s="594"/>
      <c r="L85" s="596" t="s">
        <v>355</v>
      </c>
      <c r="M85" s="1761"/>
      <c r="N85" s="575"/>
      <c r="O85" s="575"/>
      <c r="P85" s="575"/>
      <c r="Q85" s="575"/>
    </row>
    <row r="86" spans="2:17" ht="20.149999999999999" customHeight="1" x14ac:dyDescent="0.2">
      <c r="B86" s="575" t="s">
        <v>759</v>
      </c>
      <c r="C86" s="575"/>
      <c r="D86" s="575"/>
      <c r="E86" s="575"/>
      <c r="F86" s="1760" t="s">
        <v>760</v>
      </c>
      <c r="G86" s="1760"/>
      <c r="H86" s="1760"/>
      <c r="I86" s="575"/>
      <c r="J86" s="575"/>
      <c r="K86" s="583"/>
      <c r="L86" s="584" t="s">
        <v>355</v>
      </c>
      <c r="M86" s="575"/>
      <c r="N86" s="575"/>
      <c r="O86" s="575"/>
      <c r="P86" s="575"/>
      <c r="Q86" s="575"/>
    </row>
    <row r="87" spans="2:17" ht="20.149999999999999" customHeight="1" x14ac:dyDescent="0.2">
      <c r="B87" s="575" t="s">
        <v>361</v>
      </c>
      <c r="C87" s="575"/>
      <c r="D87" s="575"/>
      <c r="E87" s="575"/>
      <c r="F87" s="1760" t="s">
        <v>761</v>
      </c>
      <c r="G87" s="1760"/>
      <c r="H87" s="1760"/>
      <c r="I87" s="620"/>
      <c r="J87" s="620"/>
      <c r="K87" s="600"/>
      <c r="L87" s="602"/>
      <c r="M87" s="620"/>
      <c r="N87" s="575"/>
      <c r="O87" s="575"/>
      <c r="P87" s="575"/>
      <c r="Q87" s="575"/>
    </row>
    <row r="88" spans="2:17" ht="20.149999999999999" customHeight="1" x14ac:dyDescent="0.2">
      <c r="B88" s="173" t="s">
        <v>346</v>
      </c>
      <c r="C88" s="162" t="s">
        <v>762</v>
      </c>
    </row>
    <row r="89" spans="2:17" ht="20.149999999999999" customHeight="1" x14ac:dyDescent="0.2">
      <c r="B89" s="162">
        <v>2</v>
      </c>
      <c r="C89" s="162" t="s">
        <v>763</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1"/>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453125" defaultRowHeight="14.25" customHeight="1" x14ac:dyDescent="0.2"/>
  <cols>
    <col min="1" max="1" width="3.453125" style="208"/>
    <col min="2" max="2" width="5.1796875" style="208" customWidth="1"/>
    <col min="3" max="3" width="15.26953125" style="208" customWidth="1"/>
    <col min="4" max="4" width="11.81640625" style="208" customWidth="1"/>
    <col min="5" max="5" width="5.81640625" style="208" customWidth="1"/>
    <col min="6" max="6" width="10.81640625" style="208" customWidth="1"/>
    <col min="7" max="7" width="7.1796875" style="208" customWidth="1"/>
    <col min="8" max="8" width="10.81640625" style="208" customWidth="1"/>
    <col min="9" max="9" width="6.453125" style="208" customWidth="1"/>
    <col min="10" max="10" width="8.453125" style="208" customWidth="1"/>
    <col min="11" max="11" width="5.81640625" style="208" customWidth="1"/>
    <col min="12" max="12" width="1.26953125" style="208" customWidth="1"/>
    <col min="13" max="15" width="3.453125" style="208"/>
    <col min="16" max="16" width="2.7265625" style="208" customWidth="1"/>
    <col min="17" max="22" width="3.453125" style="208"/>
    <col min="23" max="23" width="16.1796875" style="208" customWidth="1"/>
    <col min="24" max="24" width="11" style="207" customWidth="1"/>
    <col min="25" max="25" width="2.7265625" style="208" customWidth="1"/>
    <col min="26" max="26" width="3.453125" style="208"/>
    <col min="27" max="27" width="12.453125" style="208" customWidth="1"/>
    <col min="28" max="255" width="3.453125" style="208"/>
    <col min="256" max="256" width="5.1796875" style="208" customWidth="1"/>
    <col min="257" max="257" width="15.26953125" style="208" customWidth="1"/>
    <col min="258" max="258" width="10.26953125" style="208" customWidth="1"/>
    <col min="259" max="259" width="5.81640625" style="208" customWidth="1"/>
    <col min="260" max="260" width="10.81640625" style="208" customWidth="1"/>
    <col min="261" max="261" width="7.1796875" style="208" customWidth="1"/>
    <col min="262" max="262" width="10.81640625" style="208" customWidth="1"/>
    <col min="263" max="263" width="6.453125" style="208" customWidth="1"/>
    <col min="264" max="264" width="8.453125" style="208" customWidth="1"/>
    <col min="265" max="265" width="5.81640625" style="208" customWidth="1"/>
    <col min="266" max="266" width="1.26953125" style="208" customWidth="1"/>
    <col min="267" max="268" width="5" style="208" customWidth="1"/>
    <col min="269" max="271" width="3.453125" style="208"/>
    <col min="272" max="272" width="2.7265625" style="208" customWidth="1"/>
    <col min="273" max="279" width="3.453125" style="208"/>
    <col min="280" max="280" width="11.1796875" style="208" customWidth="1"/>
    <col min="281" max="281" width="17.81640625" style="208" customWidth="1"/>
    <col min="282" max="282" width="3.453125" style="208"/>
    <col min="283" max="283" width="12.453125" style="208" customWidth="1"/>
    <col min="284" max="511" width="3.453125" style="208"/>
    <col min="512" max="512" width="5.1796875" style="208" customWidth="1"/>
    <col min="513" max="513" width="15.26953125" style="208" customWidth="1"/>
    <col min="514" max="514" width="10.26953125" style="208" customWidth="1"/>
    <col min="515" max="515" width="5.81640625" style="208" customWidth="1"/>
    <col min="516" max="516" width="10.81640625" style="208" customWidth="1"/>
    <col min="517" max="517" width="7.1796875" style="208" customWidth="1"/>
    <col min="518" max="518" width="10.81640625" style="208" customWidth="1"/>
    <col min="519" max="519" width="6.453125" style="208" customWidth="1"/>
    <col min="520" max="520" width="8.453125" style="208" customWidth="1"/>
    <col min="521" max="521" width="5.81640625" style="208" customWidth="1"/>
    <col min="522" max="522" width="1.26953125" style="208" customWidth="1"/>
    <col min="523" max="524" width="5" style="208" customWidth="1"/>
    <col min="525" max="527" width="3.453125" style="208"/>
    <col min="528" max="528" width="2.7265625" style="208" customWidth="1"/>
    <col min="529" max="535" width="3.453125" style="208"/>
    <col min="536" max="536" width="11.1796875" style="208" customWidth="1"/>
    <col min="537" max="537" width="17.81640625" style="208" customWidth="1"/>
    <col min="538" max="538" width="3.453125" style="208"/>
    <col min="539" max="539" width="12.453125" style="208" customWidth="1"/>
    <col min="540" max="767" width="3.453125" style="208"/>
    <col min="768" max="768" width="5.1796875" style="208" customWidth="1"/>
    <col min="769" max="769" width="15.26953125" style="208" customWidth="1"/>
    <col min="770" max="770" width="10.26953125" style="208" customWidth="1"/>
    <col min="771" max="771" width="5.81640625" style="208" customWidth="1"/>
    <col min="772" max="772" width="10.81640625" style="208" customWidth="1"/>
    <col min="773" max="773" width="7.1796875" style="208" customWidth="1"/>
    <col min="774" max="774" width="10.81640625" style="208" customWidth="1"/>
    <col min="775" max="775" width="6.453125" style="208" customWidth="1"/>
    <col min="776" max="776" width="8.453125" style="208" customWidth="1"/>
    <col min="777" max="777" width="5.81640625" style="208" customWidth="1"/>
    <col min="778" max="778" width="1.26953125" style="208" customWidth="1"/>
    <col min="779" max="780" width="5" style="208" customWidth="1"/>
    <col min="781" max="783" width="3.453125" style="208"/>
    <col min="784" max="784" width="2.7265625" style="208" customWidth="1"/>
    <col min="785" max="791" width="3.453125" style="208"/>
    <col min="792" max="792" width="11.1796875" style="208" customWidth="1"/>
    <col min="793" max="793" width="17.81640625" style="208" customWidth="1"/>
    <col min="794" max="794" width="3.453125" style="208"/>
    <col min="795" max="795" width="12.453125" style="208" customWidth="1"/>
    <col min="796" max="1023" width="3.453125" style="208"/>
    <col min="1024" max="1024" width="5.1796875" style="208" customWidth="1"/>
    <col min="1025" max="1025" width="15.26953125" style="208" customWidth="1"/>
    <col min="1026" max="1026" width="10.26953125" style="208" customWidth="1"/>
    <col min="1027" max="1027" width="5.81640625" style="208" customWidth="1"/>
    <col min="1028" max="1028" width="10.81640625" style="208" customWidth="1"/>
    <col min="1029" max="1029" width="7.1796875" style="208" customWidth="1"/>
    <col min="1030" max="1030" width="10.81640625" style="208" customWidth="1"/>
    <col min="1031" max="1031" width="6.453125" style="208" customWidth="1"/>
    <col min="1032" max="1032" width="8.453125" style="208" customWidth="1"/>
    <col min="1033" max="1033" width="5.81640625" style="208" customWidth="1"/>
    <col min="1034" max="1034" width="1.26953125" style="208" customWidth="1"/>
    <col min="1035" max="1036" width="5" style="208" customWidth="1"/>
    <col min="1037" max="1039" width="3.453125" style="208"/>
    <col min="1040" max="1040" width="2.7265625" style="208" customWidth="1"/>
    <col min="1041" max="1047" width="3.453125" style="208"/>
    <col min="1048" max="1048" width="11.1796875" style="208" customWidth="1"/>
    <col min="1049" max="1049" width="17.81640625" style="208" customWidth="1"/>
    <col min="1050" max="1050" width="3.453125" style="208"/>
    <col min="1051" max="1051" width="12.453125" style="208" customWidth="1"/>
    <col min="1052" max="1279" width="3.453125" style="208"/>
    <col min="1280" max="1280" width="5.1796875" style="208" customWidth="1"/>
    <col min="1281" max="1281" width="15.26953125" style="208" customWidth="1"/>
    <col min="1282" max="1282" width="10.26953125" style="208" customWidth="1"/>
    <col min="1283" max="1283" width="5.81640625" style="208" customWidth="1"/>
    <col min="1284" max="1284" width="10.81640625" style="208" customWidth="1"/>
    <col min="1285" max="1285" width="7.1796875" style="208" customWidth="1"/>
    <col min="1286" max="1286" width="10.81640625" style="208" customWidth="1"/>
    <col min="1287" max="1287" width="6.453125" style="208" customWidth="1"/>
    <col min="1288" max="1288" width="8.453125" style="208" customWidth="1"/>
    <col min="1289" max="1289" width="5.81640625" style="208" customWidth="1"/>
    <col min="1290" max="1290" width="1.26953125" style="208" customWidth="1"/>
    <col min="1291" max="1292" width="5" style="208" customWidth="1"/>
    <col min="1293" max="1295" width="3.453125" style="208"/>
    <col min="1296" max="1296" width="2.7265625" style="208" customWidth="1"/>
    <col min="1297" max="1303" width="3.453125" style="208"/>
    <col min="1304" max="1304" width="11.1796875" style="208" customWidth="1"/>
    <col min="1305" max="1305" width="17.81640625" style="208" customWidth="1"/>
    <col min="1306" max="1306" width="3.453125" style="208"/>
    <col min="1307" max="1307" width="12.453125" style="208" customWidth="1"/>
    <col min="1308" max="1535" width="3.453125" style="208"/>
    <col min="1536" max="1536" width="5.1796875" style="208" customWidth="1"/>
    <col min="1537" max="1537" width="15.26953125" style="208" customWidth="1"/>
    <col min="1538" max="1538" width="10.26953125" style="208" customWidth="1"/>
    <col min="1539" max="1539" width="5.81640625" style="208" customWidth="1"/>
    <col min="1540" max="1540" width="10.81640625" style="208" customWidth="1"/>
    <col min="1541" max="1541" width="7.1796875" style="208" customWidth="1"/>
    <col min="1542" max="1542" width="10.81640625" style="208" customWidth="1"/>
    <col min="1543" max="1543" width="6.453125" style="208" customWidth="1"/>
    <col min="1544" max="1544" width="8.453125" style="208" customWidth="1"/>
    <col min="1545" max="1545" width="5.81640625" style="208" customWidth="1"/>
    <col min="1546" max="1546" width="1.26953125" style="208" customWidth="1"/>
    <col min="1547" max="1548" width="5" style="208" customWidth="1"/>
    <col min="1549" max="1551" width="3.453125" style="208"/>
    <col min="1552" max="1552" width="2.7265625" style="208" customWidth="1"/>
    <col min="1553" max="1559" width="3.453125" style="208"/>
    <col min="1560" max="1560" width="11.1796875" style="208" customWidth="1"/>
    <col min="1561" max="1561" width="17.81640625" style="208" customWidth="1"/>
    <col min="1562" max="1562" width="3.453125" style="208"/>
    <col min="1563" max="1563" width="12.453125" style="208" customWidth="1"/>
    <col min="1564" max="1791" width="3.453125" style="208"/>
    <col min="1792" max="1792" width="5.1796875" style="208" customWidth="1"/>
    <col min="1793" max="1793" width="15.26953125" style="208" customWidth="1"/>
    <col min="1794" max="1794" width="10.26953125" style="208" customWidth="1"/>
    <col min="1795" max="1795" width="5.81640625" style="208" customWidth="1"/>
    <col min="1796" max="1796" width="10.81640625" style="208" customWidth="1"/>
    <col min="1797" max="1797" width="7.1796875" style="208" customWidth="1"/>
    <col min="1798" max="1798" width="10.81640625" style="208" customWidth="1"/>
    <col min="1799" max="1799" width="6.453125" style="208" customWidth="1"/>
    <col min="1800" max="1800" width="8.453125" style="208" customWidth="1"/>
    <col min="1801" max="1801" width="5.81640625" style="208" customWidth="1"/>
    <col min="1802" max="1802" width="1.26953125" style="208" customWidth="1"/>
    <col min="1803" max="1804" width="5" style="208" customWidth="1"/>
    <col min="1805" max="1807" width="3.453125" style="208"/>
    <col min="1808" max="1808" width="2.7265625" style="208" customWidth="1"/>
    <col min="1809" max="1815" width="3.453125" style="208"/>
    <col min="1816" max="1816" width="11.1796875" style="208" customWidth="1"/>
    <col min="1817" max="1817" width="17.81640625" style="208" customWidth="1"/>
    <col min="1818" max="1818" width="3.453125" style="208"/>
    <col min="1819" max="1819" width="12.453125" style="208" customWidth="1"/>
    <col min="1820" max="2047" width="3.453125" style="208"/>
    <col min="2048" max="2048" width="5.1796875" style="208" customWidth="1"/>
    <col min="2049" max="2049" width="15.26953125" style="208" customWidth="1"/>
    <col min="2050" max="2050" width="10.26953125" style="208" customWidth="1"/>
    <col min="2051" max="2051" width="5.81640625" style="208" customWidth="1"/>
    <col min="2052" max="2052" width="10.81640625" style="208" customWidth="1"/>
    <col min="2053" max="2053" width="7.1796875" style="208" customWidth="1"/>
    <col min="2054" max="2054" width="10.81640625" style="208" customWidth="1"/>
    <col min="2055" max="2055" width="6.453125" style="208" customWidth="1"/>
    <col min="2056" max="2056" width="8.453125" style="208" customWidth="1"/>
    <col min="2057" max="2057" width="5.81640625" style="208" customWidth="1"/>
    <col min="2058" max="2058" width="1.26953125" style="208" customWidth="1"/>
    <col min="2059" max="2060" width="5" style="208" customWidth="1"/>
    <col min="2061" max="2063" width="3.453125" style="208"/>
    <col min="2064" max="2064" width="2.7265625" style="208" customWidth="1"/>
    <col min="2065" max="2071" width="3.453125" style="208"/>
    <col min="2072" max="2072" width="11.1796875" style="208" customWidth="1"/>
    <col min="2073" max="2073" width="17.81640625" style="208" customWidth="1"/>
    <col min="2074" max="2074" width="3.453125" style="208"/>
    <col min="2075" max="2075" width="12.453125" style="208" customWidth="1"/>
    <col min="2076" max="2303" width="3.453125" style="208"/>
    <col min="2304" max="2304" width="5.1796875" style="208" customWidth="1"/>
    <col min="2305" max="2305" width="15.26953125" style="208" customWidth="1"/>
    <col min="2306" max="2306" width="10.26953125" style="208" customWidth="1"/>
    <col min="2307" max="2307" width="5.81640625" style="208" customWidth="1"/>
    <col min="2308" max="2308" width="10.81640625" style="208" customWidth="1"/>
    <col min="2309" max="2309" width="7.1796875" style="208" customWidth="1"/>
    <col min="2310" max="2310" width="10.81640625" style="208" customWidth="1"/>
    <col min="2311" max="2311" width="6.453125" style="208" customWidth="1"/>
    <col min="2312" max="2312" width="8.453125" style="208" customWidth="1"/>
    <col min="2313" max="2313" width="5.81640625" style="208" customWidth="1"/>
    <col min="2314" max="2314" width="1.26953125" style="208" customWidth="1"/>
    <col min="2315" max="2316" width="5" style="208" customWidth="1"/>
    <col min="2317" max="2319" width="3.453125" style="208"/>
    <col min="2320" max="2320" width="2.7265625" style="208" customWidth="1"/>
    <col min="2321" max="2327" width="3.453125" style="208"/>
    <col min="2328" max="2328" width="11.1796875" style="208" customWidth="1"/>
    <col min="2329" max="2329" width="17.81640625" style="208" customWidth="1"/>
    <col min="2330" max="2330" width="3.453125" style="208"/>
    <col min="2331" max="2331" width="12.453125" style="208" customWidth="1"/>
    <col min="2332" max="2559" width="3.453125" style="208"/>
    <col min="2560" max="2560" width="5.1796875" style="208" customWidth="1"/>
    <col min="2561" max="2561" width="15.26953125" style="208" customWidth="1"/>
    <col min="2562" max="2562" width="10.26953125" style="208" customWidth="1"/>
    <col min="2563" max="2563" width="5.81640625" style="208" customWidth="1"/>
    <col min="2564" max="2564" width="10.81640625" style="208" customWidth="1"/>
    <col min="2565" max="2565" width="7.1796875" style="208" customWidth="1"/>
    <col min="2566" max="2566" width="10.81640625" style="208" customWidth="1"/>
    <col min="2567" max="2567" width="6.453125" style="208" customWidth="1"/>
    <col min="2568" max="2568" width="8.453125" style="208" customWidth="1"/>
    <col min="2569" max="2569" width="5.81640625" style="208" customWidth="1"/>
    <col min="2570" max="2570" width="1.26953125" style="208" customWidth="1"/>
    <col min="2571" max="2572" width="5" style="208" customWidth="1"/>
    <col min="2573" max="2575" width="3.453125" style="208"/>
    <col min="2576" max="2576" width="2.7265625" style="208" customWidth="1"/>
    <col min="2577" max="2583" width="3.453125" style="208"/>
    <col min="2584" max="2584" width="11.1796875" style="208" customWidth="1"/>
    <col min="2585" max="2585" width="17.81640625" style="208" customWidth="1"/>
    <col min="2586" max="2586" width="3.453125" style="208"/>
    <col min="2587" max="2587" width="12.453125" style="208" customWidth="1"/>
    <col min="2588" max="2815" width="3.453125" style="208"/>
    <col min="2816" max="2816" width="5.1796875" style="208" customWidth="1"/>
    <col min="2817" max="2817" width="15.26953125" style="208" customWidth="1"/>
    <col min="2818" max="2818" width="10.26953125" style="208" customWidth="1"/>
    <col min="2819" max="2819" width="5.81640625" style="208" customWidth="1"/>
    <col min="2820" max="2820" width="10.81640625" style="208" customWidth="1"/>
    <col min="2821" max="2821" width="7.1796875" style="208" customWidth="1"/>
    <col min="2822" max="2822" width="10.81640625" style="208" customWidth="1"/>
    <col min="2823" max="2823" width="6.453125" style="208" customWidth="1"/>
    <col min="2824" max="2824" width="8.453125" style="208" customWidth="1"/>
    <col min="2825" max="2825" width="5.81640625" style="208" customWidth="1"/>
    <col min="2826" max="2826" width="1.26953125" style="208" customWidth="1"/>
    <col min="2827" max="2828" width="5" style="208" customWidth="1"/>
    <col min="2829" max="2831" width="3.453125" style="208"/>
    <col min="2832" max="2832" width="2.7265625" style="208" customWidth="1"/>
    <col min="2833" max="2839" width="3.453125" style="208"/>
    <col min="2840" max="2840" width="11.1796875" style="208" customWidth="1"/>
    <col min="2841" max="2841" width="17.81640625" style="208" customWidth="1"/>
    <col min="2842" max="2842" width="3.453125" style="208"/>
    <col min="2843" max="2843" width="12.453125" style="208" customWidth="1"/>
    <col min="2844" max="3071" width="3.453125" style="208"/>
    <col min="3072" max="3072" width="5.1796875" style="208" customWidth="1"/>
    <col min="3073" max="3073" width="15.26953125" style="208" customWidth="1"/>
    <col min="3074" max="3074" width="10.26953125" style="208" customWidth="1"/>
    <col min="3075" max="3075" width="5.81640625" style="208" customWidth="1"/>
    <col min="3076" max="3076" width="10.81640625" style="208" customWidth="1"/>
    <col min="3077" max="3077" width="7.1796875" style="208" customWidth="1"/>
    <col min="3078" max="3078" width="10.81640625" style="208" customWidth="1"/>
    <col min="3079" max="3079" width="6.453125" style="208" customWidth="1"/>
    <col min="3080" max="3080" width="8.453125" style="208" customWidth="1"/>
    <col min="3081" max="3081" width="5.81640625" style="208" customWidth="1"/>
    <col min="3082" max="3082" width="1.26953125" style="208" customWidth="1"/>
    <col min="3083" max="3084" width="5" style="208" customWidth="1"/>
    <col min="3085" max="3087" width="3.453125" style="208"/>
    <col min="3088" max="3088" width="2.7265625" style="208" customWidth="1"/>
    <col min="3089" max="3095" width="3.453125" style="208"/>
    <col min="3096" max="3096" width="11.1796875" style="208" customWidth="1"/>
    <col min="3097" max="3097" width="17.81640625" style="208" customWidth="1"/>
    <col min="3098" max="3098" width="3.453125" style="208"/>
    <col min="3099" max="3099" width="12.453125" style="208" customWidth="1"/>
    <col min="3100" max="3327" width="3.453125" style="208"/>
    <col min="3328" max="3328" width="5.1796875" style="208" customWidth="1"/>
    <col min="3329" max="3329" width="15.26953125" style="208" customWidth="1"/>
    <col min="3330" max="3330" width="10.26953125" style="208" customWidth="1"/>
    <col min="3331" max="3331" width="5.81640625" style="208" customWidth="1"/>
    <col min="3332" max="3332" width="10.81640625" style="208" customWidth="1"/>
    <col min="3333" max="3333" width="7.1796875" style="208" customWidth="1"/>
    <col min="3334" max="3334" width="10.81640625" style="208" customWidth="1"/>
    <col min="3335" max="3335" width="6.453125" style="208" customWidth="1"/>
    <col min="3336" max="3336" width="8.453125" style="208" customWidth="1"/>
    <col min="3337" max="3337" width="5.81640625" style="208" customWidth="1"/>
    <col min="3338" max="3338" width="1.26953125" style="208" customWidth="1"/>
    <col min="3339" max="3340" width="5" style="208" customWidth="1"/>
    <col min="3341" max="3343" width="3.453125" style="208"/>
    <col min="3344" max="3344" width="2.7265625" style="208" customWidth="1"/>
    <col min="3345" max="3351" width="3.453125" style="208"/>
    <col min="3352" max="3352" width="11.1796875" style="208" customWidth="1"/>
    <col min="3353" max="3353" width="17.81640625" style="208" customWidth="1"/>
    <col min="3354" max="3354" width="3.453125" style="208"/>
    <col min="3355" max="3355" width="12.453125" style="208" customWidth="1"/>
    <col min="3356" max="3583" width="3.453125" style="208"/>
    <col min="3584" max="3584" width="5.1796875" style="208" customWidth="1"/>
    <col min="3585" max="3585" width="15.26953125" style="208" customWidth="1"/>
    <col min="3586" max="3586" width="10.26953125" style="208" customWidth="1"/>
    <col min="3587" max="3587" width="5.81640625" style="208" customWidth="1"/>
    <col min="3588" max="3588" width="10.81640625" style="208" customWidth="1"/>
    <col min="3589" max="3589" width="7.1796875" style="208" customWidth="1"/>
    <col min="3590" max="3590" width="10.81640625" style="208" customWidth="1"/>
    <col min="3591" max="3591" width="6.453125" style="208" customWidth="1"/>
    <col min="3592" max="3592" width="8.453125" style="208" customWidth="1"/>
    <col min="3593" max="3593" width="5.81640625" style="208" customWidth="1"/>
    <col min="3594" max="3594" width="1.26953125" style="208" customWidth="1"/>
    <col min="3595" max="3596" width="5" style="208" customWidth="1"/>
    <col min="3597" max="3599" width="3.453125" style="208"/>
    <col min="3600" max="3600" width="2.7265625" style="208" customWidth="1"/>
    <col min="3601" max="3607" width="3.453125" style="208"/>
    <col min="3608" max="3608" width="11.1796875" style="208" customWidth="1"/>
    <col min="3609" max="3609" width="17.81640625" style="208" customWidth="1"/>
    <col min="3610" max="3610" width="3.453125" style="208"/>
    <col min="3611" max="3611" width="12.453125" style="208" customWidth="1"/>
    <col min="3612" max="3839" width="3.453125" style="208"/>
    <col min="3840" max="3840" width="5.1796875" style="208" customWidth="1"/>
    <col min="3841" max="3841" width="15.26953125" style="208" customWidth="1"/>
    <col min="3842" max="3842" width="10.26953125" style="208" customWidth="1"/>
    <col min="3843" max="3843" width="5.81640625" style="208" customWidth="1"/>
    <col min="3844" max="3844" width="10.81640625" style="208" customWidth="1"/>
    <col min="3845" max="3845" width="7.1796875" style="208" customWidth="1"/>
    <col min="3846" max="3846" width="10.81640625" style="208" customWidth="1"/>
    <col min="3847" max="3847" width="6.453125" style="208" customWidth="1"/>
    <col min="3848" max="3848" width="8.453125" style="208" customWidth="1"/>
    <col min="3849" max="3849" width="5.81640625" style="208" customWidth="1"/>
    <col min="3850" max="3850" width="1.26953125" style="208" customWidth="1"/>
    <col min="3851" max="3852" width="5" style="208" customWidth="1"/>
    <col min="3853" max="3855" width="3.453125" style="208"/>
    <col min="3856" max="3856" width="2.7265625" style="208" customWidth="1"/>
    <col min="3857" max="3863" width="3.453125" style="208"/>
    <col min="3864" max="3864" width="11.1796875" style="208" customWidth="1"/>
    <col min="3865" max="3865" width="17.81640625" style="208" customWidth="1"/>
    <col min="3866" max="3866" width="3.453125" style="208"/>
    <col min="3867" max="3867" width="12.453125" style="208" customWidth="1"/>
    <col min="3868" max="4095" width="3.453125" style="208"/>
    <col min="4096" max="4096" width="5.1796875" style="208" customWidth="1"/>
    <col min="4097" max="4097" width="15.26953125" style="208" customWidth="1"/>
    <col min="4098" max="4098" width="10.26953125" style="208" customWidth="1"/>
    <col min="4099" max="4099" width="5.81640625" style="208" customWidth="1"/>
    <col min="4100" max="4100" width="10.81640625" style="208" customWidth="1"/>
    <col min="4101" max="4101" width="7.1796875" style="208" customWidth="1"/>
    <col min="4102" max="4102" width="10.81640625" style="208" customWidth="1"/>
    <col min="4103" max="4103" width="6.453125" style="208" customWidth="1"/>
    <col min="4104" max="4104" width="8.453125" style="208" customWidth="1"/>
    <col min="4105" max="4105" width="5.81640625" style="208" customWidth="1"/>
    <col min="4106" max="4106" width="1.26953125" style="208" customWidth="1"/>
    <col min="4107" max="4108" width="5" style="208" customWidth="1"/>
    <col min="4109" max="4111" width="3.453125" style="208"/>
    <col min="4112" max="4112" width="2.7265625" style="208" customWidth="1"/>
    <col min="4113" max="4119" width="3.453125" style="208"/>
    <col min="4120" max="4120" width="11.1796875" style="208" customWidth="1"/>
    <col min="4121" max="4121" width="17.81640625" style="208" customWidth="1"/>
    <col min="4122" max="4122" width="3.453125" style="208"/>
    <col min="4123" max="4123" width="12.453125" style="208" customWidth="1"/>
    <col min="4124" max="4351" width="3.453125" style="208"/>
    <col min="4352" max="4352" width="5.1796875" style="208" customWidth="1"/>
    <col min="4353" max="4353" width="15.26953125" style="208" customWidth="1"/>
    <col min="4354" max="4354" width="10.26953125" style="208" customWidth="1"/>
    <col min="4355" max="4355" width="5.81640625" style="208" customWidth="1"/>
    <col min="4356" max="4356" width="10.81640625" style="208" customWidth="1"/>
    <col min="4357" max="4357" width="7.1796875" style="208" customWidth="1"/>
    <col min="4358" max="4358" width="10.81640625" style="208" customWidth="1"/>
    <col min="4359" max="4359" width="6.453125" style="208" customWidth="1"/>
    <col min="4360" max="4360" width="8.453125" style="208" customWidth="1"/>
    <col min="4361" max="4361" width="5.81640625" style="208" customWidth="1"/>
    <col min="4362" max="4362" width="1.26953125" style="208" customWidth="1"/>
    <col min="4363" max="4364" width="5" style="208" customWidth="1"/>
    <col min="4365" max="4367" width="3.453125" style="208"/>
    <col min="4368" max="4368" width="2.7265625" style="208" customWidth="1"/>
    <col min="4369" max="4375" width="3.453125" style="208"/>
    <col min="4376" max="4376" width="11.1796875" style="208" customWidth="1"/>
    <col min="4377" max="4377" width="17.81640625" style="208" customWidth="1"/>
    <col min="4378" max="4378" width="3.453125" style="208"/>
    <col min="4379" max="4379" width="12.453125" style="208" customWidth="1"/>
    <col min="4380" max="4607" width="3.453125" style="208"/>
    <col min="4608" max="4608" width="5.1796875" style="208" customWidth="1"/>
    <col min="4609" max="4609" width="15.26953125" style="208" customWidth="1"/>
    <col min="4610" max="4610" width="10.26953125" style="208" customWidth="1"/>
    <col min="4611" max="4611" width="5.81640625" style="208" customWidth="1"/>
    <col min="4612" max="4612" width="10.81640625" style="208" customWidth="1"/>
    <col min="4613" max="4613" width="7.1796875" style="208" customWidth="1"/>
    <col min="4614" max="4614" width="10.81640625" style="208" customWidth="1"/>
    <col min="4615" max="4615" width="6.453125" style="208" customWidth="1"/>
    <col min="4616" max="4616" width="8.453125" style="208" customWidth="1"/>
    <col min="4617" max="4617" width="5.81640625" style="208" customWidth="1"/>
    <col min="4618" max="4618" width="1.26953125" style="208" customWidth="1"/>
    <col min="4619" max="4620" width="5" style="208" customWidth="1"/>
    <col min="4621" max="4623" width="3.453125" style="208"/>
    <col min="4624" max="4624" width="2.7265625" style="208" customWidth="1"/>
    <col min="4625" max="4631" width="3.453125" style="208"/>
    <col min="4632" max="4632" width="11.1796875" style="208" customWidth="1"/>
    <col min="4633" max="4633" width="17.81640625" style="208" customWidth="1"/>
    <col min="4634" max="4634" width="3.453125" style="208"/>
    <col min="4635" max="4635" width="12.453125" style="208" customWidth="1"/>
    <col min="4636" max="4863" width="3.453125" style="208"/>
    <col min="4864" max="4864" width="5.1796875" style="208" customWidth="1"/>
    <col min="4865" max="4865" width="15.26953125" style="208" customWidth="1"/>
    <col min="4866" max="4866" width="10.26953125" style="208" customWidth="1"/>
    <col min="4867" max="4867" width="5.81640625" style="208" customWidth="1"/>
    <col min="4868" max="4868" width="10.81640625" style="208" customWidth="1"/>
    <col min="4869" max="4869" width="7.1796875" style="208" customWidth="1"/>
    <col min="4870" max="4870" width="10.81640625" style="208" customWidth="1"/>
    <col min="4871" max="4871" width="6.453125" style="208" customWidth="1"/>
    <col min="4872" max="4872" width="8.453125" style="208" customWidth="1"/>
    <col min="4873" max="4873" width="5.81640625" style="208" customWidth="1"/>
    <col min="4874" max="4874" width="1.26953125" style="208" customWidth="1"/>
    <col min="4875" max="4876" width="5" style="208" customWidth="1"/>
    <col min="4877" max="4879" width="3.453125" style="208"/>
    <col min="4880" max="4880" width="2.7265625" style="208" customWidth="1"/>
    <col min="4881" max="4887" width="3.453125" style="208"/>
    <col min="4888" max="4888" width="11.1796875" style="208" customWidth="1"/>
    <col min="4889" max="4889" width="17.81640625" style="208" customWidth="1"/>
    <col min="4890" max="4890" width="3.453125" style="208"/>
    <col min="4891" max="4891" width="12.453125" style="208" customWidth="1"/>
    <col min="4892" max="5119" width="3.453125" style="208"/>
    <col min="5120" max="5120" width="5.1796875" style="208" customWidth="1"/>
    <col min="5121" max="5121" width="15.26953125" style="208" customWidth="1"/>
    <col min="5122" max="5122" width="10.26953125" style="208" customWidth="1"/>
    <col min="5123" max="5123" width="5.81640625" style="208" customWidth="1"/>
    <col min="5124" max="5124" width="10.81640625" style="208" customWidth="1"/>
    <col min="5125" max="5125" width="7.1796875" style="208" customWidth="1"/>
    <col min="5126" max="5126" width="10.81640625" style="208" customWidth="1"/>
    <col min="5127" max="5127" width="6.453125" style="208" customWidth="1"/>
    <col min="5128" max="5128" width="8.453125" style="208" customWidth="1"/>
    <col min="5129" max="5129" width="5.81640625" style="208" customWidth="1"/>
    <col min="5130" max="5130" width="1.26953125" style="208" customWidth="1"/>
    <col min="5131" max="5132" width="5" style="208" customWidth="1"/>
    <col min="5133" max="5135" width="3.453125" style="208"/>
    <col min="5136" max="5136" width="2.7265625" style="208" customWidth="1"/>
    <col min="5137" max="5143" width="3.453125" style="208"/>
    <col min="5144" max="5144" width="11.1796875" style="208" customWidth="1"/>
    <col min="5145" max="5145" width="17.81640625" style="208" customWidth="1"/>
    <col min="5146" max="5146" width="3.453125" style="208"/>
    <col min="5147" max="5147" width="12.453125" style="208" customWidth="1"/>
    <col min="5148" max="5375" width="3.453125" style="208"/>
    <col min="5376" max="5376" width="5.1796875" style="208" customWidth="1"/>
    <col min="5377" max="5377" width="15.26953125" style="208" customWidth="1"/>
    <col min="5378" max="5378" width="10.26953125" style="208" customWidth="1"/>
    <col min="5379" max="5379" width="5.81640625" style="208" customWidth="1"/>
    <col min="5380" max="5380" width="10.81640625" style="208" customWidth="1"/>
    <col min="5381" max="5381" width="7.1796875" style="208" customWidth="1"/>
    <col min="5382" max="5382" width="10.81640625" style="208" customWidth="1"/>
    <col min="5383" max="5383" width="6.453125" style="208" customWidth="1"/>
    <col min="5384" max="5384" width="8.453125" style="208" customWidth="1"/>
    <col min="5385" max="5385" width="5.81640625" style="208" customWidth="1"/>
    <col min="5386" max="5386" width="1.26953125" style="208" customWidth="1"/>
    <col min="5387" max="5388" width="5" style="208" customWidth="1"/>
    <col min="5389" max="5391" width="3.453125" style="208"/>
    <col min="5392" max="5392" width="2.7265625" style="208" customWidth="1"/>
    <col min="5393" max="5399" width="3.453125" style="208"/>
    <col min="5400" max="5400" width="11.1796875" style="208" customWidth="1"/>
    <col min="5401" max="5401" width="17.81640625" style="208" customWidth="1"/>
    <col min="5402" max="5402" width="3.453125" style="208"/>
    <col min="5403" max="5403" width="12.453125" style="208" customWidth="1"/>
    <col min="5404" max="5631" width="3.453125" style="208"/>
    <col min="5632" max="5632" width="5.1796875" style="208" customWidth="1"/>
    <col min="5633" max="5633" width="15.26953125" style="208" customWidth="1"/>
    <col min="5634" max="5634" width="10.26953125" style="208" customWidth="1"/>
    <col min="5635" max="5635" width="5.81640625" style="208" customWidth="1"/>
    <col min="5636" max="5636" width="10.81640625" style="208" customWidth="1"/>
    <col min="5637" max="5637" width="7.1796875" style="208" customWidth="1"/>
    <col min="5638" max="5638" width="10.81640625" style="208" customWidth="1"/>
    <col min="5639" max="5639" width="6.453125" style="208" customWidth="1"/>
    <col min="5640" max="5640" width="8.453125" style="208" customWidth="1"/>
    <col min="5641" max="5641" width="5.81640625" style="208" customWidth="1"/>
    <col min="5642" max="5642" width="1.26953125" style="208" customWidth="1"/>
    <col min="5643" max="5644" width="5" style="208" customWidth="1"/>
    <col min="5645" max="5647" width="3.453125" style="208"/>
    <col min="5648" max="5648" width="2.7265625" style="208" customWidth="1"/>
    <col min="5649" max="5655" width="3.453125" style="208"/>
    <col min="5656" max="5656" width="11.1796875" style="208" customWidth="1"/>
    <col min="5657" max="5657" width="17.81640625" style="208" customWidth="1"/>
    <col min="5658" max="5658" width="3.453125" style="208"/>
    <col min="5659" max="5659" width="12.453125" style="208" customWidth="1"/>
    <col min="5660" max="5887" width="3.453125" style="208"/>
    <col min="5888" max="5888" width="5.1796875" style="208" customWidth="1"/>
    <col min="5889" max="5889" width="15.26953125" style="208" customWidth="1"/>
    <col min="5890" max="5890" width="10.26953125" style="208" customWidth="1"/>
    <col min="5891" max="5891" width="5.81640625" style="208" customWidth="1"/>
    <col min="5892" max="5892" width="10.81640625" style="208" customWidth="1"/>
    <col min="5893" max="5893" width="7.1796875" style="208" customWidth="1"/>
    <col min="5894" max="5894" width="10.81640625" style="208" customWidth="1"/>
    <col min="5895" max="5895" width="6.453125" style="208" customWidth="1"/>
    <col min="5896" max="5896" width="8.453125" style="208" customWidth="1"/>
    <col min="5897" max="5897" width="5.81640625" style="208" customWidth="1"/>
    <col min="5898" max="5898" width="1.26953125" style="208" customWidth="1"/>
    <col min="5899" max="5900" width="5" style="208" customWidth="1"/>
    <col min="5901" max="5903" width="3.453125" style="208"/>
    <col min="5904" max="5904" width="2.7265625" style="208" customWidth="1"/>
    <col min="5905" max="5911" width="3.453125" style="208"/>
    <col min="5912" max="5912" width="11.1796875" style="208" customWidth="1"/>
    <col min="5913" max="5913" width="17.81640625" style="208" customWidth="1"/>
    <col min="5914" max="5914" width="3.453125" style="208"/>
    <col min="5915" max="5915" width="12.453125" style="208" customWidth="1"/>
    <col min="5916" max="6143" width="3.453125" style="208"/>
    <col min="6144" max="6144" width="5.1796875" style="208" customWidth="1"/>
    <col min="6145" max="6145" width="15.26953125" style="208" customWidth="1"/>
    <col min="6146" max="6146" width="10.26953125" style="208" customWidth="1"/>
    <col min="6147" max="6147" width="5.81640625" style="208" customWidth="1"/>
    <col min="6148" max="6148" width="10.81640625" style="208" customWidth="1"/>
    <col min="6149" max="6149" width="7.1796875" style="208" customWidth="1"/>
    <col min="6150" max="6150" width="10.81640625" style="208" customWidth="1"/>
    <col min="6151" max="6151" width="6.453125" style="208" customWidth="1"/>
    <col min="6152" max="6152" width="8.453125" style="208" customWidth="1"/>
    <col min="6153" max="6153" width="5.81640625" style="208" customWidth="1"/>
    <col min="6154" max="6154" width="1.26953125" style="208" customWidth="1"/>
    <col min="6155" max="6156" width="5" style="208" customWidth="1"/>
    <col min="6157" max="6159" width="3.453125" style="208"/>
    <col min="6160" max="6160" width="2.7265625" style="208" customWidth="1"/>
    <col min="6161" max="6167" width="3.453125" style="208"/>
    <col min="6168" max="6168" width="11.1796875" style="208" customWidth="1"/>
    <col min="6169" max="6169" width="17.81640625" style="208" customWidth="1"/>
    <col min="6170" max="6170" width="3.453125" style="208"/>
    <col min="6171" max="6171" width="12.453125" style="208" customWidth="1"/>
    <col min="6172" max="6399" width="3.453125" style="208"/>
    <col min="6400" max="6400" width="5.1796875" style="208" customWidth="1"/>
    <col min="6401" max="6401" width="15.26953125" style="208" customWidth="1"/>
    <col min="6402" max="6402" width="10.26953125" style="208" customWidth="1"/>
    <col min="6403" max="6403" width="5.81640625" style="208" customWidth="1"/>
    <col min="6404" max="6404" width="10.81640625" style="208" customWidth="1"/>
    <col min="6405" max="6405" width="7.1796875" style="208" customWidth="1"/>
    <col min="6406" max="6406" width="10.81640625" style="208" customWidth="1"/>
    <col min="6407" max="6407" width="6.453125" style="208" customWidth="1"/>
    <col min="6408" max="6408" width="8.453125" style="208" customWidth="1"/>
    <col min="6409" max="6409" width="5.81640625" style="208" customWidth="1"/>
    <col min="6410" max="6410" width="1.26953125" style="208" customWidth="1"/>
    <col min="6411" max="6412" width="5" style="208" customWidth="1"/>
    <col min="6413" max="6415" width="3.453125" style="208"/>
    <col min="6416" max="6416" width="2.7265625" style="208" customWidth="1"/>
    <col min="6417" max="6423" width="3.453125" style="208"/>
    <col min="6424" max="6424" width="11.1796875" style="208" customWidth="1"/>
    <col min="6425" max="6425" width="17.81640625" style="208" customWidth="1"/>
    <col min="6426" max="6426" width="3.453125" style="208"/>
    <col min="6427" max="6427" width="12.453125" style="208" customWidth="1"/>
    <col min="6428" max="6655" width="3.453125" style="208"/>
    <col min="6656" max="6656" width="5.1796875" style="208" customWidth="1"/>
    <col min="6657" max="6657" width="15.26953125" style="208" customWidth="1"/>
    <col min="6658" max="6658" width="10.26953125" style="208" customWidth="1"/>
    <col min="6659" max="6659" width="5.81640625" style="208" customWidth="1"/>
    <col min="6660" max="6660" width="10.81640625" style="208" customWidth="1"/>
    <col min="6661" max="6661" width="7.1796875" style="208" customWidth="1"/>
    <col min="6662" max="6662" width="10.81640625" style="208" customWidth="1"/>
    <col min="6663" max="6663" width="6.453125" style="208" customWidth="1"/>
    <col min="6664" max="6664" width="8.453125" style="208" customWidth="1"/>
    <col min="6665" max="6665" width="5.81640625" style="208" customWidth="1"/>
    <col min="6666" max="6666" width="1.26953125" style="208" customWidth="1"/>
    <col min="6667" max="6668" width="5" style="208" customWidth="1"/>
    <col min="6669" max="6671" width="3.453125" style="208"/>
    <col min="6672" max="6672" width="2.7265625" style="208" customWidth="1"/>
    <col min="6673" max="6679" width="3.453125" style="208"/>
    <col min="6680" max="6680" width="11.1796875" style="208" customWidth="1"/>
    <col min="6681" max="6681" width="17.81640625" style="208" customWidth="1"/>
    <col min="6682" max="6682" width="3.453125" style="208"/>
    <col min="6683" max="6683" width="12.453125" style="208" customWidth="1"/>
    <col min="6684" max="6911" width="3.453125" style="208"/>
    <col min="6912" max="6912" width="5.1796875" style="208" customWidth="1"/>
    <col min="6913" max="6913" width="15.26953125" style="208" customWidth="1"/>
    <col min="6914" max="6914" width="10.26953125" style="208" customWidth="1"/>
    <col min="6915" max="6915" width="5.81640625" style="208" customWidth="1"/>
    <col min="6916" max="6916" width="10.81640625" style="208" customWidth="1"/>
    <col min="6917" max="6917" width="7.1796875" style="208" customWidth="1"/>
    <col min="6918" max="6918" width="10.81640625" style="208" customWidth="1"/>
    <col min="6919" max="6919" width="6.453125" style="208" customWidth="1"/>
    <col min="6920" max="6920" width="8.453125" style="208" customWidth="1"/>
    <col min="6921" max="6921" width="5.81640625" style="208" customWidth="1"/>
    <col min="6922" max="6922" width="1.26953125" style="208" customWidth="1"/>
    <col min="6923" max="6924" width="5" style="208" customWidth="1"/>
    <col min="6925" max="6927" width="3.453125" style="208"/>
    <col min="6928" max="6928" width="2.7265625" style="208" customWidth="1"/>
    <col min="6929" max="6935" width="3.453125" style="208"/>
    <col min="6936" max="6936" width="11.1796875" style="208" customWidth="1"/>
    <col min="6937" max="6937" width="17.81640625" style="208" customWidth="1"/>
    <col min="6938" max="6938" width="3.453125" style="208"/>
    <col min="6939" max="6939" width="12.453125" style="208" customWidth="1"/>
    <col min="6940" max="7167" width="3.453125" style="208"/>
    <col min="7168" max="7168" width="5.1796875" style="208" customWidth="1"/>
    <col min="7169" max="7169" width="15.26953125" style="208" customWidth="1"/>
    <col min="7170" max="7170" width="10.26953125" style="208" customWidth="1"/>
    <col min="7171" max="7171" width="5.81640625" style="208" customWidth="1"/>
    <col min="7172" max="7172" width="10.81640625" style="208" customWidth="1"/>
    <col min="7173" max="7173" width="7.1796875" style="208" customWidth="1"/>
    <col min="7174" max="7174" width="10.81640625" style="208" customWidth="1"/>
    <col min="7175" max="7175" width="6.453125" style="208" customWidth="1"/>
    <col min="7176" max="7176" width="8.453125" style="208" customWidth="1"/>
    <col min="7177" max="7177" width="5.81640625" style="208" customWidth="1"/>
    <col min="7178" max="7178" width="1.26953125" style="208" customWidth="1"/>
    <col min="7179" max="7180" width="5" style="208" customWidth="1"/>
    <col min="7181" max="7183" width="3.453125" style="208"/>
    <col min="7184" max="7184" width="2.7265625" style="208" customWidth="1"/>
    <col min="7185" max="7191" width="3.453125" style="208"/>
    <col min="7192" max="7192" width="11.1796875" style="208" customWidth="1"/>
    <col min="7193" max="7193" width="17.81640625" style="208" customWidth="1"/>
    <col min="7194" max="7194" width="3.453125" style="208"/>
    <col min="7195" max="7195" width="12.453125" style="208" customWidth="1"/>
    <col min="7196" max="7423" width="3.453125" style="208"/>
    <col min="7424" max="7424" width="5.1796875" style="208" customWidth="1"/>
    <col min="7425" max="7425" width="15.26953125" style="208" customWidth="1"/>
    <col min="7426" max="7426" width="10.26953125" style="208" customWidth="1"/>
    <col min="7427" max="7427" width="5.81640625" style="208" customWidth="1"/>
    <col min="7428" max="7428" width="10.81640625" style="208" customWidth="1"/>
    <col min="7429" max="7429" width="7.1796875" style="208" customWidth="1"/>
    <col min="7430" max="7430" width="10.81640625" style="208" customWidth="1"/>
    <col min="7431" max="7431" width="6.453125" style="208" customWidth="1"/>
    <col min="7432" max="7432" width="8.453125" style="208" customWidth="1"/>
    <col min="7433" max="7433" width="5.81640625" style="208" customWidth="1"/>
    <col min="7434" max="7434" width="1.26953125" style="208" customWidth="1"/>
    <col min="7435" max="7436" width="5" style="208" customWidth="1"/>
    <col min="7437" max="7439" width="3.453125" style="208"/>
    <col min="7440" max="7440" width="2.7265625" style="208" customWidth="1"/>
    <col min="7441" max="7447" width="3.453125" style="208"/>
    <col min="7448" max="7448" width="11.1796875" style="208" customWidth="1"/>
    <col min="7449" max="7449" width="17.81640625" style="208" customWidth="1"/>
    <col min="7450" max="7450" width="3.453125" style="208"/>
    <col min="7451" max="7451" width="12.453125" style="208" customWidth="1"/>
    <col min="7452" max="7679" width="3.453125" style="208"/>
    <col min="7680" max="7680" width="5.1796875" style="208" customWidth="1"/>
    <col min="7681" max="7681" width="15.26953125" style="208" customWidth="1"/>
    <col min="7682" max="7682" width="10.26953125" style="208" customWidth="1"/>
    <col min="7683" max="7683" width="5.81640625" style="208" customWidth="1"/>
    <col min="7684" max="7684" width="10.81640625" style="208" customWidth="1"/>
    <col min="7685" max="7685" width="7.1796875" style="208" customWidth="1"/>
    <col min="7686" max="7686" width="10.81640625" style="208" customWidth="1"/>
    <col min="7687" max="7687" width="6.453125" style="208" customWidth="1"/>
    <col min="7688" max="7688" width="8.453125" style="208" customWidth="1"/>
    <col min="7689" max="7689" width="5.81640625" style="208" customWidth="1"/>
    <col min="7690" max="7690" width="1.26953125" style="208" customWidth="1"/>
    <col min="7691" max="7692" width="5" style="208" customWidth="1"/>
    <col min="7693" max="7695" width="3.453125" style="208"/>
    <col min="7696" max="7696" width="2.7265625" style="208" customWidth="1"/>
    <col min="7697" max="7703" width="3.453125" style="208"/>
    <col min="7704" max="7704" width="11.1796875" style="208" customWidth="1"/>
    <col min="7705" max="7705" width="17.81640625" style="208" customWidth="1"/>
    <col min="7706" max="7706" width="3.453125" style="208"/>
    <col min="7707" max="7707" width="12.453125" style="208" customWidth="1"/>
    <col min="7708" max="7935" width="3.453125" style="208"/>
    <col min="7936" max="7936" width="5.1796875" style="208" customWidth="1"/>
    <col min="7937" max="7937" width="15.26953125" style="208" customWidth="1"/>
    <col min="7938" max="7938" width="10.26953125" style="208" customWidth="1"/>
    <col min="7939" max="7939" width="5.81640625" style="208" customWidth="1"/>
    <col min="7940" max="7940" width="10.81640625" style="208" customWidth="1"/>
    <col min="7941" max="7941" width="7.1796875" style="208" customWidth="1"/>
    <col min="7942" max="7942" width="10.81640625" style="208" customWidth="1"/>
    <col min="7943" max="7943" width="6.453125" style="208" customWidth="1"/>
    <col min="7944" max="7944" width="8.453125" style="208" customWidth="1"/>
    <col min="7945" max="7945" width="5.81640625" style="208" customWidth="1"/>
    <col min="7946" max="7946" width="1.26953125" style="208" customWidth="1"/>
    <col min="7947" max="7948" width="5" style="208" customWidth="1"/>
    <col min="7949" max="7951" width="3.453125" style="208"/>
    <col min="7952" max="7952" width="2.7265625" style="208" customWidth="1"/>
    <col min="7953" max="7959" width="3.453125" style="208"/>
    <col min="7960" max="7960" width="11.1796875" style="208" customWidth="1"/>
    <col min="7961" max="7961" width="17.81640625" style="208" customWidth="1"/>
    <col min="7962" max="7962" width="3.453125" style="208"/>
    <col min="7963" max="7963" width="12.453125" style="208" customWidth="1"/>
    <col min="7964" max="8191" width="3.453125" style="208"/>
    <col min="8192" max="8192" width="5.1796875" style="208" customWidth="1"/>
    <col min="8193" max="8193" width="15.26953125" style="208" customWidth="1"/>
    <col min="8194" max="8194" width="10.26953125" style="208" customWidth="1"/>
    <col min="8195" max="8195" width="5.81640625" style="208" customWidth="1"/>
    <col min="8196" max="8196" width="10.81640625" style="208" customWidth="1"/>
    <col min="8197" max="8197" width="7.1796875" style="208" customWidth="1"/>
    <col min="8198" max="8198" width="10.81640625" style="208" customWidth="1"/>
    <col min="8199" max="8199" width="6.453125" style="208" customWidth="1"/>
    <col min="8200" max="8200" width="8.453125" style="208" customWidth="1"/>
    <col min="8201" max="8201" width="5.81640625" style="208" customWidth="1"/>
    <col min="8202" max="8202" width="1.26953125" style="208" customWidth="1"/>
    <col min="8203" max="8204" width="5" style="208" customWidth="1"/>
    <col min="8205" max="8207" width="3.453125" style="208"/>
    <col min="8208" max="8208" width="2.7265625" style="208" customWidth="1"/>
    <col min="8209" max="8215" width="3.453125" style="208"/>
    <col min="8216" max="8216" width="11.1796875" style="208" customWidth="1"/>
    <col min="8217" max="8217" width="17.81640625" style="208" customWidth="1"/>
    <col min="8218" max="8218" width="3.453125" style="208"/>
    <col min="8219" max="8219" width="12.453125" style="208" customWidth="1"/>
    <col min="8220" max="8447" width="3.453125" style="208"/>
    <col min="8448" max="8448" width="5.1796875" style="208" customWidth="1"/>
    <col min="8449" max="8449" width="15.26953125" style="208" customWidth="1"/>
    <col min="8450" max="8450" width="10.26953125" style="208" customWidth="1"/>
    <col min="8451" max="8451" width="5.81640625" style="208" customWidth="1"/>
    <col min="8452" max="8452" width="10.81640625" style="208" customWidth="1"/>
    <col min="8453" max="8453" width="7.1796875" style="208" customWidth="1"/>
    <col min="8454" max="8454" width="10.81640625" style="208" customWidth="1"/>
    <col min="8455" max="8455" width="6.453125" style="208" customWidth="1"/>
    <col min="8456" max="8456" width="8.453125" style="208" customWidth="1"/>
    <col min="8457" max="8457" width="5.81640625" style="208" customWidth="1"/>
    <col min="8458" max="8458" width="1.26953125" style="208" customWidth="1"/>
    <col min="8459" max="8460" width="5" style="208" customWidth="1"/>
    <col min="8461" max="8463" width="3.453125" style="208"/>
    <col min="8464" max="8464" width="2.7265625" style="208" customWidth="1"/>
    <col min="8465" max="8471" width="3.453125" style="208"/>
    <col min="8472" max="8472" width="11.1796875" style="208" customWidth="1"/>
    <col min="8473" max="8473" width="17.81640625" style="208" customWidth="1"/>
    <col min="8474" max="8474" width="3.453125" style="208"/>
    <col min="8475" max="8475" width="12.453125" style="208" customWidth="1"/>
    <col min="8476" max="8703" width="3.453125" style="208"/>
    <col min="8704" max="8704" width="5.1796875" style="208" customWidth="1"/>
    <col min="8705" max="8705" width="15.26953125" style="208" customWidth="1"/>
    <col min="8706" max="8706" width="10.26953125" style="208" customWidth="1"/>
    <col min="8707" max="8707" width="5.81640625" style="208" customWidth="1"/>
    <col min="8708" max="8708" width="10.81640625" style="208" customWidth="1"/>
    <col min="8709" max="8709" width="7.1796875" style="208" customWidth="1"/>
    <col min="8710" max="8710" width="10.81640625" style="208" customWidth="1"/>
    <col min="8711" max="8711" width="6.453125" style="208" customWidth="1"/>
    <col min="8712" max="8712" width="8.453125" style="208" customWidth="1"/>
    <col min="8713" max="8713" width="5.81640625" style="208" customWidth="1"/>
    <col min="8714" max="8714" width="1.26953125" style="208" customWidth="1"/>
    <col min="8715" max="8716" width="5" style="208" customWidth="1"/>
    <col min="8717" max="8719" width="3.453125" style="208"/>
    <col min="8720" max="8720" width="2.7265625" style="208" customWidth="1"/>
    <col min="8721" max="8727" width="3.453125" style="208"/>
    <col min="8728" max="8728" width="11.1796875" style="208" customWidth="1"/>
    <col min="8729" max="8729" width="17.81640625" style="208" customWidth="1"/>
    <col min="8730" max="8730" width="3.453125" style="208"/>
    <col min="8731" max="8731" width="12.453125" style="208" customWidth="1"/>
    <col min="8732" max="8959" width="3.453125" style="208"/>
    <col min="8960" max="8960" width="5.1796875" style="208" customWidth="1"/>
    <col min="8961" max="8961" width="15.26953125" style="208" customWidth="1"/>
    <col min="8962" max="8962" width="10.26953125" style="208" customWidth="1"/>
    <col min="8963" max="8963" width="5.81640625" style="208" customWidth="1"/>
    <col min="8964" max="8964" width="10.81640625" style="208" customWidth="1"/>
    <col min="8965" max="8965" width="7.1796875" style="208" customWidth="1"/>
    <col min="8966" max="8966" width="10.81640625" style="208" customWidth="1"/>
    <col min="8967" max="8967" width="6.453125" style="208" customWidth="1"/>
    <col min="8968" max="8968" width="8.453125" style="208" customWidth="1"/>
    <col min="8969" max="8969" width="5.81640625" style="208" customWidth="1"/>
    <col min="8970" max="8970" width="1.26953125" style="208" customWidth="1"/>
    <col min="8971" max="8972" width="5" style="208" customWidth="1"/>
    <col min="8973" max="8975" width="3.453125" style="208"/>
    <col min="8976" max="8976" width="2.7265625" style="208" customWidth="1"/>
    <col min="8977" max="8983" width="3.453125" style="208"/>
    <col min="8984" max="8984" width="11.1796875" style="208" customWidth="1"/>
    <col min="8985" max="8985" width="17.81640625" style="208" customWidth="1"/>
    <col min="8986" max="8986" width="3.453125" style="208"/>
    <col min="8987" max="8987" width="12.453125" style="208" customWidth="1"/>
    <col min="8988" max="9215" width="3.453125" style="208"/>
    <col min="9216" max="9216" width="5.1796875" style="208" customWidth="1"/>
    <col min="9217" max="9217" width="15.26953125" style="208" customWidth="1"/>
    <col min="9218" max="9218" width="10.26953125" style="208" customWidth="1"/>
    <col min="9219" max="9219" width="5.81640625" style="208" customWidth="1"/>
    <col min="9220" max="9220" width="10.81640625" style="208" customWidth="1"/>
    <col min="9221" max="9221" width="7.1796875" style="208" customWidth="1"/>
    <col min="9222" max="9222" width="10.81640625" style="208" customWidth="1"/>
    <col min="9223" max="9223" width="6.453125" style="208" customWidth="1"/>
    <col min="9224" max="9224" width="8.453125" style="208" customWidth="1"/>
    <col min="9225" max="9225" width="5.81640625" style="208" customWidth="1"/>
    <col min="9226" max="9226" width="1.26953125" style="208" customWidth="1"/>
    <col min="9227" max="9228" width="5" style="208" customWidth="1"/>
    <col min="9229" max="9231" width="3.453125" style="208"/>
    <col min="9232" max="9232" width="2.7265625" style="208" customWidth="1"/>
    <col min="9233" max="9239" width="3.453125" style="208"/>
    <col min="9240" max="9240" width="11.1796875" style="208" customWidth="1"/>
    <col min="9241" max="9241" width="17.81640625" style="208" customWidth="1"/>
    <col min="9242" max="9242" width="3.453125" style="208"/>
    <col min="9243" max="9243" width="12.453125" style="208" customWidth="1"/>
    <col min="9244" max="9471" width="3.453125" style="208"/>
    <col min="9472" max="9472" width="5.1796875" style="208" customWidth="1"/>
    <col min="9473" max="9473" width="15.26953125" style="208" customWidth="1"/>
    <col min="9474" max="9474" width="10.26953125" style="208" customWidth="1"/>
    <col min="9475" max="9475" width="5.81640625" style="208" customWidth="1"/>
    <col min="9476" max="9476" width="10.81640625" style="208" customWidth="1"/>
    <col min="9477" max="9477" width="7.1796875" style="208" customWidth="1"/>
    <col min="9478" max="9478" width="10.81640625" style="208" customWidth="1"/>
    <col min="9479" max="9479" width="6.453125" style="208" customWidth="1"/>
    <col min="9480" max="9480" width="8.453125" style="208" customWidth="1"/>
    <col min="9481" max="9481" width="5.81640625" style="208" customWidth="1"/>
    <col min="9482" max="9482" width="1.26953125" style="208" customWidth="1"/>
    <col min="9483" max="9484" width="5" style="208" customWidth="1"/>
    <col min="9485" max="9487" width="3.453125" style="208"/>
    <col min="9488" max="9488" width="2.7265625" style="208" customWidth="1"/>
    <col min="9489" max="9495" width="3.453125" style="208"/>
    <col min="9496" max="9496" width="11.1796875" style="208" customWidth="1"/>
    <col min="9497" max="9497" width="17.81640625" style="208" customWidth="1"/>
    <col min="9498" max="9498" width="3.453125" style="208"/>
    <col min="9499" max="9499" width="12.453125" style="208" customWidth="1"/>
    <col min="9500" max="9727" width="3.453125" style="208"/>
    <col min="9728" max="9728" width="5.1796875" style="208" customWidth="1"/>
    <col min="9729" max="9729" width="15.26953125" style="208" customWidth="1"/>
    <col min="9730" max="9730" width="10.26953125" style="208" customWidth="1"/>
    <col min="9731" max="9731" width="5.81640625" style="208" customWidth="1"/>
    <col min="9732" max="9732" width="10.81640625" style="208" customWidth="1"/>
    <col min="9733" max="9733" width="7.1796875" style="208" customWidth="1"/>
    <col min="9734" max="9734" width="10.81640625" style="208" customWidth="1"/>
    <col min="9735" max="9735" width="6.453125" style="208" customWidth="1"/>
    <col min="9736" max="9736" width="8.453125" style="208" customWidth="1"/>
    <col min="9737" max="9737" width="5.81640625" style="208" customWidth="1"/>
    <col min="9738" max="9738" width="1.26953125" style="208" customWidth="1"/>
    <col min="9739" max="9740" width="5" style="208" customWidth="1"/>
    <col min="9741" max="9743" width="3.453125" style="208"/>
    <col min="9744" max="9744" width="2.7265625" style="208" customWidth="1"/>
    <col min="9745" max="9751" width="3.453125" style="208"/>
    <col min="9752" max="9752" width="11.1796875" style="208" customWidth="1"/>
    <col min="9753" max="9753" width="17.81640625" style="208" customWidth="1"/>
    <col min="9754" max="9754" width="3.453125" style="208"/>
    <col min="9755" max="9755" width="12.453125" style="208" customWidth="1"/>
    <col min="9756" max="9983" width="3.453125" style="208"/>
    <col min="9984" max="9984" width="5.1796875" style="208" customWidth="1"/>
    <col min="9985" max="9985" width="15.26953125" style="208" customWidth="1"/>
    <col min="9986" max="9986" width="10.26953125" style="208" customWidth="1"/>
    <col min="9987" max="9987" width="5.81640625" style="208" customWidth="1"/>
    <col min="9988" max="9988" width="10.81640625" style="208" customWidth="1"/>
    <col min="9989" max="9989" width="7.1796875" style="208" customWidth="1"/>
    <col min="9990" max="9990" width="10.81640625" style="208" customWidth="1"/>
    <col min="9991" max="9991" width="6.453125" style="208" customWidth="1"/>
    <col min="9992" max="9992" width="8.453125" style="208" customWidth="1"/>
    <col min="9993" max="9993" width="5.81640625" style="208" customWidth="1"/>
    <col min="9994" max="9994" width="1.26953125" style="208" customWidth="1"/>
    <col min="9995" max="9996" width="5" style="208" customWidth="1"/>
    <col min="9997" max="9999" width="3.453125" style="208"/>
    <col min="10000" max="10000" width="2.7265625" style="208" customWidth="1"/>
    <col min="10001" max="10007" width="3.453125" style="208"/>
    <col min="10008" max="10008" width="11.1796875" style="208" customWidth="1"/>
    <col min="10009" max="10009" width="17.81640625" style="208" customWidth="1"/>
    <col min="10010" max="10010" width="3.453125" style="208"/>
    <col min="10011" max="10011" width="12.453125" style="208" customWidth="1"/>
    <col min="10012" max="10239" width="3.453125" style="208"/>
    <col min="10240" max="10240" width="5.1796875" style="208" customWidth="1"/>
    <col min="10241" max="10241" width="15.26953125" style="208" customWidth="1"/>
    <col min="10242" max="10242" width="10.26953125" style="208" customWidth="1"/>
    <col min="10243" max="10243" width="5.81640625" style="208" customWidth="1"/>
    <col min="10244" max="10244" width="10.81640625" style="208" customWidth="1"/>
    <col min="10245" max="10245" width="7.1796875" style="208" customWidth="1"/>
    <col min="10246" max="10246" width="10.81640625" style="208" customWidth="1"/>
    <col min="10247" max="10247" width="6.453125" style="208" customWidth="1"/>
    <col min="10248" max="10248" width="8.453125" style="208" customWidth="1"/>
    <col min="10249" max="10249" width="5.81640625" style="208" customWidth="1"/>
    <col min="10250" max="10250" width="1.26953125" style="208" customWidth="1"/>
    <col min="10251" max="10252" width="5" style="208" customWidth="1"/>
    <col min="10253" max="10255" width="3.453125" style="208"/>
    <col min="10256" max="10256" width="2.7265625" style="208" customWidth="1"/>
    <col min="10257" max="10263" width="3.453125" style="208"/>
    <col min="10264" max="10264" width="11.1796875" style="208" customWidth="1"/>
    <col min="10265" max="10265" width="17.81640625" style="208" customWidth="1"/>
    <col min="10266" max="10266" width="3.453125" style="208"/>
    <col min="10267" max="10267" width="12.453125" style="208" customWidth="1"/>
    <col min="10268" max="10495" width="3.453125" style="208"/>
    <col min="10496" max="10496" width="5.1796875" style="208" customWidth="1"/>
    <col min="10497" max="10497" width="15.26953125" style="208" customWidth="1"/>
    <col min="10498" max="10498" width="10.26953125" style="208" customWidth="1"/>
    <col min="10499" max="10499" width="5.81640625" style="208" customWidth="1"/>
    <col min="10500" max="10500" width="10.81640625" style="208" customWidth="1"/>
    <col min="10501" max="10501" width="7.1796875" style="208" customWidth="1"/>
    <col min="10502" max="10502" width="10.81640625" style="208" customWidth="1"/>
    <col min="10503" max="10503" width="6.453125" style="208" customWidth="1"/>
    <col min="10504" max="10504" width="8.453125" style="208" customWidth="1"/>
    <col min="10505" max="10505" width="5.81640625" style="208" customWidth="1"/>
    <col min="10506" max="10506" width="1.26953125" style="208" customWidth="1"/>
    <col min="10507" max="10508" width="5" style="208" customWidth="1"/>
    <col min="10509" max="10511" width="3.453125" style="208"/>
    <col min="10512" max="10512" width="2.7265625" style="208" customWidth="1"/>
    <col min="10513" max="10519" width="3.453125" style="208"/>
    <col min="10520" max="10520" width="11.1796875" style="208" customWidth="1"/>
    <col min="10521" max="10521" width="17.81640625" style="208" customWidth="1"/>
    <col min="10522" max="10522" width="3.453125" style="208"/>
    <col min="10523" max="10523" width="12.453125" style="208" customWidth="1"/>
    <col min="10524" max="10751" width="3.453125" style="208"/>
    <col min="10752" max="10752" width="5.1796875" style="208" customWidth="1"/>
    <col min="10753" max="10753" width="15.26953125" style="208" customWidth="1"/>
    <col min="10754" max="10754" width="10.26953125" style="208" customWidth="1"/>
    <col min="10755" max="10755" width="5.81640625" style="208" customWidth="1"/>
    <col min="10756" max="10756" width="10.81640625" style="208" customWidth="1"/>
    <col min="10757" max="10757" width="7.1796875" style="208" customWidth="1"/>
    <col min="10758" max="10758" width="10.81640625" style="208" customWidth="1"/>
    <col min="10759" max="10759" width="6.453125" style="208" customWidth="1"/>
    <col min="10760" max="10760" width="8.453125" style="208" customWidth="1"/>
    <col min="10761" max="10761" width="5.81640625" style="208" customWidth="1"/>
    <col min="10762" max="10762" width="1.26953125" style="208" customWidth="1"/>
    <col min="10763" max="10764" width="5" style="208" customWidth="1"/>
    <col min="10765" max="10767" width="3.453125" style="208"/>
    <col min="10768" max="10768" width="2.7265625" style="208" customWidth="1"/>
    <col min="10769" max="10775" width="3.453125" style="208"/>
    <col min="10776" max="10776" width="11.1796875" style="208" customWidth="1"/>
    <col min="10777" max="10777" width="17.81640625" style="208" customWidth="1"/>
    <col min="10778" max="10778" width="3.453125" style="208"/>
    <col min="10779" max="10779" width="12.453125" style="208" customWidth="1"/>
    <col min="10780" max="11007" width="3.453125" style="208"/>
    <col min="11008" max="11008" width="5.1796875" style="208" customWidth="1"/>
    <col min="11009" max="11009" width="15.26953125" style="208" customWidth="1"/>
    <col min="11010" max="11010" width="10.26953125" style="208" customWidth="1"/>
    <col min="11011" max="11011" width="5.81640625" style="208" customWidth="1"/>
    <col min="11012" max="11012" width="10.81640625" style="208" customWidth="1"/>
    <col min="11013" max="11013" width="7.1796875" style="208" customWidth="1"/>
    <col min="11014" max="11014" width="10.81640625" style="208" customWidth="1"/>
    <col min="11015" max="11015" width="6.453125" style="208" customWidth="1"/>
    <col min="11016" max="11016" width="8.453125" style="208" customWidth="1"/>
    <col min="11017" max="11017" width="5.81640625" style="208" customWidth="1"/>
    <col min="11018" max="11018" width="1.26953125" style="208" customWidth="1"/>
    <col min="11019" max="11020" width="5" style="208" customWidth="1"/>
    <col min="11021" max="11023" width="3.453125" style="208"/>
    <col min="11024" max="11024" width="2.7265625" style="208" customWidth="1"/>
    <col min="11025" max="11031" width="3.453125" style="208"/>
    <col min="11032" max="11032" width="11.1796875" style="208" customWidth="1"/>
    <col min="11033" max="11033" width="17.81640625" style="208" customWidth="1"/>
    <col min="11034" max="11034" width="3.453125" style="208"/>
    <col min="11035" max="11035" width="12.453125" style="208" customWidth="1"/>
    <col min="11036" max="11263" width="3.453125" style="208"/>
    <col min="11264" max="11264" width="5.1796875" style="208" customWidth="1"/>
    <col min="11265" max="11265" width="15.26953125" style="208" customWidth="1"/>
    <col min="11266" max="11266" width="10.26953125" style="208" customWidth="1"/>
    <col min="11267" max="11267" width="5.81640625" style="208" customWidth="1"/>
    <col min="11268" max="11268" width="10.81640625" style="208" customWidth="1"/>
    <col min="11269" max="11269" width="7.1796875" style="208" customWidth="1"/>
    <col min="11270" max="11270" width="10.81640625" style="208" customWidth="1"/>
    <col min="11271" max="11271" width="6.453125" style="208" customWidth="1"/>
    <col min="11272" max="11272" width="8.453125" style="208" customWidth="1"/>
    <col min="11273" max="11273" width="5.81640625" style="208" customWidth="1"/>
    <col min="11274" max="11274" width="1.26953125" style="208" customWidth="1"/>
    <col min="11275" max="11276" width="5" style="208" customWidth="1"/>
    <col min="11277" max="11279" width="3.453125" style="208"/>
    <col min="11280" max="11280" width="2.7265625" style="208" customWidth="1"/>
    <col min="11281" max="11287" width="3.453125" style="208"/>
    <col min="11288" max="11288" width="11.1796875" style="208" customWidth="1"/>
    <col min="11289" max="11289" width="17.81640625" style="208" customWidth="1"/>
    <col min="11290" max="11290" width="3.453125" style="208"/>
    <col min="11291" max="11291" width="12.453125" style="208" customWidth="1"/>
    <col min="11292" max="11519" width="3.453125" style="208"/>
    <col min="11520" max="11520" width="5.1796875" style="208" customWidth="1"/>
    <col min="11521" max="11521" width="15.26953125" style="208" customWidth="1"/>
    <col min="11522" max="11522" width="10.26953125" style="208" customWidth="1"/>
    <col min="11523" max="11523" width="5.81640625" style="208" customWidth="1"/>
    <col min="11524" max="11524" width="10.81640625" style="208" customWidth="1"/>
    <col min="11525" max="11525" width="7.1796875" style="208" customWidth="1"/>
    <col min="11526" max="11526" width="10.81640625" style="208" customWidth="1"/>
    <col min="11527" max="11527" width="6.453125" style="208" customWidth="1"/>
    <col min="11528" max="11528" width="8.453125" style="208" customWidth="1"/>
    <col min="11529" max="11529" width="5.81640625" style="208" customWidth="1"/>
    <col min="11530" max="11530" width="1.26953125" style="208" customWidth="1"/>
    <col min="11531" max="11532" width="5" style="208" customWidth="1"/>
    <col min="11533" max="11535" width="3.453125" style="208"/>
    <col min="11536" max="11536" width="2.7265625" style="208" customWidth="1"/>
    <col min="11537" max="11543" width="3.453125" style="208"/>
    <col min="11544" max="11544" width="11.1796875" style="208" customWidth="1"/>
    <col min="11545" max="11545" width="17.81640625" style="208" customWidth="1"/>
    <col min="11546" max="11546" width="3.453125" style="208"/>
    <col min="11547" max="11547" width="12.453125" style="208" customWidth="1"/>
    <col min="11548" max="11775" width="3.453125" style="208"/>
    <col min="11776" max="11776" width="5.1796875" style="208" customWidth="1"/>
    <col min="11777" max="11777" width="15.26953125" style="208" customWidth="1"/>
    <col min="11778" max="11778" width="10.26953125" style="208" customWidth="1"/>
    <col min="11779" max="11779" width="5.81640625" style="208" customWidth="1"/>
    <col min="11780" max="11780" width="10.81640625" style="208" customWidth="1"/>
    <col min="11781" max="11781" width="7.1796875" style="208" customWidth="1"/>
    <col min="11782" max="11782" width="10.81640625" style="208" customWidth="1"/>
    <col min="11783" max="11783" width="6.453125" style="208" customWidth="1"/>
    <col min="11784" max="11784" width="8.453125" style="208" customWidth="1"/>
    <col min="11785" max="11785" width="5.81640625" style="208" customWidth="1"/>
    <col min="11786" max="11786" width="1.26953125" style="208" customWidth="1"/>
    <col min="11787" max="11788" width="5" style="208" customWidth="1"/>
    <col min="11789" max="11791" width="3.453125" style="208"/>
    <col min="11792" max="11792" width="2.7265625" style="208" customWidth="1"/>
    <col min="11793" max="11799" width="3.453125" style="208"/>
    <col min="11800" max="11800" width="11.1796875" style="208" customWidth="1"/>
    <col min="11801" max="11801" width="17.81640625" style="208" customWidth="1"/>
    <col min="11802" max="11802" width="3.453125" style="208"/>
    <col min="11803" max="11803" width="12.453125" style="208" customWidth="1"/>
    <col min="11804" max="12031" width="3.453125" style="208"/>
    <col min="12032" max="12032" width="5.1796875" style="208" customWidth="1"/>
    <col min="12033" max="12033" width="15.26953125" style="208" customWidth="1"/>
    <col min="12034" max="12034" width="10.26953125" style="208" customWidth="1"/>
    <col min="12035" max="12035" width="5.81640625" style="208" customWidth="1"/>
    <col min="12036" max="12036" width="10.81640625" style="208" customWidth="1"/>
    <col min="12037" max="12037" width="7.1796875" style="208" customWidth="1"/>
    <col min="12038" max="12038" width="10.81640625" style="208" customWidth="1"/>
    <col min="12039" max="12039" width="6.453125" style="208" customWidth="1"/>
    <col min="12040" max="12040" width="8.453125" style="208" customWidth="1"/>
    <col min="12041" max="12041" width="5.81640625" style="208" customWidth="1"/>
    <col min="12042" max="12042" width="1.26953125" style="208" customWidth="1"/>
    <col min="12043" max="12044" width="5" style="208" customWidth="1"/>
    <col min="12045" max="12047" width="3.453125" style="208"/>
    <col min="12048" max="12048" width="2.7265625" style="208" customWidth="1"/>
    <col min="12049" max="12055" width="3.453125" style="208"/>
    <col min="12056" max="12056" width="11.1796875" style="208" customWidth="1"/>
    <col min="12057" max="12057" width="17.81640625" style="208" customWidth="1"/>
    <col min="12058" max="12058" width="3.453125" style="208"/>
    <col min="12059" max="12059" width="12.453125" style="208" customWidth="1"/>
    <col min="12060" max="12287" width="3.453125" style="208"/>
    <col min="12288" max="12288" width="5.1796875" style="208" customWidth="1"/>
    <col min="12289" max="12289" width="15.26953125" style="208" customWidth="1"/>
    <col min="12290" max="12290" width="10.26953125" style="208" customWidth="1"/>
    <col min="12291" max="12291" width="5.81640625" style="208" customWidth="1"/>
    <col min="12292" max="12292" width="10.81640625" style="208" customWidth="1"/>
    <col min="12293" max="12293" width="7.1796875" style="208" customWidth="1"/>
    <col min="12294" max="12294" width="10.81640625" style="208" customWidth="1"/>
    <col min="12295" max="12295" width="6.453125" style="208" customWidth="1"/>
    <col min="12296" max="12296" width="8.453125" style="208" customWidth="1"/>
    <col min="12297" max="12297" width="5.81640625" style="208" customWidth="1"/>
    <col min="12298" max="12298" width="1.26953125" style="208" customWidth="1"/>
    <col min="12299" max="12300" width="5" style="208" customWidth="1"/>
    <col min="12301" max="12303" width="3.453125" style="208"/>
    <col min="12304" max="12304" width="2.7265625" style="208" customWidth="1"/>
    <col min="12305" max="12311" width="3.453125" style="208"/>
    <col min="12312" max="12312" width="11.1796875" style="208" customWidth="1"/>
    <col min="12313" max="12313" width="17.81640625" style="208" customWidth="1"/>
    <col min="12314" max="12314" width="3.453125" style="208"/>
    <col min="12315" max="12315" width="12.453125" style="208" customWidth="1"/>
    <col min="12316" max="12543" width="3.453125" style="208"/>
    <col min="12544" max="12544" width="5.1796875" style="208" customWidth="1"/>
    <col min="12545" max="12545" width="15.26953125" style="208" customWidth="1"/>
    <col min="12546" max="12546" width="10.26953125" style="208" customWidth="1"/>
    <col min="12547" max="12547" width="5.81640625" style="208" customWidth="1"/>
    <col min="12548" max="12548" width="10.81640625" style="208" customWidth="1"/>
    <col min="12549" max="12549" width="7.1796875" style="208" customWidth="1"/>
    <col min="12550" max="12550" width="10.81640625" style="208" customWidth="1"/>
    <col min="12551" max="12551" width="6.453125" style="208" customWidth="1"/>
    <col min="12552" max="12552" width="8.453125" style="208" customWidth="1"/>
    <col min="12553" max="12553" width="5.81640625" style="208" customWidth="1"/>
    <col min="12554" max="12554" width="1.26953125" style="208" customWidth="1"/>
    <col min="12555" max="12556" width="5" style="208" customWidth="1"/>
    <col min="12557" max="12559" width="3.453125" style="208"/>
    <col min="12560" max="12560" width="2.7265625" style="208" customWidth="1"/>
    <col min="12561" max="12567" width="3.453125" style="208"/>
    <col min="12568" max="12568" width="11.1796875" style="208" customWidth="1"/>
    <col min="12569" max="12569" width="17.81640625" style="208" customWidth="1"/>
    <col min="12570" max="12570" width="3.453125" style="208"/>
    <col min="12571" max="12571" width="12.453125" style="208" customWidth="1"/>
    <col min="12572" max="12799" width="3.453125" style="208"/>
    <col min="12800" max="12800" width="5.1796875" style="208" customWidth="1"/>
    <col min="12801" max="12801" width="15.26953125" style="208" customWidth="1"/>
    <col min="12802" max="12802" width="10.26953125" style="208" customWidth="1"/>
    <col min="12803" max="12803" width="5.81640625" style="208" customWidth="1"/>
    <col min="12804" max="12804" width="10.81640625" style="208" customWidth="1"/>
    <col min="12805" max="12805" width="7.1796875" style="208" customWidth="1"/>
    <col min="12806" max="12806" width="10.81640625" style="208" customWidth="1"/>
    <col min="12807" max="12807" width="6.453125" style="208" customWidth="1"/>
    <col min="12808" max="12808" width="8.453125" style="208" customWidth="1"/>
    <col min="12809" max="12809" width="5.81640625" style="208" customWidth="1"/>
    <col min="12810" max="12810" width="1.26953125" style="208" customWidth="1"/>
    <col min="12811" max="12812" width="5" style="208" customWidth="1"/>
    <col min="12813" max="12815" width="3.453125" style="208"/>
    <col min="12816" max="12816" width="2.7265625" style="208" customWidth="1"/>
    <col min="12817" max="12823" width="3.453125" style="208"/>
    <col min="12824" max="12824" width="11.1796875" style="208" customWidth="1"/>
    <col min="12825" max="12825" width="17.81640625" style="208" customWidth="1"/>
    <col min="12826" max="12826" width="3.453125" style="208"/>
    <col min="12827" max="12827" width="12.453125" style="208" customWidth="1"/>
    <col min="12828" max="13055" width="3.453125" style="208"/>
    <col min="13056" max="13056" width="5.1796875" style="208" customWidth="1"/>
    <col min="13057" max="13057" width="15.26953125" style="208" customWidth="1"/>
    <col min="13058" max="13058" width="10.26953125" style="208" customWidth="1"/>
    <col min="13059" max="13059" width="5.81640625" style="208" customWidth="1"/>
    <col min="13060" max="13060" width="10.81640625" style="208" customWidth="1"/>
    <col min="13061" max="13061" width="7.1796875" style="208" customWidth="1"/>
    <col min="13062" max="13062" width="10.81640625" style="208" customWidth="1"/>
    <col min="13063" max="13063" width="6.453125" style="208" customWidth="1"/>
    <col min="13064" max="13064" width="8.453125" style="208" customWidth="1"/>
    <col min="13065" max="13065" width="5.81640625" style="208" customWidth="1"/>
    <col min="13066" max="13066" width="1.26953125" style="208" customWidth="1"/>
    <col min="13067" max="13068" width="5" style="208" customWidth="1"/>
    <col min="13069" max="13071" width="3.453125" style="208"/>
    <col min="13072" max="13072" width="2.7265625" style="208" customWidth="1"/>
    <col min="13073" max="13079" width="3.453125" style="208"/>
    <col min="13080" max="13080" width="11.1796875" style="208" customWidth="1"/>
    <col min="13081" max="13081" width="17.81640625" style="208" customWidth="1"/>
    <col min="13082" max="13082" width="3.453125" style="208"/>
    <col min="13083" max="13083" width="12.453125" style="208" customWidth="1"/>
    <col min="13084" max="13311" width="3.453125" style="208"/>
    <col min="13312" max="13312" width="5.1796875" style="208" customWidth="1"/>
    <col min="13313" max="13313" width="15.26953125" style="208" customWidth="1"/>
    <col min="13314" max="13314" width="10.26953125" style="208" customWidth="1"/>
    <col min="13315" max="13315" width="5.81640625" style="208" customWidth="1"/>
    <col min="13316" max="13316" width="10.81640625" style="208" customWidth="1"/>
    <col min="13317" max="13317" width="7.1796875" style="208" customWidth="1"/>
    <col min="13318" max="13318" width="10.81640625" style="208" customWidth="1"/>
    <col min="13319" max="13319" width="6.453125" style="208" customWidth="1"/>
    <col min="13320" max="13320" width="8.453125" style="208" customWidth="1"/>
    <col min="13321" max="13321" width="5.81640625" style="208" customWidth="1"/>
    <col min="13322" max="13322" width="1.26953125" style="208" customWidth="1"/>
    <col min="13323" max="13324" width="5" style="208" customWidth="1"/>
    <col min="13325" max="13327" width="3.453125" style="208"/>
    <col min="13328" max="13328" width="2.7265625" style="208" customWidth="1"/>
    <col min="13329" max="13335" width="3.453125" style="208"/>
    <col min="13336" max="13336" width="11.1796875" style="208" customWidth="1"/>
    <col min="13337" max="13337" width="17.81640625" style="208" customWidth="1"/>
    <col min="13338" max="13338" width="3.453125" style="208"/>
    <col min="13339" max="13339" width="12.453125" style="208" customWidth="1"/>
    <col min="13340" max="13567" width="3.453125" style="208"/>
    <col min="13568" max="13568" width="5.1796875" style="208" customWidth="1"/>
    <col min="13569" max="13569" width="15.26953125" style="208" customWidth="1"/>
    <col min="13570" max="13570" width="10.26953125" style="208" customWidth="1"/>
    <col min="13571" max="13571" width="5.81640625" style="208" customWidth="1"/>
    <col min="13572" max="13572" width="10.81640625" style="208" customWidth="1"/>
    <col min="13573" max="13573" width="7.1796875" style="208" customWidth="1"/>
    <col min="13574" max="13574" width="10.81640625" style="208" customWidth="1"/>
    <col min="13575" max="13575" width="6.453125" style="208" customWidth="1"/>
    <col min="13576" max="13576" width="8.453125" style="208" customWidth="1"/>
    <col min="13577" max="13577" width="5.81640625" style="208" customWidth="1"/>
    <col min="13578" max="13578" width="1.26953125" style="208" customWidth="1"/>
    <col min="13579" max="13580" width="5" style="208" customWidth="1"/>
    <col min="13581" max="13583" width="3.453125" style="208"/>
    <col min="13584" max="13584" width="2.7265625" style="208" customWidth="1"/>
    <col min="13585" max="13591" width="3.453125" style="208"/>
    <col min="13592" max="13592" width="11.1796875" style="208" customWidth="1"/>
    <col min="13593" max="13593" width="17.81640625" style="208" customWidth="1"/>
    <col min="13594" max="13594" width="3.453125" style="208"/>
    <col min="13595" max="13595" width="12.453125" style="208" customWidth="1"/>
    <col min="13596" max="13823" width="3.453125" style="208"/>
    <col min="13824" max="13824" width="5.1796875" style="208" customWidth="1"/>
    <col min="13825" max="13825" width="15.26953125" style="208" customWidth="1"/>
    <col min="13826" max="13826" width="10.26953125" style="208" customWidth="1"/>
    <col min="13827" max="13827" width="5.81640625" style="208" customWidth="1"/>
    <col min="13828" max="13828" width="10.81640625" style="208" customWidth="1"/>
    <col min="13829" max="13829" width="7.1796875" style="208" customWidth="1"/>
    <col min="13830" max="13830" width="10.81640625" style="208" customWidth="1"/>
    <col min="13831" max="13831" width="6.453125" style="208" customWidth="1"/>
    <col min="13832" max="13832" width="8.453125" style="208" customWidth="1"/>
    <col min="13833" max="13833" width="5.81640625" style="208" customWidth="1"/>
    <col min="13834" max="13834" width="1.26953125" style="208" customWidth="1"/>
    <col min="13835" max="13836" width="5" style="208" customWidth="1"/>
    <col min="13837" max="13839" width="3.453125" style="208"/>
    <col min="13840" max="13840" width="2.7265625" style="208" customWidth="1"/>
    <col min="13841" max="13847" width="3.453125" style="208"/>
    <col min="13848" max="13848" width="11.1796875" style="208" customWidth="1"/>
    <col min="13849" max="13849" width="17.81640625" style="208" customWidth="1"/>
    <col min="13850" max="13850" width="3.453125" style="208"/>
    <col min="13851" max="13851" width="12.453125" style="208" customWidth="1"/>
    <col min="13852" max="14079" width="3.453125" style="208"/>
    <col min="14080" max="14080" width="5.1796875" style="208" customWidth="1"/>
    <col min="14081" max="14081" width="15.26953125" style="208" customWidth="1"/>
    <col min="14082" max="14082" width="10.26953125" style="208" customWidth="1"/>
    <col min="14083" max="14083" width="5.81640625" style="208" customWidth="1"/>
    <col min="14084" max="14084" width="10.81640625" style="208" customWidth="1"/>
    <col min="14085" max="14085" width="7.1796875" style="208" customWidth="1"/>
    <col min="14086" max="14086" width="10.81640625" style="208" customWidth="1"/>
    <col min="14087" max="14087" width="6.453125" style="208" customWidth="1"/>
    <col min="14088" max="14088" width="8.453125" style="208" customWidth="1"/>
    <col min="14089" max="14089" width="5.81640625" style="208" customWidth="1"/>
    <col min="14090" max="14090" width="1.26953125" style="208" customWidth="1"/>
    <col min="14091" max="14092" width="5" style="208" customWidth="1"/>
    <col min="14093" max="14095" width="3.453125" style="208"/>
    <col min="14096" max="14096" width="2.7265625" style="208" customWidth="1"/>
    <col min="14097" max="14103" width="3.453125" style="208"/>
    <col min="14104" max="14104" width="11.1796875" style="208" customWidth="1"/>
    <col min="14105" max="14105" width="17.81640625" style="208" customWidth="1"/>
    <col min="14106" max="14106" width="3.453125" style="208"/>
    <col min="14107" max="14107" width="12.453125" style="208" customWidth="1"/>
    <col min="14108" max="14335" width="3.453125" style="208"/>
    <col min="14336" max="14336" width="5.1796875" style="208" customWidth="1"/>
    <col min="14337" max="14337" width="15.26953125" style="208" customWidth="1"/>
    <col min="14338" max="14338" width="10.26953125" style="208" customWidth="1"/>
    <col min="14339" max="14339" width="5.81640625" style="208" customWidth="1"/>
    <col min="14340" max="14340" width="10.81640625" style="208" customWidth="1"/>
    <col min="14341" max="14341" width="7.1796875" style="208" customWidth="1"/>
    <col min="14342" max="14342" width="10.81640625" style="208" customWidth="1"/>
    <col min="14343" max="14343" width="6.453125" style="208" customWidth="1"/>
    <col min="14344" max="14344" width="8.453125" style="208" customWidth="1"/>
    <col min="14345" max="14345" width="5.81640625" style="208" customWidth="1"/>
    <col min="14346" max="14346" width="1.26953125" style="208" customWidth="1"/>
    <col min="14347" max="14348" width="5" style="208" customWidth="1"/>
    <col min="14349" max="14351" width="3.453125" style="208"/>
    <col min="14352" max="14352" width="2.7265625" style="208" customWidth="1"/>
    <col min="14353" max="14359" width="3.453125" style="208"/>
    <col min="14360" max="14360" width="11.1796875" style="208" customWidth="1"/>
    <col min="14361" max="14361" width="17.81640625" style="208" customWidth="1"/>
    <col min="14362" max="14362" width="3.453125" style="208"/>
    <col min="14363" max="14363" width="12.453125" style="208" customWidth="1"/>
    <col min="14364" max="14591" width="3.453125" style="208"/>
    <col min="14592" max="14592" width="5.1796875" style="208" customWidth="1"/>
    <col min="14593" max="14593" width="15.26953125" style="208" customWidth="1"/>
    <col min="14594" max="14594" width="10.26953125" style="208" customWidth="1"/>
    <col min="14595" max="14595" width="5.81640625" style="208" customWidth="1"/>
    <col min="14596" max="14596" width="10.81640625" style="208" customWidth="1"/>
    <col min="14597" max="14597" width="7.1796875" style="208" customWidth="1"/>
    <col min="14598" max="14598" width="10.81640625" style="208" customWidth="1"/>
    <col min="14599" max="14599" width="6.453125" style="208" customWidth="1"/>
    <col min="14600" max="14600" width="8.453125" style="208" customWidth="1"/>
    <col min="14601" max="14601" width="5.81640625" style="208" customWidth="1"/>
    <col min="14602" max="14602" width="1.26953125" style="208" customWidth="1"/>
    <col min="14603" max="14604" width="5" style="208" customWidth="1"/>
    <col min="14605" max="14607" width="3.453125" style="208"/>
    <col min="14608" max="14608" width="2.7265625" style="208" customWidth="1"/>
    <col min="14609" max="14615" width="3.453125" style="208"/>
    <col min="14616" max="14616" width="11.1796875" style="208" customWidth="1"/>
    <col min="14617" max="14617" width="17.81640625" style="208" customWidth="1"/>
    <col min="14618" max="14618" width="3.453125" style="208"/>
    <col min="14619" max="14619" width="12.453125" style="208" customWidth="1"/>
    <col min="14620" max="14847" width="3.453125" style="208"/>
    <col min="14848" max="14848" width="5.1796875" style="208" customWidth="1"/>
    <col min="14849" max="14849" width="15.26953125" style="208" customWidth="1"/>
    <col min="14850" max="14850" width="10.26953125" style="208" customWidth="1"/>
    <col min="14851" max="14851" width="5.81640625" style="208" customWidth="1"/>
    <col min="14852" max="14852" width="10.81640625" style="208" customWidth="1"/>
    <col min="14853" max="14853" width="7.1796875" style="208" customWidth="1"/>
    <col min="14854" max="14854" width="10.81640625" style="208" customWidth="1"/>
    <col min="14855" max="14855" width="6.453125" style="208" customWidth="1"/>
    <col min="14856" max="14856" width="8.453125" style="208" customWidth="1"/>
    <col min="14857" max="14857" width="5.81640625" style="208" customWidth="1"/>
    <col min="14858" max="14858" width="1.26953125" style="208" customWidth="1"/>
    <col min="14859" max="14860" width="5" style="208" customWidth="1"/>
    <col min="14861" max="14863" width="3.453125" style="208"/>
    <col min="14864" max="14864" width="2.7265625" style="208" customWidth="1"/>
    <col min="14865" max="14871" width="3.453125" style="208"/>
    <col min="14872" max="14872" width="11.1796875" style="208" customWidth="1"/>
    <col min="14873" max="14873" width="17.81640625" style="208" customWidth="1"/>
    <col min="14874" max="14874" width="3.453125" style="208"/>
    <col min="14875" max="14875" width="12.453125" style="208" customWidth="1"/>
    <col min="14876" max="15103" width="3.453125" style="208"/>
    <col min="15104" max="15104" width="5.1796875" style="208" customWidth="1"/>
    <col min="15105" max="15105" width="15.26953125" style="208" customWidth="1"/>
    <col min="15106" max="15106" width="10.26953125" style="208" customWidth="1"/>
    <col min="15107" max="15107" width="5.81640625" style="208" customWidth="1"/>
    <col min="15108" max="15108" width="10.81640625" style="208" customWidth="1"/>
    <col min="15109" max="15109" width="7.1796875" style="208" customWidth="1"/>
    <col min="15110" max="15110" width="10.81640625" style="208" customWidth="1"/>
    <col min="15111" max="15111" width="6.453125" style="208" customWidth="1"/>
    <col min="15112" max="15112" width="8.453125" style="208" customWidth="1"/>
    <col min="15113" max="15113" width="5.81640625" style="208" customWidth="1"/>
    <col min="15114" max="15114" width="1.26953125" style="208" customWidth="1"/>
    <col min="15115" max="15116" width="5" style="208" customWidth="1"/>
    <col min="15117" max="15119" width="3.453125" style="208"/>
    <col min="15120" max="15120" width="2.7265625" style="208" customWidth="1"/>
    <col min="15121" max="15127" width="3.453125" style="208"/>
    <col min="15128" max="15128" width="11.1796875" style="208" customWidth="1"/>
    <col min="15129" max="15129" width="17.81640625" style="208" customWidth="1"/>
    <col min="15130" max="15130" width="3.453125" style="208"/>
    <col min="15131" max="15131" width="12.453125" style="208" customWidth="1"/>
    <col min="15132" max="15359" width="3.453125" style="208"/>
    <col min="15360" max="15360" width="5.1796875" style="208" customWidth="1"/>
    <col min="15361" max="15361" width="15.26953125" style="208" customWidth="1"/>
    <col min="15362" max="15362" width="10.26953125" style="208" customWidth="1"/>
    <col min="15363" max="15363" width="5.81640625" style="208" customWidth="1"/>
    <col min="15364" max="15364" width="10.81640625" style="208" customWidth="1"/>
    <col min="15365" max="15365" width="7.1796875" style="208" customWidth="1"/>
    <col min="15366" max="15366" width="10.81640625" style="208" customWidth="1"/>
    <col min="15367" max="15367" width="6.453125" style="208" customWidth="1"/>
    <col min="15368" max="15368" width="8.453125" style="208" customWidth="1"/>
    <col min="15369" max="15369" width="5.81640625" style="208" customWidth="1"/>
    <col min="15370" max="15370" width="1.26953125" style="208" customWidth="1"/>
    <col min="15371" max="15372" width="5" style="208" customWidth="1"/>
    <col min="15373" max="15375" width="3.453125" style="208"/>
    <col min="15376" max="15376" width="2.7265625" style="208" customWidth="1"/>
    <col min="15377" max="15383" width="3.453125" style="208"/>
    <col min="15384" max="15384" width="11.1796875" style="208" customWidth="1"/>
    <col min="15385" max="15385" width="17.81640625" style="208" customWidth="1"/>
    <col min="15386" max="15386" width="3.453125" style="208"/>
    <col min="15387" max="15387" width="12.453125" style="208" customWidth="1"/>
    <col min="15388" max="15615" width="3.453125" style="208"/>
    <col min="15616" max="15616" width="5.1796875" style="208" customWidth="1"/>
    <col min="15617" max="15617" width="15.26953125" style="208" customWidth="1"/>
    <col min="15618" max="15618" width="10.26953125" style="208" customWidth="1"/>
    <col min="15619" max="15619" width="5.81640625" style="208" customWidth="1"/>
    <col min="15620" max="15620" width="10.81640625" style="208" customWidth="1"/>
    <col min="15621" max="15621" width="7.1796875" style="208" customWidth="1"/>
    <col min="15622" max="15622" width="10.81640625" style="208" customWidth="1"/>
    <col min="15623" max="15623" width="6.453125" style="208" customWidth="1"/>
    <col min="15624" max="15624" width="8.453125" style="208" customWidth="1"/>
    <col min="15625" max="15625" width="5.81640625" style="208" customWidth="1"/>
    <col min="15626" max="15626" width="1.26953125" style="208" customWidth="1"/>
    <col min="15627" max="15628" width="5" style="208" customWidth="1"/>
    <col min="15629" max="15631" width="3.453125" style="208"/>
    <col min="15632" max="15632" width="2.7265625" style="208" customWidth="1"/>
    <col min="15633" max="15639" width="3.453125" style="208"/>
    <col min="15640" max="15640" width="11.1796875" style="208" customWidth="1"/>
    <col min="15641" max="15641" width="17.81640625" style="208" customWidth="1"/>
    <col min="15642" max="15642" width="3.453125" style="208"/>
    <col min="15643" max="15643" width="12.453125" style="208" customWidth="1"/>
    <col min="15644" max="15871" width="3.453125" style="208"/>
    <col min="15872" max="15872" width="5.1796875" style="208" customWidth="1"/>
    <col min="15873" max="15873" width="15.26953125" style="208" customWidth="1"/>
    <col min="15874" max="15874" width="10.26953125" style="208" customWidth="1"/>
    <col min="15875" max="15875" width="5.81640625" style="208" customWidth="1"/>
    <col min="15876" max="15876" width="10.81640625" style="208" customWidth="1"/>
    <col min="15877" max="15877" width="7.1796875" style="208" customWidth="1"/>
    <col min="15878" max="15878" width="10.81640625" style="208" customWidth="1"/>
    <col min="15879" max="15879" width="6.453125" style="208" customWidth="1"/>
    <col min="15880" max="15880" width="8.453125" style="208" customWidth="1"/>
    <col min="15881" max="15881" width="5.81640625" style="208" customWidth="1"/>
    <col min="15882" max="15882" width="1.26953125" style="208" customWidth="1"/>
    <col min="15883" max="15884" width="5" style="208" customWidth="1"/>
    <col min="15885" max="15887" width="3.453125" style="208"/>
    <col min="15888" max="15888" width="2.7265625" style="208" customWidth="1"/>
    <col min="15889" max="15895" width="3.453125" style="208"/>
    <col min="15896" max="15896" width="11.1796875" style="208" customWidth="1"/>
    <col min="15897" max="15897" width="17.81640625" style="208" customWidth="1"/>
    <col min="15898" max="15898" width="3.453125" style="208"/>
    <col min="15899" max="15899" width="12.453125" style="208" customWidth="1"/>
    <col min="15900" max="16127" width="3.453125" style="208"/>
    <col min="16128" max="16128" width="5.1796875" style="208" customWidth="1"/>
    <col min="16129" max="16129" width="15.26953125" style="208" customWidth="1"/>
    <col min="16130" max="16130" width="10.26953125" style="208" customWidth="1"/>
    <col min="16131" max="16131" width="5.81640625" style="208" customWidth="1"/>
    <col min="16132" max="16132" width="10.81640625" style="208" customWidth="1"/>
    <col min="16133" max="16133" width="7.1796875" style="208" customWidth="1"/>
    <col min="16134" max="16134" width="10.81640625" style="208" customWidth="1"/>
    <col min="16135" max="16135" width="6.453125" style="208" customWidth="1"/>
    <col min="16136" max="16136" width="8.453125" style="208" customWidth="1"/>
    <col min="16137" max="16137" width="5.81640625" style="208" customWidth="1"/>
    <col min="16138" max="16138" width="1.26953125" style="208" customWidth="1"/>
    <col min="16139" max="16140" width="5" style="208" customWidth="1"/>
    <col min="16141" max="16143" width="3.453125" style="208"/>
    <col min="16144" max="16144" width="2.7265625" style="208" customWidth="1"/>
    <col min="16145" max="16151" width="3.453125" style="208"/>
    <col min="16152" max="16152" width="11.1796875" style="208" customWidth="1"/>
    <col min="16153" max="16153" width="17.81640625" style="208" customWidth="1"/>
    <col min="16154" max="16154" width="3.453125" style="208"/>
    <col min="16155" max="16155" width="12.453125" style="208" customWidth="1"/>
    <col min="16156" max="16384" width="3.453125" style="208"/>
  </cols>
  <sheetData>
    <row r="1" spans="1:24" ht="21.75" customHeight="1" x14ac:dyDescent="0.2">
      <c r="A1" s="206"/>
      <c r="B1" s="377"/>
      <c r="C1" s="207"/>
      <c r="D1" s="207"/>
      <c r="E1" s="207"/>
      <c r="F1" s="207"/>
      <c r="G1" s="207"/>
      <c r="H1" s="207"/>
      <c r="I1" s="207"/>
      <c r="J1" s="207"/>
      <c r="K1" s="207"/>
      <c r="L1" s="207"/>
      <c r="M1" s="207"/>
      <c r="N1" s="207"/>
      <c r="O1" s="207"/>
      <c r="P1" s="207"/>
      <c r="Q1" s="207"/>
      <c r="R1" s="207"/>
      <c r="S1" s="671"/>
      <c r="T1" s="671"/>
      <c r="U1" s="671"/>
      <c r="V1" s="671"/>
      <c r="W1" s="671"/>
    </row>
    <row r="2" spans="1:24" ht="21.75" customHeight="1" x14ac:dyDescent="0.2">
      <c r="A2" s="207" t="s">
        <v>64</v>
      </c>
      <c r="B2" s="377"/>
      <c r="C2" s="209"/>
      <c r="D2" s="207"/>
      <c r="E2" s="207"/>
      <c r="F2" s="207"/>
      <c r="G2" s="210"/>
      <c r="H2" s="207"/>
      <c r="I2" s="207"/>
      <c r="J2" s="207"/>
      <c r="K2" s="207"/>
      <c r="L2" s="207"/>
      <c r="M2" s="207"/>
      <c r="N2" s="207"/>
      <c r="O2" s="207"/>
      <c r="P2" s="207"/>
      <c r="Q2" s="207"/>
      <c r="R2" s="207"/>
      <c r="S2" s="671"/>
      <c r="T2" s="671"/>
      <c r="U2" s="671"/>
      <c r="V2" s="671"/>
      <c r="W2" s="671"/>
    </row>
    <row r="3" spans="1:24" ht="18" customHeight="1" x14ac:dyDescent="0.2">
      <c r="A3" s="207"/>
      <c r="B3" s="207" t="s">
        <v>65</v>
      </c>
      <c r="C3" s="209"/>
      <c r="D3" s="207"/>
      <c r="E3" s="207"/>
      <c r="F3" s="207"/>
      <c r="G3" s="207"/>
      <c r="H3" s="207"/>
      <c r="I3" s="207"/>
      <c r="J3" s="207"/>
      <c r="K3" s="207"/>
      <c r="L3" s="207"/>
      <c r="M3" s="207"/>
      <c r="N3" s="207"/>
      <c r="O3" s="207"/>
      <c r="P3" s="207"/>
      <c r="Q3" s="207"/>
      <c r="R3" s="207"/>
      <c r="S3" s="671"/>
      <c r="T3" s="671"/>
      <c r="U3" s="671"/>
      <c r="V3" s="671"/>
      <c r="W3" s="671"/>
    </row>
    <row r="4" spans="1:24" ht="14.25" customHeight="1" x14ac:dyDescent="0.2">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2">
      <c r="A5" s="672" t="s">
        <v>66</v>
      </c>
      <c r="B5" s="673"/>
      <c r="C5" s="673"/>
      <c r="D5" s="673"/>
      <c r="E5" s="669" t="s">
        <v>67</v>
      </c>
      <c r="F5" s="675"/>
      <c r="G5" s="675"/>
      <c r="H5" s="675" t="s">
        <v>68</v>
      </c>
      <c r="I5" s="669" t="s">
        <v>69</v>
      </c>
      <c r="J5" s="678"/>
      <c r="K5" s="678"/>
      <c r="L5" s="678"/>
      <c r="M5" s="679" t="s">
        <v>70</v>
      </c>
      <c r="N5" s="680"/>
      <c r="O5" s="680"/>
      <c r="P5" s="680"/>
      <c r="Q5" s="680"/>
      <c r="R5" s="680"/>
      <c r="S5" s="680"/>
      <c r="T5" s="680"/>
      <c r="U5" s="680"/>
      <c r="V5" s="680"/>
      <c r="W5" s="681"/>
      <c r="X5" s="685" t="s">
        <v>71</v>
      </c>
    </row>
    <row r="6" spans="1:24" ht="32.25" customHeight="1" x14ac:dyDescent="0.2">
      <c r="A6" s="673"/>
      <c r="B6" s="674"/>
      <c r="C6" s="674"/>
      <c r="D6" s="674"/>
      <c r="E6" s="676"/>
      <c r="F6" s="676"/>
      <c r="G6" s="676"/>
      <c r="H6" s="677"/>
      <c r="I6" s="676"/>
      <c r="J6" s="676"/>
      <c r="K6" s="676"/>
      <c r="L6" s="676"/>
      <c r="M6" s="682"/>
      <c r="N6" s="683"/>
      <c r="O6" s="683"/>
      <c r="P6" s="683"/>
      <c r="Q6" s="683"/>
      <c r="R6" s="683"/>
      <c r="S6" s="683"/>
      <c r="T6" s="683"/>
      <c r="U6" s="683"/>
      <c r="V6" s="683"/>
      <c r="W6" s="684"/>
      <c r="X6" s="686"/>
    </row>
    <row r="7" spans="1:24" ht="50.15" customHeight="1" x14ac:dyDescent="0.2">
      <c r="A7" s="374" t="s">
        <v>72</v>
      </c>
      <c r="B7" s="670"/>
      <c r="C7" s="670"/>
      <c r="D7" s="670"/>
      <c r="E7" s="669"/>
      <c r="F7" s="669"/>
      <c r="G7" s="669"/>
      <c r="H7" s="378"/>
      <c r="I7" s="669"/>
      <c r="J7" s="669"/>
      <c r="K7" s="669"/>
      <c r="L7" s="669"/>
      <c r="M7" s="669"/>
      <c r="N7" s="669"/>
      <c r="O7" s="669"/>
      <c r="P7" s="669"/>
      <c r="Q7" s="669"/>
      <c r="R7" s="669"/>
      <c r="S7" s="669"/>
      <c r="T7" s="669"/>
      <c r="U7" s="669"/>
      <c r="V7" s="669"/>
      <c r="W7" s="669"/>
      <c r="X7" s="375" t="s">
        <v>73</v>
      </c>
    </row>
    <row r="8" spans="1:24" ht="50.15" customHeight="1" x14ac:dyDescent="0.2">
      <c r="A8" s="376" t="s">
        <v>74</v>
      </c>
      <c r="B8" s="670"/>
      <c r="C8" s="670"/>
      <c r="D8" s="670"/>
      <c r="E8" s="669"/>
      <c r="F8" s="669"/>
      <c r="G8" s="669"/>
      <c r="H8" s="378"/>
      <c r="I8" s="669"/>
      <c r="J8" s="669"/>
      <c r="K8" s="669"/>
      <c r="L8" s="669"/>
      <c r="M8" s="669"/>
      <c r="N8" s="669"/>
      <c r="O8" s="669"/>
      <c r="P8" s="669"/>
      <c r="Q8" s="669"/>
      <c r="R8" s="669"/>
      <c r="S8" s="669"/>
      <c r="T8" s="669"/>
      <c r="U8" s="669"/>
      <c r="V8" s="669"/>
      <c r="W8" s="669"/>
      <c r="X8" s="375" t="s">
        <v>73</v>
      </c>
    </row>
    <row r="9" spans="1:24" ht="50.15" customHeight="1" x14ac:dyDescent="0.2">
      <c r="A9" s="374" t="s">
        <v>75</v>
      </c>
      <c r="B9" s="670"/>
      <c r="C9" s="670"/>
      <c r="D9" s="670"/>
      <c r="E9" s="669"/>
      <c r="F9" s="669"/>
      <c r="G9" s="669"/>
      <c r="H9" s="378"/>
      <c r="I9" s="669"/>
      <c r="J9" s="669"/>
      <c r="K9" s="669"/>
      <c r="L9" s="669"/>
      <c r="M9" s="669"/>
      <c r="N9" s="669"/>
      <c r="O9" s="669"/>
      <c r="P9" s="669"/>
      <c r="Q9" s="669"/>
      <c r="R9" s="669"/>
      <c r="S9" s="669"/>
      <c r="T9" s="669"/>
      <c r="U9" s="669"/>
      <c r="V9" s="669"/>
      <c r="W9" s="669"/>
      <c r="X9" s="375" t="s">
        <v>73</v>
      </c>
    </row>
    <row r="10" spans="1:24" ht="50.15" customHeight="1" x14ac:dyDescent="0.2">
      <c r="A10" s="374" t="s">
        <v>76</v>
      </c>
      <c r="B10" s="670"/>
      <c r="C10" s="670"/>
      <c r="D10" s="670"/>
      <c r="E10" s="669"/>
      <c r="F10" s="669"/>
      <c r="G10" s="669"/>
      <c r="H10" s="378"/>
      <c r="I10" s="669"/>
      <c r="J10" s="669"/>
      <c r="K10" s="669"/>
      <c r="L10" s="669"/>
      <c r="M10" s="669"/>
      <c r="N10" s="669"/>
      <c r="O10" s="669"/>
      <c r="P10" s="669"/>
      <c r="Q10" s="669"/>
      <c r="R10" s="669"/>
      <c r="S10" s="669"/>
      <c r="T10" s="669"/>
      <c r="U10" s="669"/>
      <c r="V10" s="669"/>
      <c r="W10" s="669"/>
      <c r="X10" s="375" t="s">
        <v>73</v>
      </c>
    </row>
    <row r="11" spans="1:24" ht="50.15" customHeight="1" x14ac:dyDescent="0.2">
      <c r="A11" s="376" t="s">
        <v>77</v>
      </c>
      <c r="B11" s="670"/>
      <c r="C11" s="670"/>
      <c r="D11" s="670"/>
      <c r="E11" s="669"/>
      <c r="F11" s="669"/>
      <c r="G11" s="669"/>
      <c r="H11" s="378"/>
      <c r="I11" s="669"/>
      <c r="J11" s="669"/>
      <c r="K11" s="669"/>
      <c r="L11" s="669"/>
      <c r="M11" s="669"/>
      <c r="N11" s="669"/>
      <c r="O11" s="669"/>
      <c r="P11" s="669"/>
      <c r="Q11" s="669"/>
      <c r="R11" s="669"/>
      <c r="S11" s="669"/>
      <c r="T11" s="669"/>
      <c r="U11" s="669"/>
      <c r="V11" s="669"/>
      <c r="W11" s="669"/>
      <c r="X11" s="375" t="s">
        <v>73</v>
      </c>
    </row>
    <row r="12" spans="1:24" ht="50.15" customHeight="1" x14ac:dyDescent="0.2">
      <c r="A12" s="376" t="s">
        <v>78</v>
      </c>
      <c r="B12" s="670"/>
      <c r="C12" s="670"/>
      <c r="D12" s="670"/>
      <c r="E12" s="669"/>
      <c r="F12" s="669"/>
      <c r="G12" s="669"/>
      <c r="H12" s="378"/>
      <c r="I12" s="669"/>
      <c r="J12" s="669"/>
      <c r="K12" s="669"/>
      <c r="L12" s="669"/>
      <c r="M12" s="669"/>
      <c r="N12" s="669"/>
      <c r="O12" s="669"/>
      <c r="P12" s="669"/>
      <c r="Q12" s="669"/>
      <c r="R12" s="669"/>
      <c r="S12" s="669"/>
      <c r="T12" s="669"/>
      <c r="U12" s="669"/>
      <c r="V12" s="669"/>
      <c r="W12" s="669"/>
      <c r="X12" s="375" t="s">
        <v>73</v>
      </c>
    </row>
    <row r="13" spans="1:24" ht="15.75" customHeight="1" x14ac:dyDescent="0.2">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2">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2">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2">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2">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2">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2">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2">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2">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2">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2">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2">
      <c r="B48" s="225"/>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1"/>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6953125" defaultRowHeight="26.25" customHeight="1" x14ac:dyDescent="0.2"/>
  <cols>
    <col min="1" max="1" width="2.26953125" style="162" customWidth="1"/>
    <col min="2" max="2" width="5.26953125" style="162"/>
    <col min="3" max="3" width="5.26953125" style="263"/>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370" t="s">
        <v>83</v>
      </c>
    </row>
    <row r="2" spans="1:22" s="260" customFormat="1" ht="27" customHeight="1" x14ac:dyDescent="0.2">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5" customHeight="1" x14ac:dyDescent="0.2">
      <c r="B3" s="687" t="s">
        <v>85</v>
      </c>
      <c r="C3" s="688"/>
      <c r="D3" s="688"/>
      <c r="E3" s="688"/>
      <c r="F3" s="688"/>
      <c r="G3" s="688"/>
      <c r="H3" s="688"/>
      <c r="I3" s="688"/>
      <c r="J3" s="688"/>
      <c r="K3" s="688"/>
      <c r="L3" s="688"/>
      <c r="M3" s="688"/>
      <c r="N3" s="688"/>
      <c r="O3" s="688"/>
      <c r="P3" s="688"/>
      <c r="Q3" s="688"/>
      <c r="R3" s="688"/>
      <c r="S3" s="688"/>
      <c r="T3" s="688"/>
      <c r="U3" s="688"/>
      <c r="V3" s="689"/>
    </row>
    <row r="4" spans="1:22" s="262" customFormat="1" ht="21" customHeight="1" x14ac:dyDescent="0.2">
      <c r="B4" s="699"/>
      <c r="C4" s="699"/>
      <c r="D4" s="699"/>
      <c r="E4" s="699"/>
      <c r="F4" s="699"/>
      <c r="G4" s="699"/>
      <c r="H4" s="699"/>
      <c r="I4" s="699"/>
      <c r="J4" s="699"/>
      <c r="K4" s="699"/>
      <c r="L4" s="699"/>
      <c r="M4" s="699"/>
      <c r="N4" s="699"/>
      <c r="O4" s="699"/>
      <c r="P4" s="699"/>
      <c r="Q4" s="699"/>
      <c r="R4" s="699"/>
      <c r="S4" s="699"/>
      <c r="T4" s="699"/>
      <c r="U4" s="699"/>
      <c r="V4" s="699"/>
    </row>
    <row r="5" spans="1:22" s="262" customFormat="1" ht="168" customHeight="1" x14ac:dyDescent="0.2">
      <c r="B5" s="687" t="s">
        <v>86</v>
      </c>
      <c r="C5" s="688"/>
      <c r="D5" s="688"/>
      <c r="E5" s="688"/>
      <c r="F5" s="688"/>
      <c r="G5" s="688"/>
      <c r="H5" s="688"/>
      <c r="I5" s="688"/>
      <c r="J5" s="688"/>
      <c r="K5" s="688"/>
      <c r="L5" s="688"/>
      <c r="M5" s="688"/>
      <c r="N5" s="688"/>
      <c r="O5" s="688"/>
      <c r="P5" s="688"/>
      <c r="Q5" s="688"/>
      <c r="R5" s="688"/>
      <c r="S5" s="688"/>
      <c r="T5" s="688"/>
      <c r="U5" s="688"/>
      <c r="V5" s="689"/>
    </row>
    <row r="6" spans="1:22" ht="21" customHeight="1" x14ac:dyDescent="0.2">
      <c r="B6" s="693"/>
      <c r="C6" s="693"/>
      <c r="D6" s="693"/>
      <c r="E6" s="693"/>
      <c r="F6" s="693"/>
      <c r="G6" s="693"/>
      <c r="H6" s="693"/>
      <c r="I6" s="693"/>
      <c r="J6" s="693"/>
      <c r="K6" s="693"/>
      <c r="L6" s="693"/>
      <c r="M6" s="693"/>
      <c r="N6" s="693"/>
      <c r="O6" s="693"/>
      <c r="P6" s="693"/>
      <c r="Q6" s="693"/>
      <c r="R6" s="693"/>
      <c r="S6" s="693"/>
      <c r="T6" s="693"/>
      <c r="U6" s="693"/>
      <c r="V6" s="693"/>
    </row>
    <row r="7" spans="1:22" ht="27" customHeight="1" x14ac:dyDescent="0.2">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2">
      <c r="A8" s="264"/>
      <c r="B8" s="690" t="s">
        <v>88</v>
      </c>
      <c r="C8" s="691"/>
      <c r="D8" s="691"/>
      <c r="E8" s="691"/>
      <c r="F8" s="691"/>
      <c r="G8" s="691"/>
      <c r="H8" s="691"/>
      <c r="I8" s="691"/>
      <c r="J8" s="691"/>
      <c r="K8" s="691"/>
      <c r="L8" s="691"/>
      <c r="M8" s="691"/>
      <c r="N8" s="691"/>
      <c r="O8" s="691"/>
      <c r="P8" s="691"/>
      <c r="Q8" s="691"/>
      <c r="R8" s="691"/>
      <c r="S8" s="691"/>
      <c r="T8" s="691"/>
      <c r="U8" s="691"/>
      <c r="V8" s="692"/>
    </row>
    <row r="9" spans="1:22" ht="21" customHeight="1" x14ac:dyDescent="0.2">
      <c r="B9" s="693"/>
      <c r="C9" s="693"/>
      <c r="D9" s="693"/>
      <c r="E9" s="693"/>
      <c r="F9" s="693"/>
      <c r="G9" s="693"/>
      <c r="H9" s="693"/>
      <c r="I9" s="693"/>
      <c r="J9" s="693"/>
      <c r="K9" s="693"/>
      <c r="L9" s="693"/>
      <c r="M9" s="693"/>
      <c r="N9" s="693"/>
      <c r="O9" s="693"/>
      <c r="P9" s="693"/>
      <c r="Q9" s="693"/>
      <c r="R9" s="693"/>
      <c r="S9" s="693"/>
      <c r="T9" s="693"/>
      <c r="U9" s="693"/>
      <c r="V9" s="693"/>
    </row>
    <row r="10" spans="1:22" ht="199.9" customHeight="1" x14ac:dyDescent="0.2">
      <c r="A10" s="264"/>
      <c r="B10" s="694" t="s">
        <v>89</v>
      </c>
      <c r="C10" s="695"/>
      <c r="D10" s="695"/>
      <c r="E10" s="695"/>
      <c r="F10" s="695"/>
      <c r="G10" s="695"/>
      <c r="H10" s="695"/>
      <c r="I10" s="695"/>
      <c r="J10" s="695"/>
      <c r="K10" s="695"/>
      <c r="L10" s="695"/>
      <c r="M10" s="695"/>
      <c r="N10" s="695"/>
      <c r="O10" s="695"/>
      <c r="P10" s="695"/>
      <c r="Q10" s="695"/>
      <c r="R10" s="695"/>
      <c r="S10" s="695"/>
      <c r="T10" s="695"/>
      <c r="U10" s="695"/>
      <c r="V10" s="696"/>
    </row>
    <row r="11" spans="1:22" ht="21" customHeight="1" x14ac:dyDescent="0.2">
      <c r="B11" s="693"/>
      <c r="C11" s="693"/>
      <c r="D11" s="693"/>
      <c r="E11" s="693"/>
      <c r="F11" s="693"/>
      <c r="G11" s="693"/>
      <c r="H11" s="693"/>
      <c r="I11" s="693"/>
      <c r="J11" s="693"/>
      <c r="K11" s="693"/>
      <c r="L11" s="693"/>
      <c r="M11" s="693"/>
      <c r="N11" s="693"/>
      <c r="O11" s="693"/>
      <c r="P11" s="693"/>
      <c r="Q11" s="693"/>
      <c r="R11" s="693"/>
      <c r="S11" s="693"/>
      <c r="T11" s="693"/>
      <c r="U11" s="693"/>
      <c r="V11" s="693"/>
    </row>
    <row r="12" spans="1:22" ht="315.75" customHeight="1" x14ac:dyDescent="0.2">
      <c r="A12" s="264"/>
      <c r="B12" s="694" t="s">
        <v>90</v>
      </c>
      <c r="C12" s="695"/>
      <c r="D12" s="695"/>
      <c r="E12" s="695"/>
      <c r="F12" s="695"/>
      <c r="G12" s="695"/>
      <c r="H12" s="695"/>
      <c r="I12" s="695"/>
      <c r="J12" s="695"/>
      <c r="K12" s="695"/>
      <c r="L12" s="695"/>
      <c r="M12" s="695"/>
      <c r="N12" s="695"/>
      <c r="O12" s="695"/>
      <c r="P12" s="695"/>
      <c r="Q12" s="695"/>
      <c r="R12" s="695"/>
      <c r="S12" s="695"/>
      <c r="T12" s="695"/>
      <c r="U12" s="695"/>
      <c r="V12" s="696"/>
    </row>
    <row r="13" spans="1:22" s="35" customFormat="1" ht="7.5" customHeight="1" x14ac:dyDescent="0.2">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2">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650000000000006" customHeight="1" x14ac:dyDescent="0.2">
      <c r="B15" s="700" t="s">
        <v>92</v>
      </c>
      <c r="C15" s="700"/>
      <c r="D15" s="700"/>
      <c r="E15" s="700"/>
      <c r="F15" s="700"/>
      <c r="G15" s="700"/>
      <c r="H15" s="700"/>
      <c r="I15" s="700"/>
      <c r="J15" s="700"/>
      <c r="K15" s="700"/>
      <c r="L15" s="700"/>
      <c r="M15" s="700"/>
      <c r="N15" s="700"/>
      <c r="O15" s="700"/>
      <c r="P15" s="700"/>
      <c r="Q15" s="700"/>
      <c r="R15" s="700"/>
      <c r="S15" s="700"/>
      <c r="T15" s="700"/>
      <c r="U15" s="700"/>
      <c r="V15" s="700"/>
    </row>
    <row r="16" spans="1:22" ht="72" customHeight="1" x14ac:dyDescent="0.2">
      <c r="B16" s="697" t="s">
        <v>93</v>
      </c>
      <c r="C16" s="698"/>
      <c r="D16" s="698"/>
      <c r="E16" s="698"/>
      <c r="F16" s="698"/>
      <c r="G16" s="698"/>
      <c r="H16" s="698"/>
      <c r="I16" s="698"/>
      <c r="J16" s="698"/>
      <c r="K16" s="698"/>
      <c r="L16" s="698"/>
      <c r="M16" s="698"/>
      <c r="N16" s="698"/>
      <c r="O16" s="698"/>
      <c r="P16" s="698"/>
      <c r="Q16" s="698"/>
      <c r="R16" s="698"/>
      <c r="S16" s="698"/>
      <c r="T16" s="698"/>
      <c r="U16" s="698"/>
      <c r="V16" s="698"/>
    </row>
    <row r="17" spans="2:22" ht="27" customHeight="1" x14ac:dyDescent="0.2">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2">
      <c r="B18" s="697" t="s">
        <v>94</v>
      </c>
      <c r="C18" s="698"/>
      <c r="D18" s="698"/>
      <c r="E18" s="698"/>
      <c r="F18" s="698"/>
      <c r="G18" s="698"/>
      <c r="H18" s="698"/>
      <c r="I18" s="698"/>
      <c r="J18" s="698"/>
      <c r="K18" s="698"/>
      <c r="L18" s="698"/>
      <c r="M18" s="698"/>
      <c r="N18" s="698"/>
      <c r="O18" s="698"/>
      <c r="P18" s="698"/>
      <c r="Q18" s="698"/>
      <c r="R18" s="698"/>
      <c r="S18" s="698"/>
      <c r="T18" s="698"/>
      <c r="U18" s="698"/>
      <c r="V18" s="698"/>
    </row>
    <row r="19" spans="2:22" ht="27" customHeight="1" x14ac:dyDescent="0.2">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2">
      <c r="B20" s="697" t="s">
        <v>95</v>
      </c>
      <c r="C20" s="698"/>
      <c r="D20" s="698"/>
      <c r="E20" s="698"/>
      <c r="F20" s="698"/>
      <c r="G20" s="698"/>
      <c r="H20" s="698"/>
      <c r="I20" s="698"/>
      <c r="J20" s="698"/>
      <c r="K20" s="698"/>
      <c r="L20" s="698"/>
      <c r="M20" s="698"/>
      <c r="N20" s="698"/>
      <c r="O20" s="698"/>
      <c r="P20" s="698"/>
      <c r="Q20" s="698"/>
      <c r="R20" s="698"/>
      <c r="S20" s="698"/>
      <c r="T20" s="698"/>
      <c r="U20" s="698"/>
      <c r="V20" s="698"/>
    </row>
    <row r="21" spans="2:22" ht="27" customHeight="1" x14ac:dyDescent="0.2">
      <c r="B21" s="264"/>
      <c r="C21" s="162"/>
    </row>
    <row r="22" spans="2:22" ht="26.25" customHeight="1" x14ac:dyDescent="0.2">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2">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2"/>
    <row r="29" spans="2:22" ht="26.25" customHeight="1" x14ac:dyDescent="0.2">
      <c r="U29" s="267"/>
    </row>
    <row r="67" spans="3:3" ht="26.25" customHeight="1" x14ac:dyDescent="0.2">
      <c r="C67" s="268"/>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1"/>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2"/>
  <cols>
    <col min="1" max="1" width="1.81640625" style="272" customWidth="1"/>
    <col min="2" max="2" width="4" style="272" customWidth="1"/>
    <col min="3" max="3" width="14.1796875" style="272" customWidth="1"/>
    <col min="4" max="6" width="12.453125" style="272" customWidth="1"/>
    <col min="7" max="16384" width="9" style="272"/>
  </cols>
  <sheetData>
    <row r="1" spans="1:11" s="271" customFormat="1" ht="22.5" customHeight="1" x14ac:dyDescent="0.2">
      <c r="A1" s="273" t="s">
        <v>96</v>
      </c>
      <c r="B1" s="269"/>
      <c r="C1" s="269"/>
      <c r="D1" s="270"/>
      <c r="E1" s="270"/>
    </row>
    <row r="2" spans="1:11" s="271" customFormat="1" ht="15" customHeight="1" x14ac:dyDescent="0.2">
      <c r="A2" s="269"/>
      <c r="B2" s="269"/>
      <c r="C2" s="269"/>
      <c r="D2" s="270"/>
      <c r="E2" s="270"/>
    </row>
    <row r="3" spans="1:11" s="271" customFormat="1" ht="22.5" customHeight="1" x14ac:dyDescent="0.2">
      <c r="A3" s="269"/>
      <c r="B3" s="704" t="s">
        <v>97</v>
      </c>
      <c r="C3" s="704"/>
      <c r="D3" s="704"/>
      <c r="E3" s="704"/>
      <c r="F3" s="704"/>
      <c r="G3" s="704"/>
      <c r="H3" s="704"/>
      <c r="I3" s="704"/>
      <c r="J3" s="704"/>
      <c r="K3" s="704"/>
    </row>
    <row r="4" spans="1:11" s="271" customFormat="1" ht="22.5" customHeight="1" x14ac:dyDescent="0.2">
      <c r="A4" s="269"/>
      <c r="B4" s="704"/>
      <c r="C4" s="704"/>
      <c r="D4" s="704"/>
      <c r="E4" s="704"/>
      <c r="F4" s="704"/>
      <c r="G4" s="704"/>
      <c r="H4" s="704"/>
      <c r="I4" s="704"/>
      <c r="J4" s="704"/>
      <c r="K4" s="704"/>
    </row>
    <row r="5" spans="1:11" s="271" customFormat="1" ht="22.5" customHeight="1" x14ac:dyDescent="0.2">
      <c r="A5" s="269"/>
      <c r="B5" s="270"/>
      <c r="C5" s="269"/>
      <c r="D5" s="270"/>
      <c r="E5" s="270"/>
    </row>
    <row r="6" spans="1:11" s="274" customFormat="1" ht="43.5" customHeight="1" thickBot="1" x14ac:dyDescent="0.25">
      <c r="F6" s="275" t="s">
        <v>98</v>
      </c>
    </row>
    <row r="7" spans="1:11" s="274" customFormat="1" ht="33.75" customHeight="1" x14ac:dyDescent="0.2">
      <c r="C7" s="705" t="s">
        <v>99</v>
      </c>
      <c r="D7" s="706"/>
      <c r="E7" s="706"/>
      <c r="F7" s="707"/>
    </row>
    <row r="8" spans="1:11" s="274" customFormat="1" ht="26.25" customHeight="1" thickBot="1" x14ac:dyDescent="0.25">
      <c r="C8" s="276" t="s">
        <v>100</v>
      </c>
      <c r="D8" s="277" t="s">
        <v>101</v>
      </c>
      <c r="E8" s="278" t="s">
        <v>102</v>
      </c>
      <c r="F8" s="279" t="s">
        <v>103</v>
      </c>
    </row>
    <row r="9" spans="1:11" s="274" customFormat="1" ht="26.25" customHeight="1" x14ac:dyDescent="0.2">
      <c r="C9" s="701"/>
      <c r="D9" s="280"/>
      <c r="E9" s="281"/>
      <c r="F9" s="282"/>
    </row>
    <row r="10" spans="1:11" s="274" customFormat="1" ht="26.25" customHeight="1" x14ac:dyDescent="0.2">
      <c r="C10" s="702"/>
      <c r="D10" s="283"/>
      <c r="E10" s="284"/>
      <c r="F10" s="285"/>
    </row>
    <row r="11" spans="1:11" s="274" customFormat="1" ht="26.25" customHeight="1" x14ac:dyDescent="0.2">
      <c r="C11" s="702"/>
      <c r="D11" s="286"/>
      <c r="E11" s="286"/>
      <c r="F11" s="287"/>
    </row>
    <row r="12" spans="1:11" s="274" customFormat="1" ht="26.25" customHeight="1" thickBot="1" x14ac:dyDescent="0.25">
      <c r="C12" s="702"/>
      <c r="D12" s="288"/>
      <c r="E12" s="288"/>
      <c r="F12" s="289"/>
    </row>
    <row r="13" spans="1:11" s="274" customFormat="1" ht="26.25" customHeight="1" thickTop="1" thickBot="1" x14ac:dyDescent="0.25">
      <c r="C13" s="703"/>
      <c r="D13" s="367" t="s">
        <v>104</v>
      </c>
      <c r="E13" s="358"/>
      <c r="F13" s="368"/>
    </row>
    <row r="14" spans="1:11" s="274" customFormat="1" ht="26.25" customHeight="1" x14ac:dyDescent="0.2">
      <c r="C14" s="701"/>
      <c r="D14" s="280"/>
      <c r="E14" s="281"/>
      <c r="F14" s="282"/>
    </row>
    <row r="15" spans="1:11" s="274" customFormat="1" ht="26.25" customHeight="1" x14ac:dyDescent="0.2">
      <c r="C15" s="702"/>
      <c r="D15" s="283"/>
      <c r="E15" s="284"/>
      <c r="F15" s="285"/>
    </row>
    <row r="16" spans="1:11" s="274" customFormat="1" ht="26.25" customHeight="1" x14ac:dyDescent="0.2">
      <c r="C16" s="702"/>
      <c r="D16" s="286"/>
      <c r="E16" s="286"/>
      <c r="F16" s="287"/>
    </row>
    <row r="17" spans="3:6" s="274" customFormat="1" ht="26.25" customHeight="1" thickBot="1" x14ac:dyDescent="0.25">
      <c r="C17" s="702"/>
      <c r="D17" s="288"/>
      <c r="E17" s="288"/>
      <c r="F17" s="289"/>
    </row>
    <row r="18" spans="3:6" s="274" customFormat="1" ht="26.25" customHeight="1" thickTop="1" thickBot="1" x14ac:dyDescent="0.25">
      <c r="C18" s="703"/>
      <c r="D18" s="367" t="s">
        <v>104</v>
      </c>
      <c r="E18" s="358"/>
      <c r="F18" s="368"/>
    </row>
    <row r="19" spans="3:6" s="274" customFormat="1" ht="19.5" customHeight="1" thickBot="1" x14ac:dyDescent="0.25">
      <c r="C19" s="290"/>
      <c r="D19" s="369" t="s">
        <v>105</v>
      </c>
      <c r="E19" s="358"/>
      <c r="F19" s="368"/>
    </row>
    <row r="20" spans="3:6" s="274" customFormat="1" ht="16.5" customHeight="1" x14ac:dyDescent="0.2">
      <c r="C20" s="291" t="s">
        <v>106</v>
      </c>
    </row>
  </sheetData>
  <mergeCells count="4">
    <mergeCell ref="C9:C13"/>
    <mergeCell ref="C14:C18"/>
    <mergeCell ref="B3:K4"/>
    <mergeCell ref="C7:F7"/>
  </mergeCells>
  <phoneticPr fontId="11"/>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view="pageBreakPreview" zoomScale="64" zoomScaleNormal="96" zoomScaleSheetLayoutView="64" workbookViewId="0">
      <selection activeCell="AP41" sqref="AP41"/>
    </sheetView>
  </sheetViews>
  <sheetFormatPr defaultColWidth="4.7265625" defaultRowHeight="26.25" customHeight="1" x14ac:dyDescent="0.2"/>
  <cols>
    <col min="1" max="1" width="1.26953125" style="480" customWidth="1"/>
    <col min="2" max="3" width="4.7265625" style="480"/>
    <col min="4" max="4" width="1.453125" style="511" customWidth="1"/>
    <col min="5" max="9" width="4.7265625" style="480"/>
    <col min="10" max="13" width="4.453125" style="480" customWidth="1"/>
    <col min="14" max="14" width="7.453125" style="480" customWidth="1"/>
    <col min="15" max="15" width="4.81640625" style="480" customWidth="1"/>
    <col min="16" max="16" width="6.81640625" style="480" customWidth="1"/>
    <col min="17" max="18" width="8.453125" style="480" customWidth="1"/>
    <col min="19" max="19" width="11.54296875" style="480" customWidth="1"/>
    <col min="20" max="20" width="14.81640625" style="480" customWidth="1"/>
    <col min="21" max="24" width="6.1796875" style="480" customWidth="1"/>
    <col min="25" max="30" width="5" style="480" customWidth="1"/>
    <col min="31" max="32" width="6.1796875" style="480" customWidth="1"/>
    <col min="33" max="36" width="4.7265625" style="480"/>
    <col min="37" max="38" width="4.453125" style="480" customWidth="1"/>
    <col min="39" max="39" width="1.453125" style="480" customWidth="1"/>
    <col min="40" max="16384" width="4.7265625" style="480"/>
  </cols>
  <sheetData>
    <row r="1" spans="1:39" ht="30" customHeight="1" x14ac:dyDescent="0.2">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5">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762" t="s">
        <v>109</v>
      </c>
      <c r="AL2" s="762"/>
      <c r="AM2" s="476"/>
    </row>
    <row r="3" spans="1:39" ht="25.15" customHeight="1" thickBot="1" x14ac:dyDescent="0.25">
      <c r="A3" s="476"/>
      <c r="B3" s="708" t="s">
        <v>110</v>
      </c>
      <c r="C3" s="711" t="s">
        <v>111</v>
      </c>
      <c r="D3" s="713" t="s">
        <v>112</v>
      </c>
      <c r="E3" s="714"/>
      <c r="F3" s="714"/>
      <c r="G3" s="714"/>
      <c r="H3" s="714"/>
      <c r="I3" s="714"/>
      <c r="J3" s="714"/>
      <c r="K3" s="714"/>
      <c r="L3" s="714"/>
      <c r="M3" s="714"/>
      <c r="N3" s="715"/>
      <c r="O3" s="716" t="s">
        <v>113</v>
      </c>
      <c r="P3" s="718" t="s">
        <v>114</v>
      </c>
      <c r="Q3" s="721" t="s">
        <v>115</v>
      </c>
      <c r="R3" s="722"/>
      <c r="S3" s="718" t="s">
        <v>116</v>
      </c>
      <c r="T3" s="718" t="s">
        <v>117</v>
      </c>
      <c r="U3" s="726" t="s">
        <v>118</v>
      </c>
      <c r="V3" s="727"/>
      <c r="W3" s="727"/>
      <c r="X3" s="727"/>
      <c r="Y3" s="727"/>
      <c r="Z3" s="727"/>
      <c r="AA3" s="727"/>
      <c r="AB3" s="727"/>
      <c r="AC3" s="727"/>
      <c r="AD3" s="727"/>
      <c r="AE3" s="728"/>
      <c r="AF3" s="728"/>
      <c r="AG3" s="772" t="s">
        <v>119</v>
      </c>
      <c r="AH3" s="772"/>
      <c r="AI3" s="772"/>
      <c r="AJ3" s="772"/>
      <c r="AK3" s="773" t="s">
        <v>120</v>
      </c>
      <c r="AL3" s="774"/>
      <c r="AM3" s="482"/>
    </row>
    <row r="4" spans="1:39" ht="25.15" customHeight="1" x14ac:dyDescent="0.2">
      <c r="A4" s="476"/>
      <c r="B4" s="709"/>
      <c r="C4" s="712"/>
      <c r="D4" s="729"/>
      <c r="E4" s="731" t="s">
        <v>121</v>
      </c>
      <c r="F4" s="732"/>
      <c r="G4" s="733"/>
      <c r="H4" s="737" t="s">
        <v>122</v>
      </c>
      <c r="I4" s="738"/>
      <c r="J4" s="737" t="s">
        <v>123</v>
      </c>
      <c r="K4" s="738"/>
      <c r="L4" s="741" t="s">
        <v>124</v>
      </c>
      <c r="M4" s="732"/>
      <c r="N4" s="733"/>
      <c r="O4" s="717"/>
      <c r="P4" s="719"/>
      <c r="Q4" s="723"/>
      <c r="R4" s="723"/>
      <c r="S4" s="719"/>
      <c r="T4" s="724"/>
      <c r="U4" s="743" t="s">
        <v>125</v>
      </c>
      <c r="V4" s="743"/>
      <c r="W4" s="743"/>
      <c r="X4" s="743"/>
      <c r="Y4" s="744" t="s">
        <v>126</v>
      </c>
      <c r="Z4" s="745"/>
      <c r="AA4" s="745"/>
      <c r="AB4" s="745"/>
      <c r="AC4" s="745"/>
      <c r="AD4" s="746"/>
      <c r="AE4" s="747" t="s">
        <v>127</v>
      </c>
      <c r="AF4" s="748"/>
      <c r="AG4" s="763" t="s">
        <v>128</v>
      </c>
      <c r="AH4" s="764"/>
      <c r="AI4" s="764" t="s">
        <v>129</v>
      </c>
      <c r="AJ4" s="764" t="s">
        <v>130</v>
      </c>
      <c r="AK4" s="764"/>
      <c r="AL4" s="775"/>
      <c r="AM4" s="482"/>
    </row>
    <row r="5" spans="1:39" ht="22.5" customHeight="1" x14ac:dyDescent="0.2">
      <c r="A5" s="476"/>
      <c r="B5" s="709"/>
      <c r="C5" s="712"/>
      <c r="D5" s="730"/>
      <c r="E5" s="734"/>
      <c r="F5" s="735"/>
      <c r="G5" s="736"/>
      <c r="H5" s="739"/>
      <c r="I5" s="740"/>
      <c r="J5" s="739"/>
      <c r="K5" s="740"/>
      <c r="L5" s="742"/>
      <c r="M5" s="735"/>
      <c r="N5" s="736"/>
      <c r="O5" s="717"/>
      <c r="P5" s="720"/>
      <c r="Q5" s="723"/>
      <c r="R5" s="723"/>
      <c r="S5" s="720"/>
      <c r="T5" s="725"/>
      <c r="U5" s="483"/>
      <c r="V5" s="484"/>
      <c r="W5" s="767" t="s">
        <v>131</v>
      </c>
      <c r="X5" s="768"/>
      <c r="Y5" s="769" t="s">
        <v>132</v>
      </c>
      <c r="Z5" s="770"/>
      <c r="AA5" s="769" t="s">
        <v>133</v>
      </c>
      <c r="AB5" s="770"/>
      <c r="AC5" s="769" t="s">
        <v>134</v>
      </c>
      <c r="AD5" s="771"/>
      <c r="AE5" s="749"/>
      <c r="AF5" s="750"/>
      <c r="AG5" s="763"/>
      <c r="AH5" s="764"/>
      <c r="AI5" s="765"/>
      <c r="AJ5" s="766"/>
      <c r="AK5" s="764"/>
      <c r="AL5" s="775"/>
      <c r="AM5" s="482"/>
    </row>
    <row r="6" spans="1:39" ht="27" customHeight="1" x14ac:dyDescent="0.2">
      <c r="A6" s="476"/>
      <c r="B6" s="709"/>
      <c r="C6" s="485"/>
      <c r="D6" s="784"/>
      <c r="E6" s="785"/>
      <c r="F6" s="785"/>
      <c r="G6" s="785"/>
      <c r="H6" s="785"/>
      <c r="I6" s="785"/>
      <c r="J6" s="785"/>
      <c r="K6" s="785"/>
      <c r="L6" s="785"/>
      <c r="M6" s="785"/>
      <c r="N6" s="786"/>
      <c r="O6" s="486"/>
      <c r="P6" s="525"/>
      <c r="Q6" s="787"/>
      <c r="R6" s="787"/>
      <c r="S6" s="544"/>
      <c r="T6" s="544"/>
      <c r="U6" s="787"/>
      <c r="V6" s="788"/>
      <c r="W6" s="803"/>
      <c r="X6" s="787"/>
      <c r="Y6" s="751"/>
      <c r="Z6" s="804"/>
      <c r="AA6" s="751"/>
      <c r="AB6" s="804"/>
      <c r="AC6" s="751"/>
      <c r="AD6" s="752"/>
      <c r="AE6" s="753"/>
      <c r="AF6" s="754"/>
      <c r="AG6" s="799"/>
      <c r="AH6" s="800"/>
      <c r="AI6" s="487"/>
      <c r="AJ6" s="488"/>
      <c r="AK6" s="801"/>
      <c r="AL6" s="802"/>
      <c r="AM6" s="482"/>
    </row>
    <row r="7" spans="1:39" ht="27" customHeight="1" x14ac:dyDescent="0.2">
      <c r="A7" s="476"/>
      <c r="B7" s="709"/>
      <c r="C7" s="489"/>
      <c r="D7" s="490"/>
      <c r="E7" s="776"/>
      <c r="F7" s="777"/>
      <c r="G7" s="778"/>
      <c r="H7" s="779"/>
      <c r="I7" s="779"/>
      <c r="J7" s="779"/>
      <c r="K7" s="780"/>
      <c r="L7" s="781"/>
      <c r="M7" s="781"/>
      <c r="N7" s="781"/>
      <c r="O7" s="491"/>
      <c r="P7" s="491"/>
      <c r="Q7" s="782"/>
      <c r="R7" s="782"/>
      <c r="S7" s="542"/>
      <c r="T7" s="542"/>
      <c r="U7" s="782"/>
      <c r="V7" s="783"/>
      <c r="W7" s="789"/>
      <c r="X7" s="782"/>
      <c r="Y7" s="790"/>
      <c r="Z7" s="791"/>
      <c r="AA7" s="790"/>
      <c r="AB7" s="791"/>
      <c r="AC7" s="790"/>
      <c r="AD7" s="792"/>
      <c r="AE7" s="793"/>
      <c r="AF7" s="794"/>
      <c r="AG7" s="778"/>
      <c r="AH7" s="780"/>
      <c r="AI7" s="492"/>
      <c r="AJ7" s="492"/>
      <c r="AK7" s="805"/>
      <c r="AL7" s="806"/>
      <c r="AM7" s="482"/>
    </row>
    <row r="8" spans="1:39" ht="27" customHeight="1" x14ac:dyDescent="0.2">
      <c r="A8" s="476"/>
      <c r="B8" s="709"/>
      <c r="C8" s="493"/>
      <c r="D8" s="490"/>
      <c r="E8" s="755"/>
      <c r="F8" s="756"/>
      <c r="G8" s="757"/>
      <c r="H8" s="758"/>
      <c r="I8" s="758"/>
      <c r="J8" s="758"/>
      <c r="K8" s="759"/>
      <c r="L8" s="760"/>
      <c r="M8" s="760"/>
      <c r="N8" s="760"/>
      <c r="O8" s="494"/>
      <c r="P8" s="494"/>
      <c r="Q8" s="761"/>
      <c r="R8" s="761"/>
      <c r="S8" s="543"/>
      <c r="T8" s="543"/>
      <c r="U8" s="761"/>
      <c r="V8" s="816"/>
      <c r="W8" s="817"/>
      <c r="X8" s="761"/>
      <c r="Y8" s="795"/>
      <c r="Z8" s="818"/>
      <c r="AA8" s="795"/>
      <c r="AB8" s="818"/>
      <c r="AC8" s="795"/>
      <c r="AD8" s="796"/>
      <c r="AE8" s="797"/>
      <c r="AF8" s="798"/>
      <c r="AG8" s="757"/>
      <c r="AH8" s="759"/>
      <c r="AI8" s="495"/>
      <c r="AJ8" s="547"/>
      <c r="AK8" s="807"/>
      <c r="AL8" s="808"/>
      <c r="AM8" s="482"/>
    </row>
    <row r="9" spans="1:39" ht="27" customHeight="1" x14ac:dyDescent="0.2">
      <c r="A9" s="476"/>
      <c r="B9" s="709"/>
      <c r="C9" s="493"/>
      <c r="D9" s="496"/>
      <c r="E9" s="809"/>
      <c r="F9" s="810"/>
      <c r="G9" s="811"/>
      <c r="H9" s="812"/>
      <c r="I9" s="812"/>
      <c r="J9" s="812"/>
      <c r="K9" s="813"/>
      <c r="L9" s="814"/>
      <c r="M9" s="815"/>
      <c r="N9" s="815"/>
      <c r="O9" s="494"/>
      <c r="P9" s="494"/>
      <c r="Q9" s="761"/>
      <c r="R9" s="761"/>
      <c r="S9" s="543"/>
      <c r="T9" s="543"/>
      <c r="U9" s="761"/>
      <c r="V9" s="816"/>
      <c r="W9" s="817"/>
      <c r="X9" s="761"/>
      <c r="Y9" s="795"/>
      <c r="Z9" s="818"/>
      <c r="AA9" s="795"/>
      <c r="AB9" s="818"/>
      <c r="AC9" s="795"/>
      <c r="AD9" s="796"/>
      <c r="AE9" s="797"/>
      <c r="AF9" s="798"/>
      <c r="AG9" s="757"/>
      <c r="AH9" s="759"/>
      <c r="AI9" s="495"/>
      <c r="AJ9" s="495"/>
      <c r="AK9" s="807"/>
      <c r="AL9" s="808"/>
      <c r="AM9" s="482"/>
    </row>
    <row r="10" spans="1:39" ht="27" customHeight="1" x14ac:dyDescent="0.2">
      <c r="A10" s="476"/>
      <c r="B10" s="709"/>
      <c r="C10" s="485"/>
      <c r="D10" s="784"/>
      <c r="E10" s="785"/>
      <c r="F10" s="785"/>
      <c r="G10" s="785"/>
      <c r="H10" s="785"/>
      <c r="I10" s="785"/>
      <c r="J10" s="785"/>
      <c r="K10" s="785"/>
      <c r="L10" s="785"/>
      <c r="M10" s="785"/>
      <c r="N10" s="786"/>
      <c r="O10" s="486"/>
      <c r="P10" s="525"/>
      <c r="Q10" s="787"/>
      <c r="R10" s="787"/>
      <c r="S10" s="544"/>
      <c r="T10" s="544"/>
      <c r="U10" s="787"/>
      <c r="V10" s="788"/>
      <c r="W10" s="803"/>
      <c r="X10" s="787"/>
      <c r="Y10" s="751"/>
      <c r="Z10" s="804"/>
      <c r="AA10" s="751"/>
      <c r="AB10" s="804"/>
      <c r="AC10" s="751"/>
      <c r="AD10" s="752"/>
      <c r="AE10" s="753"/>
      <c r="AF10" s="754"/>
      <c r="AG10" s="799"/>
      <c r="AH10" s="800"/>
      <c r="AI10" s="487"/>
      <c r="AJ10" s="488"/>
      <c r="AK10" s="801"/>
      <c r="AL10" s="802"/>
      <c r="AM10" s="482"/>
    </row>
    <row r="11" spans="1:39" ht="27" customHeight="1" x14ac:dyDescent="0.2">
      <c r="A11" s="476"/>
      <c r="B11" s="709"/>
      <c r="C11" s="493"/>
      <c r="D11" s="490"/>
      <c r="E11" s="776"/>
      <c r="F11" s="777"/>
      <c r="G11" s="778"/>
      <c r="H11" s="779"/>
      <c r="I11" s="779"/>
      <c r="J11" s="779"/>
      <c r="K11" s="780"/>
      <c r="L11" s="781"/>
      <c r="M11" s="781"/>
      <c r="N11" s="781"/>
      <c r="O11" s="494"/>
      <c r="P11" s="494"/>
      <c r="Q11" s="761"/>
      <c r="R11" s="761"/>
      <c r="S11" s="543"/>
      <c r="T11" s="543"/>
      <c r="U11" s="761"/>
      <c r="V11" s="816"/>
      <c r="W11" s="817"/>
      <c r="X11" s="761"/>
      <c r="Y11" s="795"/>
      <c r="Z11" s="818"/>
      <c r="AA11" s="795"/>
      <c r="AB11" s="818"/>
      <c r="AC11" s="795"/>
      <c r="AD11" s="796"/>
      <c r="AE11" s="797"/>
      <c r="AF11" s="798"/>
      <c r="AG11" s="757"/>
      <c r="AH11" s="759"/>
      <c r="AI11" s="495"/>
      <c r="AJ11" s="495"/>
      <c r="AK11" s="807"/>
      <c r="AL11" s="808"/>
      <c r="AM11" s="482"/>
    </row>
    <row r="12" spans="1:39" ht="27" customHeight="1" x14ac:dyDescent="0.2">
      <c r="A12" s="476"/>
      <c r="B12" s="709"/>
      <c r="C12" s="499"/>
      <c r="D12" s="483"/>
      <c r="E12" s="809"/>
      <c r="F12" s="810"/>
      <c r="G12" s="811"/>
      <c r="H12" s="813"/>
      <c r="I12" s="813"/>
      <c r="J12" s="813"/>
      <c r="K12" s="813"/>
      <c r="L12" s="813"/>
      <c r="M12" s="813"/>
      <c r="N12" s="813"/>
      <c r="O12" s="497"/>
      <c r="P12" s="497"/>
      <c r="Q12" s="819"/>
      <c r="R12" s="819"/>
      <c r="S12" s="545"/>
      <c r="T12" s="545"/>
      <c r="U12" s="819"/>
      <c r="V12" s="820"/>
      <c r="W12" s="836"/>
      <c r="X12" s="819"/>
      <c r="Y12" s="837"/>
      <c r="Z12" s="838"/>
      <c r="AA12" s="837"/>
      <c r="AB12" s="838"/>
      <c r="AC12" s="837"/>
      <c r="AD12" s="839"/>
      <c r="AE12" s="840"/>
      <c r="AF12" s="841"/>
      <c r="AG12" s="811"/>
      <c r="AH12" s="813"/>
      <c r="AI12" s="498"/>
      <c r="AJ12" s="498"/>
      <c r="AK12" s="815"/>
      <c r="AL12" s="821"/>
      <c r="AM12" s="482"/>
    </row>
    <row r="13" spans="1:39" ht="27" customHeight="1" thickBot="1" x14ac:dyDescent="0.25">
      <c r="A13" s="476"/>
      <c r="B13" s="710"/>
      <c r="C13" s="822" t="s">
        <v>135</v>
      </c>
      <c r="D13" s="823"/>
      <c r="E13" s="823"/>
      <c r="F13" s="823"/>
      <c r="G13" s="823"/>
      <c r="H13" s="823"/>
      <c r="I13" s="823"/>
      <c r="J13" s="823"/>
      <c r="K13" s="823"/>
      <c r="L13" s="823"/>
      <c r="M13" s="823"/>
      <c r="N13" s="823"/>
      <c r="O13" s="823"/>
      <c r="P13" s="824"/>
      <c r="Q13" s="825"/>
      <c r="R13" s="825"/>
      <c r="S13" s="546"/>
      <c r="T13" s="546"/>
      <c r="U13" s="825"/>
      <c r="V13" s="826"/>
      <c r="W13" s="827"/>
      <c r="X13" s="828"/>
      <c r="Y13" s="829"/>
      <c r="Z13" s="830"/>
      <c r="AA13" s="829"/>
      <c r="AB13" s="830"/>
      <c r="AC13" s="829"/>
      <c r="AD13" s="831"/>
      <c r="AE13" s="832"/>
      <c r="AF13" s="831"/>
      <c r="AG13" s="833"/>
      <c r="AH13" s="834"/>
      <c r="AI13" s="834"/>
      <c r="AJ13" s="834"/>
      <c r="AK13" s="834"/>
      <c r="AL13" s="835"/>
      <c r="AM13" s="482"/>
    </row>
    <row r="14" spans="1:39" ht="25.15" customHeight="1" thickBot="1" x14ac:dyDescent="0.25">
      <c r="A14" s="476"/>
      <c r="B14" s="708" t="s">
        <v>136</v>
      </c>
      <c r="C14" s="711" t="s">
        <v>111</v>
      </c>
      <c r="D14" s="847" t="s">
        <v>137</v>
      </c>
      <c r="E14" s="848"/>
      <c r="F14" s="848"/>
      <c r="G14" s="848"/>
      <c r="H14" s="848"/>
      <c r="I14" s="848"/>
      <c r="J14" s="848"/>
      <c r="K14" s="848"/>
      <c r="L14" s="848"/>
      <c r="M14" s="848"/>
      <c r="N14" s="848"/>
      <c r="O14" s="849"/>
      <c r="P14" s="718" t="s">
        <v>138</v>
      </c>
      <c r="Q14" s="721" t="s">
        <v>115</v>
      </c>
      <c r="R14" s="722"/>
      <c r="S14" s="718" t="s">
        <v>116</v>
      </c>
      <c r="T14" s="718" t="s">
        <v>117</v>
      </c>
      <c r="U14" s="726" t="s">
        <v>118</v>
      </c>
      <c r="V14" s="727"/>
      <c r="W14" s="727"/>
      <c r="X14" s="727"/>
      <c r="Y14" s="727"/>
      <c r="Z14" s="727"/>
      <c r="AA14" s="727"/>
      <c r="AB14" s="727"/>
      <c r="AC14" s="727"/>
      <c r="AD14" s="727"/>
      <c r="AE14" s="728"/>
      <c r="AF14" s="728"/>
      <c r="AG14" s="772" t="s">
        <v>119</v>
      </c>
      <c r="AH14" s="772"/>
      <c r="AI14" s="772"/>
      <c r="AJ14" s="772"/>
      <c r="AK14" s="773" t="s">
        <v>120</v>
      </c>
      <c r="AL14" s="774"/>
      <c r="AM14" s="482"/>
    </row>
    <row r="15" spans="1:39" ht="25.15" customHeight="1" x14ac:dyDescent="0.2">
      <c r="A15" s="476"/>
      <c r="B15" s="709"/>
      <c r="C15" s="712"/>
      <c r="D15" s="724"/>
      <c r="E15" s="741" t="s">
        <v>139</v>
      </c>
      <c r="F15" s="732"/>
      <c r="G15" s="732"/>
      <c r="H15" s="732"/>
      <c r="I15" s="733"/>
      <c r="J15" s="842" t="s">
        <v>140</v>
      </c>
      <c r="K15" s="843"/>
      <c r="L15" s="844" t="s">
        <v>141</v>
      </c>
      <c r="M15" s="845"/>
      <c r="N15" s="845"/>
      <c r="O15" s="846"/>
      <c r="P15" s="719"/>
      <c r="Q15" s="723"/>
      <c r="R15" s="723"/>
      <c r="S15" s="719"/>
      <c r="T15" s="724"/>
      <c r="U15" s="743" t="s">
        <v>125</v>
      </c>
      <c r="V15" s="743"/>
      <c r="W15" s="743"/>
      <c r="X15" s="743"/>
      <c r="Y15" s="744" t="s">
        <v>126</v>
      </c>
      <c r="Z15" s="745"/>
      <c r="AA15" s="745"/>
      <c r="AB15" s="745"/>
      <c r="AC15" s="745"/>
      <c r="AD15" s="746"/>
      <c r="AE15" s="747" t="s">
        <v>127</v>
      </c>
      <c r="AF15" s="748"/>
      <c r="AG15" s="763" t="s">
        <v>128</v>
      </c>
      <c r="AH15" s="764"/>
      <c r="AI15" s="764" t="s">
        <v>129</v>
      </c>
      <c r="AJ15" s="764" t="s">
        <v>130</v>
      </c>
      <c r="AK15" s="764"/>
      <c r="AL15" s="775"/>
      <c r="AM15" s="482"/>
    </row>
    <row r="16" spans="1:39" ht="23.25" customHeight="1" x14ac:dyDescent="0.2">
      <c r="A16" s="476"/>
      <c r="B16" s="709"/>
      <c r="C16" s="712"/>
      <c r="D16" s="725"/>
      <c r="E16" s="742"/>
      <c r="F16" s="735"/>
      <c r="G16" s="735"/>
      <c r="H16" s="735"/>
      <c r="I16" s="736"/>
      <c r="J16" s="739"/>
      <c r="K16" s="740"/>
      <c r="L16" s="742"/>
      <c r="M16" s="735"/>
      <c r="N16" s="735"/>
      <c r="O16" s="736"/>
      <c r="P16" s="720"/>
      <c r="Q16" s="723"/>
      <c r="R16" s="723"/>
      <c r="S16" s="720"/>
      <c r="T16" s="725"/>
      <c r="U16" s="483"/>
      <c r="V16" s="484"/>
      <c r="W16" s="767" t="s">
        <v>142</v>
      </c>
      <c r="X16" s="768"/>
      <c r="Y16" s="769" t="s">
        <v>132</v>
      </c>
      <c r="Z16" s="770"/>
      <c r="AA16" s="769" t="s">
        <v>133</v>
      </c>
      <c r="AB16" s="770"/>
      <c r="AC16" s="769" t="s">
        <v>134</v>
      </c>
      <c r="AD16" s="771"/>
      <c r="AE16" s="749"/>
      <c r="AF16" s="750"/>
      <c r="AG16" s="763"/>
      <c r="AH16" s="764"/>
      <c r="AI16" s="765"/>
      <c r="AJ16" s="766"/>
      <c r="AK16" s="764"/>
      <c r="AL16" s="775"/>
      <c r="AM16" s="482"/>
    </row>
    <row r="17" spans="1:39" ht="27" customHeight="1" x14ac:dyDescent="0.2">
      <c r="A17" s="476"/>
      <c r="B17" s="709"/>
      <c r="C17" s="485"/>
      <c r="D17" s="842"/>
      <c r="E17" s="850"/>
      <c r="F17" s="850"/>
      <c r="G17" s="850"/>
      <c r="H17" s="850"/>
      <c r="I17" s="850"/>
      <c r="J17" s="850"/>
      <c r="K17" s="850"/>
      <c r="L17" s="850"/>
      <c r="M17" s="850"/>
      <c r="N17" s="850"/>
      <c r="O17" s="843"/>
      <c r="P17" s="521"/>
      <c r="Q17" s="787"/>
      <c r="R17" s="787"/>
      <c r="S17" s="544"/>
      <c r="T17" s="544"/>
      <c r="U17" s="787"/>
      <c r="V17" s="788"/>
      <c r="W17" s="803"/>
      <c r="X17" s="787"/>
      <c r="Y17" s="751"/>
      <c r="Z17" s="804"/>
      <c r="AA17" s="751"/>
      <c r="AB17" s="804"/>
      <c r="AC17" s="751"/>
      <c r="AD17" s="752"/>
      <c r="AE17" s="753"/>
      <c r="AF17" s="754"/>
      <c r="AG17" s="799"/>
      <c r="AH17" s="800"/>
      <c r="AI17" s="487"/>
      <c r="AJ17" s="488"/>
      <c r="AK17" s="801"/>
      <c r="AL17" s="802"/>
      <c r="AM17" s="482"/>
    </row>
    <row r="18" spans="1:39" ht="27" customHeight="1" x14ac:dyDescent="0.2">
      <c r="A18" s="476"/>
      <c r="B18" s="709"/>
      <c r="C18" s="489"/>
      <c r="D18" s="500"/>
      <c r="E18" s="776"/>
      <c r="F18" s="777"/>
      <c r="G18" s="777"/>
      <c r="H18" s="777"/>
      <c r="I18" s="778"/>
      <c r="J18" s="779"/>
      <c r="K18" s="779"/>
      <c r="L18" s="858"/>
      <c r="M18" s="859"/>
      <c r="N18" s="859"/>
      <c r="O18" s="860"/>
      <c r="P18" s="524"/>
      <c r="Q18" s="782"/>
      <c r="R18" s="782"/>
      <c r="S18" s="542"/>
      <c r="T18" s="542"/>
      <c r="U18" s="782"/>
      <c r="V18" s="783"/>
      <c r="W18" s="789"/>
      <c r="X18" s="782"/>
      <c r="Y18" s="790"/>
      <c r="Z18" s="791"/>
      <c r="AA18" s="790"/>
      <c r="AB18" s="791"/>
      <c r="AC18" s="790"/>
      <c r="AD18" s="792"/>
      <c r="AE18" s="793"/>
      <c r="AF18" s="794"/>
      <c r="AG18" s="778"/>
      <c r="AH18" s="780"/>
      <c r="AI18" s="492"/>
      <c r="AJ18" s="492"/>
      <c r="AK18" s="805"/>
      <c r="AL18" s="806"/>
      <c r="AM18" s="482"/>
    </row>
    <row r="19" spans="1:39" ht="27" customHeight="1" x14ac:dyDescent="0.2">
      <c r="A19" s="476"/>
      <c r="B19" s="709"/>
      <c r="C19" s="493"/>
      <c r="D19" s="501"/>
      <c r="E19" s="851"/>
      <c r="F19" s="852"/>
      <c r="G19" s="852"/>
      <c r="H19" s="852"/>
      <c r="I19" s="853"/>
      <c r="J19" s="854"/>
      <c r="K19" s="854"/>
      <c r="L19" s="855"/>
      <c r="M19" s="856"/>
      <c r="N19" s="856"/>
      <c r="O19" s="857"/>
      <c r="P19" s="526"/>
      <c r="Q19" s="761"/>
      <c r="R19" s="761"/>
      <c r="S19" s="543"/>
      <c r="T19" s="543"/>
      <c r="U19" s="761"/>
      <c r="V19" s="816"/>
      <c r="W19" s="817"/>
      <c r="X19" s="761"/>
      <c r="Y19" s="795"/>
      <c r="Z19" s="818"/>
      <c r="AA19" s="795"/>
      <c r="AB19" s="818"/>
      <c r="AC19" s="795"/>
      <c r="AD19" s="796"/>
      <c r="AE19" s="797"/>
      <c r="AF19" s="798"/>
      <c r="AG19" s="757"/>
      <c r="AH19" s="759"/>
      <c r="AI19" s="495"/>
      <c r="AJ19" s="495"/>
      <c r="AK19" s="807"/>
      <c r="AL19" s="808"/>
      <c r="AM19" s="482"/>
    </row>
    <row r="20" spans="1:39" ht="27" customHeight="1" x14ac:dyDescent="0.2">
      <c r="A20" s="476"/>
      <c r="B20" s="709"/>
      <c r="C20" s="485"/>
      <c r="D20" s="741"/>
      <c r="E20" s="732"/>
      <c r="F20" s="732"/>
      <c r="G20" s="732"/>
      <c r="H20" s="732"/>
      <c r="I20" s="732"/>
      <c r="J20" s="732"/>
      <c r="K20" s="732"/>
      <c r="L20" s="732"/>
      <c r="M20" s="732"/>
      <c r="N20" s="732"/>
      <c r="O20" s="733"/>
      <c r="P20" s="527"/>
      <c r="Q20" s="787"/>
      <c r="R20" s="787"/>
      <c r="S20" s="544"/>
      <c r="T20" s="544"/>
      <c r="U20" s="787"/>
      <c r="V20" s="788"/>
      <c r="W20" s="803"/>
      <c r="X20" s="787"/>
      <c r="Y20" s="751"/>
      <c r="Z20" s="804"/>
      <c r="AA20" s="751"/>
      <c r="AB20" s="804"/>
      <c r="AC20" s="751"/>
      <c r="AD20" s="752"/>
      <c r="AE20" s="753"/>
      <c r="AF20" s="754"/>
      <c r="AG20" s="799"/>
      <c r="AH20" s="800"/>
      <c r="AI20" s="487"/>
      <c r="AJ20" s="488"/>
      <c r="AK20" s="801"/>
      <c r="AL20" s="802"/>
      <c r="AM20" s="482"/>
    </row>
    <row r="21" spans="1:39" ht="27" customHeight="1" x14ac:dyDescent="0.2">
      <c r="A21" s="476"/>
      <c r="B21" s="709"/>
      <c r="C21" s="493"/>
      <c r="D21" s="500"/>
      <c r="E21" s="864"/>
      <c r="F21" s="865"/>
      <c r="G21" s="865"/>
      <c r="H21" s="865"/>
      <c r="I21" s="866"/>
      <c r="J21" s="867"/>
      <c r="K21" s="867"/>
      <c r="L21" s="868"/>
      <c r="M21" s="869"/>
      <c r="N21" s="869"/>
      <c r="O21" s="870"/>
      <c r="P21" s="528"/>
      <c r="Q21" s="761"/>
      <c r="R21" s="761"/>
      <c r="S21" s="543"/>
      <c r="T21" s="543"/>
      <c r="U21" s="761"/>
      <c r="V21" s="816"/>
      <c r="W21" s="817"/>
      <c r="X21" s="761"/>
      <c r="Y21" s="795"/>
      <c r="Z21" s="818"/>
      <c r="AA21" s="795"/>
      <c r="AB21" s="818"/>
      <c r="AC21" s="795"/>
      <c r="AD21" s="796"/>
      <c r="AE21" s="797"/>
      <c r="AF21" s="798"/>
      <c r="AG21" s="757"/>
      <c r="AH21" s="759"/>
      <c r="AI21" s="495"/>
      <c r="AJ21" s="495"/>
      <c r="AK21" s="807"/>
      <c r="AL21" s="808"/>
      <c r="AM21" s="482"/>
    </row>
    <row r="22" spans="1:39" ht="27" customHeight="1" x14ac:dyDescent="0.2">
      <c r="A22" s="476"/>
      <c r="B22" s="709"/>
      <c r="C22" s="493"/>
      <c r="D22" s="500"/>
      <c r="E22" s="755"/>
      <c r="F22" s="756"/>
      <c r="G22" s="756"/>
      <c r="H22" s="756"/>
      <c r="I22" s="757"/>
      <c r="J22" s="758"/>
      <c r="K22" s="758"/>
      <c r="L22" s="861"/>
      <c r="M22" s="862"/>
      <c r="N22" s="862"/>
      <c r="O22" s="863"/>
      <c r="P22" s="523"/>
      <c r="Q22" s="761"/>
      <c r="R22" s="761"/>
      <c r="S22" s="543"/>
      <c r="T22" s="543"/>
      <c r="U22" s="761"/>
      <c r="V22" s="816"/>
      <c r="W22" s="817"/>
      <c r="X22" s="761"/>
      <c r="Y22" s="795"/>
      <c r="Z22" s="818"/>
      <c r="AA22" s="795"/>
      <c r="AB22" s="818"/>
      <c r="AC22" s="795"/>
      <c r="AD22" s="796"/>
      <c r="AE22" s="797"/>
      <c r="AF22" s="798"/>
      <c r="AG22" s="757"/>
      <c r="AH22" s="759"/>
      <c r="AI22" s="495"/>
      <c r="AJ22" s="495"/>
      <c r="AK22" s="807"/>
      <c r="AL22" s="808"/>
      <c r="AM22" s="482"/>
    </row>
    <row r="23" spans="1:39" ht="27" customHeight="1" x14ac:dyDescent="0.2">
      <c r="A23" s="476"/>
      <c r="B23" s="709"/>
      <c r="C23" s="499"/>
      <c r="D23" s="502"/>
      <c r="E23" s="809"/>
      <c r="F23" s="810"/>
      <c r="G23" s="810"/>
      <c r="H23" s="810"/>
      <c r="I23" s="811"/>
      <c r="J23" s="813"/>
      <c r="K23" s="813"/>
      <c r="L23" s="871"/>
      <c r="M23" s="872"/>
      <c r="N23" s="872"/>
      <c r="O23" s="873"/>
      <c r="P23" s="522"/>
      <c r="Q23" s="819"/>
      <c r="R23" s="819"/>
      <c r="S23" s="545"/>
      <c r="T23" s="545"/>
      <c r="U23" s="819"/>
      <c r="V23" s="820"/>
      <c r="W23" s="836"/>
      <c r="X23" s="819"/>
      <c r="Y23" s="837"/>
      <c r="Z23" s="838"/>
      <c r="AA23" s="837"/>
      <c r="AB23" s="838"/>
      <c r="AC23" s="837"/>
      <c r="AD23" s="839"/>
      <c r="AE23" s="840"/>
      <c r="AF23" s="841"/>
      <c r="AG23" s="811"/>
      <c r="AH23" s="813"/>
      <c r="AI23" s="498"/>
      <c r="AJ23" s="498"/>
      <c r="AK23" s="815"/>
      <c r="AL23" s="821"/>
      <c r="AM23" s="482"/>
    </row>
    <row r="24" spans="1:39" ht="27" customHeight="1" thickBot="1" x14ac:dyDescent="0.25">
      <c r="A24" s="476"/>
      <c r="B24" s="710"/>
      <c r="C24" s="822" t="s">
        <v>135</v>
      </c>
      <c r="D24" s="823"/>
      <c r="E24" s="823"/>
      <c r="F24" s="823"/>
      <c r="G24" s="823"/>
      <c r="H24" s="823"/>
      <c r="I24" s="823"/>
      <c r="J24" s="823"/>
      <c r="K24" s="823"/>
      <c r="L24" s="823"/>
      <c r="M24" s="823"/>
      <c r="N24" s="823"/>
      <c r="O24" s="823"/>
      <c r="P24" s="824"/>
      <c r="Q24" s="825"/>
      <c r="R24" s="825"/>
      <c r="S24" s="546"/>
      <c r="T24" s="546"/>
      <c r="U24" s="825"/>
      <c r="V24" s="826"/>
      <c r="W24" s="828"/>
      <c r="X24" s="825"/>
      <c r="Y24" s="874"/>
      <c r="Z24" s="886"/>
      <c r="AA24" s="874"/>
      <c r="AB24" s="886"/>
      <c r="AC24" s="874"/>
      <c r="AD24" s="829"/>
      <c r="AE24" s="875"/>
      <c r="AF24" s="876"/>
      <c r="AG24" s="833"/>
      <c r="AH24" s="834"/>
      <c r="AI24" s="834"/>
      <c r="AJ24" s="834"/>
      <c r="AK24" s="834"/>
      <c r="AL24" s="835"/>
      <c r="AM24" s="482"/>
    </row>
    <row r="25" spans="1:39" ht="27" customHeight="1" thickBot="1" x14ac:dyDescent="0.25">
      <c r="A25" s="476"/>
      <c r="B25" s="877" t="s">
        <v>143</v>
      </c>
      <c r="C25" s="878"/>
      <c r="D25" s="878"/>
      <c r="E25" s="878"/>
      <c r="F25" s="878"/>
      <c r="G25" s="878"/>
      <c r="H25" s="878"/>
      <c r="I25" s="878"/>
      <c r="J25" s="878"/>
      <c r="K25" s="878"/>
      <c r="L25" s="878"/>
      <c r="M25" s="878"/>
      <c r="N25" s="878"/>
      <c r="O25" s="878"/>
      <c r="P25" s="879"/>
      <c r="Q25" s="880"/>
      <c r="R25" s="880"/>
      <c r="S25" s="541"/>
      <c r="T25" s="541"/>
      <c r="U25" s="880"/>
      <c r="V25" s="881"/>
      <c r="W25" s="882"/>
      <c r="X25" s="880"/>
      <c r="Y25" s="883"/>
      <c r="Z25" s="884"/>
      <c r="AA25" s="883"/>
      <c r="AB25" s="884"/>
      <c r="AC25" s="883"/>
      <c r="AD25" s="885"/>
      <c r="AE25" s="887"/>
      <c r="AF25" s="888"/>
      <c r="AG25" s="889"/>
      <c r="AH25" s="890"/>
      <c r="AI25" s="890"/>
      <c r="AJ25" s="890"/>
      <c r="AK25" s="890"/>
      <c r="AL25" s="891"/>
      <c r="AM25" s="482"/>
    </row>
    <row r="26" spans="1:39" ht="17.25" customHeight="1" x14ac:dyDescent="0.2">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2">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2">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2">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2">
      <c r="A30" s="476"/>
      <c r="B30" s="505">
        <v>4</v>
      </c>
      <c r="C30" s="892" t="s">
        <v>148</v>
      </c>
      <c r="D30" s="892"/>
      <c r="E30" s="892"/>
      <c r="F30" s="892"/>
      <c r="G30" s="892"/>
      <c r="H30" s="892"/>
      <c r="I30" s="892"/>
      <c r="J30" s="892"/>
      <c r="K30" s="892"/>
      <c r="L30" s="892"/>
      <c r="M30" s="892"/>
      <c r="N30" s="892"/>
      <c r="O30" s="892"/>
      <c r="P30" s="892"/>
      <c r="Q30" s="892"/>
      <c r="R30" s="892"/>
      <c r="S30" s="892"/>
      <c r="T30" s="892"/>
      <c r="U30" s="892"/>
      <c r="V30" s="892"/>
      <c r="W30" s="892"/>
      <c r="X30" s="892"/>
      <c r="Y30" s="892"/>
      <c r="Z30" s="892"/>
      <c r="AA30" s="892"/>
      <c r="AB30" s="892"/>
      <c r="AC30" s="892"/>
      <c r="AD30" s="892"/>
      <c r="AE30" s="892"/>
      <c r="AF30" s="892"/>
      <c r="AG30" s="892"/>
      <c r="AH30" s="892"/>
      <c r="AI30" s="892"/>
      <c r="AJ30" s="892"/>
      <c r="AK30" s="892"/>
      <c r="AL30" s="892"/>
      <c r="AM30" s="476"/>
    </row>
    <row r="31" spans="1:39" ht="17.25" customHeight="1" x14ac:dyDescent="0.2">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2">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2">
      <c r="A33" s="506"/>
      <c r="B33" s="506" t="s">
        <v>150</v>
      </c>
      <c r="D33" s="480"/>
      <c r="AK33" s="893" t="s">
        <v>109</v>
      </c>
      <c r="AL33" s="893"/>
    </row>
    <row r="34" spans="1:38" ht="21.75" customHeight="1" thickBot="1" x14ac:dyDescent="0.25">
      <c r="A34" s="506"/>
      <c r="B34" s="894" t="s">
        <v>151</v>
      </c>
      <c r="C34" s="895"/>
      <c r="D34" s="895"/>
      <c r="E34" s="895"/>
      <c r="F34" s="895"/>
      <c r="G34" s="895"/>
      <c r="H34" s="895"/>
      <c r="I34" s="895"/>
      <c r="J34" s="895"/>
      <c r="K34" s="895"/>
      <c r="L34" s="895"/>
      <c r="M34" s="895"/>
      <c r="N34" s="900" t="s">
        <v>152</v>
      </c>
      <c r="O34" s="901"/>
      <c r="P34" s="901"/>
      <c r="Q34" s="901"/>
      <c r="R34" s="902"/>
      <c r="S34" s="842" t="s">
        <v>153</v>
      </c>
      <c r="T34" s="843"/>
      <c r="U34" s="743" t="s">
        <v>154</v>
      </c>
      <c r="V34" s="905"/>
      <c r="W34" s="905"/>
      <c r="X34" s="905"/>
      <c r="Y34" s="905"/>
      <c r="Z34" s="905"/>
      <c r="AA34" s="905"/>
      <c r="AB34" s="905"/>
      <c r="AC34" s="905"/>
      <c r="AD34" s="905"/>
      <c r="AE34" s="905"/>
      <c r="AF34" s="905"/>
      <c r="AG34" s="906" t="s">
        <v>119</v>
      </c>
      <c r="AH34" s="906"/>
      <c r="AI34" s="906"/>
      <c r="AJ34" s="906"/>
      <c r="AK34" s="907" t="s">
        <v>155</v>
      </c>
      <c r="AL34" s="908"/>
    </row>
    <row r="35" spans="1:38" ht="21.75" customHeight="1" x14ac:dyDescent="0.2">
      <c r="A35" s="506"/>
      <c r="B35" s="896"/>
      <c r="C35" s="897"/>
      <c r="D35" s="897"/>
      <c r="E35" s="897"/>
      <c r="F35" s="897"/>
      <c r="G35" s="897"/>
      <c r="H35" s="897"/>
      <c r="I35" s="897"/>
      <c r="J35" s="897"/>
      <c r="K35" s="897"/>
      <c r="L35" s="897"/>
      <c r="M35" s="897"/>
      <c r="N35" s="900"/>
      <c r="O35" s="901"/>
      <c r="P35" s="901"/>
      <c r="Q35" s="901"/>
      <c r="R35" s="902"/>
      <c r="S35" s="903"/>
      <c r="T35" s="904"/>
      <c r="U35" s="743" t="s">
        <v>125</v>
      </c>
      <c r="V35" s="743"/>
      <c r="W35" s="743"/>
      <c r="X35" s="844"/>
      <c r="Y35" s="769" t="s">
        <v>126</v>
      </c>
      <c r="Z35" s="770"/>
      <c r="AA35" s="770"/>
      <c r="AB35" s="770"/>
      <c r="AC35" s="770"/>
      <c r="AD35" s="913"/>
      <c r="AE35" s="914" t="s">
        <v>127</v>
      </c>
      <c r="AF35" s="915"/>
      <c r="AG35" s="918" t="s">
        <v>128</v>
      </c>
      <c r="AH35" s="919"/>
      <c r="AI35" s="908" t="s">
        <v>129</v>
      </c>
      <c r="AJ35" s="908" t="s">
        <v>130</v>
      </c>
      <c r="AK35" s="909"/>
      <c r="AL35" s="910"/>
    </row>
    <row r="36" spans="1:38" ht="21.75" customHeight="1" x14ac:dyDescent="0.2">
      <c r="A36" s="506"/>
      <c r="B36" s="898"/>
      <c r="C36" s="899"/>
      <c r="D36" s="899"/>
      <c r="E36" s="899"/>
      <c r="F36" s="899"/>
      <c r="G36" s="899"/>
      <c r="H36" s="899"/>
      <c r="I36" s="899"/>
      <c r="J36" s="899"/>
      <c r="K36" s="899"/>
      <c r="L36" s="899"/>
      <c r="M36" s="899"/>
      <c r="N36" s="900"/>
      <c r="O36" s="901"/>
      <c r="P36" s="901"/>
      <c r="Q36" s="901"/>
      <c r="R36" s="902"/>
      <c r="S36" s="739"/>
      <c r="T36" s="740"/>
      <c r="U36" s="483"/>
      <c r="V36" s="507"/>
      <c r="W36" s="923" t="s">
        <v>131</v>
      </c>
      <c r="X36" s="813"/>
      <c r="Y36" s="725" t="s">
        <v>132</v>
      </c>
      <c r="Z36" s="924"/>
      <c r="AA36" s="725" t="s">
        <v>133</v>
      </c>
      <c r="AB36" s="924"/>
      <c r="AC36" s="725" t="s">
        <v>134</v>
      </c>
      <c r="AD36" s="925"/>
      <c r="AE36" s="916"/>
      <c r="AF36" s="917"/>
      <c r="AG36" s="911"/>
      <c r="AH36" s="920"/>
      <c r="AI36" s="921"/>
      <c r="AJ36" s="922"/>
      <c r="AK36" s="911"/>
      <c r="AL36" s="912"/>
    </row>
    <row r="37" spans="1:38" ht="21.75" customHeight="1" x14ac:dyDescent="0.2">
      <c r="A37" s="506"/>
      <c r="B37" s="949" t="s">
        <v>156</v>
      </c>
      <c r="C37" s="950"/>
      <c r="D37" s="950"/>
      <c r="E37" s="950"/>
      <c r="F37" s="950"/>
      <c r="G37" s="950"/>
      <c r="H37" s="950"/>
      <c r="I37" s="950"/>
      <c r="J37" s="950"/>
      <c r="K37" s="950"/>
      <c r="L37" s="950"/>
      <c r="M37" s="950"/>
      <c r="N37" s="932"/>
      <c r="O37" s="933"/>
      <c r="P37" s="933"/>
      <c r="Q37" s="933"/>
      <c r="R37" s="931"/>
      <c r="S37" s="934"/>
      <c r="T37" s="803"/>
      <c r="U37" s="935"/>
      <c r="V37" s="936"/>
      <c r="W37" s="937"/>
      <c r="X37" s="928"/>
      <c r="Y37" s="787"/>
      <c r="Z37" s="787"/>
      <c r="AA37" s="787"/>
      <c r="AB37" s="787"/>
      <c r="AC37" s="787"/>
      <c r="AD37" s="926"/>
      <c r="AE37" s="927"/>
      <c r="AF37" s="928"/>
      <c r="AG37" s="929"/>
      <c r="AH37" s="930"/>
      <c r="AI37" s="508"/>
      <c r="AJ37" s="508"/>
      <c r="AK37" s="929"/>
      <c r="AL37" s="931"/>
    </row>
    <row r="38" spans="1:38" ht="21.75" customHeight="1" x14ac:dyDescent="0.2">
      <c r="A38" s="506"/>
      <c r="B38" s="951"/>
      <c r="C38" s="950"/>
      <c r="D38" s="950"/>
      <c r="E38" s="950"/>
      <c r="F38" s="950"/>
      <c r="G38" s="950"/>
      <c r="H38" s="950"/>
      <c r="I38" s="950"/>
      <c r="J38" s="950"/>
      <c r="K38" s="950"/>
      <c r="L38" s="950"/>
      <c r="M38" s="950"/>
      <c r="N38" s="932"/>
      <c r="O38" s="933"/>
      <c r="P38" s="933"/>
      <c r="Q38" s="933"/>
      <c r="R38" s="931"/>
      <c r="S38" s="934"/>
      <c r="T38" s="803"/>
      <c r="U38" s="935"/>
      <c r="V38" s="936"/>
      <c r="W38" s="937"/>
      <c r="X38" s="928"/>
      <c r="Y38" s="787"/>
      <c r="Z38" s="787"/>
      <c r="AA38" s="787"/>
      <c r="AB38" s="787"/>
      <c r="AC38" s="787"/>
      <c r="AD38" s="926"/>
      <c r="AE38" s="927"/>
      <c r="AF38" s="928"/>
      <c r="AG38" s="929"/>
      <c r="AH38" s="930"/>
      <c r="AI38" s="508"/>
      <c r="AJ38" s="508"/>
      <c r="AK38" s="929"/>
      <c r="AL38" s="931"/>
    </row>
    <row r="39" spans="1:38" ht="21.75" customHeight="1" x14ac:dyDescent="0.2">
      <c r="A39" s="506"/>
      <c r="B39" s="951"/>
      <c r="C39" s="950"/>
      <c r="D39" s="950"/>
      <c r="E39" s="950"/>
      <c r="F39" s="950"/>
      <c r="G39" s="950"/>
      <c r="H39" s="950"/>
      <c r="I39" s="950"/>
      <c r="J39" s="950"/>
      <c r="K39" s="950"/>
      <c r="L39" s="950"/>
      <c r="M39" s="950"/>
      <c r="N39" s="932"/>
      <c r="O39" s="933"/>
      <c r="P39" s="933"/>
      <c r="Q39" s="933"/>
      <c r="R39" s="931"/>
      <c r="S39" s="934"/>
      <c r="T39" s="803"/>
      <c r="U39" s="935"/>
      <c r="V39" s="936"/>
      <c r="W39" s="937"/>
      <c r="X39" s="928"/>
      <c r="Y39" s="787"/>
      <c r="Z39" s="787"/>
      <c r="AA39" s="787"/>
      <c r="AB39" s="787"/>
      <c r="AC39" s="787"/>
      <c r="AD39" s="926"/>
      <c r="AE39" s="927"/>
      <c r="AF39" s="928"/>
      <c r="AG39" s="929"/>
      <c r="AH39" s="930"/>
      <c r="AI39" s="508"/>
      <c r="AJ39" s="508"/>
      <c r="AK39" s="929"/>
      <c r="AL39" s="931"/>
    </row>
    <row r="40" spans="1:38" ht="21.75" customHeight="1" x14ac:dyDescent="0.2">
      <c r="A40" s="506"/>
      <c r="B40" s="951"/>
      <c r="C40" s="950"/>
      <c r="D40" s="950"/>
      <c r="E40" s="950"/>
      <c r="F40" s="950"/>
      <c r="G40" s="950"/>
      <c r="H40" s="950"/>
      <c r="I40" s="950"/>
      <c r="J40" s="950"/>
      <c r="K40" s="950"/>
      <c r="L40" s="950"/>
      <c r="M40" s="950"/>
      <c r="N40" s="932"/>
      <c r="O40" s="933"/>
      <c r="P40" s="933"/>
      <c r="Q40" s="933"/>
      <c r="R40" s="931"/>
      <c r="S40" s="934"/>
      <c r="T40" s="803"/>
      <c r="U40" s="935"/>
      <c r="V40" s="936"/>
      <c r="W40" s="937"/>
      <c r="X40" s="928"/>
      <c r="Y40" s="787"/>
      <c r="Z40" s="787"/>
      <c r="AA40" s="787"/>
      <c r="AB40" s="787"/>
      <c r="AC40" s="787"/>
      <c r="AD40" s="926"/>
      <c r="AE40" s="927"/>
      <c r="AF40" s="928"/>
      <c r="AG40" s="929"/>
      <c r="AH40" s="930"/>
      <c r="AI40" s="508"/>
      <c r="AJ40" s="508"/>
      <c r="AK40" s="929"/>
      <c r="AL40" s="931"/>
    </row>
    <row r="41" spans="1:38" ht="21.75" customHeight="1" x14ac:dyDescent="0.2">
      <c r="A41" s="506"/>
      <c r="B41" s="951"/>
      <c r="C41" s="950"/>
      <c r="D41" s="950"/>
      <c r="E41" s="950"/>
      <c r="F41" s="950"/>
      <c r="G41" s="950"/>
      <c r="H41" s="950"/>
      <c r="I41" s="950"/>
      <c r="J41" s="950"/>
      <c r="K41" s="950"/>
      <c r="L41" s="950"/>
      <c r="M41" s="950"/>
      <c r="N41" s="932"/>
      <c r="O41" s="933"/>
      <c r="P41" s="933"/>
      <c r="Q41" s="933"/>
      <c r="R41" s="931"/>
      <c r="S41" s="934"/>
      <c r="T41" s="803"/>
      <c r="U41" s="935"/>
      <c r="V41" s="936"/>
      <c r="W41" s="937"/>
      <c r="X41" s="928"/>
      <c r="Y41" s="787"/>
      <c r="Z41" s="787"/>
      <c r="AA41" s="787"/>
      <c r="AB41" s="787"/>
      <c r="AC41" s="787"/>
      <c r="AD41" s="926"/>
      <c r="AE41" s="927"/>
      <c r="AF41" s="928"/>
      <c r="AG41" s="929"/>
      <c r="AH41" s="930"/>
      <c r="AI41" s="508"/>
      <c r="AJ41" s="508"/>
      <c r="AK41" s="929"/>
      <c r="AL41" s="931"/>
    </row>
    <row r="42" spans="1:38" ht="21.75" customHeight="1" x14ac:dyDescent="0.2">
      <c r="A42" s="506"/>
      <c r="B42" s="952"/>
      <c r="C42" s="953"/>
      <c r="D42" s="953"/>
      <c r="E42" s="953"/>
      <c r="F42" s="953"/>
      <c r="G42" s="953"/>
      <c r="H42" s="953"/>
      <c r="I42" s="953"/>
      <c r="J42" s="953"/>
      <c r="K42" s="953"/>
      <c r="L42" s="953"/>
      <c r="M42" s="953"/>
      <c r="N42" s="932" t="s">
        <v>157</v>
      </c>
      <c r="O42" s="933"/>
      <c r="P42" s="933"/>
      <c r="Q42" s="933"/>
      <c r="R42" s="931"/>
      <c r="S42" s="934"/>
      <c r="T42" s="803"/>
      <c r="U42" s="944"/>
      <c r="V42" s="945"/>
      <c r="W42" s="946"/>
      <c r="X42" s="947"/>
      <c r="Y42" s="948"/>
      <c r="Z42" s="948"/>
      <c r="AA42" s="948"/>
      <c r="AB42" s="948"/>
      <c r="AC42" s="948"/>
      <c r="AD42" s="963"/>
      <c r="AE42" s="964"/>
      <c r="AF42" s="947"/>
      <c r="AG42" s="938"/>
      <c r="AH42" s="939"/>
      <c r="AI42" s="939"/>
      <c r="AJ42" s="939"/>
      <c r="AK42" s="939"/>
      <c r="AL42" s="799"/>
    </row>
    <row r="43" spans="1:38" ht="17.25" customHeight="1" x14ac:dyDescent="0.2">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2">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2">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940" t="s">
        <v>109</v>
      </c>
      <c r="AA45" s="940"/>
    </row>
    <row r="46" spans="1:38" ht="16.899999999999999" customHeight="1" thickBot="1" x14ac:dyDescent="0.25">
      <c r="B46" s="844" t="s">
        <v>160</v>
      </c>
      <c r="C46" s="845"/>
      <c r="D46" s="845"/>
      <c r="E46" s="845"/>
      <c r="F46" s="845"/>
      <c r="G46" s="845"/>
      <c r="H46" s="845"/>
      <c r="I46" s="842" t="s">
        <v>161</v>
      </c>
      <c r="J46" s="845"/>
      <c r="K46" s="845"/>
      <c r="L46" s="846"/>
      <c r="M46" s="844" t="s">
        <v>162</v>
      </c>
      <c r="N46" s="845"/>
      <c r="O46" s="845"/>
      <c r="P46" s="845"/>
      <c r="Q46" s="845"/>
      <c r="R46" s="845"/>
      <c r="S46" s="845"/>
      <c r="T46" s="845"/>
      <c r="U46" s="845"/>
      <c r="V46" s="845"/>
      <c r="W46" s="845"/>
      <c r="X46" s="845"/>
      <c r="Y46" s="845"/>
      <c r="Z46" s="845"/>
      <c r="AA46" s="846"/>
      <c r="AB46" s="513"/>
      <c r="AC46" s="513"/>
      <c r="AD46" s="513"/>
      <c r="AE46" s="513"/>
      <c r="AF46" s="513"/>
    </row>
    <row r="47" spans="1:38" ht="16.899999999999999" customHeight="1" x14ac:dyDescent="0.2">
      <c r="B47" s="784"/>
      <c r="C47" s="785"/>
      <c r="D47" s="785"/>
      <c r="E47" s="785"/>
      <c r="F47" s="785"/>
      <c r="G47" s="785"/>
      <c r="H47" s="785"/>
      <c r="I47" s="784"/>
      <c r="J47" s="785"/>
      <c r="K47" s="785"/>
      <c r="L47" s="786"/>
      <c r="M47" s="844" t="s">
        <v>125</v>
      </c>
      <c r="N47" s="845"/>
      <c r="O47" s="845"/>
      <c r="P47" s="845"/>
      <c r="Q47" s="845"/>
      <c r="R47" s="846"/>
      <c r="S47" s="941" t="s">
        <v>126</v>
      </c>
      <c r="T47" s="942"/>
      <c r="U47" s="942"/>
      <c r="V47" s="942"/>
      <c r="W47" s="942"/>
      <c r="X47" s="943"/>
      <c r="Y47" s="954" t="s">
        <v>163</v>
      </c>
      <c r="Z47" s="955"/>
      <c r="AA47" s="956"/>
      <c r="AB47" s="514"/>
      <c r="AC47" s="514"/>
      <c r="AD47" s="514"/>
      <c r="AE47" s="514"/>
      <c r="AF47" s="514"/>
    </row>
    <row r="48" spans="1:38" ht="16.899999999999999" customHeight="1" x14ac:dyDescent="0.2">
      <c r="B48" s="784"/>
      <c r="C48" s="785"/>
      <c r="D48" s="785"/>
      <c r="E48" s="785"/>
      <c r="F48" s="785"/>
      <c r="G48" s="785"/>
      <c r="H48" s="785"/>
      <c r="I48" s="784"/>
      <c r="J48" s="785"/>
      <c r="K48" s="785"/>
      <c r="L48" s="786"/>
      <c r="M48" s="785"/>
      <c r="N48" s="785"/>
      <c r="O48" s="785"/>
      <c r="P48" s="479"/>
      <c r="Q48" s="959" t="s">
        <v>164</v>
      </c>
      <c r="R48" s="960"/>
      <c r="S48" s="961" t="s">
        <v>165</v>
      </c>
      <c r="T48" s="962"/>
      <c r="U48" s="784" t="s">
        <v>166</v>
      </c>
      <c r="V48" s="786"/>
      <c r="W48" s="785" t="s">
        <v>167</v>
      </c>
      <c r="X48" s="785"/>
      <c r="Y48" s="957"/>
      <c r="Z48" s="785"/>
      <c r="AA48" s="958"/>
      <c r="AB48" s="513"/>
      <c r="AC48" s="513"/>
      <c r="AD48" s="513"/>
      <c r="AE48" s="513"/>
      <c r="AF48" s="513"/>
    </row>
    <row r="49" spans="2:27" ht="21.75" customHeight="1" x14ac:dyDescent="0.2">
      <c r="B49" s="900" t="s">
        <v>168</v>
      </c>
      <c r="C49" s="901"/>
      <c r="D49" s="901"/>
      <c r="E49" s="901"/>
      <c r="F49" s="901"/>
      <c r="G49" s="901"/>
      <c r="H49" s="901"/>
      <c r="I49" s="984"/>
      <c r="J49" s="974"/>
      <c r="K49" s="974"/>
      <c r="L49" s="985"/>
      <c r="M49" s="974"/>
      <c r="N49" s="974"/>
      <c r="O49" s="974"/>
      <c r="P49" s="548"/>
      <c r="Q49" s="986"/>
      <c r="R49" s="985"/>
      <c r="S49" s="548"/>
      <c r="T49" s="549"/>
      <c r="U49" s="984"/>
      <c r="V49" s="985"/>
      <c r="W49" s="974"/>
      <c r="X49" s="974"/>
      <c r="Y49" s="973"/>
      <c r="Z49" s="974"/>
      <c r="AA49" s="975"/>
    </row>
    <row r="50" spans="2:27" ht="21.75" customHeight="1" thickBot="1" x14ac:dyDescent="0.25">
      <c r="B50" s="976" t="s">
        <v>169</v>
      </c>
      <c r="C50" s="977"/>
      <c r="D50" s="977"/>
      <c r="E50" s="977"/>
      <c r="F50" s="977"/>
      <c r="G50" s="977"/>
      <c r="H50" s="977"/>
      <c r="I50" s="978"/>
      <c r="J50" s="979"/>
      <c r="K50" s="979"/>
      <c r="L50" s="980"/>
      <c r="M50" s="979"/>
      <c r="N50" s="979"/>
      <c r="O50" s="979"/>
      <c r="P50" s="550"/>
      <c r="Q50" s="981"/>
      <c r="R50" s="980"/>
      <c r="S50" s="550"/>
      <c r="T50" s="551"/>
      <c r="U50" s="978"/>
      <c r="V50" s="980"/>
      <c r="W50" s="979"/>
      <c r="X50" s="979"/>
      <c r="Y50" s="982"/>
      <c r="Z50" s="979"/>
      <c r="AA50" s="983"/>
    </row>
    <row r="51" spans="2:27" ht="21.75" customHeight="1" thickTop="1" thickBot="1" x14ac:dyDescent="0.25">
      <c r="B51" s="742" t="s">
        <v>170</v>
      </c>
      <c r="C51" s="735"/>
      <c r="D51" s="735"/>
      <c r="E51" s="735"/>
      <c r="F51" s="735"/>
      <c r="G51" s="735"/>
      <c r="H51" s="735"/>
      <c r="I51" s="968"/>
      <c r="J51" s="969"/>
      <c r="K51" s="969"/>
      <c r="L51" s="970"/>
      <c r="M51" s="969"/>
      <c r="N51" s="969"/>
      <c r="O51" s="969"/>
      <c r="P51" s="552"/>
      <c r="Q51" s="971"/>
      <c r="R51" s="970"/>
      <c r="S51" s="552"/>
      <c r="T51" s="553"/>
      <c r="U51" s="968"/>
      <c r="V51" s="970"/>
      <c r="W51" s="969"/>
      <c r="X51" s="972"/>
      <c r="Y51" s="965"/>
      <c r="Z51" s="966"/>
      <c r="AA51" s="967"/>
    </row>
    <row r="52" spans="2:27" ht="16.899999999999999" customHeight="1" x14ac:dyDescent="0.2"/>
    <row r="53" spans="2:27" ht="26.25" customHeight="1" x14ac:dyDescent="0.2">
      <c r="B53" s="476" t="s">
        <v>171</v>
      </c>
    </row>
    <row r="54" spans="2:27" ht="11.5" customHeight="1" x14ac:dyDescent="0.2"/>
    <row r="67" spans="1:39" s="516" customFormat="1" ht="26.25" customHeight="1" x14ac:dyDescent="0.2">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1"/>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2"/>
  <cols>
    <col min="1" max="1" width="1.81640625" style="272" customWidth="1"/>
    <col min="2" max="2" width="4" style="272" customWidth="1"/>
    <col min="3" max="3" width="14.1796875" style="272" customWidth="1"/>
    <col min="4" max="4" width="13.453125" style="272" customWidth="1"/>
    <col min="5" max="6" width="12.453125" style="272" customWidth="1"/>
    <col min="7" max="16384" width="9" style="272"/>
  </cols>
  <sheetData>
    <row r="1" spans="1:11" s="518" customFormat="1" ht="22.5" customHeight="1" x14ac:dyDescent="0.2">
      <c r="A1" s="529" t="s">
        <v>172</v>
      </c>
      <c r="B1" s="529"/>
      <c r="C1" s="529"/>
      <c r="D1" s="520"/>
      <c r="E1" s="520"/>
      <c r="F1" s="530"/>
      <c r="G1" s="530"/>
      <c r="H1" s="530"/>
      <c r="I1" s="530"/>
      <c r="J1" s="530"/>
      <c r="K1" s="530"/>
    </row>
    <row r="2" spans="1:11" s="518" customFormat="1" ht="22.5" customHeight="1" x14ac:dyDescent="0.2">
      <c r="A2" s="529"/>
      <c r="B2" s="987" t="s">
        <v>766</v>
      </c>
      <c r="C2" s="987"/>
      <c r="D2" s="987"/>
      <c r="E2" s="987"/>
      <c r="F2" s="987"/>
      <c r="G2" s="987"/>
      <c r="H2" s="987"/>
      <c r="I2" s="987"/>
      <c r="J2" s="987"/>
      <c r="K2" s="987"/>
    </row>
    <row r="3" spans="1:11" s="518" customFormat="1" ht="22.5" customHeight="1" x14ac:dyDescent="0.2">
      <c r="A3" s="529"/>
      <c r="B3" s="987"/>
      <c r="C3" s="987"/>
      <c r="D3" s="987"/>
      <c r="E3" s="987"/>
      <c r="F3" s="987"/>
      <c r="G3" s="987"/>
      <c r="H3" s="987"/>
      <c r="I3" s="987"/>
      <c r="J3" s="987"/>
      <c r="K3" s="987"/>
    </row>
    <row r="4" spans="1:11" s="518" customFormat="1" ht="22.5" customHeight="1" x14ac:dyDescent="0.2">
      <c r="A4" s="529"/>
      <c r="B4" s="519"/>
      <c r="C4" s="987" t="s">
        <v>173</v>
      </c>
      <c r="D4" s="987"/>
      <c r="E4" s="519"/>
      <c r="F4" s="519"/>
      <c r="G4" s="519"/>
      <c r="H4" s="519"/>
      <c r="I4" s="519"/>
      <c r="J4" s="519"/>
      <c r="K4" s="519"/>
    </row>
    <row r="5" spans="1:11" s="518" customFormat="1" ht="22.5" customHeight="1" x14ac:dyDescent="0.2">
      <c r="A5" s="529"/>
      <c r="B5" s="519"/>
      <c r="C5" s="988" t="s">
        <v>769</v>
      </c>
      <c r="D5" s="988"/>
      <c r="E5" s="988"/>
      <c r="F5" s="988" t="s">
        <v>174</v>
      </c>
      <c r="G5" s="988"/>
      <c r="H5" s="519"/>
      <c r="I5" s="519"/>
      <c r="J5" s="519"/>
      <c r="K5" s="519"/>
    </row>
    <row r="6" spans="1:11" s="518" customFormat="1" ht="22.5" customHeight="1" x14ac:dyDescent="0.2">
      <c r="A6" s="529"/>
      <c r="B6" s="519"/>
      <c r="C6" s="531" t="s">
        <v>58</v>
      </c>
      <c r="D6" s="989" t="s">
        <v>175</v>
      </c>
      <c r="E6" s="990"/>
      <c r="F6" s="988"/>
      <c r="G6" s="988"/>
      <c r="H6" s="532"/>
      <c r="I6" s="519"/>
      <c r="J6" s="519"/>
      <c r="K6" s="519"/>
    </row>
    <row r="7" spans="1:11" s="518" customFormat="1" ht="22.5" customHeight="1" x14ac:dyDescent="0.2">
      <c r="A7" s="529"/>
      <c r="B7" s="519"/>
      <c r="C7" s="531" t="s">
        <v>58</v>
      </c>
      <c r="D7" s="989" t="s">
        <v>770</v>
      </c>
      <c r="E7" s="990"/>
      <c r="F7" s="988"/>
      <c r="G7" s="988"/>
      <c r="H7" s="519"/>
      <c r="I7" s="519"/>
      <c r="J7" s="519"/>
      <c r="K7" s="519"/>
    </row>
    <row r="8" spans="1:11" s="518" customFormat="1" ht="22.5" customHeight="1" x14ac:dyDescent="0.2">
      <c r="A8" s="529"/>
      <c r="B8" s="519"/>
      <c r="C8" s="520" t="s">
        <v>767</v>
      </c>
      <c r="D8" s="533"/>
      <c r="E8" s="533"/>
      <c r="F8" s="533"/>
      <c r="G8" s="533"/>
      <c r="H8" s="519"/>
      <c r="I8" s="519"/>
      <c r="J8" s="519"/>
      <c r="K8" s="519"/>
    </row>
    <row r="9" spans="1:11" s="518" customFormat="1" ht="22.5" customHeight="1" x14ac:dyDescent="0.2">
      <c r="A9" s="529"/>
      <c r="B9" s="519"/>
      <c r="C9" s="520" t="s">
        <v>764</v>
      </c>
      <c r="D9" s="533"/>
      <c r="E9" s="533"/>
      <c r="F9" s="533"/>
      <c r="G9" s="533"/>
      <c r="H9" s="519"/>
      <c r="I9" s="519"/>
      <c r="J9" s="519"/>
      <c r="K9" s="519"/>
    </row>
    <row r="10" spans="1:11" s="518" customFormat="1" ht="22.5" customHeight="1" x14ac:dyDescent="0.2">
      <c r="A10" s="529"/>
      <c r="B10" s="519"/>
      <c r="C10" s="533"/>
      <c r="D10" s="533"/>
      <c r="E10" s="533"/>
      <c r="F10" s="533"/>
      <c r="G10" s="533"/>
      <c r="H10" s="519"/>
      <c r="I10" s="519"/>
      <c r="J10" s="519"/>
      <c r="K10" s="519"/>
    </row>
    <row r="11" spans="1:11" s="518" customFormat="1" ht="22.5" customHeight="1" x14ac:dyDescent="0.2">
      <c r="A11" s="529"/>
      <c r="B11" s="519"/>
      <c r="C11" s="530" t="s">
        <v>768</v>
      </c>
      <c r="D11" s="530"/>
      <c r="E11" s="530"/>
      <c r="F11" s="530"/>
      <c r="G11" s="519"/>
      <c r="H11" s="519"/>
      <c r="I11" s="519"/>
      <c r="J11" s="519"/>
      <c r="K11" s="519"/>
    </row>
    <row r="12" spans="1:11" s="518" customFormat="1" ht="22.5" customHeight="1" x14ac:dyDescent="0.2">
      <c r="A12" s="529"/>
      <c r="B12" s="519"/>
      <c r="C12" s="988" t="s">
        <v>176</v>
      </c>
      <c r="D12" s="531" t="s">
        <v>177</v>
      </c>
      <c r="E12" s="997"/>
      <c r="F12" s="997"/>
      <c r="G12" s="997"/>
      <c r="H12" s="531" t="s">
        <v>178</v>
      </c>
      <c r="I12" s="998" t="s">
        <v>179</v>
      </c>
      <c r="J12" s="998"/>
      <c r="K12" s="519"/>
    </row>
    <row r="13" spans="1:11" s="518" customFormat="1" ht="22.5" customHeight="1" x14ac:dyDescent="0.2">
      <c r="A13" s="529"/>
      <c r="B13" s="519"/>
      <c r="C13" s="988"/>
      <c r="D13" s="531" t="s">
        <v>180</v>
      </c>
      <c r="E13" s="988"/>
      <c r="F13" s="988"/>
      <c r="G13" s="988"/>
      <c r="H13" s="988"/>
      <c r="I13" s="988"/>
      <c r="J13" s="988"/>
      <c r="K13" s="519"/>
    </row>
    <row r="14" spans="1:11" s="518" customFormat="1" ht="22.5" customHeight="1" x14ac:dyDescent="0.2">
      <c r="A14" s="529"/>
      <c r="B14" s="519"/>
      <c r="C14" s="988"/>
      <c r="D14" s="531" t="s">
        <v>181</v>
      </c>
      <c r="E14" s="988"/>
      <c r="F14" s="988"/>
      <c r="G14" s="988"/>
      <c r="H14" s="988"/>
      <c r="I14" s="988"/>
      <c r="J14" s="988"/>
      <c r="K14" s="519"/>
    </row>
    <row r="15" spans="1:11" s="518" customFormat="1" ht="22.5" customHeight="1" x14ac:dyDescent="0.2">
      <c r="A15" s="529"/>
      <c r="B15" s="519"/>
      <c r="C15" s="988"/>
      <c r="D15" s="531" t="s">
        <v>182</v>
      </c>
      <c r="E15" s="988"/>
      <c r="F15" s="988"/>
      <c r="G15" s="988"/>
      <c r="H15" s="988"/>
      <c r="I15" s="988"/>
      <c r="J15" s="988"/>
      <c r="K15" s="519"/>
    </row>
    <row r="16" spans="1:11" s="518" customFormat="1" ht="22.5" customHeight="1" thickBot="1" x14ac:dyDescent="0.25">
      <c r="A16" s="529"/>
      <c r="B16" s="519"/>
      <c r="C16" s="996"/>
      <c r="D16" s="534" t="s">
        <v>183</v>
      </c>
      <c r="E16" s="999"/>
      <c r="F16" s="1000"/>
      <c r="G16" s="1000"/>
      <c r="H16" s="1000"/>
      <c r="I16" s="1000"/>
      <c r="J16" s="1001"/>
      <c r="K16" s="519"/>
    </row>
    <row r="17" spans="1:11" s="518" customFormat="1" ht="22.5" customHeight="1" thickBot="1" x14ac:dyDescent="0.25">
      <c r="A17" s="529"/>
      <c r="B17" s="519"/>
      <c r="C17" s="535" t="s">
        <v>184</v>
      </c>
      <c r="D17" s="991" t="s">
        <v>185</v>
      </c>
      <c r="E17" s="991"/>
      <c r="F17" s="991"/>
      <c r="G17" s="991"/>
      <c r="H17" s="991"/>
      <c r="I17" s="991"/>
      <c r="J17" s="992"/>
      <c r="K17" s="519"/>
    </row>
    <row r="18" spans="1:11" s="518" customFormat="1" ht="22.5" customHeight="1" x14ac:dyDescent="0.2">
      <c r="A18" s="529"/>
      <c r="B18" s="519"/>
      <c r="C18" s="536" t="s">
        <v>186</v>
      </c>
      <c r="D18" s="993"/>
      <c r="E18" s="994"/>
      <c r="F18" s="994"/>
      <c r="G18" s="994"/>
      <c r="H18" s="994"/>
      <c r="I18" s="994"/>
      <c r="J18" s="995"/>
      <c r="K18" s="519"/>
    </row>
    <row r="19" spans="1:11" s="518" customFormat="1" ht="22.5" customHeight="1" x14ac:dyDescent="0.2">
      <c r="A19" s="529"/>
      <c r="B19" s="519"/>
      <c r="C19" s="520"/>
      <c r="D19" s="519"/>
      <c r="E19" s="519"/>
      <c r="F19" s="519"/>
      <c r="G19" s="519"/>
      <c r="H19" s="519"/>
      <c r="I19" s="519"/>
      <c r="J19" s="519"/>
      <c r="K19" s="519"/>
    </row>
    <row r="20" spans="1:11" s="518" customFormat="1" ht="22.5" customHeight="1" x14ac:dyDescent="0.2">
      <c r="A20" s="517"/>
      <c r="B20" s="519"/>
      <c r="C20" s="520"/>
      <c r="D20" s="519"/>
      <c r="E20" s="519"/>
      <c r="F20" s="519"/>
      <c r="G20" s="519"/>
      <c r="H20" s="519"/>
      <c r="I20" s="519"/>
      <c r="J20" s="519"/>
      <c r="K20" s="519"/>
    </row>
    <row r="21" spans="1:11" s="274" customFormat="1" ht="16.5" customHeight="1" x14ac:dyDescent="0.2">
      <c r="C21" s="291"/>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1"/>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5" x14ac:dyDescent="0.2"/>
  <cols>
    <col min="1" max="1" width="0.81640625" style="294" customWidth="1"/>
    <col min="2" max="2" width="21.453125" style="294" customWidth="1"/>
    <col min="3" max="9" width="18.453125" style="294" customWidth="1"/>
    <col min="10" max="10" width="4.453125" style="294" customWidth="1"/>
    <col min="11" max="11" width="1.453125" style="294" customWidth="1"/>
    <col min="12" max="16384" width="9" style="294"/>
  </cols>
  <sheetData>
    <row r="1" spans="1:11" ht="12.75" hidden="1" customHeight="1" x14ac:dyDescent="0.2">
      <c r="A1" s="1002" t="s">
        <v>187</v>
      </c>
      <c r="B1" s="1002"/>
      <c r="C1" s="1002"/>
      <c r="D1" s="1002"/>
      <c r="E1" s="1002"/>
      <c r="F1" s="1002"/>
      <c r="G1" s="1002"/>
      <c r="H1" s="1002"/>
      <c r="I1" s="1002"/>
      <c r="J1" s="293"/>
      <c r="K1" s="293"/>
    </row>
    <row r="2" spans="1:11" s="248" customFormat="1" ht="31.5" customHeight="1" x14ac:dyDescent="0.2">
      <c r="A2" s="177"/>
      <c r="B2" s="179" t="s">
        <v>188</v>
      </c>
      <c r="C2" s="379"/>
      <c r="D2" s="178"/>
      <c r="E2" s="178"/>
      <c r="F2" s="178"/>
      <c r="G2" s="178"/>
      <c r="H2" s="178"/>
      <c r="I2" s="178"/>
      <c r="J2" s="178"/>
    </row>
    <row r="3" spans="1:11" s="296" customFormat="1" ht="20.25" customHeight="1" x14ac:dyDescent="0.2">
      <c r="A3" s="380"/>
      <c r="B3" s="381" t="s">
        <v>189</v>
      </c>
      <c r="C3" s="382"/>
      <c r="D3" s="382"/>
      <c r="E3" s="382"/>
      <c r="F3" s="382"/>
      <c r="G3" s="382"/>
      <c r="H3" s="382"/>
      <c r="I3" s="383" t="s">
        <v>190</v>
      </c>
      <c r="J3" s="383"/>
      <c r="K3" s="295"/>
    </row>
    <row r="4" spans="1:11" s="296" customFormat="1" ht="20.25" customHeight="1" x14ac:dyDescent="0.2">
      <c r="A4" s="380"/>
      <c r="B4" s="1010" t="s">
        <v>191</v>
      </c>
      <c r="C4" s="1010" t="s">
        <v>192</v>
      </c>
      <c r="D4" s="575" t="s">
        <v>193</v>
      </c>
      <c r="E4" s="575"/>
      <c r="F4" s="575"/>
      <c r="G4" s="575"/>
      <c r="H4" s="575"/>
      <c r="I4" s="1011" t="s">
        <v>194</v>
      </c>
      <c r="J4" s="384"/>
      <c r="K4" s="295"/>
    </row>
    <row r="5" spans="1:11" s="296" customFormat="1" ht="20.25" customHeight="1" x14ac:dyDescent="0.2">
      <c r="A5" s="380"/>
      <c r="B5" s="1010"/>
      <c r="C5" s="1010"/>
      <c r="D5" s="385"/>
      <c r="E5" s="386"/>
      <c r="F5" s="386"/>
      <c r="G5" s="386"/>
      <c r="H5" s="386"/>
      <c r="I5" s="1012"/>
      <c r="J5" s="384"/>
      <c r="K5" s="295"/>
    </row>
    <row r="6" spans="1:11" s="297" customFormat="1" ht="20.25" customHeight="1" x14ac:dyDescent="0.2">
      <c r="A6" s="387"/>
      <c r="B6" s="1011"/>
      <c r="C6" s="1011"/>
      <c r="D6" s="396" t="s">
        <v>195</v>
      </c>
      <c r="E6" s="397" t="s">
        <v>196</v>
      </c>
      <c r="F6" s="397" t="s">
        <v>197</v>
      </c>
      <c r="G6" s="397" t="s">
        <v>198</v>
      </c>
      <c r="H6" s="397" t="s">
        <v>199</v>
      </c>
      <c r="I6" s="1012"/>
      <c r="J6" s="384"/>
    </row>
    <row r="7" spans="1:11" s="297" customFormat="1" ht="20.25" customHeight="1" x14ac:dyDescent="0.2">
      <c r="A7" s="387"/>
      <c r="B7" s="388" t="s">
        <v>200</v>
      </c>
      <c r="C7" s="388" t="s">
        <v>200</v>
      </c>
      <c r="D7" s="388" t="s">
        <v>200</v>
      </c>
      <c r="E7" s="388" t="s">
        <v>200</v>
      </c>
      <c r="F7" s="388" t="s">
        <v>200</v>
      </c>
      <c r="G7" s="388" t="s">
        <v>200</v>
      </c>
      <c r="H7" s="388" t="s">
        <v>200</v>
      </c>
      <c r="I7" s="1013"/>
      <c r="J7" s="384"/>
    </row>
    <row r="8" spans="1:11" ht="48.75" customHeight="1" x14ac:dyDescent="0.2">
      <c r="A8" s="35"/>
      <c r="B8" s="389"/>
      <c r="C8" s="390"/>
      <c r="D8" s="391"/>
      <c r="E8" s="391"/>
      <c r="F8" s="392"/>
      <c r="G8" s="391"/>
      <c r="H8" s="391"/>
      <c r="I8" s="391"/>
      <c r="J8" s="393"/>
    </row>
    <row r="9" spans="1:11" ht="40.5" customHeight="1" x14ac:dyDescent="0.2">
      <c r="A9" s="35"/>
      <c r="B9" s="1005" t="s">
        <v>201</v>
      </c>
      <c r="C9" s="1005"/>
      <c r="D9" s="1005"/>
      <c r="E9" s="1005"/>
      <c r="F9" s="1005"/>
      <c r="G9" s="1005"/>
      <c r="H9" s="1005"/>
      <c r="I9" s="1005"/>
      <c r="J9" s="1005"/>
    </row>
    <row r="10" spans="1:11" ht="15.75" customHeight="1" x14ac:dyDescent="0.2">
      <c r="A10" s="35"/>
      <c r="B10" s="1005"/>
      <c r="C10" s="1005"/>
      <c r="D10" s="1005"/>
      <c r="E10" s="1005"/>
      <c r="F10" s="1005"/>
      <c r="G10" s="1005"/>
      <c r="H10" s="1005"/>
      <c r="I10" s="1005"/>
      <c r="J10" s="1005"/>
    </row>
    <row r="11" spans="1:11" ht="13.5" customHeight="1" x14ac:dyDescent="0.2">
      <c r="A11" s="35"/>
      <c r="B11" s="1005"/>
      <c r="C11" s="1005"/>
      <c r="D11" s="1005"/>
      <c r="E11" s="1005"/>
      <c r="F11" s="1005"/>
      <c r="G11" s="1005"/>
      <c r="H11" s="1005"/>
      <c r="I11" s="1005"/>
      <c r="J11" s="1005"/>
    </row>
    <row r="12" spans="1:11" x14ac:dyDescent="0.2">
      <c r="A12" s="35"/>
      <c r="B12" s="1005"/>
      <c r="C12" s="1005"/>
      <c r="D12" s="1005"/>
      <c r="E12" s="1005"/>
      <c r="F12" s="1005"/>
      <c r="G12" s="1005"/>
      <c r="H12" s="1005"/>
      <c r="I12" s="1005"/>
      <c r="J12" s="394"/>
    </row>
    <row r="13" spans="1:11" ht="21" customHeight="1" x14ac:dyDescent="0.2">
      <c r="A13" s="35"/>
      <c r="B13" s="1004" t="s">
        <v>202</v>
      </c>
      <c r="C13" s="1004"/>
      <c r="D13" s="1004"/>
      <c r="E13" s="1004"/>
      <c r="F13" s="1004"/>
      <c r="G13" s="1004"/>
      <c r="H13" s="144"/>
      <c r="I13" s="144"/>
      <c r="J13" s="144"/>
    </row>
    <row r="14" spans="1:11" x14ac:dyDescent="0.2">
      <c r="A14" s="35"/>
      <c r="B14" s="1005" t="s">
        <v>203</v>
      </c>
      <c r="C14" s="1005"/>
      <c r="D14" s="1005"/>
      <c r="E14" s="1005"/>
      <c r="F14" s="1005"/>
      <c r="G14" s="1005"/>
      <c r="H14" s="1005"/>
      <c r="I14" s="1005"/>
      <c r="J14" s="394"/>
    </row>
    <row r="15" spans="1:11" x14ac:dyDescent="0.2">
      <c r="A15" s="35"/>
      <c r="B15" s="1006" t="s">
        <v>204</v>
      </c>
      <c r="C15" s="1006"/>
      <c r="D15" s="1006"/>
      <c r="E15" s="1006"/>
      <c r="F15" s="1006"/>
      <c r="G15" s="1006"/>
      <c r="H15" s="1005"/>
      <c r="I15" s="1005"/>
      <c r="J15" s="394"/>
    </row>
    <row r="16" spans="1:11" ht="99.75" customHeight="1" x14ac:dyDescent="0.2">
      <c r="A16" s="35"/>
      <c r="B16" s="395" t="s">
        <v>205</v>
      </c>
      <c r="C16" s="1007"/>
      <c r="D16" s="1008"/>
      <c r="E16" s="1008"/>
      <c r="F16" s="1008"/>
      <c r="G16" s="1009"/>
      <c r="H16" s="35"/>
      <c r="I16" s="35"/>
      <c r="J16" s="35"/>
    </row>
    <row r="17" spans="2:21" ht="33" customHeight="1" x14ac:dyDescent="0.2">
      <c r="B17" s="298"/>
      <c r="C17" s="1003"/>
      <c r="D17" s="1003"/>
      <c r="E17" s="1003"/>
      <c r="F17" s="1003"/>
      <c r="G17" s="1003"/>
      <c r="H17" s="1003"/>
      <c r="I17" s="1003"/>
      <c r="J17" s="299"/>
    </row>
    <row r="22" spans="2:21" ht="27" customHeight="1" x14ac:dyDescent="0.2"/>
    <row r="27" spans="2:21" ht="13" x14ac:dyDescent="0.2">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1"/>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1014" t="s">
        <v>187</v>
      </c>
      <c r="B1" s="1014"/>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4"/>
      <c r="AA1" s="1014"/>
      <c r="AB1" s="1014"/>
      <c r="AC1" s="1014"/>
      <c r="AD1" s="1014"/>
      <c r="AE1" s="1014"/>
      <c r="AF1" s="1014"/>
      <c r="AG1" s="1014"/>
      <c r="AH1" s="1014"/>
      <c r="AI1" s="1014"/>
      <c r="AJ1" s="1014"/>
      <c r="AK1" s="1014"/>
      <c r="AL1" s="1014"/>
    </row>
    <row r="2" spans="1:38" s="178" customFormat="1" ht="31.5" customHeight="1" x14ac:dyDescent="0.2">
      <c r="A2" s="177"/>
      <c r="B2" s="179" t="s">
        <v>206</v>
      </c>
    </row>
    <row r="3" spans="1:38" s="37" customFormat="1" ht="15" customHeight="1" x14ac:dyDescent="0.2">
      <c r="B3" s="37" t="s">
        <v>207</v>
      </c>
    </row>
    <row r="4" spans="1:38" ht="10.5" customHeight="1" x14ac:dyDescent="0.2">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015"/>
      <c r="C5" s="1016"/>
      <c r="D5" s="1016"/>
      <c r="E5" s="1016"/>
      <c r="F5" s="1016"/>
      <c r="G5" s="1016"/>
      <c r="H5" s="1016"/>
      <c r="I5" s="1016"/>
      <c r="J5" s="1016"/>
      <c r="K5" s="1016"/>
      <c r="L5" s="1016"/>
      <c r="M5" s="1016"/>
      <c r="N5" s="1016"/>
      <c r="O5" s="1016"/>
      <c r="P5" s="1016"/>
      <c r="Q5" s="1016"/>
      <c r="R5" s="1016"/>
      <c r="S5" s="1016"/>
      <c r="T5" s="1016"/>
      <c r="U5" s="1016"/>
      <c r="V5" s="1016"/>
      <c r="W5" s="1016"/>
      <c r="X5" s="1016"/>
      <c r="Y5" s="1016"/>
      <c r="Z5" s="1016"/>
      <c r="AA5" s="1016"/>
      <c r="AB5" s="1016"/>
      <c r="AC5" s="1016"/>
      <c r="AD5" s="1016"/>
      <c r="AE5" s="1016"/>
      <c r="AF5" s="1016"/>
      <c r="AG5" s="1016"/>
      <c r="AH5" s="1016"/>
      <c r="AI5" s="1016"/>
      <c r="AJ5" s="1016"/>
      <c r="AK5" s="1017"/>
      <c r="AL5" s="144"/>
    </row>
    <row r="6" spans="1:38" ht="12.75" customHeight="1" x14ac:dyDescent="0.2">
      <c r="B6" s="1024" t="s">
        <v>209</v>
      </c>
      <c r="C6" s="1025"/>
      <c r="D6" s="1025"/>
      <c r="E6" s="1025"/>
      <c r="F6" s="1025"/>
      <c r="G6" s="1025"/>
      <c r="H6" s="1025"/>
      <c r="I6" s="1025"/>
      <c r="J6" s="1025"/>
      <c r="K6" s="1025"/>
      <c r="L6" s="1025"/>
      <c r="M6" s="1025"/>
      <c r="N6" s="1025"/>
      <c r="O6" s="1025"/>
      <c r="P6" s="1025"/>
      <c r="Q6" s="1025"/>
      <c r="R6" s="1025"/>
      <c r="S6" s="1025"/>
      <c r="T6" s="1025"/>
      <c r="U6" s="1025"/>
      <c r="V6" s="1025"/>
      <c r="W6" s="1025"/>
      <c r="X6" s="1025"/>
      <c r="Y6" s="1025"/>
      <c r="Z6" s="1025"/>
      <c r="AA6" s="1025"/>
      <c r="AB6" s="1025"/>
      <c r="AC6" s="1025"/>
      <c r="AD6" s="1025"/>
      <c r="AE6" s="1025"/>
      <c r="AF6" s="1025"/>
      <c r="AG6" s="1025"/>
      <c r="AH6" s="1025"/>
      <c r="AI6" s="1025"/>
      <c r="AJ6" s="1025"/>
      <c r="AK6" s="1026"/>
      <c r="AL6" s="144"/>
    </row>
    <row r="7" spans="1:38" ht="12.75" customHeight="1" x14ac:dyDescent="0.2">
      <c r="B7" s="53"/>
      <c r="C7" s="1027" t="s">
        <v>210</v>
      </c>
      <c r="D7" s="1018" t="s">
        <v>211</v>
      </c>
      <c r="E7" s="1019"/>
      <c r="F7" s="1019"/>
      <c r="G7" s="1019"/>
      <c r="H7" s="1019"/>
      <c r="I7" s="1019"/>
      <c r="J7" s="1019"/>
      <c r="K7" s="1019"/>
      <c r="L7" s="1019"/>
      <c r="M7" s="1019"/>
      <c r="N7" s="1029"/>
      <c r="O7" s="1027" t="s">
        <v>210</v>
      </c>
      <c r="P7" s="1018" t="s">
        <v>212</v>
      </c>
      <c r="Q7" s="1019"/>
      <c r="R7" s="1019"/>
      <c r="S7" s="1019"/>
      <c r="T7" s="1019"/>
      <c r="U7" s="1019"/>
      <c r="V7" s="1019"/>
      <c r="W7" s="1019"/>
      <c r="X7" s="1019"/>
      <c r="Y7" s="1020"/>
      <c r="Z7" s="1027" t="s">
        <v>210</v>
      </c>
      <c r="AA7" s="1018" t="s">
        <v>213</v>
      </c>
      <c r="AB7" s="1019"/>
      <c r="AC7" s="1019"/>
      <c r="AD7" s="1019"/>
      <c r="AE7" s="1019"/>
      <c r="AF7" s="1019"/>
      <c r="AG7" s="1019"/>
      <c r="AH7" s="1019"/>
      <c r="AI7" s="1019"/>
      <c r="AJ7" s="1019"/>
      <c r="AK7" s="1020"/>
      <c r="AL7" s="144"/>
    </row>
    <row r="8" spans="1:38" ht="12.75" customHeight="1" x14ac:dyDescent="0.2">
      <c r="B8" s="54"/>
      <c r="C8" s="1028"/>
      <c r="D8" s="1021"/>
      <c r="E8" s="1022"/>
      <c r="F8" s="1022"/>
      <c r="G8" s="1022"/>
      <c r="H8" s="1022"/>
      <c r="I8" s="1022"/>
      <c r="J8" s="1022"/>
      <c r="K8" s="1022"/>
      <c r="L8" s="1022"/>
      <c r="M8" s="1022"/>
      <c r="N8" s="1030"/>
      <c r="O8" s="1028"/>
      <c r="P8" s="1021"/>
      <c r="Q8" s="1022"/>
      <c r="R8" s="1022"/>
      <c r="S8" s="1022"/>
      <c r="T8" s="1022"/>
      <c r="U8" s="1022"/>
      <c r="V8" s="1022"/>
      <c r="W8" s="1022"/>
      <c r="X8" s="1022"/>
      <c r="Y8" s="1023"/>
      <c r="Z8" s="1028"/>
      <c r="AA8" s="1021"/>
      <c r="AB8" s="1022"/>
      <c r="AC8" s="1022"/>
      <c r="AD8" s="1022"/>
      <c r="AE8" s="1022"/>
      <c r="AF8" s="1022"/>
      <c r="AG8" s="1022"/>
      <c r="AH8" s="1022"/>
      <c r="AI8" s="1022"/>
      <c r="AJ8" s="1022"/>
      <c r="AK8" s="1023"/>
      <c r="AL8" s="144"/>
    </row>
    <row r="9" spans="1:38" ht="12.75" customHeight="1" x14ac:dyDescent="0.2">
      <c r="B9" s="1024"/>
      <c r="C9" s="1025"/>
      <c r="D9" s="1025"/>
      <c r="E9" s="1025"/>
      <c r="F9" s="1025"/>
      <c r="G9" s="1025"/>
      <c r="H9" s="1025"/>
      <c r="I9" s="1025"/>
      <c r="J9" s="1025"/>
      <c r="K9" s="1025"/>
      <c r="L9" s="1025"/>
      <c r="M9" s="1025"/>
      <c r="N9" s="1025"/>
      <c r="O9" s="1025"/>
      <c r="P9" s="1025"/>
      <c r="Q9" s="1025"/>
      <c r="R9" s="1025"/>
      <c r="S9" s="1025"/>
      <c r="T9" s="1025"/>
      <c r="U9" s="1025"/>
      <c r="V9" s="1025"/>
      <c r="W9" s="1025"/>
      <c r="X9" s="1025"/>
      <c r="Y9" s="1025"/>
      <c r="Z9" s="1025"/>
      <c r="AA9" s="1025"/>
      <c r="AB9" s="1025"/>
      <c r="AC9" s="1025"/>
      <c r="AD9" s="1025"/>
      <c r="AE9" s="1025"/>
      <c r="AF9" s="1025"/>
      <c r="AG9" s="1025"/>
      <c r="AH9" s="1025"/>
      <c r="AI9" s="1025"/>
      <c r="AJ9" s="1025"/>
      <c r="AK9" s="1026"/>
      <c r="AL9" s="144"/>
    </row>
    <row r="10" spans="1:38" ht="12.75" customHeight="1" x14ac:dyDescent="0.2">
      <c r="B10" s="1024" t="s">
        <v>214</v>
      </c>
      <c r="C10" s="1025"/>
      <c r="D10" s="1025"/>
      <c r="E10" s="1025"/>
      <c r="F10" s="1025"/>
      <c r="G10" s="1025"/>
      <c r="H10" s="1025"/>
      <c r="I10" s="1025"/>
      <c r="J10" s="1025"/>
      <c r="K10" s="1025"/>
      <c r="L10" s="1025"/>
      <c r="M10" s="1025"/>
      <c r="N10" s="1025"/>
      <c r="O10" s="1025"/>
      <c r="P10" s="1025"/>
      <c r="Q10" s="1025"/>
      <c r="R10" s="1025"/>
      <c r="S10" s="1025"/>
      <c r="T10" s="1025"/>
      <c r="U10" s="1025"/>
      <c r="V10" s="1025"/>
      <c r="W10" s="1025"/>
      <c r="X10" s="1025"/>
      <c r="Y10" s="1025"/>
      <c r="Z10" s="1025"/>
      <c r="AA10" s="1025"/>
      <c r="AB10" s="1025"/>
      <c r="AC10" s="1025"/>
      <c r="AD10" s="1025"/>
      <c r="AE10" s="1025"/>
      <c r="AF10" s="1025"/>
      <c r="AG10" s="1025"/>
      <c r="AH10" s="1025"/>
      <c r="AI10" s="1025"/>
      <c r="AJ10" s="1025"/>
      <c r="AK10" s="1026"/>
      <c r="AL10" s="144"/>
    </row>
    <row r="11" spans="1:38" ht="12.75" customHeight="1" x14ac:dyDescent="0.2">
      <c r="B11" s="1024" t="s">
        <v>215</v>
      </c>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1025"/>
      <c r="Z11" s="1025"/>
      <c r="AA11" s="1025"/>
      <c r="AB11" s="1025"/>
      <c r="AC11" s="1025"/>
      <c r="AD11" s="1025"/>
      <c r="AE11" s="1025"/>
      <c r="AF11" s="1025"/>
      <c r="AG11" s="1025"/>
      <c r="AH11" s="1025"/>
      <c r="AI11" s="1025"/>
      <c r="AJ11" s="1025"/>
      <c r="AK11" s="1026"/>
      <c r="AL11" s="144"/>
    </row>
    <row r="12" spans="1:38" ht="12.75" customHeight="1" x14ac:dyDescent="0.2">
      <c r="B12" s="53"/>
      <c r="C12" s="1027" t="s">
        <v>210</v>
      </c>
      <c r="D12" s="1018" t="s">
        <v>216</v>
      </c>
      <c r="E12" s="1019"/>
      <c r="F12" s="1019"/>
      <c r="G12" s="1019"/>
      <c r="H12" s="1019"/>
      <c r="I12" s="1029"/>
      <c r="J12" s="1027" t="s">
        <v>210</v>
      </c>
      <c r="K12" s="1018" t="s">
        <v>217</v>
      </c>
      <c r="L12" s="1019"/>
      <c r="M12" s="1019"/>
      <c r="N12" s="1019"/>
      <c r="O12" s="1019"/>
      <c r="P12" s="1029"/>
      <c r="Q12" s="1027" t="s">
        <v>210</v>
      </c>
      <c r="R12" s="1018" t="s">
        <v>218</v>
      </c>
      <c r="S12" s="1019"/>
      <c r="T12" s="1019"/>
      <c r="U12" s="1019"/>
      <c r="V12" s="1019"/>
      <c r="W12" s="1029"/>
      <c r="X12" s="1027" t="s">
        <v>210</v>
      </c>
      <c r="Y12" s="1018" t="s">
        <v>219</v>
      </c>
      <c r="Z12" s="1019"/>
      <c r="AA12" s="1019"/>
      <c r="AB12" s="1019"/>
      <c r="AC12" s="1019"/>
      <c r="AD12" s="1020"/>
      <c r="AE12" s="1031" t="s">
        <v>210</v>
      </c>
      <c r="AF12" s="1018" t="s">
        <v>220</v>
      </c>
      <c r="AG12" s="1019"/>
      <c r="AH12" s="1019"/>
      <c r="AI12" s="1019"/>
      <c r="AJ12" s="1019"/>
      <c r="AK12" s="1020"/>
      <c r="AL12" s="144"/>
    </row>
    <row r="13" spans="1:38" ht="12.75" customHeight="1" x14ac:dyDescent="0.2">
      <c r="B13" s="54"/>
      <c r="C13" s="1028"/>
      <c r="D13" s="1021"/>
      <c r="E13" s="1022"/>
      <c r="F13" s="1022"/>
      <c r="G13" s="1022"/>
      <c r="H13" s="1022"/>
      <c r="I13" s="1030"/>
      <c r="J13" s="1028"/>
      <c r="K13" s="1021"/>
      <c r="L13" s="1022"/>
      <c r="M13" s="1022"/>
      <c r="N13" s="1022"/>
      <c r="O13" s="1022"/>
      <c r="P13" s="1030"/>
      <c r="Q13" s="1028"/>
      <c r="R13" s="1021"/>
      <c r="S13" s="1022"/>
      <c r="T13" s="1022"/>
      <c r="U13" s="1022"/>
      <c r="V13" s="1022"/>
      <c r="W13" s="1030"/>
      <c r="X13" s="1028"/>
      <c r="Y13" s="1021"/>
      <c r="Z13" s="1022"/>
      <c r="AA13" s="1022"/>
      <c r="AB13" s="1022"/>
      <c r="AC13" s="1022"/>
      <c r="AD13" s="1023"/>
      <c r="AE13" s="1032"/>
      <c r="AF13" s="1021"/>
      <c r="AG13" s="1022"/>
      <c r="AH13" s="1022"/>
      <c r="AI13" s="1022"/>
      <c r="AJ13" s="1022"/>
      <c r="AK13" s="1023"/>
      <c r="AL13" s="144"/>
    </row>
    <row r="14" spans="1:38" ht="12.75" customHeight="1" x14ac:dyDescent="0.2">
      <c r="B14" s="1024" t="s">
        <v>221</v>
      </c>
      <c r="C14" s="1025"/>
      <c r="D14" s="1025"/>
      <c r="E14" s="1025"/>
      <c r="F14" s="1025"/>
      <c r="G14" s="1025"/>
      <c r="H14" s="1025"/>
      <c r="I14" s="1025"/>
      <c r="J14" s="1025"/>
      <c r="K14" s="1025"/>
      <c r="L14" s="1025"/>
      <c r="M14" s="1025"/>
      <c r="N14" s="1025"/>
      <c r="O14" s="1025"/>
      <c r="P14" s="1025"/>
      <c r="Q14" s="1025"/>
      <c r="R14" s="1025"/>
      <c r="S14" s="1025"/>
      <c r="T14" s="1025"/>
      <c r="U14" s="1025"/>
      <c r="V14" s="1025"/>
      <c r="W14" s="1025"/>
      <c r="X14" s="1025"/>
      <c r="Y14" s="1025"/>
      <c r="Z14" s="1025"/>
      <c r="AA14" s="1025"/>
      <c r="AB14" s="1025"/>
      <c r="AC14" s="1025"/>
      <c r="AD14" s="1025"/>
      <c r="AE14" s="1025"/>
      <c r="AF14" s="1025"/>
      <c r="AG14" s="1025"/>
      <c r="AH14" s="1025"/>
      <c r="AI14" s="1025"/>
      <c r="AJ14" s="1025"/>
      <c r="AK14" s="1026"/>
      <c r="AL14" s="144"/>
    </row>
    <row r="15" spans="1:38" ht="12.75" customHeight="1" x14ac:dyDescent="0.2">
      <c r="B15" s="53"/>
      <c r="C15" s="1027" t="s">
        <v>210</v>
      </c>
      <c r="D15" s="1018" t="s">
        <v>222</v>
      </c>
      <c r="E15" s="1019"/>
      <c r="F15" s="1019"/>
      <c r="G15" s="1019"/>
      <c r="H15" s="1019"/>
      <c r="I15" s="1029"/>
      <c r="J15" s="1027" t="s">
        <v>210</v>
      </c>
      <c r="K15" s="1018" t="s">
        <v>223</v>
      </c>
      <c r="L15" s="1019"/>
      <c r="M15" s="1019"/>
      <c r="N15" s="1019"/>
      <c r="O15" s="1019"/>
      <c r="P15" s="1029"/>
      <c r="Q15" s="1027" t="s">
        <v>210</v>
      </c>
      <c r="R15" s="1018" t="s">
        <v>224</v>
      </c>
      <c r="S15" s="1019"/>
      <c r="T15" s="1019"/>
      <c r="U15" s="1019"/>
      <c r="V15" s="1019"/>
      <c r="W15" s="1029"/>
      <c r="X15" s="1027" t="s">
        <v>210</v>
      </c>
      <c r="Y15" s="1018" t="s">
        <v>225</v>
      </c>
      <c r="Z15" s="1019"/>
      <c r="AA15" s="1019"/>
      <c r="AB15" s="1019"/>
      <c r="AC15" s="1019"/>
      <c r="AD15" s="1020"/>
      <c r="AE15" s="1031" t="s">
        <v>210</v>
      </c>
      <c r="AF15" s="1018" t="s">
        <v>226</v>
      </c>
      <c r="AG15" s="1019"/>
      <c r="AH15" s="1019"/>
      <c r="AI15" s="1019"/>
      <c r="AJ15" s="1019"/>
      <c r="AK15" s="1020"/>
      <c r="AL15" s="144"/>
    </row>
    <row r="16" spans="1:38" ht="12.75" customHeight="1" x14ac:dyDescent="0.2">
      <c r="B16" s="54"/>
      <c r="C16" s="1028"/>
      <c r="D16" s="1021"/>
      <c r="E16" s="1022"/>
      <c r="F16" s="1022"/>
      <c r="G16" s="1022"/>
      <c r="H16" s="1022"/>
      <c r="I16" s="1030"/>
      <c r="J16" s="1028"/>
      <c r="K16" s="1021"/>
      <c r="L16" s="1022"/>
      <c r="M16" s="1022"/>
      <c r="N16" s="1022"/>
      <c r="O16" s="1022"/>
      <c r="P16" s="1030"/>
      <c r="Q16" s="1028"/>
      <c r="R16" s="1021"/>
      <c r="S16" s="1022"/>
      <c r="T16" s="1022"/>
      <c r="U16" s="1022"/>
      <c r="V16" s="1022"/>
      <c r="W16" s="1030"/>
      <c r="X16" s="1028"/>
      <c r="Y16" s="1021"/>
      <c r="Z16" s="1022"/>
      <c r="AA16" s="1022"/>
      <c r="AB16" s="1022"/>
      <c r="AC16" s="1022"/>
      <c r="AD16" s="1023"/>
      <c r="AE16" s="1032"/>
      <c r="AF16" s="1021"/>
      <c r="AG16" s="1022"/>
      <c r="AH16" s="1022"/>
      <c r="AI16" s="1022"/>
      <c r="AJ16" s="1022"/>
      <c r="AK16" s="1023"/>
      <c r="AL16" s="144"/>
    </row>
    <row r="17" spans="2:38" ht="12.75" customHeight="1" x14ac:dyDescent="0.2">
      <c r="B17" s="1024"/>
      <c r="C17" s="1025"/>
      <c r="D17" s="1025"/>
      <c r="E17" s="1025"/>
      <c r="F17" s="1025"/>
      <c r="G17" s="1025"/>
      <c r="H17" s="1025"/>
      <c r="I17" s="1025"/>
      <c r="J17" s="1025"/>
      <c r="K17" s="1025"/>
      <c r="L17" s="1025"/>
      <c r="M17" s="1025"/>
      <c r="N17" s="1025"/>
      <c r="O17" s="1025"/>
      <c r="P17" s="1025"/>
      <c r="Q17" s="1025"/>
      <c r="R17" s="1025"/>
      <c r="S17" s="1025"/>
      <c r="T17" s="1025"/>
      <c r="U17" s="1025"/>
      <c r="V17" s="1025"/>
      <c r="W17" s="1025"/>
      <c r="X17" s="1025"/>
      <c r="Y17" s="1025"/>
      <c r="Z17" s="1025"/>
      <c r="AA17" s="1025"/>
      <c r="AB17" s="1025"/>
      <c r="AC17" s="1025"/>
      <c r="AD17" s="1025"/>
      <c r="AE17" s="1025"/>
      <c r="AF17" s="1025"/>
      <c r="AG17" s="1025"/>
      <c r="AH17" s="1025"/>
      <c r="AI17" s="1025"/>
      <c r="AJ17" s="1025"/>
      <c r="AK17" s="1026"/>
      <c r="AL17" s="144"/>
    </row>
    <row r="18" spans="2:38" ht="12.75" customHeight="1" x14ac:dyDescent="0.2">
      <c r="B18" s="1033" t="s">
        <v>227</v>
      </c>
      <c r="C18" s="1034"/>
      <c r="D18" s="1034"/>
      <c r="E18" s="1034"/>
      <c r="F18" s="1034"/>
      <c r="G18" s="1034"/>
      <c r="H18" s="1034"/>
      <c r="I18" s="1034"/>
      <c r="J18" s="1034"/>
      <c r="K18" s="1034"/>
      <c r="L18" s="1034"/>
      <c r="M18" s="1034"/>
      <c r="N18" s="1034"/>
      <c r="O18" s="1034"/>
      <c r="P18" s="1034"/>
      <c r="Q18" s="1034"/>
      <c r="R18" s="1034"/>
      <c r="S18" s="1034"/>
      <c r="T18" s="1034"/>
      <c r="U18" s="1034"/>
      <c r="V18" s="1034"/>
      <c r="W18" s="1034"/>
      <c r="X18" s="1034"/>
      <c r="Y18" s="1034"/>
      <c r="Z18" s="1034"/>
      <c r="AA18" s="1034"/>
      <c r="AB18" s="1034"/>
      <c r="AC18" s="1034"/>
      <c r="AD18" s="1034"/>
      <c r="AE18" s="1034"/>
      <c r="AF18" s="1034"/>
      <c r="AG18" s="1034"/>
      <c r="AH18" s="1034"/>
      <c r="AI18" s="1034"/>
      <c r="AJ18" s="1034"/>
      <c r="AK18" s="1035"/>
      <c r="AL18" s="144"/>
    </row>
    <row r="19" spans="2:38" ht="12.75" customHeight="1" x14ac:dyDescent="0.2">
      <c r="B19" s="1033"/>
      <c r="C19" s="1034"/>
      <c r="D19" s="1034"/>
      <c r="E19" s="1034"/>
      <c r="F19" s="1034"/>
      <c r="G19" s="1034"/>
      <c r="H19" s="1034"/>
      <c r="I19" s="1034"/>
      <c r="J19" s="1034"/>
      <c r="K19" s="1034"/>
      <c r="L19" s="1034"/>
      <c r="M19" s="1034"/>
      <c r="N19" s="1034"/>
      <c r="O19" s="1034"/>
      <c r="P19" s="1034"/>
      <c r="Q19" s="1034"/>
      <c r="R19" s="1034"/>
      <c r="S19" s="1034"/>
      <c r="T19" s="1034"/>
      <c r="U19" s="1034"/>
      <c r="V19" s="1034"/>
      <c r="W19" s="1034"/>
      <c r="X19" s="1034"/>
      <c r="Y19" s="1034"/>
      <c r="Z19" s="1034"/>
      <c r="AA19" s="1034"/>
      <c r="AB19" s="1034"/>
      <c r="AC19" s="1034"/>
      <c r="AD19" s="1034"/>
      <c r="AE19" s="1034"/>
      <c r="AF19" s="1034"/>
      <c r="AG19" s="1034"/>
      <c r="AH19" s="1034"/>
      <c r="AI19" s="1034"/>
      <c r="AJ19" s="1034"/>
      <c r="AK19" s="1035"/>
      <c r="AL19" s="144"/>
    </row>
    <row r="20" spans="2:38" ht="12.75" customHeight="1" x14ac:dyDescent="0.2">
      <c r="B20" s="53"/>
      <c r="C20" s="1027" t="s">
        <v>210</v>
      </c>
      <c r="D20" s="1018" t="s">
        <v>228</v>
      </c>
      <c r="E20" s="1019"/>
      <c r="F20" s="1019"/>
      <c r="G20" s="1019"/>
      <c r="H20" s="1019"/>
      <c r="I20" s="1019"/>
      <c r="J20" s="1019"/>
      <c r="K20" s="1019"/>
      <c r="L20" s="1019"/>
      <c r="M20" s="1019"/>
      <c r="N20" s="1029"/>
      <c r="O20" s="1027" t="s">
        <v>210</v>
      </c>
      <c r="P20" s="1018" t="s">
        <v>229</v>
      </c>
      <c r="Q20" s="1019"/>
      <c r="R20" s="1019"/>
      <c r="S20" s="1019"/>
      <c r="T20" s="1019"/>
      <c r="U20" s="1019"/>
      <c r="V20" s="1019"/>
      <c r="W20" s="1019"/>
      <c r="X20" s="1019"/>
      <c r="Y20" s="1020"/>
      <c r="Z20" s="1027" t="s">
        <v>210</v>
      </c>
      <c r="AA20" s="1018" t="s">
        <v>230</v>
      </c>
      <c r="AB20" s="1019"/>
      <c r="AC20" s="1019"/>
      <c r="AD20" s="1019"/>
      <c r="AE20" s="1019"/>
      <c r="AF20" s="1019"/>
      <c r="AG20" s="1019"/>
      <c r="AH20" s="1019"/>
      <c r="AI20" s="1019"/>
      <c r="AJ20" s="1019"/>
      <c r="AK20" s="1020"/>
      <c r="AL20" s="144"/>
    </row>
    <row r="21" spans="2:38" ht="12.75" customHeight="1" x14ac:dyDescent="0.2">
      <c r="B21" s="54"/>
      <c r="C21" s="1036"/>
      <c r="D21" s="1037"/>
      <c r="E21" s="1038"/>
      <c r="F21" s="1038"/>
      <c r="G21" s="1038"/>
      <c r="H21" s="1038"/>
      <c r="I21" s="1038"/>
      <c r="J21" s="1038"/>
      <c r="K21" s="1038"/>
      <c r="L21" s="1038"/>
      <c r="M21" s="1038"/>
      <c r="N21" s="1039"/>
      <c r="O21" s="1036"/>
      <c r="P21" s="1037"/>
      <c r="Q21" s="1038"/>
      <c r="R21" s="1038"/>
      <c r="S21" s="1038"/>
      <c r="T21" s="1038"/>
      <c r="U21" s="1038"/>
      <c r="V21" s="1038"/>
      <c r="W21" s="1038"/>
      <c r="X21" s="1038"/>
      <c r="Y21" s="1040"/>
      <c r="Z21" s="1036"/>
      <c r="AA21" s="1037"/>
      <c r="AB21" s="1038"/>
      <c r="AC21" s="1038"/>
      <c r="AD21" s="1038"/>
      <c r="AE21" s="1038"/>
      <c r="AF21" s="1038"/>
      <c r="AG21" s="1038"/>
      <c r="AH21" s="1038"/>
      <c r="AI21" s="1038"/>
      <c r="AJ21" s="1038"/>
      <c r="AK21" s="1040"/>
      <c r="AL21" s="144"/>
    </row>
    <row r="22" spans="2:38" ht="12.75" customHeight="1" x14ac:dyDescent="0.2">
      <c r="B22" s="54"/>
      <c r="C22" s="1028"/>
      <c r="D22" s="1021"/>
      <c r="E22" s="1022"/>
      <c r="F22" s="1022"/>
      <c r="G22" s="1022"/>
      <c r="H22" s="1022"/>
      <c r="I22" s="1022"/>
      <c r="J22" s="1022"/>
      <c r="K22" s="1022"/>
      <c r="L22" s="1022"/>
      <c r="M22" s="1022"/>
      <c r="N22" s="1030"/>
      <c r="O22" s="1028"/>
      <c r="P22" s="1021"/>
      <c r="Q22" s="1022"/>
      <c r="R22" s="1022"/>
      <c r="S22" s="1022"/>
      <c r="T22" s="1022"/>
      <c r="U22" s="1022"/>
      <c r="V22" s="1022"/>
      <c r="W22" s="1022"/>
      <c r="X22" s="1022"/>
      <c r="Y22" s="1023"/>
      <c r="Z22" s="1028"/>
      <c r="AA22" s="1021"/>
      <c r="AB22" s="1022"/>
      <c r="AC22" s="1022"/>
      <c r="AD22" s="1022"/>
      <c r="AE22" s="1022"/>
      <c r="AF22" s="1022"/>
      <c r="AG22" s="1022"/>
      <c r="AH22" s="1022"/>
      <c r="AI22" s="1022"/>
      <c r="AJ22" s="1022"/>
      <c r="AK22" s="1023"/>
      <c r="AL22" s="144"/>
    </row>
    <row r="23" spans="2:38" ht="12.75" customHeight="1" x14ac:dyDescent="0.2">
      <c r="B23" s="1024"/>
      <c r="C23" s="1025"/>
      <c r="D23" s="1025"/>
      <c r="E23" s="1025"/>
      <c r="F23" s="102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K23" s="1026"/>
      <c r="AL23" s="144"/>
    </row>
    <row r="24" spans="2:38" ht="12.75" customHeight="1" x14ac:dyDescent="0.2">
      <c r="B24" s="1024" t="s">
        <v>231</v>
      </c>
      <c r="C24" s="1025"/>
      <c r="D24" s="1025"/>
      <c r="E24" s="1025"/>
      <c r="F24" s="1025"/>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5"/>
      <c r="AF24" s="1025"/>
      <c r="AG24" s="1025"/>
      <c r="AH24" s="1025"/>
      <c r="AI24" s="1025"/>
      <c r="AJ24" s="1025"/>
      <c r="AK24" s="1026"/>
      <c r="AL24" s="144"/>
    </row>
    <row r="25" spans="2:38" ht="12.75" customHeight="1" x14ac:dyDescent="0.2">
      <c r="B25" s="53"/>
      <c r="C25" s="1027" t="s">
        <v>210</v>
      </c>
      <c r="D25" s="1041" t="s">
        <v>232</v>
      </c>
      <c r="E25" s="1042"/>
      <c r="F25" s="1042"/>
      <c r="G25" s="1042"/>
      <c r="H25" s="1042"/>
      <c r="I25" s="1042"/>
      <c r="J25" s="1042"/>
      <c r="K25" s="1042"/>
      <c r="L25" s="1027" t="s">
        <v>210</v>
      </c>
      <c r="M25" s="1041" t="s">
        <v>233</v>
      </c>
      <c r="N25" s="1042"/>
      <c r="O25" s="1042"/>
      <c r="P25" s="1042"/>
      <c r="Q25" s="1042"/>
      <c r="R25" s="1042"/>
      <c r="S25" s="1042"/>
      <c r="T25" s="1042"/>
      <c r="U25" s="1027" t="s">
        <v>210</v>
      </c>
      <c r="V25" s="1041" t="s">
        <v>234</v>
      </c>
      <c r="W25" s="1042"/>
      <c r="X25" s="1042"/>
      <c r="Y25" s="1042"/>
      <c r="Z25" s="1042"/>
      <c r="AA25" s="1042"/>
      <c r="AB25" s="1042"/>
      <c r="AC25" s="1042"/>
      <c r="AD25" s="1027" t="s">
        <v>210</v>
      </c>
      <c r="AE25" s="1041" t="s">
        <v>235</v>
      </c>
      <c r="AF25" s="1042"/>
      <c r="AG25" s="1042"/>
      <c r="AH25" s="1042"/>
      <c r="AI25" s="1042"/>
      <c r="AJ25" s="1042"/>
      <c r="AK25" s="1046"/>
      <c r="AL25" s="144"/>
    </row>
    <row r="26" spans="2:38" ht="12.75" customHeight="1" x14ac:dyDescent="0.2">
      <c r="B26" s="54"/>
      <c r="C26" s="1036"/>
      <c r="D26" s="1043"/>
      <c r="E26" s="1034"/>
      <c r="F26" s="1034"/>
      <c r="G26" s="1034"/>
      <c r="H26" s="1034"/>
      <c r="I26" s="1034"/>
      <c r="J26" s="1034"/>
      <c r="K26" s="1034"/>
      <c r="L26" s="1036"/>
      <c r="M26" s="1043"/>
      <c r="N26" s="1034"/>
      <c r="O26" s="1034"/>
      <c r="P26" s="1034"/>
      <c r="Q26" s="1034"/>
      <c r="R26" s="1034"/>
      <c r="S26" s="1034"/>
      <c r="T26" s="1034"/>
      <c r="U26" s="1036"/>
      <c r="V26" s="1043"/>
      <c r="W26" s="1034"/>
      <c r="X26" s="1034"/>
      <c r="Y26" s="1034"/>
      <c r="Z26" s="1034"/>
      <c r="AA26" s="1034"/>
      <c r="AB26" s="1034"/>
      <c r="AC26" s="1034"/>
      <c r="AD26" s="1036"/>
      <c r="AE26" s="1043"/>
      <c r="AF26" s="1034"/>
      <c r="AG26" s="1034"/>
      <c r="AH26" s="1034"/>
      <c r="AI26" s="1034"/>
      <c r="AJ26" s="1034"/>
      <c r="AK26" s="1035"/>
      <c r="AL26" s="144"/>
    </row>
    <row r="27" spans="2:38" ht="12.75" customHeight="1" x14ac:dyDescent="0.2">
      <c r="B27" s="54"/>
      <c r="C27" s="1036"/>
      <c r="D27" s="1043"/>
      <c r="E27" s="1034"/>
      <c r="F27" s="1034"/>
      <c r="G27" s="1034"/>
      <c r="H27" s="1034"/>
      <c r="I27" s="1034"/>
      <c r="J27" s="1034"/>
      <c r="K27" s="1034"/>
      <c r="L27" s="1036"/>
      <c r="M27" s="1043"/>
      <c r="N27" s="1034"/>
      <c r="O27" s="1034"/>
      <c r="P27" s="1034"/>
      <c r="Q27" s="1034"/>
      <c r="R27" s="1034"/>
      <c r="S27" s="1034"/>
      <c r="T27" s="1034"/>
      <c r="U27" s="1036"/>
      <c r="V27" s="1043"/>
      <c r="W27" s="1034"/>
      <c r="X27" s="1034"/>
      <c r="Y27" s="1034"/>
      <c r="Z27" s="1034"/>
      <c r="AA27" s="1034"/>
      <c r="AB27" s="1034"/>
      <c r="AC27" s="1034"/>
      <c r="AD27" s="1036"/>
      <c r="AE27" s="1043"/>
      <c r="AF27" s="1034"/>
      <c r="AG27" s="1034"/>
      <c r="AH27" s="1034"/>
      <c r="AI27" s="1034"/>
      <c r="AJ27" s="1034"/>
      <c r="AK27" s="1035"/>
      <c r="AL27" s="144"/>
    </row>
    <row r="28" spans="2:38" ht="12.75" customHeight="1" x14ac:dyDescent="0.2">
      <c r="B28" s="54"/>
      <c r="C28" s="1028"/>
      <c r="D28" s="1044"/>
      <c r="E28" s="1045"/>
      <c r="F28" s="1045"/>
      <c r="G28" s="1045"/>
      <c r="H28" s="1045"/>
      <c r="I28" s="1045"/>
      <c r="J28" s="1045"/>
      <c r="K28" s="1045"/>
      <c r="L28" s="1028"/>
      <c r="M28" s="1044"/>
      <c r="N28" s="1045"/>
      <c r="O28" s="1045"/>
      <c r="P28" s="1045"/>
      <c r="Q28" s="1045"/>
      <c r="R28" s="1045"/>
      <c r="S28" s="1045"/>
      <c r="T28" s="1045"/>
      <c r="U28" s="1028"/>
      <c r="V28" s="1044"/>
      <c r="W28" s="1045"/>
      <c r="X28" s="1045"/>
      <c r="Y28" s="1045"/>
      <c r="Z28" s="1045"/>
      <c r="AA28" s="1045"/>
      <c r="AB28" s="1045"/>
      <c r="AC28" s="1045"/>
      <c r="AD28" s="1028"/>
      <c r="AE28" s="1044"/>
      <c r="AF28" s="1045"/>
      <c r="AG28" s="1045"/>
      <c r="AH28" s="1045"/>
      <c r="AI28" s="1045"/>
      <c r="AJ28" s="1045"/>
      <c r="AK28" s="1047"/>
      <c r="AL28" s="144"/>
    </row>
    <row r="29" spans="2:38" ht="12.75" customHeight="1" x14ac:dyDescent="0.2">
      <c r="B29" s="1024" t="s">
        <v>236</v>
      </c>
      <c r="C29" s="1025"/>
      <c r="D29" s="1025"/>
      <c r="E29" s="1025"/>
      <c r="F29" s="1025"/>
      <c r="G29" s="1025"/>
      <c r="H29" s="1025"/>
      <c r="I29" s="1025"/>
      <c r="J29" s="1025"/>
      <c r="K29" s="1025"/>
      <c r="L29" s="1025"/>
      <c r="M29" s="1025"/>
      <c r="N29" s="1025"/>
      <c r="O29" s="1025"/>
      <c r="P29" s="1025"/>
      <c r="Q29" s="1025"/>
      <c r="R29" s="1025"/>
      <c r="S29" s="1025"/>
      <c r="T29" s="1025"/>
      <c r="U29" s="1025"/>
      <c r="V29" s="1025"/>
      <c r="W29" s="1025"/>
      <c r="X29" s="1025"/>
      <c r="Y29" s="1025"/>
      <c r="Z29" s="1025"/>
      <c r="AA29" s="1025"/>
      <c r="AB29" s="1025"/>
      <c r="AC29" s="1025"/>
      <c r="AD29" s="1025"/>
      <c r="AE29" s="1025"/>
      <c r="AF29" s="1025"/>
      <c r="AG29" s="1025"/>
      <c r="AH29" s="1025"/>
      <c r="AI29" s="1025"/>
      <c r="AJ29" s="1025"/>
      <c r="AK29" s="1026"/>
      <c r="AL29" s="144"/>
    </row>
    <row r="30" spans="2:38" ht="12.75" customHeight="1" x14ac:dyDescent="0.2">
      <c r="B30" s="53"/>
      <c r="C30" s="1027" t="s">
        <v>210</v>
      </c>
      <c r="D30" s="1041" t="s">
        <v>237</v>
      </c>
      <c r="E30" s="1042"/>
      <c r="F30" s="1042"/>
      <c r="G30" s="1042"/>
      <c r="H30" s="1042"/>
      <c r="I30" s="1042"/>
      <c r="J30" s="1042"/>
      <c r="K30" s="1042"/>
      <c r="L30" s="1027" t="s">
        <v>210</v>
      </c>
      <c r="M30" s="1041" t="s">
        <v>238</v>
      </c>
      <c r="N30" s="1042"/>
      <c r="O30" s="1042"/>
      <c r="P30" s="1042"/>
      <c r="Q30" s="1042"/>
      <c r="R30" s="1042"/>
      <c r="S30" s="1042"/>
      <c r="T30" s="1042"/>
      <c r="U30" s="1027" t="s">
        <v>210</v>
      </c>
      <c r="V30" s="1041" t="s">
        <v>239</v>
      </c>
      <c r="W30" s="1042"/>
      <c r="X30" s="1042"/>
      <c r="Y30" s="1042"/>
      <c r="Z30" s="1042"/>
      <c r="AA30" s="1042"/>
      <c r="AB30" s="1042"/>
      <c r="AC30" s="1042"/>
      <c r="AD30" s="1027" t="s">
        <v>210</v>
      </c>
      <c r="AE30" s="1041" t="s">
        <v>240</v>
      </c>
      <c r="AF30" s="1042"/>
      <c r="AG30" s="1042"/>
      <c r="AH30" s="1042"/>
      <c r="AI30" s="1042"/>
      <c r="AJ30" s="1042"/>
      <c r="AK30" s="1046"/>
      <c r="AL30" s="144"/>
    </row>
    <row r="31" spans="2:38" ht="12.75" customHeight="1" x14ac:dyDescent="0.2">
      <c r="B31" s="53"/>
      <c r="C31" s="1036"/>
      <c r="D31" s="1043"/>
      <c r="E31" s="1034"/>
      <c r="F31" s="1034"/>
      <c r="G31" s="1034"/>
      <c r="H31" s="1034"/>
      <c r="I31" s="1034"/>
      <c r="J31" s="1034"/>
      <c r="K31" s="1034"/>
      <c r="L31" s="1036"/>
      <c r="M31" s="1043"/>
      <c r="N31" s="1034"/>
      <c r="O31" s="1034"/>
      <c r="P31" s="1034"/>
      <c r="Q31" s="1034"/>
      <c r="R31" s="1034"/>
      <c r="S31" s="1034"/>
      <c r="T31" s="1034"/>
      <c r="U31" s="1036"/>
      <c r="V31" s="1043"/>
      <c r="W31" s="1034"/>
      <c r="X31" s="1034"/>
      <c r="Y31" s="1034"/>
      <c r="Z31" s="1034"/>
      <c r="AA31" s="1034"/>
      <c r="AB31" s="1034"/>
      <c r="AC31" s="1034"/>
      <c r="AD31" s="1036"/>
      <c r="AE31" s="1043"/>
      <c r="AF31" s="1034"/>
      <c r="AG31" s="1034"/>
      <c r="AH31" s="1034"/>
      <c r="AI31" s="1034"/>
      <c r="AJ31" s="1034"/>
      <c r="AK31" s="1035"/>
      <c r="AL31" s="144"/>
    </row>
    <row r="32" spans="2:38" ht="12.75" customHeight="1" x14ac:dyDescent="0.2">
      <c r="B32" s="53"/>
      <c r="C32" s="1036"/>
      <c r="D32" s="1043"/>
      <c r="E32" s="1034"/>
      <c r="F32" s="1034"/>
      <c r="G32" s="1034"/>
      <c r="H32" s="1034"/>
      <c r="I32" s="1034"/>
      <c r="J32" s="1034"/>
      <c r="K32" s="1034"/>
      <c r="L32" s="1036"/>
      <c r="M32" s="1043"/>
      <c r="N32" s="1034"/>
      <c r="O32" s="1034"/>
      <c r="P32" s="1034"/>
      <c r="Q32" s="1034"/>
      <c r="R32" s="1034"/>
      <c r="S32" s="1034"/>
      <c r="T32" s="1034"/>
      <c r="U32" s="1036"/>
      <c r="V32" s="1043"/>
      <c r="W32" s="1034"/>
      <c r="X32" s="1034"/>
      <c r="Y32" s="1034"/>
      <c r="Z32" s="1034"/>
      <c r="AA32" s="1034"/>
      <c r="AB32" s="1034"/>
      <c r="AC32" s="1034"/>
      <c r="AD32" s="1036"/>
      <c r="AE32" s="1043"/>
      <c r="AF32" s="1034"/>
      <c r="AG32" s="1034"/>
      <c r="AH32" s="1034"/>
      <c r="AI32" s="1034"/>
      <c r="AJ32" s="1034"/>
      <c r="AK32" s="1035"/>
      <c r="AL32" s="144"/>
    </row>
    <row r="33" spans="2:38" ht="12.75" customHeight="1" x14ac:dyDescent="0.2">
      <c r="B33" s="53"/>
      <c r="C33" s="1036"/>
      <c r="D33" s="1043"/>
      <c r="E33" s="1034"/>
      <c r="F33" s="1034"/>
      <c r="G33" s="1034"/>
      <c r="H33" s="1034"/>
      <c r="I33" s="1034"/>
      <c r="J33" s="1034"/>
      <c r="K33" s="1034"/>
      <c r="L33" s="1036"/>
      <c r="M33" s="1043"/>
      <c r="N33" s="1034"/>
      <c r="O33" s="1034"/>
      <c r="P33" s="1034"/>
      <c r="Q33" s="1034"/>
      <c r="R33" s="1034"/>
      <c r="S33" s="1034"/>
      <c r="T33" s="1034"/>
      <c r="U33" s="1036"/>
      <c r="V33" s="1043"/>
      <c r="W33" s="1034"/>
      <c r="X33" s="1034"/>
      <c r="Y33" s="1034"/>
      <c r="Z33" s="1034"/>
      <c r="AA33" s="1034"/>
      <c r="AB33" s="1034"/>
      <c r="AC33" s="1034"/>
      <c r="AD33" s="1036"/>
      <c r="AE33" s="1043"/>
      <c r="AF33" s="1034"/>
      <c r="AG33" s="1034"/>
      <c r="AH33" s="1034"/>
      <c r="AI33" s="1034"/>
      <c r="AJ33" s="1034"/>
      <c r="AK33" s="1035"/>
      <c r="AL33" s="144"/>
    </row>
    <row r="34" spans="2:38" ht="12.75" customHeight="1" x14ac:dyDescent="0.2">
      <c r="B34" s="53"/>
      <c r="C34" s="1036"/>
      <c r="D34" s="1043"/>
      <c r="E34" s="1034"/>
      <c r="F34" s="1034"/>
      <c r="G34" s="1034"/>
      <c r="H34" s="1034"/>
      <c r="I34" s="1034"/>
      <c r="J34" s="1034"/>
      <c r="K34" s="1034"/>
      <c r="L34" s="1036"/>
      <c r="M34" s="1043"/>
      <c r="N34" s="1034"/>
      <c r="O34" s="1034"/>
      <c r="P34" s="1034"/>
      <c r="Q34" s="1034"/>
      <c r="R34" s="1034"/>
      <c r="S34" s="1034"/>
      <c r="T34" s="1034"/>
      <c r="U34" s="1036"/>
      <c r="V34" s="1043"/>
      <c r="W34" s="1034"/>
      <c r="X34" s="1034"/>
      <c r="Y34" s="1034"/>
      <c r="Z34" s="1034"/>
      <c r="AA34" s="1034"/>
      <c r="AB34" s="1034"/>
      <c r="AC34" s="1034"/>
      <c r="AD34" s="1036"/>
      <c r="AE34" s="1043"/>
      <c r="AF34" s="1034"/>
      <c r="AG34" s="1034"/>
      <c r="AH34" s="1034"/>
      <c r="AI34" s="1034"/>
      <c r="AJ34" s="1034"/>
      <c r="AK34" s="1035"/>
      <c r="AL34" s="144"/>
    </row>
    <row r="35" spans="2:38" ht="12.75" customHeight="1" x14ac:dyDescent="0.2">
      <c r="B35" s="54"/>
      <c r="C35" s="1036"/>
      <c r="D35" s="1043"/>
      <c r="E35" s="1034"/>
      <c r="F35" s="1034"/>
      <c r="G35" s="1034"/>
      <c r="H35" s="1034"/>
      <c r="I35" s="1034"/>
      <c r="J35" s="1034"/>
      <c r="K35" s="1034"/>
      <c r="L35" s="1036"/>
      <c r="M35" s="1043"/>
      <c r="N35" s="1034"/>
      <c r="O35" s="1034"/>
      <c r="P35" s="1034"/>
      <c r="Q35" s="1034"/>
      <c r="R35" s="1034"/>
      <c r="S35" s="1034"/>
      <c r="T35" s="1034"/>
      <c r="U35" s="1036"/>
      <c r="V35" s="1043"/>
      <c r="W35" s="1034"/>
      <c r="X35" s="1034"/>
      <c r="Y35" s="1034"/>
      <c r="Z35" s="1034"/>
      <c r="AA35" s="1034"/>
      <c r="AB35" s="1034"/>
      <c r="AC35" s="1034"/>
      <c r="AD35" s="1036"/>
      <c r="AE35" s="1043"/>
      <c r="AF35" s="1034"/>
      <c r="AG35" s="1034"/>
      <c r="AH35" s="1034"/>
      <c r="AI35" s="1034"/>
      <c r="AJ35" s="1034"/>
      <c r="AK35" s="1035"/>
      <c r="AL35" s="144"/>
    </row>
    <row r="36" spans="2:38" ht="12.75" customHeight="1" x14ac:dyDescent="0.2">
      <c r="B36" s="53"/>
      <c r="C36" s="1028"/>
      <c r="D36" s="1044"/>
      <c r="E36" s="1045"/>
      <c r="F36" s="1045"/>
      <c r="G36" s="1045"/>
      <c r="H36" s="1045"/>
      <c r="I36" s="1045"/>
      <c r="J36" s="1045"/>
      <c r="K36" s="1045"/>
      <c r="L36" s="1028"/>
      <c r="M36" s="1044"/>
      <c r="N36" s="1045"/>
      <c r="O36" s="1045"/>
      <c r="P36" s="1045"/>
      <c r="Q36" s="1045"/>
      <c r="R36" s="1045"/>
      <c r="S36" s="1045"/>
      <c r="T36" s="1045"/>
      <c r="U36" s="1028"/>
      <c r="V36" s="1044"/>
      <c r="W36" s="1045"/>
      <c r="X36" s="1045"/>
      <c r="Y36" s="1045"/>
      <c r="Z36" s="1045"/>
      <c r="AA36" s="1045"/>
      <c r="AB36" s="1045"/>
      <c r="AC36" s="1045"/>
      <c r="AD36" s="1028"/>
      <c r="AE36" s="1044"/>
      <c r="AF36" s="1045"/>
      <c r="AG36" s="1045"/>
      <c r="AH36" s="1045"/>
      <c r="AI36" s="1045"/>
      <c r="AJ36" s="1045"/>
      <c r="AK36" s="1047"/>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024" t="s">
        <v>241</v>
      </c>
      <c r="C38" s="1025"/>
      <c r="D38" s="1025"/>
      <c r="E38" s="1025"/>
      <c r="F38" s="1025"/>
      <c r="G38" s="1025"/>
      <c r="H38" s="1025"/>
      <c r="I38" s="1025"/>
      <c r="J38" s="1025"/>
      <c r="K38" s="1025"/>
      <c r="L38" s="1025"/>
      <c r="M38" s="1025"/>
      <c r="N38" s="1025"/>
      <c r="O38" s="1025"/>
      <c r="P38" s="1025"/>
      <c r="Q38" s="1025"/>
      <c r="R38" s="1025"/>
      <c r="S38" s="1025"/>
      <c r="T38" s="1025"/>
      <c r="U38" s="1025"/>
      <c r="V38" s="1025"/>
      <c r="W38" s="1025"/>
      <c r="X38" s="1025"/>
      <c r="Y38" s="1025"/>
      <c r="Z38" s="1025"/>
      <c r="AA38" s="1025"/>
      <c r="AB38" s="1025"/>
      <c r="AC38" s="1025"/>
      <c r="AD38" s="1025"/>
      <c r="AE38" s="1025"/>
      <c r="AF38" s="1025"/>
      <c r="AG38" s="1025"/>
      <c r="AH38" s="1025"/>
      <c r="AI38" s="1025"/>
      <c r="AJ38" s="1025"/>
      <c r="AK38" s="1026"/>
      <c r="AL38" s="144"/>
    </row>
    <row r="39" spans="2:38" ht="12.75" customHeight="1" x14ac:dyDescent="0.2">
      <c r="B39" s="53"/>
      <c r="C39" s="1027" t="s">
        <v>210</v>
      </c>
      <c r="D39" s="1018" t="s">
        <v>242</v>
      </c>
      <c r="E39" s="1019"/>
      <c r="F39" s="1019"/>
      <c r="G39" s="1019"/>
      <c r="H39" s="1019"/>
      <c r="I39" s="1019"/>
      <c r="J39" s="1019"/>
      <c r="K39" s="1019"/>
      <c r="L39" s="1019"/>
      <c r="M39" s="1019"/>
      <c r="N39" s="1029"/>
      <c r="O39" s="1027" t="s">
        <v>210</v>
      </c>
      <c r="P39" s="1018" t="s">
        <v>243</v>
      </c>
      <c r="Q39" s="1019"/>
      <c r="R39" s="1019"/>
      <c r="S39" s="1019"/>
      <c r="T39" s="1019"/>
      <c r="U39" s="1019"/>
      <c r="V39" s="1019"/>
      <c r="W39" s="1019"/>
      <c r="X39" s="1019"/>
      <c r="Y39" s="1020"/>
      <c r="Z39" s="1027" t="s">
        <v>210</v>
      </c>
      <c r="AA39" s="1018" t="s">
        <v>244</v>
      </c>
      <c r="AB39" s="1019"/>
      <c r="AC39" s="1019"/>
      <c r="AD39" s="1019"/>
      <c r="AE39" s="1019"/>
      <c r="AF39" s="1019"/>
      <c r="AG39" s="1019"/>
      <c r="AH39" s="1019"/>
      <c r="AI39" s="1019"/>
      <c r="AJ39" s="1019"/>
      <c r="AK39" s="1020"/>
      <c r="AL39" s="144"/>
    </row>
    <row r="40" spans="2:38" ht="12.75" customHeight="1" x14ac:dyDescent="0.2">
      <c r="B40" s="54"/>
      <c r="C40" s="1028"/>
      <c r="D40" s="1021"/>
      <c r="E40" s="1022"/>
      <c r="F40" s="1022"/>
      <c r="G40" s="1022"/>
      <c r="H40" s="1022"/>
      <c r="I40" s="1022"/>
      <c r="J40" s="1022"/>
      <c r="K40" s="1022"/>
      <c r="L40" s="1022"/>
      <c r="M40" s="1022"/>
      <c r="N40" s="1030"/>
      <c r="O40" s="1028"/>
      <c r="P40" s="1021"/>
      <c r="Q40" s="1022"/>
      <c r="R40" s="1022"/>
      <c r="S40" s="1022"/>
      <c r="T40" s="1022"/>
      <c r="U40" s="1022"/>
      <c r="V40" s="1022"/>
      <c r="W40" s="1022"/>
      <c r="X40" s="1022"/>
      <c r="Y40" s="1023"/>
      <c r="Z40" s="1028"/>
      <c r="AA40" s="1021"/>
      <c r="AB40" s="1022"/>
      <c r="AC40" s="1022"/>
      <c r="AD40" s="1022"/>
      <c r="AE40" s="1022"/>
      <c r="AF40" s="1022"/>
      <c r="AG40" s="1022"/>
      <c r="AH40" s="1022"/>
      <c r="AI40" s="1022"/>
      <c r="AJ40" s="1022"/>
      <c r="AK40" s="1023"/>
      <c r="AL40" s="144"/>
    </row>
    <row r="41" spans="2:38" ht="12.75" customHeight="1" x14ac:dyDescent="0.2">
      <c r="B41" s="1024"/>
      <c r="C41" s="1025"/>
      <c r="D41" s="1025"/>
      <c r="E41" s="1025"/>
      <c r="F41" s="1025"/>
      <c r="G41" s="1025"/>
      <c r="H41" s="1025"/>
      <c r="I41" s="1025"/>
      <c r="J41" s="1025"/>
      <c r="K41" s="1025"/>
      <c r="L41" s="1025"/>
      <c r="M41" s="1025"/>
      <c r="N41" s="1025"/>
      <c r="O41" s="1025"/>
      <c r="P41" s="1025"/>
      <c r="Q41" s="1025"/>
      <c r="R41" s="1025"/>
      <c r="S41" s="1025"/>
      <c r="T41" s="1025"/>
      <c r="U41" s="1025"/>
      <c r="V41" s="1025"/>
      <c r="W41" s="1025"/>
      <c r="X41" s="1025"/>
      <c r="Y41" s="1025"/>
      <c r="Z41" s="1025"/>
      <c r="AA41" s="1025"/>
      <c r="AB41" s="1025"/>
      <c r="AC41" s="1025"/>
      <c r="AD41" s="1025"/>
      <c r="AE41" s="1025"/>
      <c r="AF41" s="1025"/>
      <c r="AG41" s="1025"/>
      <c r="AH41" s="1025"/>
      <c r="AI41" s="1025"/>
      <c r="AJ41" s="1025"/>
      <c r="AK41" s="1026"/>
      <c r="AL41" s="144"/>
    </row>
    <row r="42" spans="2:38" ht="12.75" customHeight="1" x14ac:dyDescent="0.2">
      <c r="B42" s="1024" t="s">
        <v>245</v>
      </c>
      <c r="C42" s="1025"/>
      <c r="D42" s="1025"/>
      <c r="E42" s="1025"/>
      <c r="F42" s="1025"/>
      <c r="G42" s="1025"/>
      <c r="H42" s="1025"/>
      <c r="I42" s="1025"/>
      <c r="J42" s="1025"/>
      <c r="K42" s="1025"/>
      <c r="L42" s="1025"/>
      <c r="M42" s="1025"/>
      <c r="N42" s="1025"/>
      <c r="O42" s="1025"/>
      <c r="P42" s="1025"/>
      <c r="Q42" s="1025"/>
      <c r="R42" s="1025"/>
      <c r="S42" s="1025"/>
      <c r="T42" s="1025"/>
      <c r="U42" s="1025"/>
      <c r="V42" s="1025"/>
      <c r="W42" s="1025"/>
      <c r="X42" s="1025"/>
      <c r="Y42" s="1025"/>
      <c r="Z42" s="1025"/>
      <c r="AA42" s="1025"/>
      <c r="AB42" s="1025"/>
      <c r="AC42" s="1025"/>
      <c r="AD42" s="1025"/>
      <c r="AE42" s="1025"/>
      <c r="AF42" s="1025"/>
      <c r="AG42" s="1025"/>
      <c r="AH42" s="1025"/>
      <c r="AI42" s="1025"/>
      <c r="AJ42" s="1025"/>
      <c r="AK42" s="1026"/>
      <c r="AL42" s="144"/>
    </row>
    <row r="43" spans="2:38" ht="12.75" customHeight="1" x14ac:dyDescent="0.2">
      <c r="B43" s="53"/>
      <c r="C43" s="1027" t="s">
        <v>210</v>
      </c>
      <c r="D43" s="1018" t="s">
        <v>246</v>
      </c>
      <c r="E43" s="1019"/>
      <c r="F43" s="1019"/>
      <c r="G43" s="1019"/>
      <c r="H43" s="1019"/>
      <c r="I43" s="1019"/>
      <c r="J43" s="1019"/>
      <c r="K43" s="1019"/>
      <c r="L43" s="1019"/>
      <c r="M43" s="1019"/>
      <c r="N43" s="1019"/>
      <c r="O43" s="1019"/>
      <c r="P43" s="1019"/>
      <c r="Q43" s="1019"/>
      <c r="R43" s="1019"/>
      <c r="S43" s="1019"/>
      <c r="T43" s="1027" t="s">
        <v>210</v>
      </c>
      <c r="U43" s="1018" t="s">
        <v>247</v>
      </c>
      <c r="V43" s="1019"/>
      <c r="W43" s="1019"/>
      <c r="X43" s="1019"/>
      <c r="Y43" s="1019"/>
      <c r="Z43" s="1019"/>
      <c r="AA43" s="1019"/>
      <c r="AB43" s="1019"/>
      <c r="AC43" s="1019"/>
      <c r="AD43" s="1019"/>
      <c r="AE43" s="1019"/>
      <c r="AF43" s="1019"/>
      <c r="AG43" s="1019"/>
      <c r="AH43" s="1019"/>
      <c r="AI43" s="1019"/>
      <c r="AJ43" s="1019"/>
      <c r="AK43" s="1020"/>
      <c r="AL43" s="144"/>
    </row>
    <row r="44" spans="2:38" ht="12.75" customHeight="1" x14ac:dyDescent="0.2">
      <c r="B44" s="54"/>
      <c r="C44" s="1028"/>
      <c r="D44" s="1021"/>
      <c r="E44" s="1022"/>
      <c r="F44" s="1022"/>
      <c r="G44" s="1022"/>
      <c r="H44" s="1022"/>
      <c r="I44" s="1022"/>
      <c r="J44" s="1022"/>
      <c r="K44" s="1022"/>
      <c r="L44" s="1022"/>
      <c r="M44" s="1022"/>
      <c r="N44" s="1022"/>
      <c r="O44" s="1022"/>
      <c r="P44" s="1022"/>
      <c r="Q44" s="1022"/>
      <c r="R44" s="1022"/>
      <c r="S44" s="1022"/>
      <c r="T44" s="1028"/>
      <c r="U44" s="1021"/>
      <c r="V44" s="1022"/>
      <c r="W44" s="1022"/>
      <c r="X44" s="1022"/>
      <c r="Y44" s="1022"/>
      <c r="Z44" s="1022"/>
      <c r="AA44" s="1022"/>
      <c r="AB44" s="1022"/>
      <c r="AC44" s="1022"/>
      <c r="AD44" s="1022"/>
      <c r="AE44" s="1022"/>
      <c r="AF44" s="1022"/>
      <c r="AG44" s="1022"/>
      <c r="AH44" s="1022"/>
      <c r="AI44" s="1022"/>
      <c r="AJ44" s="1022"/>
      <c r="AK44" s="1023"/>
      <c r="AL44" s="144"/>
    </row>
    <row r="45" spans="2:38" ht="12.75" customHeight="1" x14ac:dyDescent="0.2">
      <c r="B45" s="1048"/>
      <c r="C45" s="1049"/>
      <c r="D45" s="1049"/>
      <c r="E45" s="1049"/>
      <c r="F45" s="1049"/>
      <c r="G45" s="1049"/>
      <c r="H45" s="1049"/>
      <c r="I45" s="1049"/>
      <c r="J45" s="1049"/>
      <c r="K45" s="1049"/>
      <c r="L45" s="1049"/>
      <c r="M45" s="1049"/>
      <c r="N45" s="1049"/>
      <c r="O45" s="1049"/>
      <c r="P45" s="1049"/>
      <c r="Q45" s="1049"/>
      <c r="R45" s="1049"/>
      <c r="S45" s="1049"/>
      <c r="T45" s="1049"/>
      <c r="U45" s="1049"/>
      <c r="V45" s="1049"/>
      <c r="W45" s="1049"/>
      <c r="X45" s="1049"/>
      <c r="Y45" s="1049"/>
      <c r="Z45" s="1049"/>
      <c r="AA45" s="1049"/>
      <c r="AB45" s="1049"/>
      <c r="AC45" s="1049"/>
      <c r="AD45" s="1049"/>
      <c r="AE45" s="1049"/>
      <c r="AF45" s="1049"/>
      <c r="AG45" s="1049"/>
      <c r="AH45" s="1049"/>
      <c r="AI45" s="1049"/>
      <c r="AJ45" s="1049"/>
      <c r="AK45" s="1050"/>
      <c r="AL45" s="144"/>
    </row>
    <row r="46" spans="2:38" ht="21.75" customHeight="1" x14ac:dyDescent="0.2">
      <c r="B46" s="1051" t="s">
        <v>248</v>
      </c>
      <c r="C46" s="1051"/>
      <c r="D46" s="1052" t="s">
        <v>249</v>
      </c>
      <c r="E46" s="1052"/>
      <c r="F46" s="1052"/>
      <c r="G46" s="1052"/>
      <c r="H46" s="1052"/>
      <c r="I46" s="1052"/>
      <c r="J46" s="1052"/>
      <c r="K46" s="1052"/>
      <c r="L46" s="1052"/>
      <c r="M46" s="1052"/>
      <c r="N46" s="1052"/>
      <c r="O46" s="1052"/>
      <c r="P46" s="1052"/>
      <c r="Q46" s="1052"/>
      <c r="R46" s="1052"/>
      <c r="S46" s="1052"/>
      <c r="T46" s="1052"/>
      <c r="U46" s="1052"/>
      <c r="V46" s="1052"/>
      <c r="W46" s="1052"/>
      <c r="X46" s="1052"/>
      <c r="Y46" s="1052"/>
      <c r="Z46" s="1052"/>
      <c r="AA46" s="1052"/>
      <c r="AB46" s="1052"/>
      <c r="AC46" s="1052"/>
      <c r="AD46" s="1052"/>
      <c r="AE46" s="1052"/>
      <c r="AF46" s="1052"/>
      <c r="AG46" s="1052"/>
      <c r="AH46" s="1052"/>
      <c r="AI46" s="1052"/>
      <c r="AJ46" s="1052"/>
      <c r="AK46" s="1052"/>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1"/>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C5AC8738249524D837A97DE2D754C69" ma:contentTypeVersion="17" ma:contentTypeDescription="新しいドキュメントを作成します。" ma:contentTypeScope="" ma:versionID="125f638a475df4f9ccc80b79ce7a7211">
  <xsd:schema xmlns:xsd="http://www.w3.org/2001/XMLSchema" xmlns:xs="http://www.w3.org/2001/XMLSchema" xmlns:p="http://schemas.microsoft.com/office/2006/metadata/properties" xmlns:ns2="d242fdfd-2592-4ad5-9375-965c7f0d7ac2" xmlns:ns3="f64a651d-62e0-4d4f-83e2-4e87fd44fa6c" targetNamespace="http://schemas.microsoft.com/office/2006/metadata/properties" ma:root="true" ma:fieldsID="aebfa855588923e71d9985f0be1cd816" ns2:_="" ns3:_="">
    <xsd:import namespace="d242fdfd-2592-4ad5-9375-965c7f0d7ac2"/>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42fdfd-2592-4ad5-9375-965c7f0d7ac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61262d-0eb2-43a2-afb9-34aed4bd22b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d242fdfd-2592-4ad5-9375-965c7f0d7ac2" xsi:nil="true"/>
    <lcf76f155ced4ddcb4097134ff3c332f xmlns="d242fdfd-2592-4ad5-9375-965c7f0d7ac2">
      <Terms xmlns="http://schemas.microsoft.com/office/infopath/2007/PartnerControls"/>
    </lcf76f155ced4ddcb4097134ff3c332f>
    <TaxCatchAll xmlns="f64a651d-62e0-4d4f-83e2-4e87fd44fa6c" xsi:nil="true"/>
  </documentManagement>
</p:properties>
</file>

<file path=customXml/itemProps1.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2.xml><?xml version="1.0" encoding="utf-8"?>
<ds:datastoreItem xmlns:ds="http://schemas.openxmlformats.org/officeDocument/2006/customXml" ds:itemID="{8927B6BC-F90A-4367-AB32-E1767D682361}"/>
</file>

<file path=customXml/itemProps3.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2025-12-16T09:22:23Z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0x0101004C5AC8738249524D837A97DE2D754C69</vt:lpwstr>
  </property>
  <property fmtid="{D5CDD505-2E9C-101B-9397-08002B2CF9AE}" pid="3" name="MediaServiceImageTags">
    <vt:lpwstr/>
  </property>
</Properties>
</file>