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75.56\経理班\03　決算担当\19　経営比較分析表\H29決算\04HP公表\"/>
    </mc:Choice>
  </mc:AlternateContent>
  <workbookProtection workbookAlgorithmName="SHA-512" workbookHashValue="+WIgB9RDzOIzjG04vY9wuSIzgPQrG5Nn17rVitK1KYe1y6ixcLhtqXBjHWJELWwneSWP1b862mgynnU+3YuzoQ==" workbookSaltValue="9CKXjigXsuRku+p+MTTIPg==" workbookSpinCount="100000" lockStructure="1"/>
  <bookViews>
    <workbookView xWindow="0" yWindow="0" windowWidth="20490" windowHeight="7695"/>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LZ8" i="5"/>
  <c r="LQ8" i="5"/>
  <c r="LP8" i="5"/>
  <c r="LG8" i="5"/>
  <c r="LF8" i="5"/>
  <c r="KW8" i="5"/>
  <c r="KV8" i="5"/>
  <c r="KU8" i="5"/>
  <c r="KL8" i="5"/>
  <c r="KK8" i="5"/>
  <c r="KB8" i="5"/>
  <c r="KA8" i="5"/>
  <c r="JR8" i="5"/>
  <c r="JQ8" i="5"/>
  <c r="JH8" i="5"/>
  <c r="JG8" i="5"/>
  <c r="IX8" i="5"/>
  <c r="IW8" i="5"/>
  <c r="IV8" i="5"/>
  <c r="IM8" i="5"/>
  <c r="IP12" i="5" s="1"/>
  <c r="IL8" i="5"/>
  <c r="IC8" i="5"/>
  <c r="IB8" i="5"/>
  <c r="HS8" i="5"/>
  <c r="HS12" i="5" s="1"/>
  <c r="HR8" i="5"/>
  <c r="HI8" i="5"/>
  <c r="HJ12" i="5" s="1"/>
  <c r="HH8" i="5"/>
  <c r="GY8" i="5"/>
  <c r="HB12" i="5"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D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KF10" i="5"/>
  <c r="IQ10" i="5"/>
  <c r="HC10" i="5"/>
  <c r="FN10" i="5"/>
  <c r="DY10" i="5"/>
  <c r="CJ10" i="5"/>
  <c r="LK10" i="5"/>
  <c r="JV10" i="5"/>
  <c r="IG10" i="5"/>
  <c r="GR10" i="5"/>
  <c r="FD10" i="5"/>
  <c r="DO10" i="5"/>
  <c r="BY10" i="5"/>
  <c r="MO10" i="5"/>
  <c r="LA10" i="5"/>
  <c r="JL10" i="5"/>
  <c r="HW10" i="5"/>
  <c r="GH10" i="5"/>
  <c r="ES10" i="5"/>
  <c r="DE10" i="5"/>
  <c r="BN10" i="5"/>
  <c r="ME10" i="5"/>
  <c r="KP10" i="5"/>
  <c r="JB10" i="5"/>
  <c r="HM10" i="5"/>
  <c r="FX10" i="5"/>
  <c r="EI10" i="5"/>
  <c r="CT10" i="5"/>
  <c r="BC10" i="5"/>
  <c r="N11" i="4"/>
  <c r="GG18" i="5"/>
  <c r="GF18" i="5"/>
  <c r="GE18" i="5"/>
  <c r="GH18" i="5"/>
  <c r="GD18" i="5"/>
  <c r="GF12" i="5"/>
  <c r="GE12" i="5"/>
  <c r="GH12" i="5"/>
  <c r="GD12" i="5"/>
  <c r="GG12" i="5"/>
  <c r="EZ8" i="5"/>
  <c r="FT8" i="5"/>
  <c r="GN8" i="5"/>
  <c r="JK18" i="5"/>
  <c r="JJ18" i="5"/>
  <c r="JL12" i="5"/>
  <c r="JH12" i="5"/>
  <c r="JI18" i="5"/>
  <c r="JK12" i="5"/>
  <c r="JL18" i="5"/>
  <c r="JH18" i="5"/>
  <c r="JJ12" i="5"/>
  <c r="KC18" i="5"/>
  <c r="KE12" i="5"/>
  <c r="KF18" i="5"/>
  <c r="KB18" i="5"/>
  <c r="KD12" i="5"/>
  <c r="KE18" i="5"/>
  <c r="KC12" i="5"/>
  <c r="KD18" i="5"/>
  <c r="KF12" i="5"/>
  <c r="KB12" i="5"/>
  <c r="C10" i="5"/>
  <c r="GZ12" i="5"/>
  <c r="HW12" i="5"/>
  <c r="IO12" i="5"/>
  <c r="HM18" i="5"/>
  <c r="HI18" i="5"/>
  <c r="HL18" i="5"/>
  <c r="HK18" i="5"/>
  <c r="HM12" i="5"/>
  <c r="HJ18" i="5"/>
  <c r="HL12" i="5"/>
  <c r="IE18" i="5"/>
  <c r="ID18" i="5"/>
  <c r="IG18" i="5"/>
  <c r="IC18" i="5"/>
  <c r="IE12" i="5"/>
  <c r="IF18" i="5"/>
  <c r="ID12" i="5"/>
  <c r="KZ18" i="5"/>
  <c r="KX12" i="5"/>
  <c r="KY18" i="5"/>
  <c r="LA12" i="5"/>
  <c r="KW12" i="5"/>
  <c r="KX18" i="5"/>
  <c r="KZ12" i="5"/>
  <c r="LA18" i="5"/>
  <c r="KW18" i="5"/>
  <c r="KY12" i="5"/>
  <c r="LR18" i="5"/>
  <c r="LT12" i="5"/>
  <c r="LU18" i="5"/>
  <c r="LQ18" i="5"/>
  <c r="LS12" i="5"/>
  <c r="LT18" i="5"/>
  <c r="LR12" i="5"/>
  <c r="LS18" i="5"/>
  <c r="LU12" i="5"/>
  <c r="LQ12" i="5"/>
  <c r="MN18" i="5"/>
  <c r="ML12" i="5"/>
  <c r="MM18" i="5"/>
  <c r="MO12" i="5"/>
  <c r="MK12" i="5"/>
  <c r="ML18" i="5"/>
  <c r="MN12" i="5"/>
  <c r="MO18" i="5"/>
  <c r="MK18" i="5"/>
  <c r="MM12" i="5"/>
  <c r="D10" i="5"/>
  <c r="HA12" i="5"/>
  <c r="HK12" i="5"/>
  <c r="IC12" i="5"/>
  <c r="FJ8" i="5"/>
  <c r="JB18" i="5"/>
  <c r="IX18" i="5"/>
  <c r="JA18" i="5"/>
  <c r="IY12" i="5"/>
  <c r="IZ18" i="5"/>
  <c r="JB12" i="5"/>
  <c r="IX12" i="5"/>
  <c r="IY18" i="5"/>
  <c r="JA12" i="5"/>
  <c r="JT18" i="5"/>
  <c r="JV12" i="5"/>
  <c r="JR12" i="5"/>
  <c r="JS18" i="5"/>
  <c r="JU12" i="5"/>
  <c r="JV18" i="5"/>
  <c r="JR18" i="5"/>
  <c r="JT12" i="5"/>
  <c r="JU18" i="5"/>
  <c r="JS12" i="5"/>
  <c r="KP18" i="5"/>
  <c r="KL18" i="5"/>
  <c r="KN12" i="5"/>
  <c r="KO18" i="5"/>
  <c r="KM12" i="5"/>
  <c r="KN18" i="5"/>
  <c r="KP12" i="5"/>
  <c r="KL12" i="5"/>
  <c r="KM18" i="5"/>
  <c r="KO12" i="5"/>
  <c r="E10" i="5"/>
  <c r="IF12" i="5"/>
  <c r="IZ12" i="5"/>
  <c r="GZ18" i="5"/>
  <c r="HC18" i="5"/>
  <c r="GY18" i="5"/>
  <c r="HB18" i="5"/>
  <c r="HA18" i="5"/>
  <c r="HC12" i="5"/>
  <c r="HV18" i="5"/>
  <c r="HU18" i="5"/>
  <c r="HT18" i="5"/>
  <c r="HV12" i="5"/>
  <c r="HW18" i="5"/>
  <c r="HS18" i="5"/>
  <c r="HU12" i="5"/>
  <c r="IN18" i="5"/>
  <c r="IQ18" i="5"/>
  <c r="IM18" i="5"/>
  <c r="IP18" i="5"/>
  <c r="IN12" i="5"/>
  <c r="IO18" i="5"/>
  <c r="IQ12" i="5"/>
  <c r="IM12" i="5"/>
  <c r="LI18" i="5"/>
  <c r="LK12" i="5"/>
  <c r="LG12" i="5"/>
  <c r="LH18" i="5"/>
  <c r="LJ12" i="5"/>
  <c r="LK18" i="5"/>
  <c r="LG18" i="5"/>
  <c r="LI12" i="5"/>
  <c r="LJ18" i="5"/>
  <c r="LH12" i="5"/>
  <c r="ME18" i="5"/>
  <c r="MA18" i="5"/>
  <c r="MC12" i="5"/>
  <c r="MD18" i="5"/>
  <c r="MB12" i="5"/>
  <c r="MC18" i="5"/>
  <c r="ME12" i="5"/>
  <c r="MA12" i="5"/>
  <c r="MB18" i="5"/>
  <c r="MD12" i="5"/>
  <c r="B10" i="5"/>
  <c r="GY12" i="5"/>
  <c r="HI12" i="5"/>
  <c r="HT12" i="5"/>
  <c r="IG12" i="5"/>
  <c r="JI12" i="5"/>
  <c r="FK18" i="5" l="1"/>
  <c r="FN18" i="5"/>
  <c r="FJ18" i="5"/>
  <c r="FM18" i="5"/>
  <c r="FL18" i="5"/>
  <c r="FN12" i="5"/>
  <c r="FJ12" i="5"/>
  <c r="FM12" i="5"/>
  <c r="FL12" i="5"/>
  <c r="FK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B10" i="5"/>
  <c r="IM10" i="5"/>
  <c r="GY10" i="5"/>
  <c r="FJ10" i="5"/>
  <c r="DU10" i="5"/>
  <c r="CF10" i="5"/>
  <c r="LG10" i="5"/>
  <c r="JR10" i="5"/>
  <c r="IC10" i="5"/>
  <c r="GN10" i="5"/>
  <c r="EZ10" i="5"/>
  <c r="DK10" i="5"/>
  <c r="BU10" i="5"/>
  <c r="MK10" i="5"/>
  <c r="KW10" i="5"/>
  <c r="JH10" i="5"/>
  <c r="HS10" i="5"/>
  <c r="GD10" i="5"/>
  <c r="EO10" i="5"/>
  <c r="DA10" i="5"/>
  <c r="BJ10" i="5"/>
  <c r="MA10" i="5"/>
  <c r="KL10" i="5"/>
  <c r="IX10" i="5"/>
  <c r="HI10" i="5"/>
  <c r="FT10" i="5"/>
  <c r="EE10" i="5"/>
  <c r="CP10" i="5"/>
  <c r="AY10" i="5"/>
  <c r="F11" i="4"/>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KO10" i="5"/>
  <c r="JA10" i="5"/>
  <c r="HL10" i="5"/>
  <c r="FW10" i="5"/>
  <c r="EH10" i="5"/>
  <c r="CS10" i="5"/>
  <c r="BB10" i="5"/>
  <c r="LT10" i="5"/>
  <c r="KE10" i="5"/>
  <c r="IP10" i="5"/>
  <c r="HB10" i="5"/>
  <c r="FM10" i="5"/>
  <c r="DX10" i="5"/>
  <c r="CI10" i="5"/>
  <c r="LJ10" i="5"/>
  <c r="JU10" i="5"/>
  <c r="IF10" i="5"/>
  <c r="GQ10" i="5"/>
  <c r="FC10" i="5"/>
  <c r="DN10" i="5"/>
  <c r="BX10" i="5"/>
  <c r="L11" i="4"/>
  <c r="MN10" i="5"/>
  <c r="KZ10" i="5"/>
  <c r="JK10" i="5"/>
  <c r="HV10" i="5"/>
  <c r="GG10" i="5"/>
  <c r="ER10" i="5"/>
  <c r="DD10" i="5"/>
  <c r="BM10" i="5"/>
  <c r="FB18" i="5"/>
  <c r="FA18" i="5"/>
  <c r="FD18" i="5"/>
  <c r="EZ18" i="5"/>
  <c r="FC18" i="5"/>
  <c r="FA12" i="5"/>
  <c r="FD12" i="5"/>
  <c r="EZ12" i="5"/>
  <c r="FC12" i="5"/>
  <c r="FB12" i="5"/>
  <c r="GP18" i="5"/>
  <c r="GO18" i="5"/>
  <c r="GR18" i="5"/>
  <c r="GN18" i="5"/>
  <c r="GQ18" i="5"/>
  <c r="GO12" i="5"/>
  <c r="GR12" i="5"/>
  <c r="GN12" i="5"/>
  <c r="GQ12" i="5"/>
  <c r="GP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Y10" i="5"/>
  <c r="JJ10" i="5"/>
  <c r="HU10" i="5"/>
  <c r="GF10" i="5"/>
  <c r="EQ10" i="5"/>
  <c r="DC10" i="5"/>
  <c r="BL10" i="5"/>
  <c r="MC10" i="5"/>
  <c r="KN10" i="5"/>
  <c r="IZ10" i="5"/>
  <c r="HK10" i="5"/>
  <c r="FV10" i="5"/>
  <c r="EG10" i="5"/>
  <c r="CR10" i="5"/>
  <c r="BA10" i="5"/>
  <c r="LS10" i="5"/>
  <c r="KD10" i="5"/>
  <c r="IO10" i="5"/>
  <c r="HA10" i="5"/>
  <c r="FL10" i="5"/>
  <c r="DW10" i="5"/>
  <c r="CH10" i="5"/>
  <c r="LI10" i="5"/>
  <c r="JT10" i="5"/>
  <c r="IE10" i="5"/>
  <c r="GP10" i="5"/>
  <c r="FB10" i="5"/>
  <c r="DM10" i="5"/>
  <c r="BW10" i="5"/>
  <c r="J11" i="4"/>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ML10" i="5"/>
  <c r="KX10" i="5"/>
  <c r="JI10" i="5"/>
  <c r="HT10" i="5"/>
  <c r="GE10" i="5"/>
  <c r="EP10" i="5"/>
  <c r="DB10" i="5"/>
  <c r="BK10" i="5"/>
  <c r="MB10" i="5"/>
  <c r="KM10" i="5"/>
  <c r="IY10" i="5"/>
  <c r="HJ10" i="5"/>
  <c r="FU10" i="5"/>
  <c r="EF10" i="5"/>
  <c r="CQ10" i="5"/>
  <c r="AZ10" i="5"/>
  <c r="H11" i="4"/>
  <c r="LR10" i="5"/>
  <c r="KC10" i="5"/>
  <c r="IN10" i="5"/>
  <c r="GZ10" i="5"/>
  <c r="FK10" i="5"/>
  <c r="DV10" i="5"/>
  <c r="CG10" i="5"/>
  <c r="FX18" i="5"/>
  <c r="FT18" i="5"/>
  <c r="FW18" i="5"/>
  <c r="FV18" i="5"/>
  <c r="FU18" i="5"/>
  <c r="FW12" i="5"/>
  <c r="FV12" i="5"/>
  <c r="FU12" i="5"/>
  <c r="FX12" i="5"/>
  <c r="FT12" i="5"/>
</calcChain>
</file>

<file path=xl/sharedStrings.xml><?xml version="1.0" encoding="utf-8"?>
<sst xmlns="http://schemas.openxmlformats.org/spreadsheetml/2006/main" count="900" uniqueCount="258">
  <si>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</si>
  <si>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</si>
  <si>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</si>
  <si>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</si>
  <si>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</si>
  <si>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</si>
  <si>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</si>
  <si>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</si>
  <si>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</si>
  <si>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</si>
  <si>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</si>
  <si>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</si>
  <si>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</si>
  <si>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</si>
  <si>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</si>
  <si>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</si>
  <si>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</si>
  <si>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</si>
  <si>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</si>
  <si>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</si>
  <si>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</si>
  <si>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</si>
  <si>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</si>
  <si>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</si>
  <si>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</si>
  <si>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</si>
  <si>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</si>
  <si>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</si>
  <si>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</si>
  <si>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</si>
  <si>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</si>
  <si>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</si>
  <si>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</si>
  <si>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</si>
  <si>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有形固定資産減価償却率、FIT収入割合については、平成29年度の団体数を基に平均値を算出しています。</t>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</si>
  <si>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</si>
  <si>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</si>
  <si>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</si>
  <si>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</si>
  <si>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</si>
  <si>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</si>
  <si>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</si>
  <si>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</si>
  <si>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</si>
  <si>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</si>
  <si>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</si>
  <si>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</si>
  <si>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</si>
  <si>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</si>
  <si>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</si>
  <si>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</si>
  <si>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</si>
  <si>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</si>
  <si>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</si>
  <si>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</si>
  <si>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</si>
  <si>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</si>
  <si>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</si>
  <si>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</si>
  <si>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</si>
  <si>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</si>
  <si>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</si>
  <si>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</si>
  <si>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</si>
  <si>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</si>
  <si>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</si>
  <si>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</si>
  <si>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</si>
  <si>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</si>
  <si>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</si>
  <si>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</si>
  <si>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</si>
  <si>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</si>
  <si>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</si>
  <si>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</si>
  <si>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</si>
  <si>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</si>
  <si>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</si>
  <si>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</si>
  <si>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</si>
  <si>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</si>
  <si>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</si>
  <si>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</si>
  <si>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</si>
  <si>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</si>
  <si>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</si>
  <si>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</si>
  <si>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</si>
  <si>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</si>
  <si>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</si>
  <si>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</si>
  <si>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</si>
  <si>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</si>
  <si>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</si>
  <si>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</si>
  <si>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</si>
  <si>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</si>
  <si>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</si>
  <si>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</si>
  <si>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</si>
  <si>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</si>
  <si>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</si>
  <si>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</si>
  <si>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</si>
  <si>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</si>
  <si>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</si>
  <si>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</si>
  <si>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</si>
  <si>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</si>
  <si>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</si>
  <si>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</si>
  <si>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</si>
  <si>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</si>
  <si>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</si>
  <si>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</si>
  <si>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</si>
  <si>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330001</t>
  </si>
  <si>
    <t>46</t>
  </si>
  <si>
    <t>04</t>
  </si>
  <si>
    <t>0</t>
  </si>
  <si>
    <t>000</t>
  </si>
  <si>
    <t>岡山県</t>
  </si>
  <si>
    <t>法適用</t>
  </si>
  <si>
    <t>電気事業</t>
  </si>
  <si>
    <t>自治体職員</t>
  </si>
  <si>
    <t>-</t>
  </si>
  <si>
    <t>平成36年3月31日　旭川第一発電所　ほか１７箇所</t>
  </si>
  <si>
    <t>平成31年2月28日　千屋発電所</t>
  </si>
  <si>
    <t>無</t>
  </si>
  <si>
    <t>中国電力(株)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</si>
  <si>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</si>
  <si>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</si>
  <si>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</si>
  <si>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</si>
  <si>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</si>
  <si>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</si>
  <si>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</si>
  <si>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</si>
  <si>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</si>
  <si>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</si>
  <si>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</si>
  <si>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</si>
  <si>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</si>
  <si>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</si>
  <si>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</si>
  <si>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</si>
  <si>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</si>
  <si>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</si>
  <si>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</si>
  <si>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</si>
  <si>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</si>
  <si>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</si>
  <si>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</si>
  <si>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</si>
  <si>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</si>
  <si>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</si>
  <si>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</si>
  <si>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</si>
  <si>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</si>
  <si>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</si>
  <si>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</si>
  <si>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</si>
  <si>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</si>
  <si>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</si>
  <si>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</si>
  <si>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</si>
  <si>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</si>
  <si>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</si>
  <si>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</si>
  <si>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</si>
  <si>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</si>
  <si>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</si>
  <si>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</si>
  <si>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</si>
  <si>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</si>
  <si>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</si>
  <si>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</si>
  <si>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</si>
  <si>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</si>
  <si>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</si>
  <si>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</si>
  <si>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</si>
  <si>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</si>
  <si>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</si>
  <si>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</si>
  <si>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</si>
  <si>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</si>
  <si>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</si>
  <si>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</si>
  <si>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</si>
  <si>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</si>
  <si>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</si>
  <si>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</si>
  <si>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</si>
  <si>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</si>
  <si>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</si>
  <si>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</si>
  <si>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</si>
  <si>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</si>
  <si>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</si>
  <si>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</si>
  <si>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</si>
  <si>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</si>
  <si>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</si>
  <si>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</si>
  <si>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</si>
  <si>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</si>
  <si>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</si>
  <si>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</si>
  <si>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</si>
  <si>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</si>
  <si>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</si>
  <si>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</si>
  <si>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</si>
  <si>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</si>
  <si>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</si>
  <si>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</si>
  <si>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</si>
  <si>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</si>
  <si>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</si>
  <si>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</si>
  <si>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</si>
  <si>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</si>
  <si>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</si>
  <si>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</si>
  <si>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</si>
  <si>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</si>
  <si>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</si>
  <si>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</si>
  <si>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</si>
  <si>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</si>
  <si>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</si>
  <si>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</si>
  <si>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</si>
  <si>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</si>
  <si>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</si>
  <si>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</si>
  <si>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</si>
  <si>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</si>
  <si>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</si>
  <si>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</si>
  <si>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</si>
  <si>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</si>
  <si>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</si>
  <si>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</si>
  <si>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</si>
  <si>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</si>
  <si>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</si>
  <si>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</si>
  <si>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</si>
  <si>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</si>
  <si>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</si>
  <si>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</si>
  <si>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</si>
  <si>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利益剰余金の使途について
【利益剰余金の使途に対する考え方、今後の方針】
　利益剰余金は、将来の施設更新に充てるための建設改良積立金や企業債償還のための減債積立金に積み立てることを基本としている。また、このうち固定価格買取制度によって得られた利益については、広く県民や企業の負担によるものであり、制度の趣旨に沿って再生可能エネルギーの普及拡大や省エネルギー分野の取り組みなどに活用することで県民に還元していく方針である。
【利益剰余金の内訳】
①減電補償積立金　　　　　　　　　　　　　348,121,000円
②再生可能エネルギー等推進積立金　　　　  889,018,000円
③当年度未処分利益剰余金　　　　　　　　1,517,498,076円
【使途、目的】
①ダム建設により生じた減電に対する補償金を積み立てたもの。
②再生可能エネルギーを利用した発電所の新規開発、改良事業に使用するほか、一般会計への繰出しを行い、再生可能エネルギーの利用を促進する事業へ充当する。
③当年度決算により生じた利益剰余金で、議会の議決を経て処分される。
【Ｈ29年度決算における利益剰余金の処分内容（平成30年10月4日議決）】
　・補償期間満了により、減電補償積立金348,121,000円を減債積立金へ振替
　・当年度未処分利益剰余金変動額　739,109,000円→自己資本金へ組入れ
　　　（変動額の内訳　減債積立金の取崩　　　　　　　　　　　362,000,000円　
　　　　　　　　　　　再生可能エネルギー等推進積立金の取崩　377,109,000円）
　・当年度純利益＋繰越利益剰余金　778,389,076円
　　　　　→287,000,000円を減債積立金へ積立て
　　　　　→491,000,000円を再生可能エネルギー等推進積立金へ積立て
　　　　　→　　389,076円は繰越利益剰余金として利益処分せず翌年度へ繰り越す</t>
    <phoneticPr fontId="5"/>
  </si>
  <si>
    <t>　営業開始以来、常に経営の合理化を図るとともに、適正な料金の確保、設備の効率的な運用等に努め、安定した経営を継続している。
　平成３０年度には現状分析や将来見通しを踏まえた経営戦略を策定（平成３１年１月策定）し、電気事業を取り巻く環境の変化に対応しながら、引き続き安定した経営が可能となるよう努めてまいりたい。</t>
    <rPh sb="1" eb="3">
      <t>エイギョウ</t>
    </rPh>
    <rPh sb="3" eb="5">
      <t>カイシ</t>
    </rPh>
    <rPh sb="5" eb="7">
      <t>イライ</t>
    </rPh>
    <rPh sb="8" eb="9">
      <t>ツネ</t>
    </rPh>
    <rPh sb="10" eb="12">
      <t>ケイエイ</t>
    </rPh>
    <rPh sb="13" eb="16">
      <t>ゴウリカ</t>
    </rPh>
    <rPh sb="17" eb="18">
      <t>ハカ</t>
    </rPh>
    <rPh sb="24" eb="26">
      <t>テキセイ</t>
    </rPh>
    <rPh sb="27" eb="29">
      <t>リョウキン</t>
    </rPh>
    <rPh sb="30" eb="32">
      <t>カクホ</t>
    </rPh>
    <rPh sb="33" eb="35">
      <t>セツビ</t>
    </rPh>
    <rPh sb="36" eb="38">
      <t>コウリツ</t>
    </rPh>
    <rPh sb="38" eb="39">
      <t>テキ</t>
    </rPh>
    <rPh sb="40" eb="42">
      <t>ウンヨウ</t>
    </rPh>
    <rPh sb="42" eb="43">
      <t>トウ</t>
    </rPh>
    <rPh sb="44" eb="45">
      <t>ツト</t>
    </rPh>
    <rPh sb="47" eb="49">
      <t>アンテイ</t>
    </rPh>
    <rPh sb="51" eb="53">
      <t>ケイエイ</t>
    </rPh>
    <rPh sb="54" eb="56">
      <t>ケイゾク</t>
    </rPh>
    <rPh sb="63" eb="65">
      <t>ヘイセイ</t>
    </rPh>
    <rPh sb="67" eb="68">
      <t>ネン</t>
    </rPh>
    <rPh sb="68" eb="69">
      <t>ド</t>
    </rPh>
    <rPh sb="71" eb="73">
      <t>ゲンジョウ</t>
    </rPh>
    <rPh sb="73" eb="75">
      <t>ブンセキ</t>
    </rPh>
    <rPh sb="76" eb="78">
      <t>ショウライ</t>
    </rPh>
    <rPh sb="78" eb="80">
      <t>ミトオ</t>
    </rPh>
    <rPh sb="82" eb="83">
      <t>フ</t>
    </rPh>
    <rPh sb="86" eb="88">
      <t>ケイエイ</t>
    </rPh>
    <rPh sb="88" eb="90">
      <t>センリャク</t>
    </rPh>
    <rPh sb="91" eb="93">
      <t>サクテイ</t>
    </rPh>
    <rPh sb="94" eb="96">
      <t>ヘイセイ</t>
    </rPh>
    <rPh sb="98" eb="99">
      <t>ネン</t>
    </rPh>
    <rPh sb="100" eb="101">
      <t>ガツ</t>
    </rPh>
    <rPh sb="101" eb="103">
      <t>サクテイ</t>
    </rPh>
    <rPh sb="106" eb="108">
      <t>デンキ</t>
    </rPh>
    <rPh sb="108" eb="110">
      <t>ジギョウ</t>
    </rPh>
    <rPh sb="111" eb="112">
      <t>ト</t>
    </rPh>
    <rPh sb="113" eb="114">
      <t>マ</t>
    </rPh>
    <rPh sb="115" eb="117">
      <t>カンキョウ</t>
    </rPh>
    <rPh sb="118" eb="120">
      <t>ヘンカ</t>
    </rPh>
    <rPh sb="121" eb="123">
      <t>タイオウ</t>
    </rPh>
    <rPh sb="128" eb="129">
      <t>ヒ</t>
    </rPh>
    <rPh sb="130" eb="131">
      <t>ツヅ</t>
    </rPh>
    <rPh sb="132" eb="134">
      <t>アンテイ</t>
    </rPh>
    <rPh sb="136" eb="138">
      <t>ケイエイ</t>
    </rPh>
    <rPh sb="139" eb="141">
      <t>カノウ</t>
    </rPh>
    <rPh sb="146" eb="147">
      <t>ツト</t>
    </rPh>
    <phoneticPr fontId="5"/>
  </si>
  <si>
    <r>
      <t xml:space="preserve">　経常収支比率及び営業収支比率については、ともに１００％を超えており、料金収入以外の収入に依存することなく黒字経営を維持できている。
</t>
    </r>
    <r>
      <rPr>
        <b/>
        <sz val="17"/>
        <color theme="1"/>
        <rFont val="ＭＳ ゴシック"/>
        <family val="3"/>
        <charset val="128"/>
      </rPr>
      <t>【経常収支比率　21.6％減】
【営業収支比率　23.3％減】</t>
    </r>
    <r>
      <rPr>
        <sz val="17"/>
        <color theme="1"/>
        <rFont val="ＭＳ ゴシック"/>
        <family val="3"/>
        <charset val="128"/>
      </rPr>
      <t xml:space="preserve">
　</t>
    </r>
    <r>
      <rPr>
        <b/>
        <sz val="17"/>
        <color theme="1"/>
        <rFont val="ＭＳ ゴシック"/>
        <family val="3"/>
        <charset val="128"/>
      </rPr>
      <t>平成２９年度は降水量に恵まれた昨年に比べ、平年の降水量を大きく下回る月が多かったことや、苫田発電所の補修工事による運転休止により、供給電力量が減少したため両比率とも低下しているが、依然全国平均と同程度の比率は維持しており、健全な状態と考えている。</t>
    </r>
    <r>
      <rPr>
        <sz val="17"/>
        <color theme="1"/>
        <rFont val="ＭＳ ゴシック"/>
        <family val="3"/>
        <charset val="128"/>
      </rPr>
      <t xml:space="preserve">
　短期的な支払い能力については、流動比率が１００％を超えているものの、全国平均を下回っているが、これは比較的新しい発電所が多く、流動負債に計上される企業債の償還額が大きいことが要因と考えられ、今後改善していくものと考えている。
</t>
    </r>
    <r>
      <rPr>
        <b/>
        <sz val="17"/>
        <color theme="1"/>
        <rFont val="ＭＳ ゴシック"/>
        <family val="3"/>
        <charset val="128"/>
      </rPr>
      <t>【流動比率　114.5％増】</t>
    </r>
    <r>
      <rPr>
        <sz val="17"/>
        <color theme="1"/>
        <rFont val="ＭＳ ゴシック"/>
        <family val="3"/>
        <charset val="128"/>
      </rPr>
      <t xml:space="preserve">
　</t>
    </r>
    <r>
      <rPr>
        <b/>
        <sz val="17"/>
        <color theme="1"/>
        <rFont val="ＭＳ ゴシック"/>
        <family val="3"/>
        <charset val="128"/>
      </rPr>
      <t>平成２９年度は昨年と比較して流動負債に計上される未払金が大幅に減少したため、例年並みに回復した。</t>
    </r>
    <r>
      <rPr>
        <sz val="17"/>
        <color theme="1"/>
        <rFont val="ＭＳ ゴシック"/>
        <family val="3"/>
        <charset val="128"/>
      </rPr>
      <t xml:space="preserve">
　供給原価については、全国平均と比較して高コストとなっている。
</t>
    </r>
    <r>
      <rPr>
        <b/>
        <sz val="17"/>
        <color theme="1"/>
        <rFont val="ＭＳ ゴシック"/>
        <family val="3"/>
        <charset val="128"/>
      </rPr>
      <t>【供給原価　1,436.3円増】</t>
    </r>
    <r>
      <rPr>
        <sz val="17"/>
        <color theme="1"/>
        <rFont val="ＭＳ ゴシック"/>
        <family val="3"/>
        <charset val="128"/>
      </rPr>
      <t xml:space="preserve">
　</t>
    </r>
    <r>
      <rPr>
        <b/>
        <sz val="17"/>
        <color theme="1"/>
        <rFont val="ＭＳ ゴシック"/>
        <family val="3"/>
        <charset val="128"/>
      </rPr>
      <t>平成２９年度は昨年度に比べて、大規模修繕等による費用の増加に加えて、天候や発電所の運転休止により供給電力量が減少したため、高コストとなっている。特別修繕引当金の活用により修繕費の平準化を図っているが、降水量の低下と運転休止が重なったこともあり、一時的に高コストとなったものと考えている。</t>
    </r>
    <r>
      <rPr>
        <sz val="17"/>
        <color theme="1"/>
        <rFont val="ＭＳ ゴシック"/>
        <family val="3"/>
        <charset val="128"/>
      </rPr>
      <t xml:space="preserve">
　EBITDA（減価償却前営業利益）については、年々上昇傾向にあったが、平成２９年度については大幅に減少している。
</t>
    </r>
    <r>
      <rPr>
        <b/>
        <sz val="17"/>
        <color theme="1"/>
        <rFont val="ＭＳ ゴシック"/>
        <family val="3"/>
        <charset val="128"/>
      </rPr>
      <t>【EBITDA　314,788千円減】</t>
    </r>
    <r>
      <rPr>
        <sz val="17"/>
        <color theme="1"/>
        <rFont val="ＭＳ ゴシック"/>
        <family val="3"/>
        <charset val="128"/>
      </rPr>
      <t xml:space="preserve">
　</t>
    </r>
    <r>
      <rPr>
        <b/>
        <sz val="17"/>
        <color theme="1"/>
        <rFont val="ＭＳ ゴシック"/>
        <family val="3"/>
        <charset val="128"/>
      </rPr>
      <t>平成２９年度については、降水量の低下や運転休止等の影響により純利益が大幅に減少したため、一時的に減少したものであり、施設自体の収益性が低下しているものとは考えていない。</t>
    </r>
    <r>
      <rPr>
        <sz val="17"/>
        <color theme="1"/>
        <rFont val="ＭＳ ゴシック"/>
        <family val="3"/>
        <charset val="128"/>
      </rPr>
      <t xml:space="preserve">
</t>
    </r>
    <rPh sb="80" eb="81">
      <t>ゲン</t>
    </rPh>
    <rPh sb="96" eb="97">
      <t>ゲン</t>
    </rPh>
    <rPh sb="107" eb="109">
      <t>コウスイ</t>
    </rPh>
    <rPh sb="109" eb="110">
      <t>リョウ</t>
    </rPh>
    <rPh sb="111" eb="112">
      <t>メグ</t>
    </rPh>
    <rPh sb="121" eb="122">
      <t>ヘイ</t>
    </rPh>
    <rPh sb="122" eb="123">
      <t>ネン</t>
    </rPh>
    <rPh sb="124" eb="126">
      <t>コウスイ</t>
    </rPh>
    <rPh sb="126" eb="127">
      <t>リョウ</t>
    </rPh>
    <rPh sb="128" eb="129">
      <t>オオ</t>
    </rPh>
    <rPh sb="131" eb="133">
      <t>シタマワ</t>
    </rPh>
    <rPh sb="134" eb="135">
      <t>ツキ</t>
    </rPh>
    <rPh sb="136" eb="137">
      <t>オオ</t>
    </rPh>
    <rPh sb="144" eb="146">
      <t>トマタ</t>
    </rPh>
    <rPh sb="146" eb="148">
      <t>ハツデン</t>
    </rPh>
    <rPh sb="148" eb="149">
      <t>ショ</t>
    </rPh>
    <rPh sb="150" eb="152">
      <t>ホシュウ</t>
    </rPh>
    <rPh sb="152" eb="154">
      <t>コウジ</t>
    </rPh>
    <rPh sb="157" eb="159">
      <t>ウンテン</t>
    </rPh>
    <rPh sb="159" eb="161">
      <t>キュウシ</t>
    </rPh>
    <rPh sb="165" eb="167">
      <t>キョウキュウ</t>
    </rPh>
    <rPh sb="169" eb="170">
      <t>リョウ</t>
    </rPh>
    <rPh sb="171" eb="173">
      <t>ゲンショウ</t>
    </rPh>
    <rPh sb="182" eb="184">
      <t>テイカ</t>
    </rPh>
    <rPh sb="190" eb="192">
      <t>イゼン</t>
    </rPh>
    <rPh sb="192" eb="194">
      <t>ゼンコク</t>
    </rPh>
    <rPh sb="194" eb="196">
      <t>ヘイキン</t>
    </rPh>
    <rPh sb="197" eb="200">
      <t>ドウテイド</t>
    </rPh>
    <rPh sb="201" eb="203">
      <t>ヒリツ</t>
    </rPh>
    <rPh sb="204" eb="206">
      <t>イジ</t>
    </rPh>
    <rPh sb="211" eb="213">
      <t>ケンゼン</t>
    </rPh>
    <rPh sb="214" eb="216">
      <t>ジョウタイ</t>
    </rPh>
    <rPh sb="217" eb="218">
      <t>カンガ</t>
    </rPh>
    <rPh sb="340" eb="342">
      <t>リュウドウ</t>
    </rPh>
    <rPh sb="342" eb="344">
      <t>ヒリツ</t>
    </rPh>
    <rPh sb="351" eb="352">
      <t>ゾウ</t>
    </rPh>
    <rPh sb="355" eb="357">
      <t>ヘイセイ</t>
    </rPh>
    <rPh sb="359" eb="360">
      <t>ネン</t>
    </rPh>
    <rPh sb="360" eb="361">
      <t>ド</t>
    </rPh>
    <rPh sb="362" eb="364">
      <t>サクネン</t>
    </rPh>
    <rPh sb="365" eb="367">
      <t>ヒカク</t>
    </rPh>
    <rPh sb="386" eb="388">
      <t>ゲンショウ</t>
    </rPh>
    <rPh sb="393" eb="395">
      <t>レイネン</t>
    </rPh>
    <rPh sb="395" eb="396">
      <t>ナ</t>
    </rPh>
    <rPh sb="398" eb="400">
      <t>カイフク</t>
    </rPh>
    <rPh sb="421" eb="423">
      <t>ヒカク</t>
    </rPh>
    <rPh sb="425" eb="426">
      <t>コウ</t>
    </rPh>
    <rPh sb="438" eb="440">
      <t>キョウキュウ</t>
    </rPh>
    <rPh sb="440" eb="442">
      <t>ゲンカ</t>
    </rPh>
    <rPh sb="451" eb="452">
      <t>ゾウ</t>
    </rPh>
    <rPh sb="470" eb="473">
      <t>ダイキボ</t>
    </rPh>
    <rPh sb="473" eb="475">
      <t>シュウゼン</t>
    </rPh>
    <rPh sb="475" eb="476">
      <t>トウ</t>
    </rPh>
    <rPh sb="479" eb="481">
      <t>ヒヨウ</t>
    </rPh>
    <rPh sb="482" eb="484">
      <t>ゾウカ</t>
    </rPh>
    <rPh sb="485" eb="486">
      <t>クワ</t>
    </rPh>
    <rPh sb="489" eb="491">
      <t>テンコウ</t>
    </rPh>
    <rPh sb="492" eb="494">
      <t>ハツデン</t>
    </rPh>
    <rPh sb="494" eb="495">
      <t>ショ</t>
    </rPh>
    <rPh sb="496" eb="498">
      <t>ウンテン</t>
    </rPh>
    <rPh sb="498" eb="500">
      <t>キュウシ</t>
    </rPh>
    <rPh sb="509" eb="510">
      <t>ゲン</t>
    </rPh>
    <rPh sb="510" eb="511">
      <t>ショウ</t>
    </rPh>
    <rPh sb="516" eb="517">
      <t>コウ</t>
    </rPh>
    <rPh sb="527" eb="529">
      <t>トクベツ</t>
    </rPh>
    <rPh sb="529" eb="531">
      <t>シュウゼン</t>
    </rPh>
    <rPh sb="531" eb="533">
      <t>ヒキアテ</t>
    </rPh>
    <rPh sb="533" eb="534">
      <t>キン</t>
    </rPh>
    <rPh sb="535" eb="537">
      <t>カツヨウ</t>
    </rPh>
    <rPh sb="540" eb="542">
      <t>シュウゼン</t>
    </rPh>
    <rPh sb="542" eb="543">
      <t>ヒ</t>
    </rPh>
    <rPh sb="544" eb="547">
      <t>ヘイジュンカ</t>
    </rPh>
    <rPh sb="548" eb="549">
      <t>ハカ</t>
    </rPh>
    <rPh sb="555" eb="557">
      <t>コウスイ</t>
    </rPh>
    <rPh sb="557" eb="558">
      <t>リョウ</t>
    </rPh>
    <rPh sb="559" eb="561">
      <t>テイカ</t>
    </rPh>
    <rPh sb="562" eb="564">
      <t>ウンテン</t>
    </rPh>
    <rPh sb="564" eb="566">
      <t>キュウシ</t>
    </rPh>
    <rPh sb="567" eb="568">
      <t>カサ</t>
    </rPh>
    <rPh sb="577" eb="580">
      <t>イチジテキ</t>
    </rPh>
    <rPh sb="581" eb="582">
      <t>コウ</t>
    </rPh>
    <rPh sb="592" eb="593">
      <t>カンガ</t>
    </rPh>
    <rPh sb="636" eb="638">
      <t>ヘイセイ</t>
    </rPh>
    <rPh sb="640" eb="641">
      <t>ネン</t>
    </rPh>
    <rPh sb="641" eb="642">
      <t>ド</t>
    </rPh>
    <rPh sb="647" eb="649">
      <t>オオハバ</t>
    </rPh>
    <rPh sb="650" eb="652">
      <t>ゲンショウ</t>
    </rPh>
    <rPh sb="675" eb="676">
      <t>ゲン</t>
    </rPh>
    <rPh sb="723" eb="726">
      <t>イチジテキ</t>
    </rPh>
    <rPh sb="727" eb="729">
      <t>ゲンショウ</t>
    </rPh>
    <rPh sb="737" eb="739">
      <t>シセツ</t>
    </rPh>
    <rPh sb="739" eb="741">
      <t>ジタイ</t>
    </rPh>
    <rPh sb="742" eb="744">
      <t>シュウエキ</t>
    </rPh>
    <rPh sb="744" eb="745">
      <t>セイ</t>
    </rPh>
    <rPh sb="746" eb="748">
      <t>テイカ</t>
    </rPh>
    <rPh sb="756" eb="757">
      <t>カンガ</t>
    </rPh>
    <phoneticPr fontId="5"/>
  </si>
  <si>
    <r>
      <t xml:space="preserve">　設備利用率については、天候に左右される部分が大きいものの、水力・太陽光をあわせた施設全体では全国平均を上回っており、かつ資源エネルギー庁が示す、一般的な設備利用率（一般水力４５％、太陽光１４％）と同程度であり、概ね良好な状態である。
</t>
    </r>
    <r>
      <rPr>
        <b/>
        <sz val="17"/>
        <color theme="1"/>
        <rFont val="ＭＳ ゴシック"/>
        <family val="3"/>
        <charset val="128"/>
      </rPr>
      <t>【設備利用率　4.8％減（施設全体）】</t>
    </r>
    <r>
      <rPr>
        <sz val="17"/>
        <color theme="1"/>
        <rFont val="ＭＳ ゴシック"/>
        <family val="3"/>
        <charset val="128"/>
      </rPr>
      <t xml:space="preserve">
　修繕費比率については、若干の経年増減はあるものの、概ね全国平均水準にあり、定期的なオーバーホール等の大規模修繕については特別修繕引当金により費用の平準化を図っている。
　なお、太陽光発電については施設も比較的新しく、これまで最低限の修繕費しか要していなかったが、平成２９年度は４年に１回の監視制御装置の細密点検を行ったため、上昇している。
</t>
    </r>
    <r>
      <rPr>
        <b/>
        <sz val="17"/>
        <color theme="1"/>
        <rFont val="ＭＳ ゴシック"/>
        <family val="3"/>
        <charset val="128"/>
      </rPr>
      <t>【修繕費比率　3.0％増（施設全体）】</t>
    </r>
    <r>
      <rPr>
        <sz val="17"/>
        <color theme="1"/>
        <rFont val="ＭＳ ゴシック"/>
        <family val="3"/>
        <charset val="128"/>
      </rPr>
      <t xml:space="preserve">
　企業債残高対料金収入比率については、水力発電では比較的新しい施設が多く、全国平均を上回っているものの新たな借入は行っておらず、減少傾向にあり、当面は改善していくものと考えている。太陽光発電については施設設置当初の借入以降新たな借入は行っておらず、また新規の設置も計画していないことから、引き続き減少していくものと考えている。
</t>
    </r>
    <r>
      <rPr>
        <b/>
        <sz val="17"/>
        <color theme="1"/>
        <rFont val="ＭＳ ゴシック"/>
        <family val="3"/>
        <charset val="128"/>
      </rPr>
      <t>【企業債残高対料金収入比率　4.7％減（施設全体）】</t>
    </r>
    <r>
      <rPr>
        <sz val="17"/>
        <color theme="1"/>
        <rFont val="ＭＳ ゴシック"/>
        <family val="3"/>
        <charset val="128"/>
      </rPr>
      <t xml:space="preserve">
　有形固定資産減価償却率については、水力・太陽光ともに年々上昇し、全国平均水準に近づいている。今後も計画的な整備により、安定供給の確保に努める。
</t>
    </r>
    <r>
      <rPr>
        <b/>
        <sz val="17"/>
        <color theme="1"/>
        <rFont val="ＭＳ ゴシック"/>
        <family val="3"/>
        <charset val="128"/>
      </rPr>
      <t>【有形固定資産減価償却率　0.9％増（施設全体）】</t>
    </r>
    <r>
      <rPr>
        <sz val="17"/>
        <color theme="1"/>
        <rFont val="ＭＳ ゴシック"/>
        <family val="3"/>
        <charset val="128"/>
      </rPr>
      <t xml:space="preserve">
　FIT収入割合については、他団体と比較して高い状況にあり、買取期間終了による収入の減少を考慮し、既存施設の発電効率を高めるための改良工事を計画的に実施していく。なお、太陽光については、１００％となっており、買取期間終了後の処遇について検討する必要がある。
</t>
    </r>
    <r>
      <rPr>
        <b/>
        <sz val="17"/>
        <color theme="1"/>
        <rFont val="ＭＳ ゴシック"/>
        <family val="3"/>
        <charset val="128"/>
      </rPr>
      <t>【FIT収入割合　3.9％減（施設全体）】</t>
    </r>
    <r>
      <rPr>
        <sz val="17"/>
        <color theme="1"/>
        <rFont val="ＭＳ ゴシック"/>
        <family val="3"/>
        <charset val="128"/>
      </rPr>
      <t xml:space="preserve">      
</t>
    </r>
    <rPh sb="119" eb="121">
      <t>セツビ</t>
    </rPh>
    <rPh sb="121" eb="124">
      <t>リヨウリツ</t>
    </rPh>
    <rPh sb="129" eb="130">
      <t>ゲン</t>
    </rPh>
    <rPh sb="271" eb="273">
      <t>ヘイセイ</t>
    </rPh>
    <rPh sb="275" eb="276">
      <t>ネン</t>
    </rPh>
    <rPh sb="276" eb="277">
      <t>ド</t>
    </rPh>
    <rPh sb="279" eb="280">
      <t>ネン</t>
    </rPh>
    <rPh sb="282" eb="283">
      <t>カイ</t>
    </rPh>
    <rPh sb="284" eb="286">
      <t>カンシ</t>
    </rPh>
    <rPh sb="286" eb="288">
      <t>セイギョ</t>
    </rPh>
    <rPh sb="288" eb="290">
      <t>ソウチ</t>
    </rPh>
    <rPh sb="291" eb="293">
      <t>サイミツ</t>
    </rPh>
    <rPh sb="293" eb="295">
      <t>テンケン</t>
    </rPh>
    <rPh sb="296" eb="297">
      <t>オコナ</t>
    </rPh>
    <rPh sb="302" eb="304">
      <t>ジョウショウ</t>
    </rPh>
    <rPh sb="311" eb="314">
      <t>シュウゼンヒ</t>
    </rPh>
    <rPh sb="314" eb="316">
      <t>ヒリツ</t>
    </rPh>
    <rPh sb="321" eb="322">
      <t>ゾウ</t>
    </rPh>
    <rPh sb="496" eb="498">
      <t>キギョウ</t>
    </rPh>
    <rPh sb="498" eb="499">
      <t>サイ</t>
    </rPh>
    <rPh sb="499" eb="501">
      <t>ザンダカ</t>
    </rPh>
    <rPh sb="501" eb="502">
      <t>タイ</t>
    </rPh>
    <rPh sb="502" eb="504">
      <t>リョウキン</t>
    </rPh>
    <rPh sb="504" eb="506">
      <t>シュウニュウ</t>
    </rPh>
    <rPh sb="506" eb="508">
      <t>ヒリツ</t>
    </rPh>
    <rPh sb="515" eb="517">
      <t>シセツ</t>
    </rPh>
    <rPh sb="517" eb="519">
      <t>ゼンタイ</t>
    </rPh>
    <rPh sb="597" eb="599">
      <t>ユウケイ</t>
    </rPh>
    <rPh sb="599" eb="601">
      <t>コテイ</t>
    </rPh>
    <rPh sb="601" eb="603">
      <t>シサン</t>
    </rPh>
    <rPh sb="603" eb="605">
      <t>ゲンカ</t>
    </rPh>
    <rPh sb="605" eb="607">
      <t>ショウキャク</t>
    </rPh>
    <rPh sb="607" eb="608">
      <t>リツ</t>
    </rPh>
    <rPh sb="613" eb="614">
      <t>ゾウ</t>
    </rPh>
    <rPh sb="615" eb="617">
      <t>シセツ</t>
    </rPh>
    <rPh sb="617" eb="619">
      <t>ゼンタイ</t>
    </rPh>
    <rPh sb="709" eb="712">
      <t>タイヨウコウ</t>
    </rPh>
    <rPh sb="729" eb="731">
      <t>カイトリ</t>
    </rPh>
    <rPh sb="731" eb="733">
      <t>キカン</t>
    </rPh>
    <rPh sb="733" eb="736">
      <t>シュウリョウゴ</t>
    </rPh>
    <rPh sb="737" eb="739">
      <t>ショグウ</t>
    </rPh>
    <rPh sb="743" eb="745">
      <t>ケントウ</t>
    </rPh>
    <rPh sb="747" eb="749">
      <t>ヒツヨウ</t>
    </rPh>
    <rPh sb="758" eb="760">
      <t>シュウニュウ</t>
    </rPh>
    <rPh sb="760" eb="762">
      <t>ワリアイ</t>
    </rPh>
    <rPh sb="767" eb="768">
      <t>ゲン</t>
    </rPh>
    <rPh sb="769" eb="771">
      <t>シセツ</t>
    </rPh>
    <rPh sb="771" eb="773">
      <t>ゼンタイ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</si>
</sst>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2"/>
      <color theme="1"/>
      <name val="ＭＳ ゴシック"/>
      <family val="3"/>
      <charset val="128"/>
    </font>
    <font>
      <sz val="17"/>
      <color theme="1"/>
      <name val="ＭＳ ゴシック"/>
      <family val="3"/>
      <charset val="128"/>
    </font>
    <font>
      <b/>
      <sz val="17"/>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style="mediumDashed">
        <color rgb="FF0070C0"/>
      </left>
      <right/>
      <top style="mediumDashed">
        <color rgb="FF0070C0"/>
      </top>
      <bottom/>
      <diagonal/>
    </border>
    <border>
      <left style="mediumDashed">
        <color rgb="FF0070C0"/>
      </left>
      <right/>
      <top/>
      <bottom/>
      <diagonal/>
    </border>
    <border>
      <left style="medium">
        <color rgb="FF0070C0"/>
      </left>
      <right/>
      <top/>
      <bottom style="medium">
        <color rgb="FF0070C0"/>
      </bottom>
      <diagonal/>
    </border>
    <border>
      <left/>
      <right/>
      <top/>
      <bottom style="medium">
        <color rgb="FF0070C0"/>
      </bottom>
      <diagonal/>
    </border>
    <border>
      <left style="mediumDashed">
        <color rgb="FF0070C0"/>
      </left>
      <right/>
      <top/>
      <bottom style="medium">
        <color rgb="FF0070C0"/>
      </bottom>
      <diagonal/>
    </border>
    <border>
      <left/>
      <right style="medium">
        <color rgb="FF0070C0"/>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2" xfId="2" applyFont="1" applyBorder="1">
      <alignment vertical="center"/>
    </xf>
    <xf numFmtId="0" fontId="3" fillId="0" borderId="43"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47" xfId="2" applyFont="1" applyBorder="1">
      <alignment vertical="center"/>
    </xf>
    <xf numFmtId="0" fontId="10" fillId="0" borderId="48" xfId="2" applyFont="1" applyBorder="1">
      <alignment vertical="center"/>
    </xf>
    <xf numFmtId="0" fontId="3" fillId="0" borderId="48" xfId="2" applyFont="1" applyBorder="1">
      <alignment vertical="center"/>
    </xf>
    <xf numFmtId="0" fontId="16" fillId="0" borderId="48" xfId="2" applyFont="1" applyBorder="1">
      <alignment vertical="center"/>
    </xf>
    <xf numFmtId="0" fontId="11" fillId="0" borderId="48" xfId="2" applyFont="1" applyBorder="1">
      <alignment vertical="center"/>
    </xf>
    <xf numFmtId="0" fontId="3" fillId="0" borderId="49" xfId="2" applyFont="1" applyBorder="1">
      <alignment vertical="center"/>
    </xf>
    <xf numFmtId="0" fontId="21" fillId="0" borderId="50" xfId="2" applyFont="1" applyBorder="1">
      <alignment vertical="center"/>
    </xf>
    <xf numFmtId="0" fontId="10" fillId="0" borderId="0" xfId="2" applyFont="1" applyBorder="1">
      <alignment vertical="center"/>
    </xf>
    <xf numFmtId="0" fontId="21" fillId="0" borderId="51" xfId="2" applyFont="1" applyBorder="1">
      <alignment vertical="center"/>
    </xf>
    <xf numFmtId="0" fontId="16" fillId="0" borderId="0" xfId="2" applyFont="1" applyBorder="1">
      <alignment vertical="center"/>
    </xf>
    <xf numFmtId="0" fontId="11" fillId="0" borderId="0" xfId="2" applyFont="1" applyBorder="1">
      <alignment vertical="center"/>
    </xf>
    <xf numFmtId="0" fontId="3" fillId="0" borderId="52" xfId="2" applyFont="1" applyBorder="1">
      <alignment vertical="center"/>
    </xf>
    <xf numFmtId="0" fontId="22" fillId="0" borderId="0" xfId="2" applyFont="1" applyBorder="1">
      <alignment vertical="center"/>
    </xf>
    <xf numFmtId="0" fontId="3" fillId="0" borderId="53" xfId="2" applyFont="1" applyBorder="1">
      <alignment vertical="center"/>
    </xf>
    <xf numFmtId="0" fontId="3" fillId="0" borderId="54" xfId="2" applyFont="1" applyBorder="1">
      <alignment vertical="center"/>
    </xf>
    <xf numFmtId="0" fontId="3" fillId="0" borderId="55" xfId="2" applyFont="1" applyBorder="1">
      <alignment vertical="center"/>
    </xf>
    <xf numFmtId="0" fontId="3" fillId="0" borderId="56" xfId="2" applyFont="1" applyBorder="1">
      <alignment vertical="center"/>
    </xf>
    <xf numFmtId="0" fontId="23"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4"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7" xfId="0" applyFont="1" applyFill="1" applyBorder="1">
      <alignment vertical="center"/>
    </xf>
    <xf numFmtId="0" fontId="3" fillId="3" borderId="58" xfId="0" applyFont="1" applyFill="1" applyBorder="1">
      <alignment vertical="center"/>
    </xf>
    <xf numFmtId="0" fontId="3" fillId="3" borderId="45"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60" xfId="0" applyFont="1" applyFill="1" applyBorder="1" applyAlignment="1">
      <alignment vertical="center"/>
    </xf>
    <xf numFmtId="0" fontId="3" fillId="3" borderId="60"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1" xfId="0" applyNumberFormat="1" applyFont="1" applyBorder="1" applyAlignment="1">
      <alignment horizontal="center" vertical="center" shrinkToFit="1"/>
    </xf>
    <xf numFmtId="40" fontId="3" fillId="0" borderId="61" xfId="0" applyNumberFormat="1" applyFont="1" applyBorder="1" applyAlignment="1">
      <alignment vertical="center" shrinkToFit="1"/>
    </xf>
    <xf numFmtId="176" fontId="3" fillId="0" borderId="61" xfId="0" applyNumberFormat="1" applyFont="1" applyBorder="1" applyAlignment="1">
      <alignment horizontal="center" vertical="center" shrinkToFit="1"/>
    </xf>
    <xf numFmtId="177" fontId="3" fillId="0" borderId="61"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1" xfId="0" applyNumberFormat="1" applyBorder="1" applyAlignment="1">
      <alignment horizontal="center" vertical="center" shrinkToFit="1"/>
    </xf>
    <xf numFmtId="40" fontId="31" fillId="0" borderId="61" xfId="0" applyNumberFormat="1" applyFont="1" applyBorder="1" applyAlignment="1">
      <alignment vertical="center" shrinkToFit="1"/>
    </xf>
    <xf numFmtId="176" fontId="0" fillId="0" borderId="61" xfId="0" applyNumberFormat="1" applyBorder="1" applyAlignment="1">
      <alignment horizontal="center" vertical="center" shrinkToFit="1"/>
    </xf>
    <xf numFmtId="177" fontId="0" fillId="0" borderId="61" xfId="0" applyNumberFormat="1" applyBorder="1" applyAlignment="1">
      <alignment horizontal="center" vertical="center" shrinkToFit="1"/>
    </xf>
    <xf numFmtId="40" fontId="0" fillId="0" borderId="61"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4" xfId="2" applyFont="1" applyFill="1" applyBorder="1" applyAlignment="1" applyProtection="1">
      <alignment horizontal="left" vertical="top" wrapText="1"/>
      <protection locked="0"/>
    </xf>
    <xf numFmtId="0" fontId="35" fillId="0" borderId="45" xfId="2" applyFont="1" applyFill="1" applyBorder="1" applyAlignment="1" applyProtection="1">
      <alignment horizontal="left" vertical="top" wrapText="1"/>
      <protection locked="0"/>
    </xf>
    <xf numFmtId="0" fontId="35" fillId="0" borderId="46" xfId="2" applyFont="1" applyFill="1" applyBorder="1" applyAlignment="1" applyProtection="1">
      <alignment horizontal="left" vertical="top" wrapText="1"/>
      <protection locked="0"/>
    </xf>
    <xf numFmtId="0" fontId="22" fillId="0" borderId="42" xfId="2" applyFont="1" applyBorder="1" applyAlignment="1">
      <alignment horizontal="center" vertical="center"/>
    </xf>
    <xf numFmtId="0" fontId="22"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5" fillId="0" borderId="16" xfId="2" applyFont="1" applyBorder="1" applyAlignment="1" applyProtection="1">
      <alignment horizontal="left" vertical="top" wrapText="1"/>
      <protection locked="0"/>
    </xf>
    <xf numFmtId="0" fontId="35" fillId="0" borderId="0" xfId="2" applyFont="1" applyBorder="1" applyAlignment="1" applyProtection="1">
      <alignment horizontal="left" vertical="top" wrapText="1"/>
      <protection locked="0"/>
    </xf>
    <xf numFmtId="0" fontId="35" fillId="0" borderId="17" xfId="2" applyFont="1" applyBorder="1" applyAlignment="1" applyProtection="1">
      <alignment horizontal="left" vertical="top" wrapText="1"/>
      <protection locked="0"/>
    </xf>
    <xf numFmtId="0" fontId="35" fillId="0" borderId="36" xfId="2" applyFont="1" applyBorder="1" applyAlignment="1" applyProtection="1">
      <alignment horizontal="left" vertical="top" wrapText="1"/>
      <protection locked="0"/>
    </xf>
    <xf numFmtId="0" fontId="35" fillId="0" borderId="37" xfId="2" applyFont="1" applyBorder="1" applyAlignment="1" applyProtection="1">
      <alignment horizontal="left" vertical="top" wrapText="1"/>
      <protection locked="0"/>
    </xf>
    <xf numFmtId="0" fontId="35"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3" fillId="0" borderId="11" xfId="2" applyNumberFormat="1" applyFont="1" applyFill="1" applyBorder="1" applyAlignment="1" applyProtection="1">
      <alignment horizontal="center" vertical="center" wrapText="1"/>
      <protection locked="0"/>
    </xf>
    <xf numFmtId="0" fontId="3"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34" fillId="0" borderId="13" xfId="2" applyNumberFormat="1" applyFont="1" applyFill="1" applyBorder="1" applyAlignment="1" applyProtection="1">
      <alignment horizontal="left" vertical="top" wrapText="1"/>
      <protection locked="0"/>
    </xf>
    <xf numFmtId="0" fontId="34" fillId="0" borderId="14" xfId="2" applyNumberFormat="1" applyFont="1" applyFill="1" applyBorder="1" applyAlignment="1" applyProtection="1">
      <alignment horizontal="left" vertical="top" wrapText="1"/>
      <protection locked="0"/>
    </xf>
    <xf numFmtId="0" fontId="34" fillId="0" borderId="15" xfId="2" applyNumberFormat="1" applyFont="1" applyFill="1" applyBorder="1" applyAlignment="1" applyProtection="1">
      <alignment horizontal="left" vertical="top" wrapText="1"/>
      <protection locked="0"/>
    </xf>
    <xf numFmtId="0" fontId="34" fillId="0" borderId="16" xfId="2" applyNumberFormat="1" applyFont="1" applyFill="1" applyBorder="1" applyAlignment="1" applyProtection="1">
      <alignment horizontal="left" vertical="top" wrapText="1"/>
      <protection locked="0"/>
    </xf>
    <xf numFmtId="0" fontId="34" fillId="0" borderId="0" xfId="2" applyNumberFormat="1" applyFont="1" applyFill="1" applyBorder="1" applyAlignment="1" applyProtection="1">
      <alignment horizontal="left" vertical="top" wrapText="1"/>
      <protection locked="0"/>
    </xf>
    <xf numFmtId="0" fontId="34" fillId="0" borderId="17" xfId="2" applyNumberFormat="1" applyFont="1" applyFill="1" applyBorder="1" applyAlignment="1" applyProtection="1">
      <alignment horizontal="left" vertical="top" wrapText="1"/>
      <protection locked="0"/>
    </xf>
    <xf numFmtId="0" fontId="34" fillId="0" borderId="36" xfId="2" applyNumberFormat="1" applyFont="1" applyFill="1" applyBorder="1" applyAlignment="1" applyProtection="1">
      <alignment horizontal="left" vertical="top" wrapText="1"/>
      <protection locked="0"/>
    </xf>
    <xf numFmtId="0" fontId="34" fillId="0" borderId="37" xfId="2" applyNumberFormat="1" applyFont="1" applyFill="1" applyBorder="1" applyAlignment="1" applyProtection="1">
      <alignment horizontal="left" vertical="top" wrapText="1"/>
      <protection locked="0"/>
    </xf>
    <xf numFmtId="0" fontId="34"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21" fillId="8" borderId="62"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6" xfId="0" applyFont="1" applyFill="1" applyBorder="1" applyAlignment="1">
      <alignment horizontal="center" vertical="center"/>
    </xf>
    <xf numFmtId="0" fontId="21" fillId="8" borderId="67" xfId="0" applyFont="1" applyFill="1" applyBorder="1" applyAlignment="1">
      <alignment horizontal="center" vertical="center"/>
    </xf>
    <xf numFmtId="0" fontId="21" fillId="8" borderId="68" xfId="0" applyFont="1" applyFill="1" applyBorder="1" applyAlignment="1">
      <alignment horizontal="center" vertical="center"/>
    </xf>
    <xf numFmtId="0" fontId="21" fillId="8" borderId="69"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136.1</c:v>
                </c:pt>
                <c:pt idx="1">
                  <c:v>159.1</c:v>
                </c:pt>
                <c:pt idx="2">
                  <c:v>151.9</c:v>
                </c:pt>
                <c:pt idx="3">
                  <c:v>155</c:v>
                </c:pt>
                <c:pt idx="4">
                  <c:v>133.6</c:v>
                </c:pt>
              </c:numCache>
            </c:numRef>
          </c:val>
          <c:extLst xmlns:c16r2="http://schemas.microsoft.com/office/drawing/2015/06/chart">
            <c:ext xmlns:c16="http://schemas.microsoft.com/office/drawing/2014/chart" uri="{C3380CC4-5D6E-409C-BE32-E72D297353CC}">
              <c16:uniqueId val="{00000000-C833-42CF-AD7C-C82F62744C7B}"/>
            </c:ext>
          </c:extLst>
        </c:ser>
        <c:dLbls>
          <c:showLegendKey val="0"/>
          <c:showVal val="0"/>
          <c:showCatName val="0"/>
          <c:showSerName val="0"/>
          <c:showPercent val="0"/>
          <c:showBubbleSize val="0"/>
        </c:dLbls>
        <c:gapWidth val="180"/>
        <c:overlap val="-90"/>
        <c:axId val="98946432"/>
        <c:axId val="237626344"/>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119.7</c:v>
                </c:pt>
                <c:pt idx="1">
                  <c:v>125.7</c:v>
                </c:pt>
                <c:pt idx="2">
                  <c:v>129.69999999999999</c:v>
                </c:pt>
                <c:pt idx="3">
                  <c:v>135.9</c:v>
                </c:pt>
                <c:pt idx="4">
                  <c:v>130.5</c:v>
                </c:pt>
              </c:numCache>
            </c:numRef>
          </c:val>
          <c:smooth val="0"/>
          <c:extLst xmlns:c16r2="http://schemas.microsoft.com/office/drawing/2015/06/chart">
            <c:ext xmlns:c16="http://schemas.microsoft.com/office/drawing/2014/chart" uri="{C3380CC4-5D6E-409C-BE32-E72D297353CC}">
              <c16:uniqueId val="{00000001-C833-42CF-AD7C-C82F62744C7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C833-42CF-AD7C-C82F62744C7B}"/>
            </c:ext>
          </c:extLst>
        </c:ser>
        <c:dLbls>
          <c:showLegendKey val="0"/>
          <c:showVal val="0"/>
          <c:showCatName val="0"/>
          <c:showSerName val="0"/>
          <c:showPercent val="0"/>
          <c:showBubbleSize val="0"/>
        </c:dLbls>
        <c:marker val="1"/>
        <c:smooth val="0"/>
        <c:axId val="98946432"/>
        <c:axId val="237626344"/>
      </c:lineChart>
      <c:catAx>
        <c:axId val="98946432"/>
        <c:scaling>
          <c:orientation val="minMax"/>
        </c:scaling>
        <c:delete val="0"/>
        <c:axPos val="b"/>
        <c:numFmt formatCode="ge" sourceLinked="1"/>
        <c:majorTickMark val="none"/>
        <c:minorTickMark val="none"/>
        <c:tickLblPos val="none"/>
        <c:crossAx val="237626344"/>
        <c:crosses val="autoZero"/>
        <c:auto val="0"/>
        <c:lblAlgn val="ctr"/>
        <c:lblOffset val="100"/>
        <c:noMultiLvlLbl val="1"/>
      </c:catAx>
      <c:valAx>
        <c:axId val="237626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946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42.1</c:v>
                </c:pt>
                <c:pt idx="1">
                  <c:v>45.9</c:v>
                </c:pt>
                <c:pt idx="2">
                  <c:v>43.6</c:v>
                </c:pt>
                <c:pt idx="3">
                  <c:v>44.6</c:v>
                </c:pt>
                <c:pt idx="4">
                  <c:v>40.700000000000003</c:v>
                </c:pt>
              </c:numCache>
            </c:numRef>
          </c:val>
          <c:extLst xmlns:c16r2="http://schemas.microsoft.com/office/drawing/2015/06/chart">
            <c:ext xmlns:c16="http://schemas.microsoft.com/office/drawing/2014/chart" uri="{C3380CC4-5D6E-409C-BE32-E72D297353CC}">
              <c16:uniqueId val="{00000000-D704-4087-95A7-3258F08CA199}"/>
            </c:ext>
          </c:extLst>
        </c:ser>
        <c:dLbls>
          <c:showLegendKey val="0"/>
          <c:showVal val="0"/>
          <c:showCatName val="0"/>
          <c:showSerName val="0"/>
          <c:showPercent val="0"/>
          <c:showBubbleSize val="0"/>
        </c:dLbls>
        <c:gapWidth val="180"/>
        <c:overlap val="-90"/>
        <c:axId val="237535360"/>
        <c:axId val="237534968"/>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15.3</c:v>
                </c:pt>
                <c:pt idx="1">
                  <c:v>16.2</c:v>
                </c:pt>
                <c:pt idx="2">
                  <c:v>18.7</c:v>
                </c:pt>
                <c:pt idx="3">
                  <c:v>20.5</c:v>
                </c:pt>
                <c:pt idx="4">
                  <c:v>21.4</c:v>
                </c:pt>
              </c:numCache>
            </c:numRef>
          </c:val>
          <c:smooth val="0"/>
          <c:extLst xmlns:c16r2="http://schemas.microsoft.com/office/drawing/2015/06/chart">
            <c:ext xmlns:c16="http://schemas.microsoft.com/office/drawing/2014/chart" uri="{C3380CC4-5D6E-409C-BE32-E72D297353CC}">
              <c16:uniqueId val="{00000001-D704-4087-95A7-3258F08CA199}"/>
            </c:ext>
          </c:extLst>
        </c:ser>
        <c:dLbls>
          <c:showLegendKey val="0"/>
          <c:showVal val="0"/>
          <c:showCatName val="0"/>
          <c:showSerName val="0"/>
          <c:showPercent val="0"/>
          <c:showBubbleSize val="0"/>
        </c:dLbls>
        <c:marker val="1"/>
        <c:smooth val="0"/>
        <c:axId val="237535360"/>
        <c:axId val="237534968"/>
      </c:lineChart>
      <c:catAx>
        <c:axId val="237535360"/>
        <c:scaling>
          <c:orientation val="minMax"/>
        </c:scaling>
        <c:delete val="0"/>
        <c:axPos val="b"/>
        <c:numFmt formatCode="ge" sourceLinked="1"/>
        <c:majorTickMark val="none"/>
        <c:minorTickMark val="none"/>
        <c:tickLblPos val="none"/>
        <c:crossAx val="237534968"/>
        <c:crosses val="autoZero"/>
        <c:auto val="0"/>
        <c:lblAlgn val="ctr"/>
        <c:lblOffset val="100"/>
        <c:noMultiLvlLbl val="1"/>
      </c:catAx>
      <c:valAx>
        <c:axId val="237534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535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41.6</c:v>
                </c:pt>
                <c:pt idx="1">
                  <c:v>46.9</c:v>
                </c:pt>
                <c:pt idx="2">
                  <c:v>44.3</c:v>
                </c:pt>
                <c:pt idx="3">
                  <c:v>48.3</c:v>
                </c:pt>
                <c:pt idx="4">
                  <c:v>43.3</c:v>
                </c:pt>
              </c:numCache>
            </c:numRef>
          </c:val>
          <c:extLst xmlns:c16r2="http://schemas.microsoft.com/office/drawing/2015/06/chart">
            <c:ext xmlns:c16="http://schemas.microsoft.com/office/drawing/2014/chart" uri="{C3380CC4-5D6E-409C-BE32-E72D297353CC}">
              <c16:uniqueId val="{00000000-D543-47A3-960A-FE0F615EB024}"/>
            </c:ext>
          </c:extLst>
        </c:ser>
        <c:dLbls>
          <c:showLegendKey val="0"/>
          <c:showVal val="0"/>
          <c:showCatName val="0"/>
          <c:showSerName val="0"/>
          <c:showPercent val="0"/>
          <c:showBubbleSize val="0"/>
        </c:dLbls>
        <c:gapWidth val="180"/>
        <c:overlap val="-90"/>
        <c:axId val="240368784"/>
        <c:axId val="240369176"/>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37</c:v>
                </c:pt>
                <c:pt idx="1">
                  <c:v>39.5</c:v>
                </c:pt>
                <c:pt idx="2">
                  <c:v>39.1</c:v>
                </c:pt>
                <c:pt idx="3">
                  <c:v>37.299999999999997</c:v>
                </c:pt>
                <c:pt idx="4">
                  <c:v>38</c:v>
                </c:pt>
              </c:numCache>
            </c:numRef>
          </c:val>
          <c:smooth val="0"/>
          <c:extLst xmlns:c16r2="http://schemas.microsoft.com/office/drawing/2015/06/chart">
            <c:ext xmlns:c16="http://schemas.microsoft.com/office/drawing/2014/chart" uri="{C3380CC4-5D6E-409C-BE32-E72D297353CC}">
              <c16:uniqueId val="{00000001-D543-47A3-960A-FE0F615EB024}"/>
            </c:ext>
          </c:extLst>
        </c:ser>
        <c:dLbls>
          <c:showLegendKey val="0"/>
          <c:showVal val="0"/>
          <c:showCatName val="0"/>
          <c:showSerName val="0"/>
          <c:showPercent val="0"/>
          <c:showBubbleSize val="0"/>
        </c:dLbls>
        <c:marker val="1"/>
        <c:smooth val="0"/>
        <c:axId val="240368784"/>
        <c:axId val="240369176"/>
      </c:lineChart>
      <c:catAx>
        <c:axId val="240368784"/>
        <c:scaling>
          <c:orientation val="minMax"/>
        </c:scaling>
        <c:delete val="0"/>
        <c:axPos val="b"/>
        <c:numFmt formatCode="ge" sourceLinked="1"/>
        <c:majorTickMark val="none"/>
        <c:minorTickMark val="none"/>
        <c:tickLblPos val="none"/>
        <c:crossAx val="240369176"/>
        <c:crosses val="autoZero"/>
        <c:auto val="0"/>
        <c:lblAlgn val="ctr"/>
        <c:lblOffset val="100"/>
        <c:noMultiLvlLbl val="1"/>
      </c:catAx>
      <c:valAx>
        <c:axId val="240369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68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25.9</c:v>
                </c:pt>
                <c:pt idx="1">
                  <c:v>20.7</c:v>
                </c:pt>
                <c:pt idx="2">
                  <c:v>28.4</c:v>
                </c:pt>
                <c:pt idx="3">
                  <c:v>28</c:v>
                </c:pt>
                <c:pt idx="4">
                  <c:v>30.7</c:v>
                </c:pt>
              </c:numCache>
            </c:numRef>
          </c:val>
          <c:extLst xmlns:c16r2="http://schemas.microsoft.com/office/drawing/2015/06/chart">
            <c:ext xmlns:c16="http://schemas.microsoft.com/office/drawing/2014/chart" uri="{C3380CC4-5D6E-409C-BE32-E72D297353CC}">
              <c16:uniqueId val="{00000000-5791-486B-8083-E9756295C00D}"/>
            </c:ext>
          </c:extLst>
        </c:ser>
        <c:dLbls>
          <c:showLegendKey val="0"/>
          <c:showVal val="0"/>
          <c:showCatName val="0"/>
          <c:showSerName val="0"/>
          <c:showPercent val="0"/>
          <c:showBubbleSize val="0"/>
        </c:dLbls>
        <c:gapWidth val="180"/>
        <c:overlap val="-90"/>
        <c:axId val="240369960"/>
        <c:axId val="24037035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22.6</c:v>
                </c:pt>
                <c:pt idx="1">
                  <c:v>22</c:v>
                </c:pt>
                <c:pt idx="2">
                  <c:v>21.4</c:v>
                </c:pt>
                <c:pt idx="3">
                  <c:v>19.3</c:v>
                </c:pt>
                <c:pt idx="4">
                  <c:v>20.6</c:v>
                </c:pt>
              </c:numCache>
            </c:numRef>
          </c:val>
          <c:smooth val="0"/>
          <c:extLst xmlns:c16r2="http://schemas.microsoft.com/office/drawing/2015/06/chart">
            <c:ext xmlns:c16="http://schemas.microsoft.com/office/drawing/2014/chart" uri="{C3380CC4-5D6E-409C-BE32-E72D297353CC}">
              <c16:uniqueId val="{00000001-5791-486B-8083-E9756295C00D}"/>
            </c:ext>
          </c:extLst>
        </c:ser>
        <c:dLbls>
          <c:showLegendKey val="0"/>
          <c:showVal val="0"/>
          <c:showCatName val="0"/>
          <c:showSerName val="0"/>
          <c:showPercent val="0"/>
          <c:showBubbleSize val="0"/>
        </c:dLbls>
        <c:marker val="1"/>
        <c:smooth val="0"/>
        <c:axId val="240369960"/>
        <c:axId val="240370352"/>
      </c:lineChart>
      <c:catAx>
        <c:axId val="240369960"/>
        <c:scaling>
          <c:orientation val="minMax"/>
        </c:scaling>
        <c:delete val="0"/>
        <c:axPos val="b"/>
        <c:numFmt formatCode="ge" sourceLinked="1"/>
        <c:majorTickMark val="none"/>
        <c:minorTickMark val="none"/>
        <c:tickLblPos val="none"/>
        <c:crossAx val="240370352"/>
        <c:crosses val="autoZero"/>
        <c:auto val="0"/>
        <c:lblAlgn val="ctr"/>
        <c:lblOffset val="100"/>
        <c:noMultiLvlLbl val="1"/>
      </c:catAx>
      <c:valAx>
        <c:axId val="240370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69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190.3</c:v>
                </c:pt>
                <c:pt idx="1">
                  <c:v>166.5</c:v>
                </c:pt>
                <c:pt idx="2">
                  <c:v>154.19999999999999</c:v>
                </c:pt>
                <c:pt idx="3">
                  <c:v>127.4</c:v>
                </c:pt>
                <c:pt idx="4">
                  <c:v>123.2</c:v>
                </c:pt>
              </c:numCache>
            </c:numRef>
          </c:val>
          <c:extLst xmlns:c16r2="http://schemas.microsoft.com/office/drawing/2015/06/chart">
            <c:ext xmlns:c16="http://schemas.microsoft.com/office/drawing/2014/chart" uri="{C3380CC4-5D6E-409C-BE32-E72D297353CC}">
              <c16:uniqueId val="{00000000-A603-4007-BB38-457FE13D3B30}"/>
            </c:ext>
          </c:extLst>
        </c:ser>
        <c:dLbls>
          <c:showLegendKey val="0"/>
          <c:showVal val="0"/>
          <c:showCatName val="0"/>
          <c:showSerName val="0"/>
          <c:showPercent val="0"/>
          <c:showBubbleSize val="0"/>
        </c:dLbls>
        <c:gapWidth val="180"/>
        <c:overlap val="-90"/>
        <c:axId val="240371136"/>
        <c:axId val="24037152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120.9</c:v>
                </c:pt>
                <c:pt idx="1">
                  <c:v>105.7</c:v>
                </c:pt>
                <c:pt idx="2">
                  <c:v>89.4</c:v>
                </c:pt>
                <c:pt idx="3">
                  <c:v>83.3</c:v>
                </c:pt>
                <c:pt idx="4">
                  <c:v>73.2</c:v>
                </c:pt>
              </c:numCache>
            </c:numRef>
          </c:val>
          <c:smooth val="0"/>
          <c:extLst xmlns:c16r2="http://schemas.microsoft.com/office/drawing/2015/06/chart">
            <c:ext xmlns:c16="http://schemas.microsoft.com/office/drawing/2014/chart" uri="{C3380CC4-5D6E-409C-BE32-E72D297353CC}">
              <c16:uniqueId val="{00000001-A603-4007-BB38-457FE13D3B30}"/>
            </c:ext>
          </c:extLst>
        </c:ser>
        <c:dLbls>
          <c:showLegendKey val="0"/>
          <c:showVal val="0"/>
          <c:showCatName val="0"/>
          <c:showSerName val="0"/>
          <c:showPercent val="0"/>
          <c:showBubbleSize val="0"/>
        </c:dLbls>
        <c:marker val="1"/>
        <c:smooth val="0"/>
        <c:axId val="240371136"/>
        <c:axId val="240371528"/>
      </c:lineChart>
      <c:catAx>
        <c:axId val="240371136"/>
        <c:scaling>
          <c:orientation val="minMax"/>
        </c:scaling>
        <c:delete val="0"/>
        <c:axPos val="b"/>
        <c:numFmt formatCode="ge" sourceLinked="1"/>
        <c:majorTickMark val="none"/>
        <c:minorTickMark val="none"/>
        <c:tickLblPos val="none"/>
        <c:crossAx val="240371528"/>
        <c:crosses val="autoZero"/>
        <c:auto val="0"/>
        <c:lblAlgn val="ctr"/>
        <c:lblOffset val="100"/>
        <c:noMultiLvlLbl val="1"/>
      </c:catAx>
      <c:valAx>
        <c:axId val="240371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4037113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56.8</c:v>
                </c:pt>
                <c:pt idx="1">
                  <c:v>60.1</c:v>
                </c:pt>
                <c:pt idx="2">
                  <c:v>61.5</c:v>
                </c:pt>
                <c:pt idx="3">
                  <c:v>60.7</c:v>
                </c:pt>
                <c:pt idx="4">
                  <c:v>61.2</c:v>
                </c:pt>
              </c:numCache>
            </c:numRef>
          </c:val>
          <c:extLst xmlns:c16r2="http://schemas.microsoft.com/office/drawing/2015/06/chart">
            <c:ext xmlns:c16="http://schemas.microsoft.com/office/drawing/2014/chart" uri="{C3380CC4-5D6E-409C-BE32-E72D297353CC}">
              <c16:uniqueId val="{00000000-A72D-4733-B30E-1743C8674D89}"/>
            </c:ext>
          </c:extLst>
        </c:ser>
        <c:dLbls>
          <c:showLegendKey val="0"/>
          <c:showVal val="0"/>
          <c:showCatName val="0"/>
          <c:showSerName val="0"/>
          <c:showPercent val="0"/>
          <c:showBubbleSize val="0"/>
        </c:dLbls>
        <c:gapWidth val="180"/>
        <c:overlap val="-90"/>
        <c:axId val="240136600"/>
        <c:axId val="24013699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58.6</c:v>
                </c:pt>
                <c:pt idx="1">
                  <c:v>61.3</c:v>
                </c:pt>
                <c:pt idx="2">
                  <c:v>61.7</c:v>
                </c:pt>
                <c:pt idx="3">
                  <c:v>62.1</c:v>
                </c:pt>
                <c:pt idx="4">
                  <c:v>62.6</c:v>
                </c:pt>
              </c:numCache>
            </c:numRef>
          </c:val>
          <c:smooth val="0"/>
          <c:extLst xmlns:c16r2="http://schemas.microsoft.com/office/drawing/2015/06/chart">
            <c:ext xmlns:c16="http://schemas.microsoft.com/office/drawing/2014/chart" uri="{C3380CC4-5D6E-409C-BE32-E72D297353CC}">
              <c16:uniqueId val="{00000001-A72D-4733-B30E-1743C8674D89}"/>
            </c:ext>
          </c:extLst>
        </c:ser>
        <c:dLbls>
          <c:showLegendKey val="0"/>
          <c:showVal val="0"/>
          <c:showCatName val="0"/>
          <c:showSerName val="0"/>
          <c:showPercent val="0"/>
          <c:showBubbleSize val="0"/>
        </c:dLbls>
        <c:marker val="1"/>
        <c:smooth val="0"/>
        <c:axId val="240136600"/>
        <c:axId val="240136992"/>
      </c:lineChart>
      <c:catAx>
        <c:axId val="240136600"/>
        <c:scaling>
          <c:orientation val="minMax"/>
        </c:scaling>
        <c:delete val="0"/>
        <c:axPos val="b"/>
        <c:numFmt formatCode="ge" sourceLinked="1"/>
        <c:majorTickMark val="none"/>
        <c:minorTickMark val="none"/>
        <c:tickLblPos val="none"/>
        <c:crossAx val="240136992"/>
        <c:crosses val="autoZero"/>
        <c:auto val="0"/>
        <c:lblAlgn val="ctr"/>
        <c:lblOffset val="100"/>
        <c:noMultiLvlLbl val="1"/>
      </c:catAx>
      <c:valAx>
        <c:axId val="240136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136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40.6</c:v>
                </c:pt>
                <c:pt idx="1">
                  <c:v>42.6</c:v>
                </c:pt>
                <c:pt idx="2">
                  <c:v>40.1</c:v>
                </c:pt>
                <c:pt idx="3">
                  <c:v>41.4</c:v>
                </c:pt>
                <c:pt idx="4">
                  <c:v>36.9</c:v>
                </c:pt>
              </c:numCache>
            </c:numRef>
          </c:val>
          <c:extLst xmlns:c16r2="http://schemas.microsoft.com/office/drawing/2015/06/chart">
            <c:ext xmlns:c16="http://schemas.microsoft.com/office/drawing/2014/chart" uri="{C3380CC4-5D6E-409C-BE32-E72D297353CC}">
              <c16:uniqueId val="{00000000-450D-44B2-AC2A-28A4FF81CDA5}"/>
            </c:ext>
          </c:extLst>
        </c:ser>
        <c:dLbls>
          <c:showLegendKey val="0"/>
          <c:showVal val="0"/>
          <c:showCatName val="0"/>
          <c:showSerName val="0"/>
          <c:showPercent val="0"/>
          <c:showBubbleSize val="0"/>
        </c:dLbls>
        <c:gapWidth val="180"/>
        <c:overlap val="-90"/>
        <c:axId val="240137776"/>
        <c:axId val="24013816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12.2</c:v>
                </c:pt>
                <c:pt idx="1">
                  <c:v>11.9</c:v>
                </c:pt>
                <c:pt idx="2">
                  <c:v>13.3</c:v>
                </c:pt>
                <c:pt idx="3">
                  <c:v>14.4</c:v>
                </c:pt>
                <c:pt idx="4">
                  <c:v>15.3</c:v>
                </c:pt>
              </c:numCache>
            </c:numRef>
          </c:val>
          <c:smooth val="0"/>
          <c:extLst xmlns:c16r2="http://schemas.microsoft.com/office/drawing/2015/06/chart">
            <c:ext xmlns:c16="http://schemas.microsoft.com/office/drawing/2014/chart" uri="{C3380CC4-5D6E-409C-BE32-E72D297353CC}">
              <c16:uniqueId val="{00000001-450D-44B2-AC2A-28A4FF81CDA5}"/>
            </c:ext>
          </c:extLst>
        </c:ser>
        <c:dLbls>
          <c:showLegendKey val="0"/>
          <c:showVal val="0"/>
          <c:showCatName val="0"/>
          <c:showSerName val="0"/>
          <c:showPercent val="0"/>
          <c:showBubbleSize val="0"/>
        </c:dLbls>
        <c:marker val="1"/>
        <c:smooth val="0"/>
        <c:axId val="240137776"/>
        <c:axId val="240138168"/>
      </c:lineChart>
      <c:catAx>
        <c:axId val="240137776"/>
        <c:scaling>
          <c:orientation val="minMax"/>
        </c:scaling>
        <c:delete val="0"/>
        <c:axPos val="b"/>
        <c:numFmt formatCode="ge" sourceLinked="1"/>
        <c:majorTickMark val="none"/>
        <c:minorTickMark val="none"/>
        <c:tickLblPos val="none"/>
        <c:crossAx val="240138168"/>
        <c:crosses val="autoZero"/>
        <c:auto val="0"/>
        <c:lblAlgn val="ctr"/>
        <c:lblOffset val="100"/>
        <c:noMultiLvlLbl val="1"/>
      </c:catAx>
      <c:valAx>
        <c:axId val="240138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137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97-4946-AD56-5652242017C8}"/>
            </c:ext>
          </c:extLst>
        </c:ser>
        <c:dLbls>
          <c:showLegendKey val="0"/>
          <c:showVal val="0"/>
          <c:showCatName val="0"/>
          <c:showSerName val="0"/>
          <c:showPercent val="0"/>
          <c:showBubbleSize val="0"/>
        </c:dLbls>
        <c:gapWidth val="180"/>
        <c:overlap val="-90"/>
        <c:axId val="240138952"/>
        <c:axId val="240139344"/>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97-4946-AD56-5652242017C8}"/>
            </c:ext>
          </c:extLst>
        </c:ser>
        <c:dLbls>
          <c:showLegendKey val="0"/>
          <c:showVal val="0"/>
          <c:showCatName val="0"/>
          <c:showSerName val="0"/>
          <c:showPercent val="0"/>
          <c:showBubbleSize val="0"/>
        </c:dLbls>
        <c:marker val="1"/>
        <c:smooth val="0"/>
        <c:axId val="240138952"/>
        <c:axId val="240139344"/>
      </c:lineChart>
      <c:catAx>
        <c:axId val="240138952"/>
        <c:scaling>
          <c:orientation val="minMax"/>
        </c:scaling>
        <c:delete val="0"/>
        <c:axPos val="b"/>
        <c:numFmt formatCode="ge" sourceLinked="1"/>
        <c:majorTickMark val="none"/>
        <c:minorTickMark val="none"/>
        <c:tickLblPos val="none"/>
        <c:crossAx val="240139344"/>
        <c:crosses val="autoZero"/>
        <c:auto val="0"/>
        <c:lblAlgn val="ctr"/>
        <c:lblOffset val="100"/>
        <c:noMultiLvlLbl val="1"/>
      </c:catAx>
      <c:valAx>
        <c:axId val="240139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138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3B-461E-9288-C4B2BD929AF3}"/>
            </c:ext>
          </c:extLst>
        </c:ser>
        <c:dLbls>
          <c:showLegendKey val="0"/>
          <c:showVal val="0"/>
          <c:showCatName val="0"/>
          <c:showSerName val="0"/>
          <c:showPercent val="0"/>
          <c:showBubbleSize val="0"/>
        </c:dLbls>
        <c:gapWidth val="180"/>
        <c:overlap val="-90"/>
        <c:axId val="240140128"/>
        <c:axId val="240610520"/>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3B-461E-9288-C4B2BD929AF3}"/>
            </c:ext>
          </c:extLst>
        </c:ser>
        <c:dLbls>
          <c:showLegendKey val="0"/>
          <c:showVal val="0"/>
          <c:showCatName val="0"/>
          <c:showSerName val="0"/>
          <c:showPercent val="0"/>
          <c:showBubbleSize val="0"/>
        </c:dLbls>
        <c:marker val="1"/>
        <c:smooth val="0"/>
        <c:axId val="240140128"/>
        <c:axId val="240610520"/>
      </c:lineChart>
      <c:catAx>
        <c:axId val="240140128"/>
        <c:scaling>
          <c:orientation val="minMax"/>
        </c:scaling>
        <c:delete val="0"/>
        <c:axPos val="b"/>
        <c:numFmt formatCode="ge" sourceLinked="1"/>
        <c:majorTickMark val="none"/>
        <c:minorTickMark val="none"/>
        <c:tickLblPos val="none"/>
        <c:crossAx val="240610520"/>
        <c:crosses val="autoZero"/>
        <c:auto val="0"/>
        <c:lblAlgn val="ctr"/>
        <c:lblOffset val="100"/>
        <c:noMultiLvlLbl val="1"/>
      </c:catAx>
      <c:valAx>
        <c:axId val="240610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140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27-425A-88B2-4A61FACC2204}"/>
            </c:ext>
          </c:extLst>
        </c:ser>
        <c:dLbls>
          <c:showLegendKey val="0"/>
          <c:showVal val="0"/>
          <c:showCatName val="0"/>
          <c:showSerName val="0"/>
          <c:showPercent val="0"/>
          <c:showBubbleSize val="0"/>
        </c:dLbls>
        <c:gapWidth val="180"/>
        <c:overlap val="-90"/>
        <c:axId val="240611696"/>
        <c:axId val="240612088"/>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27-425A-88B2-4A61FACC2204}"/>
            </c:ext>
          </c:extLst>
        </c:ser>
        <c:dLbls>
          <c:showLegendKey val="0"/>
          <c:showVal val="0"/>
          <c:showCatName val="0"/>
          <c:showSerName val="0"/>
          <c:showPercent val="0"/>
          <c:showBubbleSize val="0"/>
        </c:dLbls>
        <c:marker val="1"/>
        <c:smooth val="0"/>
        <c:axId val="240611696"/>
        <c:axId val="240612088"/>
      </c:lineChart>
      <c:catAx>
        <c:axId val="240611696"/>
        <c:scaling>
          <c:orientation val="minMax"/>
        </c:scaling>
        <c:delete val="0"/>
        <c:axPos val="b"/>
        <c:numFmt formatCode="ge" sourceLinked="1"/>
        <c:majorTickMark val="none"/>
        <c:minorTickMark val="none"/>
        <c:tickLblPos val="none"/>
        <c:crossAx val="240612088"/>
        <c:crosses val="autoZero"/>
        <c:auto val="0"/>
        <c:lblAlgn val="ctr"/>
        <c:lblOffset val="100"/>
        <c:noMultiLvlLbl val="1"/>
      </c:catAx>
      <c:valAx>
        <c:axId val="240612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611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D6-4A47-8438-A12DF7B878E6}"/>
            </c:ext>
          </c:extLst>
        </c:ser>
        <c:dLbls>
          <c:showLegendKey val="0"/>
          <c:showVal val="0"/>
          <c:showCatName val="0"/>
          <c:showSerName val="0"/>
          <c:showPercent val="0"/>
          <c:showBubbleSize val="0"/>
        </c:dLbls>
        <c:gapWidth val="180"/>
        <c:overlap val="-90"/>
        <c:axId val="240768056"/>
        <c:axId val="240768448"/>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D6-4A47-8438-A12DF7B878E6}"/>
            </c:ext>
          </c:extLst>
        </c:ser>
        <c:dLbls>
          <c:showLegendKey val="0"/>
          <c:showVal val="0"/>
          <c:showCatName val="0"/>
          <c:showSerName val="0"/>
          <c:showPercent val="0"/>
          <c:showBubbleSize val="0"/>
        </c:dLbls>
        <c:marker val="1"/>
        <c:smooth val="0"/>
        <c:axId val="240768056"/>
        <c:axId val="240768448"/>
      </c:lineChart>
      <c:catAx>
        <c:axId val="240768056"/>
        <c:scaling>
          <c:orientation val="minMax"/>
        </c:scaling>
        <c:delete val="0"/>
        <c:axPos val="b"/>
        <c:numFmt formatCode="ge" sourceLinked="1"/>
        <c:majorTickMark val="none"/>
        <c:minorTickMark val="none"/>
        <c:tickLblPos val="none"/>
        <c:crossAx val="240768448"/>
        <c:crosses val="autoZero"/>
        <c:auto val="0"/>
        <c:lblAlgn val="ctr"/>
        <c:lblOffset val="100"/>
        <c:noMultiLvlLbl val="1"/>
      </c:catAx>
      <c:valAx>
        <c:axId val="240768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768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144.6</c:v>
                </c:pt>
                <c:pt idx="1">
                  <c:v>168.4</c:v>
                </c:pt>
                <c:pt idx="2">
                  <c:v>159.30000000000001</c:v>
                </c:pt>
                <c:pt idx="3">
                  <c:v>161.5</c:v>
                </c:pt>
                <c:pt idx="4">
                  <c:v>138.19999999999999</c:v>
                </c:pt>
              </c:numCache>
            </c:numRef>
          </c:val>
          <c:extLst xmlns:c16r2="http://schemas.microsoft.com/office/drawing/2015/06/chart">
            <c:ext xmlns:c16="http://schemas.microsoft.com/office/drawing/2014/chart" uri="{C3380CC4-5D6E-409C-BE32-E72D297353CC}">
              <c16:uniqueId val="{00000000-F3C4-4A4D-A1E6-379BCA5F7802}"/>
            </c:ext>
          </c:extLst>
        </c:ser>
        <c:dLbls>
          <c:showLegendKey val="0"/>
          <c:showVal val="0"/>
          <c:showCatName val="0"/>
          <c:showSerName val="0"/>
          <c:showPercent val="0"/>
          <c:showBubbleSize val="0"/>
        </c:dLbls>
        <c:gapWidth val="180"/>
        <c:overlap val="-90"/>
        <c:axId val="238961328"/>
        <c:axId val="23896171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121.8</c:v>
                </c:pt>
                <c:pt idx="1">
                  <c:v>124.8</c:v>
                </c:pt>
                <c:pt idx="2">
                  <c:v>130.4</c:v>
                </c:pt>
                <c:pt idx="3">
                  <c:v>136.30000000000001</c:v>
                </c:pt>
                <c:pt idx="4">
                  <c:v>130.69999999999999</c:v>
                </c:pt>
              </c:numCache>
            </c:numRef>
          </c:val>
          <c:smooth val="0"/>
          <c:extLst xmlns:c16r2="http://schemas.microsoft.com/office/drawing/2015/06/chart">
            <c:ext xmlns:c16="http://schemas.microsoft.com/office/drawing/2014/chart" uri="{C3380CC4-5D6E-409C-BE32-E72D297353CC}">
              <c16:uniqueId val="{00000001-F3C4-4A4D-A1E6-379BCA5F7802}"/>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F3C4-4A4D-A1E6-379BCA5F7802}"/>
            </c:ext>
          </c:extLst>
        </c:ser>
        <c:dLbls>
          <c:showLegendKey val="0"/>
          <c:showVal val="0"/>
          <c:showCatName val="0"/>
          <c:showSerName val="0"/>
          <c:showPercent val="0"/>
          <c:showBubbleSize val="0"/>
        </c:dLbls>
        <c:marker val="1"/>
        <c:smooth val="0"/>
        <c:axId val="238961328"/>
        <c:axId val="238961712"/>
      </c:lineChart>
      <c:catAx>
        <c:axId val="238961328"/>
        <c:scaling>
          <c:orientation val="minMax"/>
        </c:scaling>
        <c:delete val="0"/>
        <c:axPos val="b"/>
        <c:numFmt formatCode="ge" sourceLinked="1"/>
        <c:majorTickMark val="none"/>
        <c:minorTickMark val="none"/>
        <c:tickLblPos val="none"/>
        <c:crossAx val="238961712"/>
        <c:crosses val="autoZero"/>
        <c:auto val="0"/>
        <c:lblAlgn val="ctr"/>
        <c:lblOffset val="100"/>
        <c:noMultiLvlLbl val="1"/>
      </c:catAx>
      <c:valAx>
        <c:axId val="238961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8961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36-4746-B9F6-7B4A7205949B}"/>
            </c:ext>
          </c:extLst>
        </c:ser>
        <c:dLbls>
          <c:showLegendKey val="0"/>
          <c:showVal val="0"/>
          <c:showCatName val="0"/>
          <c:showSerName val="0"/>
          <c:showPercent val="0"/>
          <c:showBubbleSize val="0"/>
        </c:dLbls>
        <c:gapWidth val="180"/>
        <c:overlap val="-90"/>
        <c:axId val="240769232"/>
        <c:axId val="240769624"/>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36-4746-B9F6-7B4A7205949B}"/>
            </c:ext>
          </c:extLst>
        </c:ser>
        <c:dLbls>
          <c:showLegendKey val="0"/>
          <c:showVal val="0"/>
          <c:showCatName val="0"/>
          <c:showSerName val="0"/>
          <c:showPercent val="0"/>
          <c:showBubbleSize val="0"/>
        </c:dLbls>
        <c:marker val="1"/>
        <c:smooth val="0"/>
        <c:axId val="240769232"/>
        <c:axId val="240769624"/>
      </c:lineChart>
      <c:catAx>
        <c:axId val="240769232"/>
        <c:scaling>
          <c:orientation val="minMax"/>
        </c:scaling>
        <c:delete val="0"/>
        <c:axPos val="b"/>
        <c:numFmt formatCode="ge" sourceLinked="1"/>
        <c:majorTickMark val="none"/>
        <c:minorTickMark val="none"/>
        <c:tickLblPos val="none"/>
        <c:crossAx val="240769624"/>
        <c:crosses val="autoZero"/>
        <c:auto val="0"/>
        <c:lblAlgn val="ctr"/>
        <c:lblOffset val="100"/>
        <c:noMultiLvlLbl val="1"/>
      </c:catAx>
      <c:valAx>
        <c:axId val="240769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769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125-4664-ACED-8FA0B536C57A}"/>
            </c:ext>
          </c:extLst>
        </c:ser>
        <c:dLbls>
          <c:showLegendKey val="0"/>
          <c:showVal val="0"/>
          <c:showCatName val="0"/>
          <c:showSerName val="0"/>
          <c:showPercent val="0"/>
          <c:showBubbleSize val="0"/>
        </c:dLbls>
        <c:gapWidth val="180"/>
        <c:overlap val="-90"/>
        <c:axId val="240770408"/>
        <c:axId val="24077080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125-4664-ACED-8FA0B536C57A}"/>
            </c:ext>
          </c:extLst>
        </c:ser>
        <c:dLbls>
          <c:showLegendKey val="0"/>
          <c:showVal val="0"/>
          <c:showCatName val="0"/>
          <c:showSerName val="0"/>
          <c:showPercent val="0"/>
          <c:showBubbleSize val="0"/>
        </c:dLbls>
        <c:marker val="1"/>
        <c:smooth val="0"/>
        <c:axId val="240770408"/>
        <c:axId val="240770800"/>
      </c:lineChart>
      <c:catAx>
        <c:axId val="240770408"/>
        <c:scaling>
          <c:orientation val="minMax"/>
        </c:scaling>
        <c:delete val="0"/>
        <c:axPos val="b"/>
        <c:numFmt formatCode="ge" sourceLinked="1"/>
        <c:majorTickMark val="none"/>
        <c:minorTickMark val="none"/>
        <c:tickLblPos val="none"/>
        <c:crossAx val="240770800"/>
        <c:crosses val="autoZero"/>
        <c:auto val="0"/>
        <c:lblAlgn val="ctr"/>
        <c:lblOffset val="100"/>
        <c:noMultiLvlLbl val="1"/>
      </c:catAx>
      <c:valAx>
        <c:axId val="240770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770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79-4105-A95E-9A2D64024634}"/>
            </c:ext>
          </c:extLst>
        </c:ser>
        <c:dLbls>
          <c:showLegendKey val="0"/>
          <c:showVal val="0"/>
          <c:showCatName val="0"/>
          <c:showSerName val="0"/>
          <c:showPercent val="0"/>
          <c:showBubbleSize val="0"/>
        </c:dLbls>
        <c:gapWidth val="180"/>
        <c:overlap val="-90"/>
        <c:axId val="240771584"/>
        <c:axId val="240868656"/>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79-4105-A95E-9A2D64024634}"/>
            </c:ext>
          </c:extLst>
        </c:ser>
        <c:dLbls>
          <c:showLegendKey val="0"/>
          <c:showVal val="0"/>
          <c:showCatName val="0"/>
          <c:showSerName val="0"/>
          <c:showPercent val="0"/>
          <c:showBubbleSize val="0"/>
        </c:dLbls>
        <c:marker val="1"/>
        <c:smooth val="0"/>
        <c:axId val="240771584"/>
        <c:axId val="240868656"/>
      </c:lineChart>
      <c:catAx>
        <c:axId val="240771584"/>
        <c:scaling>
          <c:orientation val="minMax"/>
        </c:scaling>
        <c:delete val="0"/>
        <c:axPos val="b"/>
        <c:numFmt formatCode="ge" sourceLinked="1"/>
        <c:majorTickMark val="none"/>
        <c:minorTickMark val="none"/>
        <c:tickLblPos val="none"/>
        <c:crossAx val="240868656"/>
        <c:crosses val="autoZero"/>
        <c:auto val="0"/>
        <c:lblAlgn val="ctr"/>
        <c:lblOffset val="100"/>
        <c:noMultiLvlLbl val="1"/>
      </c:catAx>
      <c:valAx>
        <c:axId val="240868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771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16-41B4-BD15-F245E11053B4}"/>
            </c:ext>
          </c:extLst>
        </c:ser>
        <c:dLbls>
          <c:showLegendKey val="0"/>
          <c:showVal val="0"/>
          <c:showCatName val="0"/>
          <c:showSerName val="0"/>
          <c:showPercent val="0"/>
          <c:showBubbleSize val="0"/>
        </c:dLbls>
        <c:gapWidth val="180"/>
        <c:overlap val="-90"/>
        <c:axId val="240869440"/>
        <c:axId val="24086983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16-41B4-BD15-F245E11053B4}"/>
            </c:ext>
          </c:extLst>
        </c:ser>
        <c:dLbls>
          <c:showLegendKey val="0"/>
          <c:showVal val="0"/>
          <c:showCatName val="0"/>
          <c:showSerName val="0"/>
          <c:showPercent val="0"/>
          <c:showBubbleSize val="0"/>
        </c:dLbls>
        <c:marker val="1"/>
        <c:smooth val="0"/>
        <c:axId val="240869440"/>
        <c:axId val="240869832"/>
      </c:lineChart>
      <c:catAx>
        <c:axId val="240869440"/>
        <c:scaling>
          <c:orientation val="minMax"/>
        </c:scaling>
        <c:delete val="0"/>
        <c:axPos val="b"/>
        <c:numFmt formatCode="ge" sourceLinked="1"/>
        <c:majorTickMark val="none"/>
        <c:minorTickMark val="none"/>
        <c:tickLblPos val="none"/>
        <c:crossAx val="240869832"/>
        <c:crosses val="autoZero"/>
        <c:auto val="0"/>
        <c:lblAlgn val="ctr"/>
        <c:lblOffset val="100"/>
        <c:noMultiLvlLbl val="1"/>
      </c:catAx>
      <c:valAx>
        <c:axId val="240869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869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84-48E9-A92B-3C4FEEFA56DB}"/>
            </c:ext>
          </c:extLst>
        </c:ser>
        <c:dLbls>
          <c:showLegendKey val="0"/>
          <c:showVal val="0"/>
          <c:showCatName val="0"/>
          <c:showSerName val="0"/>
          <c:showPercent val="0"/>
          <c:showBubbleSize val="0"/>
        </c:dLbls>
        <c:gapWidth val="180"/>
        <c:overlap val="-90"/>
        <c:axId val="240870616"/>
        <c:axId val="240871008"/>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84-48E9-A92B-3C4FEEFA56DB}"/>
            </c:ext>
          </c:extLst>
        </c:ser>
        <c:dLbls>
          <c:showLegendKey val="0"/>
          <c:showVal val="0"/>
          <c:showCatName val="0"/>
          <c:showSerName val="0"/>
          <c:showPercent val="0"/>
          <c:showBubbleSize val="0"/>
        </c:dLbls>
        <c:marker val="1"/>
        <c:smooth val="0"/>
        <c:axId val="240870616"/>
        <c:axId val="240871008"/>
      </c:lineChart>
      <c:catAx>
        <c:axId val="240870616"/>
        <c:scaling>
          <c:orientation val="minMax"/>
        </c:scaling>
        <c:delete val="0"/>
        <c:axPos val="b"/>
        <c:numFmt formatCode="ge" sourceLinked="1"/>
        <c:majorTickMark val="none"/>
        <c:minorTickMark val="none"/>
        <c:tickLblPos val="none"/>
        <c:crossAx val="240871008"/>
        <c:crosses val="autoZero"/>
        <c:auto val="0"/>
        <c:lblAlgn val="ctr"/>
        <c:lblOffset val="100"/>
        <c:noMultiLvlLbl val="1"/>
      </c:catAx>
      <c:valAx>
        <c:axId val="240871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87061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694-4BEE-ABFA-B3CD19116E8D}"/>
            </c:ext>
          </c:extLst>
        </c:ser>
        <c:dLbls>
          <c:showLegendKey val="0"/>
          <c:showVal val="0"/>
          <c:showCatName val="0"/>
          <c:showSerName val="0"/>
          <c:showPercent val="0"/>
          <c:showBubbleSize val="0"/>
        </c:dLbls>
        <c:gapWidth val="180"/>
        <c:overlap val="-90"/>
        <c:axId val="240871792"/>
        <c:axId val="240872184"/>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94-4BEE-ABFA-B3CD19116E8D}"/>
            </c:ext>
          </c:extLst>
        </c:ser>
        <c:dLbls>
          <c:showLegendKey val="0"/>
          <c:showVal val="0"/>
          <c:showCatName val="0"/>
          <c:showSerName val="0"/>
          <c:showPercent val="0"/>
          <c:showBubbleSize val="0"/>
        </c:dLbls>
        <c:marker val="1"/>
        <c:smooth val="0"/>
        <c:axId val="240871792"/>
        <c:axId val="240872184"/>
      </c:lineChart>
      <c:catAx>
        <c:axId val="240871792"/>
        <c:scaling>
          <c:orientation val="minMax"/>
        </c:scaling>
        <c:delete val="0"/>
        <c:axPos val="b"/>
        <c:numFmt formatCode="ge" sourceLinked="1"/>
        <c:majorTickMark val="none"/>
        <c:minorTickMark val="none"/>
        <c:tickLblPos val="none"/>
        <c:crossAx val="240872184"/>
        <c:crosses val="autoZero"/>
        <c:auto val="0"/>
        <c:lblAlgn val="ctr"/>
        <c:lblOffset val="100"/>
        <c:noMultiLvlLbl val="1"/>
      </c:catAx>
      <c:valAx>
        <c:axId val="240872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871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6.2</c:v>
                </c:pt>
                <c:pt idx="1">
                  <c:v>14.7</c:v>
                </c:pt>
                <c:pt idx="2">
                  <c:v>14.3</c:v>
                </c:pt>
                <c:pt idx="3">
                  <c:v>14.4</c:v>
                </c:pt>
                <c:pt idx="4">
                  <c:v>14.8</c:v>
                </c:pt>
              </c:numCache>
            </c:numRef>
          </c:val>
          <c:extLst xmlns:c16r2="http://schemas.microsoft.com/office/drawing/2015/06/chart">
            <c:ext xmlns:c16="http://schemas.microsoft.com/office/drawing/2014/chart" uri="{C3380CC4-5D6E-409C-BE32-E72D297353CC}">
              <c16:uniqueId val="{00000000-567A-4AC8-BD91-4CCB4EFE4DCD}"/>
            </c:ext>
          </c:extLst>
        </c:ser>
        <c:dLbls>
          <c:showLegendKey val="0"/>
          <c:showVal val="0"/>
          <c:showCatName val="0"/>
          <c:showSerName val="0"/>
          <c:showPercent val="0"/>
          <c:showBubbleSize val="0"/>
        </c:dLbls>
        <c:gapWidth val="180"/>
        <c:overlap val="-90"/>
        <c:axId val="241413480"/>
        <c:axId val="24141387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7.1</c:v>
                </c:pt>
                <c:pt idx="1">
                  <c:v>8.9</c:v>
                </c:pt>
                <c:pt idx="2">
                  <c:v>11.8</c:v>
                </c:pt>
                <c:pt idx="3">
                  <c:v>15.3</c:v>
                </c:pt>
                <c:pt idx="4">
                  <c:v>15.4</c:v>
                </c:pt>
              </c:numCache>
            </c:numRef>
          </c:val>
          <c:smooth val="0"/>
          <c:extLst xmlns:c16r2="http://schemas.microsoft.com/office/drawing/2015/06/chart">
            <c:ext xmlns:c16="http://schemas.microsoft.com/office/drawing/2014/chart" uri="{C3380CC4-5D6E-409C-BE32-E72D297353CC}">
              <c16:uniqueId val="{00000001-567A-4AC8-BD91-4CCB4EFE4DCD}"/>
            </c:ext>
          </c:extLst>
        </c:ser>
        <c:dLbls>
          <c:showLegendKey val="0"/>
          <c:showVal val="0"/>
          <c:showCatName val="0"/>
          <c:showSerName val="0"/>
          <c:showPercent val="0"/>
          <c:showBubbleSize val="0"/>
        </c:dLbls>
        <c:marker val="1"/>
        <c:smooth val="0"/>
        <c:axId val="241413480"/>
        <c:axId val="241413872"/>
      </c:lineChart>
      <c:catAx>
        <c:axId val="241413480"/>
        <c:scaling>
          <c:orientation val="minMax"/>
        </c:scaling>
        <c:delete val="0"/>
        <c:axPos val="b"/>
        <c:numFmt formatCode="ge" sourceLinked="1"/>
        <c:majorTickMark val="none"/>
        <c:minorTickMark val="none"/>
        <c:tickLblPos val="none"/>
        <c:crossAx val="241413872"/>
        <c:crosses val="autoZero"/>
        <c:auto val="0"/>
        <c:lblAlgn val="ctr"/>
        <c:lblOffset val="100"/>
        <c:noMultiLvlLbl val="1"/>
      </c:catAx>
      <c:valAx>
        <c:axId val="241413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4134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0</c:v>
                </c:pt>
                <c:pt idx="1">
                  <c:v>0</c:v>
                </c:pt>
                <c:pt idx="2">
                  <c:v>0.6</c:v>
                </c:pt>
                <c:pt idx="3">
                  <c:v>0.3</c:v>
                </c:pt>
                <c:pt idx="4">
                  <c:v>7.8</c:v>
                </c:pt>
              </c:numCache>
            </c:numRef>
          </c:val>
          <c:extLst xmlns:c16r2="http://schemas.microsoft.com/office/drawing/2015/06/chart">
            <c:ext xmlns:c16="http://schemas.microsoft.com/office/drawing/2014/chart" uri="{C3380CC4-5D6E-409C-BE32-E72D297353CC}">
              <c16:uniqueId val="{00000000-2DE6-4DAF-BF5F-A8CE61AA1A15}"/>
            </c:ext>
          </c:extLst>
        </c:ser>
        <c:dLbls>
          <c:showLegendKey val="0"/>
          <c:showVal val="0"/>
          <c:showCatName val="0"/>
          <c:showSerName val="0"/>
          <c:showPercent val="0"/>
          <c:showBubbleSize val="0"/>
        </c:dLbls>
        <c:gapWidth val="180"/>
        <c:overlap val="-90"/>
        <c:axId val="241414656"/>
        <c:axId val="24141504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8.6</c:v>
                </c:pt>
                <c:pt idx="1">
                  <c:v>2</c:v>
                </c:pt>
                <c:pt idx="2">
                  <c:v>1.4</c:v>
                </c:pt>
                <c:pt idx="3">
                  <c:v>2.4</c:v>
                </c:pt>
                <c:pt idx="4">
                  <c:v>4.0999999999999996</c:v>
                </c:pt>
              </c:numCache>
            </c:numRef>
          </c:val>
          <c:smooth val="0"/>
          <c:extLst xmlns:c16r2="http://schemas.microsoft.com/office/drawing/2015/06/chart">
            <c:ext xmlns:c16="http://schemas.microsoft.com/office/drawing/2014/chart" uri="{C3380CC4-5D6E-409C-BE32-E72D297353CC}">
              <c16:uniqueId val="{00000001-2DE6-4DAF-BF5F-A8CE61AA1A15}"/>
            </c:ext>
          </c:extLst>
        </c:ser>
        <c:dLbls>
          <c:showLegendKey val="0"/>
          <c:showVal val="0"/>
          <c:showCatName val="0"/>
          <c:showSerName val="0"/>
          <c:showPercent val="0"/>
          <c:showBubbleSize val="0"/>
        </c:dLbls>
        <c:marker val="1"/>
        <c:smooth val="0"/>
        <c:axId val="241414656"/>
        <c:axId val="241415048"/>
      </c:lineChart>
      <c:catAx>
        <c:axId val="241414656"/>
        <c:scaling>
          <c:orientation val="minMax"/>
        </c:scaling>
        <c:delete val="0"/>
        <c:axPos val="b"/>
        <c:numFmt formatCode="ge" sourceLinked="1"/>
        <c:majorTickMark val="none"/>
        <c:minorTickMark val="none"/>
        <c:tickLblPos val="none"/>
        <c:crossAx val="241415048"/>
        <c:crosses val="autoZero"/>
        <c:auto val="0"/>
        <c:lblAlgn val="ctr"/>
        <c:lblOffset val="100"/>
        <c:noMultiLvlLbl val="1"/>
      </c:catAx>
      <c:valAx>
        <c:axId val="241415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41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655.20000000000005</c:v>
                </c:pt>
                <c:pt idx="1">
                  <c:v>260.10000000000002</c:v>
                </c:pt>
                <c:pt idx="2">
                  <c:v>248.3</c:v>
                </c:pt>
                <c:pt idx="3">
                  <c:v>228.5</c:v>
                </c:pt>
                <c:pt idx="4">
                  <c:v>204.4</c:v>
                </c:pt>
              </c:numCache>
            </c:numRef>
          </c:val>
          <c:extLst xmlns:c16r2="http://schemas.microsoft.com/office/drawing/2015/06/chart">
            <c:ext xmlns:c16="http://schemas.microsoft.com/office/drawing/2014/chart" uri="{C3380CC4-5D6E-409C-BE32-E72D297353CC}">
              <c16:uniqueId val="{00000000-AB37-4B16-BE93-656C0004FE49}"/>
            </c:ext>
          </c:extLst>
        </c:ser>
        <c:dLbls>
          <c:showLegendKey val="0"/>
          <c:showVal val="0"/>
          <c:showCatName val="0"/>
          <c:showSerName val="0"/>
          <c:showPercent val="0"/>
          <c:showBubbleSize val="0"/>
        </c:dLbls>
        <c:gapWidth val="180"/>
        <c:overlap val="-90"/>
        <c:axId val="241415832"/>
        <c:axId val="241416224"/>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1092.0999999999999</c:v>
                </c:pt>
                <c:pt idx="1">
                  <c:v>1128.5999999999999</c:v>
                </c:pt>
                <c:pt idx="2">
                  <c:v>596.79999999999995</c:v>
                </c:pt>
                <c:pt idx="3">
                  <c:v>494.6</c:v>
                </c:pt>
                <c:pt idx="4">
                  <c:v>469.5</c:v>
                </c:pt>
              </c:numCache>
            </c:numRef>
          </c:val>
          <c:smooth val="0"/>
          <c:extLst xmlns:c16r2="http://schemas.microsoft.com/office/drawing/2015/06/chart">
            <c:ext xmlns:c16="http://schemas.microsoft.com/office/drawing/2014/chart" uri="{C3380CC4-5D6E-409C-BE32-E72D297353CC}">
              <c16:uniqueId val="{00000001-AB37-4B16-BE93-656C0004FE49}"/>
            </c:ext>
          </c:extLst>
        </c:ser>
        <c:dLbls>
          <c:showLegendKey val="0"/>
          <c:showVal val="0"/>
          <c:showCatName val="0"/>
          <c:showSerName val="0"/>
          <c:showPercent val="0"/>
          <c:showBubbleSize val="0"/>
        </c:dLbls>
        <c:marker val="1"/>
        <c:smooth val="0"/>
        <c:axId val="241415832"/>
        <c:axId val="241416224"/>
      </c:lineChart>
      <c:catAx>
        <c:axId val="241415832"/>
        <c:scaling>
          <c:orientation val="minMax"/>
        </c:scaling>
        <c:delete val="0"/>
        <c:axPos val="b"/>
        <c:numFmt formatCode="ge" sourceLinked="1"/>
        <c:majorTickMark val="none"/>
        <c:minorTickMark val="none"/>
        <c:tickLblPos val="none"/>
        <c:crossAx val="241416224"/>
        <c:crosses val="autoZero"/>
        <c:auto val="0"/>
        <c:lblAlgn val="ctr"/>
        <c:lblOffset val="100"/>
        <c:noMultiLvlLbl val="1"/>
      </c:catAx>
      <c:valAx>
        <c:axId val="241416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415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2</c:v>
                </c:pt>
                <c:pt idx="1">
                  <c:v>7</c:v>
                </c:pt>
                <c:pt idx="2">
                  <c:v>12</c:v>
                </c:pt>
                <c:pt idx="3">
                  <c:v>17</c:v>
                </c:pt>
                <c:pt idx="4">
                  <c:v>22</c:v>
                </c:pt>
              </c:numCache>
            </c:numRef>
          </c:val>
          <c:extLst xmlns:c16r2="http://schemas.microsoft.com/office/drawing/2015/06/chart">
            <c:ext xmlns:c16="http://schemas.microsoft.com/office/drawing/2014/chart" uri="{C3380CC4-5D6E-409C-BE32-E72D297353CC}">
              <c16:uniqueId val="{00000000-54C0-450E-A692-95DCBBD0EE88}"/>
            </c:ext>
          </c:extLst>
        </c:ser>
        <c:dLbls>
          <c:showLegendKey val="0"/>
          <c:showVal val="0"/>
          <c:showCatName val="0"/>
          <c:showSerName val="0"/>
          <c:showPercent val="0"/>
          <c:showBubbleSize val="0"/>
        </c:dLbls>
        <c:gapWidth val="180"/>
        <c:overlap val="-90"/>
        <c:axId val="241668888"/>
        <c:axId val="241669280"/>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2.9</c:v>
                </c:pt>
                <c:pt idx="1">
                  <c:v>3.4</c:v>
                </c:pt>
                <c:pt idx="2">
                  <c:v>5.6</c:v>
                </c:pt>
                <c:pt idx="3">
                  <c:v>11.5</c:v>
                </c:pt>
                <c:pt idx="4">
                  <c:v>16.100000000000001</c:v>
                </c:pt>
              </c:numCache>
            </c:numRef>
          </c:val>
          <c:smooth val="0"/>
          <c:extLst xmlns:c16r2="http://schemas.microsoft.com/office/drawing/2015/06/chart">
            <c:ext xmlns:c16="http://schemas.microsoft.com/office/drawing/2014/chart" uri="{C3380CC4-5D6E-409C-BE32-E72D297353CC}">
              <c16:uniqueId val="{00000001-54C0-450E-A692-95DCBBD0EE88}"/>
            </c:ext>
          </c:extLst>
        </c:ser>
        <c:dLbls>
          <c:showLegendKey val="0"/>
          <c:showVal val="0"/>
          <c:showCatName val="0"/>
          <c:showSerName val="0"/>
          <c:showPercent val="0"/>
          <c:showBubbleSize val="0"/>
        </c:dLbls>
        <c:marker val="1"/>
        <c:smooth val="0"/>
        <c:axId val="241668888"/>
        <c:axId val="241669280"/>
      </c:lineChart>
      <c:catAx>
        <c:axId val="241668888"/>
        <c:scaling>
          <c:orientation val="minMax"/>
        </c:scaling>
        <c:delete val="0"/>
        <c:axPos val="b"/>
        <c:numFmt formatCode="ge" sourceLinked="1"/>
        <c:majorTickMark val="none"/>
        <c:minorTickMark val="none"/>
        <c:tickLblPos val="none"/>
        <c:crossAx val="241669280"/>
        <c:crosses val="autoZero"/>
        <c:auto val="0"/>
        <c:lblAlgn val="ctr"/>
        <c:lblOffset val="100"/>
        <c:noMultiLvlLbl val="1"/>
      </c:catAx>
      <c:valAx>
        <c:axId val="241669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668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1160.2</c:v>
                </c:pt>
                <c:pt idx="1">
                  <c:v>416.1</c:v>
                </c:pt>
                <c:pt idx="2">
                  <c:v>492.4</c:v>
                </c:pt>
                <c:pt idx="3">
                  <c:v>346.1</c:v>
                </c:pt>
                <c:pt idx="4">
                  <c:v>460.6</c:v>
                </c:pt>
              </c:numCache>
            </c:numRef>
          </c:val>
          <c:extLst xmlns:c16r2="http://schemas.microsoft.com/office/drawing/2015/06/chart">
            <c:ext xmlns:c16="http://schemas.microsoft.com/office/drawing/2014/chart" uri="{C3380CC4-5D6E-409C-BE32-E72D297353CC}">
              <c16:uniqueId val="{00000000-2D21-4942-A839-B1629EB18F86}"/>
            </c:ext>
          </c:extLst>
        </c:ser>
        <c:dLbls>
          <c:showLegendKey val="0"/>
          <c:showVal val="0"/>
          <c:showCatName val="0"/>
          <c:showSerName val="0"/>
          <c:showPercent val="0"/>
          <c:showBubbleSize val="0"/>
        </c:dLbls>
        <c:gapWidth val="180"/>
        <c:overlap val="-90"/>
        <c:axId val="239876432"/>
        <c:axId val="239876816"/>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992.4</c:v>
                </c:pt>
                <c:pt idx="1">
                  <c:v>638.79999999999995</c:v>
                </c:pt>
                <c:pt idx="2">
                  <c:v>716.7</c:v>
                </c:pt>
                <c:pt idx="3">
                  <c:v>688</c:v>
                </c:pt>
                <c:pt idx="4">
                  <c:v>707.7</c:v>
                </c:pt>
              </c:numCache>
            </c:numRef>
          </c:val>
          <c:smooth val="0"/>
          <c:extLst xmlns:c16r2="http://schemas.microsoft.com/office/drawing/2015/06/chart">
            <c:ext xmlns:c16="http://schemas.microsoft.com/office/drawing/2014/chart" uri="{C3380CC4-5D6E-409C-BE32-E72D297353CC}">
              <c16:uniqueId val="{00000001-2D21-4942-A839-B1629EB18F86}"/>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2D21-4942-A839-B1629EB18F86}"/>
            </c:ext>
          </c:extLst>
        </c:ser>
        <c:dLbls>
          <c:showLegendKey val="0"/>
          <c:showVal val="0"/>
          <c:showCatName val="0"/>
          <c:showSerName val="0"/>
          <c:showPercent val="0"/>
          <c:showBubbleSize val="0"/>
        </c:dLbls>
        <c:marker val="1"/>
        <c:smooth val="0"/>
        <c:axId val="239876432"/>
        <c:axId val="239876816"/>
      </c:lineChart>
      <c:catAx>
        <c:axId val="239876432"/>
        <c:scaling>
          <c:orientation val="minMax"/>
        </c:scaling>
        <c:delete val="0"/>
        <c:axPos val="b"/>
        <c:numFmt formatCode="ge" sourceLinked="1"/>
        <c:majorTickMark val="none"/>
        <c:minorTickMark val="none"/>
        <c:tickLblPos val="none"/>
        <c:crossAx val="239876816"/>
        <c:crosses val="autoZero"/>
        <c:auto val="0"/>
        <c:lblAlgn val="ctr"/>
        <c:lblOffset val="100"/>
        <c:noMultiLvlLbl val="1"/>
      </c:catAx>
      <c:valAx>
        <c:axId val="239876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876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4C43-45B6-A05C-AA02FDCEDDDE}"/>
            </c:ext>
          </c:extLst>
        </c:ser>
        <c:dLbls>
          <c:showLegendKey val="0"/>
          <c:showVal val="0"/>
          <c:showCatName val="0"/>
          <c:showSerName val="0"/>
          <c:showPercent val="0"/>
          <c:showBubbleSize val="0"/>
        </c:dLbls>
        <c:gapWidth val="180"/>
        <c:overlap val="-90"/>
        <c:axId val="241670064"/>
        <c:axId val="241670456"/>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1-4C43-45B6-A05C-AA02FDCEDDDE}"/>
            </c:ext>
          </c:extLst>
        </c:ser>
        <c:dLbls>
          <c:showLegendKey val="0"/>
          <c:showVal val="0"/>
          <c:showCatName val="0"/>
          <c:showSerName val="0"/>
          <c:showPercent val="0"/>
          <c:showBubbleSize val="0"/>
        </c:dLbls>
        <c:marker val="1"/>
        <c:smooth val="0"/>
        <c:axId val="241670064"/>
        <c:axId val="241670456"/>
      </c:lineChart>
      <c:catAx>
        <c:axId val="241670064"/>
        <c:scaling>
          <c:orientation val="minMax"/>
        </c:scaling>
        <c:delete val="0"/>
        <c:axPos val="b"/>
        <c:numFmt formatCode="ge" sourceLinked="1"/>
        <c:majorTickMark val="none"/>
        <c:minorTickMark val="none"/>
        <c:tickLblPos val="none"/>
        <c:crossAx val="241670456"/>
        <c:crosses val="autoZero"/>
        <c:auto val="0"/>
        <c:lblAlgn val="ctr"/>
        <c:lblOffset val="100"/>
        <c:noMultiLvlLbl val="1"/>
      </c:catAx>
      <c:valAx>
        <c:axId val="241670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670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9878.6</c:v>
                </c:pt>
                <c:pt idx="1">
                  <c:v>7927.6</c:v>
                </c:pt>
                <c:pt idx="2">
                  <c:v>8721</c:v>
                </c:pt>
                <c:pt idx="3">
                  <c:v>8274.5</c:v>
                </c:pt>
                <c:pt idx="4">
                  <c:v>9710.7999999999993</c:v>
                </c:pt>
              </c:numCache>
            </c:numRef>
          </c:val>
          <c:extLst xmlns:c16r2="http://schemas.microsoft.com/office/drawing/2015/06/chart">
            <c:ext xmlns:c16="http://schemas.microsoft.com/office/drawing/2014/chart" uri="{C3380CC4-5D6E-409C-BE32-E72D297353CC}">
              <c16:uniqueId val="{00000000-62CD-4E48-857D-89A7C63E5124}"/>
            </c:ext>
          </c:extLst>
        </c:ser>
        <c:dLbls>
          <c:showLegendKey val="0"/>
          <c:showVal val="0"/>
          <c:showCatName val="0"/>
          <c:showSerName val="0"/>
          <c:showPercent val="0"/>
          <c:showBubbleSize val="0"/>
        </c:dLbls>
        <c:gapWidth val="180"/>
        <c:overlap val="-90"/>
        <c:axId val="239806400"/>
        <c:axId val="237534184"/>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7914.4</c:v>
                </c:pt>
                <c:pt idx="1">
                  <c:v>7493.6</c:v>
                </c:pt>
                <c:pt idx="2">
                  <c:v>8014.2</c:v>
                </c:pt>
                <c:pt idx="3">
                  <c:v>8260</c:v>
                </c:pt>
                <c:pt idx="4">
                  <c:v>8600.1</c:v>
                </c:pt>
              </c:numCache>
            </c:numRef>
          </c:val>
          <c:smooth val="0"/>
          <c:extLst xmlns:c16r2="http://schemas.microsoft.com/office/drawing/2015/06/chart">
            <c:ext xmlns:c16="http://schemas.microsoft.com/office/drawing/2014/chart" uri="{C3380CC4-5D6E-409C-BE32-E72D297353CC}">
              <c16:uniqueId val="{00000001-62CD-4E48-857D-89A7C63E5124}"/>
            </c:ext>
          </c:extLst>
        </c:ser>
        <c:dLbls>
          <c:showLegendKey val="0"/>
          <c:showVal val="0"/>
          <c:showCatName val="0"/>
          <c:showSerName val="0"/>
          <c:showPercent val="0"/>
          <c:showBubbleSize val="0"/>
        </c:dLbls>
        <c:marker val="1"/>
        <c:smooth val="0"/>
        <c:axId val="239806400"/>
        <c:axId val="237534184"/>
      </c:lineChart>
      <c:catAx>
        <c:axId val="239806400"/>
        <c:scaling>
          <c:orientation val="minMax"/>
        </c:scaling>
        <c:delete val="0"/>
        <c:axPos val="b"/>
        <c:numFmt formatCode="ge" sourceLinked="1"/>
        <c:majorTickMark val="none"/>
        <c:minorTickMark val="none"/>
        <c:tickLblPos val="none"/>
        <c:crossAx val="237534184"/>
        <c:crosses val="autoZero"/>
        <c:auto val="0"/>
        <c:lblAlgn val="ctr"/>
        <c:lblOffset val="100"/>
        <c:noMultiLvlLbl val="1"/>
      </c:catAx>
      <c:valAx>
        <c:axId val="237534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8064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1589451</c:v>
                </c:pt>
                <c:pt idx="1">
                  <c:v>1724853</c:v>
                </c:pt>
                <c:pt idx="2">
                  <c:v>1853266</c:v>
                </c:pt>
                <c:pt idx="3">
                  <c:v>1924841</c:v>
                </c:pt>
                <c:pt idx="4">
                  <c:v>1610053</c:v>
                </c:pt>
              </c:numCache>
            </c:numRef>
          </c:val>
          <c:extLst xmlns:c16r2="http://schemas.microsoft.com/office/drawing/2015/06/chart">
            <c:ext xmlns:c16="http://schemas.microsoft.com/office/drawing/2014/chart" uri="{C3380CC4-5D6E-409C-BE32-E72D297353CC}">
              <c16:uniqueId val="{00000000-A1B0-4D14-8FF1-3A7FCE767A1E}"/>
            </c:ext>
          </c:extLst>
        </c:ser>
        <c:dLbls>
          <c:showLegendKey val="0"/>
          <c:showVal val="0"/>
          <c:showCatName val="0"/>
          <c:showSerName val="0"/>
          <c:showPercent val="0"/>
          <c:showBubbleSize val="0"/>
        </c:dLbls>
        <c:gapWidth val="180"/>
        <c:overlap val="-90"/>
        <c:axId val="237536536"/>
        <c:axId val="237536928"/>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1160012</c:v>
                </c:pt>
                <c:pt idx="1">
                  <c:v>1146099</c:v>
                </c:pt>
                <c:pt idx="2">
                  <c:v>1494682</c:v>
                </c:pt>
                <c:pt idx="3">
                  <c:v>1543942</c:v>
                </c:pt>
                <c:pt idx="4">
                  <c:v>1467681</c:v>
                </c:pt>
              </c:numCache>
            </c:numRef>
          </c:val>
          <c:smooth val="0"/>
          <c:extLst xmlns:c16r2="http://schemas.microsoft.com/office/drawing/2015/06/chart">
            <c:ext xmlns:c16="http://schemas.microsoft.com/office/drawing/2014/chart" uri="{C3380CC4-5D6E-409C-BE32-E72D297353CC}">
              <c16:uniqueId val="{00000001-A1B0-4D14-8FF1-3A7FCE767A1E}"/>
            </c:ext>
          </c:extLst>
        </c:ser>
        <c:dLbls>
          <c:showLegendKey val="0"/>
          <c:showVal val="0"/>
          <c:showCatName val="0"/>
          <c:showSerName val="0"/>
          <c:showPercent val="0"/>
          <c:showBubbleSize val="0"/>
        </c:dLbls>
        <c:marker val="1"/>
        <c:smooth val="0"/>
        <c:axId val="237536536"/>
        <c:axId val="237536928"/>
      </c:lineChart>
      <c:catAx>
        <c:axId val="237536536"/>
        <c:scaling>
          <c:orientation val="minMax"/>
        </c:scaling>
        <c:delete val="0"/>
        <c:axPos val="b"/>
        <c:numFmt formatCode="ge" sourceLinked="1"/>
        <c:majorTickMark val="none"/>
        <c:minorTickMark val="none"/>
        <c:tickLblPos val="none"/>
        <c:crossAx val="237536928"/>
        <c:crosses val="autoZero"/>
        <c:auto val="0"/>
        <c:lblAlgn val="ctr"/>
        <c:lblOffset val="100"/>
        <c:noMultiLvlLbl val="1"/>
      </c:catAx>
      <c:valAx>
        <c:axId val="23753692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536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39.700000000000003</c:v>
                </c:pt>
                <c:pt idx="1">
                  <c:v>45.2</c:v>
                </c:pt>
                <c:pt idx="2">
                  <c:v>42.7</c:v>
                </c:pt>
                <c:pt idx="3">
                  <c:v>46.5</c:v>
                </c:pt>
                <c:pt idx="4">
                  <c:v>41.7</c:v>
                </c:pt>
              </c:numCache>
            </c:numRef>
          </c:val>
          <c:extLst xmlns:c16r2="http://schemas.microsoft.com/office/drawing/2015/06/chart">
            <c:ext xmlns:c16="http://schemas.microsoft.com/office/drawing/2014/chart" uri="{C3380CC4-5D6E-409C-BE32-E72D297353CC}">
              <c16:uniqueId val="{00000000-0637-4EA7-8B0A-FDFFB2C7E02C}"/>
            </c:ext>
          </c:extLst>
        </c:ser>
        <c:dLbls>
          <c:showLegendKey val="0"/>
          <c:showVal val="0"/>
          <c:showCatName val="0"/>
          <c:showSerName val="0"/>
          <c:showPercent val="0"/>
          <c:showBubbleSize val="0"/>
        </c:dLbls>
        <c:gapWidth val="180"/>
        <c:overlap val="-90"/>
        <c:axId val="239559384"/>
        <c:axId val="239559776"/>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36.299999999999997</c:v>
                </c:pt>
                <c:pt idx="1">
                  <c:v>38.4</c:v>
                </c:pt>
                <c:pt idx="2">
                  <c:v>37.700000000000003</c:v>
                </c:pt>
                <c:pt idx="3">
                  <c:v>36.200000000000003</c:v>
                </c:pt>
                <c:pt idx="4">
                  <c:v>36.5</c:v>
                </c:pt>
              </c:numCache>
            </c:numRef>
          </c:val>
          <c:smooth val="0"/>
          <c:extLst xmlns:c16r2="http://schemas.microsoft.com/office/drawing/2015/06/chart">
            <c:ext xmlns:c16="http://schemas.microsoft.com/office/drawing/2014/chart" uri="{C3380CC4-5D6E-409C-BE32-E72D297353CC}">
              <c16:uniqueId val="{00000001-0637-4EA7-8B0A-FDFFB2C7E02C}"/>
            </c:ext>
          </c:extLst>
        </c:ser>
        <c:dLbls>
          <c:showLegendKey val="0"/>
          <c:showVal val="0"/>
          <c:showCatName val="0"/>
          <c:showSerName val="0"/>
          <c:showPercent val="0"/>
          <c:showBubbleSize val="0"/>
        </c:dLbls>
        <c:marker val="1"/>
        <c:smooth val="0"/>
        <c:axId val="239559384"/>
        <c:axId val="239559776"/>
      </c:lineChart>
      <c:catAx>
        <c:axId val="239559384"/>
        <c:scaling>
          <c:orientation val="minMax"/>
        </c:scaling>
        <c:delete val="0"/>
        <c:axPos val="b"/>
        <c:numFmt formatCode="ge" sourceLinked="1"/>
        <c:majorTickMark val="none"/>
        <c:minorTickMark val="none"/>
        <c:tickLblPos val="none"/>
        <c:crossAx val="239559776"/>
        <c:crosses val="autoZero"/>
        <c:auto val="0"/>
        <c:lblAlgn val="ctr"/>
        <c:lblOffset val="100"/>
        <c:noMultiLvlLbl val="1"/>
      </c:catAx>
      <c:valAx>
        <c:axId val="239559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59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25.2</c:v>
                </c:pt>
                <c:pt idx="1">
                  <c:v>19.399999999999999</c:v>
                </c:pt>
                <c:pt idx="2">
                  <c:v>26.4</c:v>
                </c:pt>
                <c:pt idx="3">
                  <c:v>26.2</c:v>
                </c:pt>
                <c:pt idx="4">
                  <c:v>29.2</c:v>
                </c:pt>
              </c:numCache>
            </c:numRef>
          </c:val>
          <c:extLst xmlns:c16r2="http://schemas.microsoft.com/office/drawing/2015/06/chart">
            <c:ext xmlns:c16="http://schemas.microsoft.com/office/drawing/2014/chart" uri="{C3380CC4-5D6E-409C-BE32-E72D297353CC}">
              <c16:uniqueId val="{00000000-88BA-4FF6-BF2B-2140F15D29F5}"/>
            </c:ext>
          </c:extLst>
        </c:ser>
        <c:dLbls>
          <c:showLegendKey val="0"/>
          <c:showVal val="0"/>
          <c:showCatName val="0"/>
          <c:showSerName val="0"/>
          <c:showPercent val="0"/>
          <c:showBubbleSize val="0"/>
        </c:dLbls>
        <c:gapWidth val="180"/>
        <c:overlap val="-90"/>
        <c:axId val="239560560"/>
        <c:axId val="23956095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22.1</c:v>
                </c:pt>
                <c:pt idx="1">
                  <c:v>21.1</c:v>
                </c:pt>
                <c:pt idx="2">
                  <c:v>20</c:v>
                </c:pt>
                <c:pt idx="3">
                  <c:v>18.2</c:v>
                </c:pt>
                <c:pt idx="4">
                  <c:v>20.9</c:v>
                </c:pt>
              </c:numCache>
            </c:numRef>
          </c:val>
          <c:smooth val="0"/>
          <c:extLst xmlns:c16r2="http://schemas.microsoft.com/office/drawing/2015/06/chart">
            <c:ext xmlns:c16="http://schemas.microsoft.com/office/drawing/2014/chart" uri="{C3380CC4-5D6E-409C-BE32-E72D297353CC}">
              <c16:uniqueId val="{00000001-88BA-4FF6-BF2B-2140F15D29F5}"/>
            </c:ext>
          </c:extLst>
        </c:ser>
        <c:dLbls>
          <c:showLegendKey val="0"/>
          <c:showVal val="0"/>
          <c:showCatName val="0"/>
          <c:showSerName val="0"/>
          <c:showPercent val="0"/>
          <c:showBubbleSize val="0"/>
        </c:dLbls>
        <c:marker val="1"/>
        <c:smooth val="0"/>
        <c:axId val="239560560"/>
        <c:axId val="239560952"/>
      </c:lineChart>
      <c:catAx>
        <c:axId val="239560560"/>
        <c:scaling>
          <c:orientation val="minMax"/>
        </c:scaling>
        <c:delete val="0"/>
        <c:axPos val="b"/>
        <c:numFmt formatCode="ge" sourceLinked="1"/>
        <c:majorTickMark val="none"/>
        <c:minorTickMark val="none"/>
        <c:tickLblPos val="none"/>
        <c:crossAx val="239560952"/>
        <c:crosses val="autoZero"/>
        <c:auto val="0"/>
        <c:lblAlgn val="ctr"/>
        <c:lblOffset val="100"/>
        <c:noMultiLvlLbl val="1"/>
      </c:catAx>
      <c:valAx>
        <c:axId val="239560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60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202.3</c:v>
                </c:pt>
                <c:pt idx="1">
                  <c:v>171.9</c:v>
                </c:pt>
                <c:pt idx="2">
                  <c:v>159.6</c:v>
                </c:pt>
                <c:pt idx="3">
                  <c:v>132.80000000000001</c:v>
                </c:pt>
                <c:pt idx="4">
                  <c:v>128.1</c:v>
                </c:pt>
              </c:numCache>
            </c:numRef>
          </c:val>
          <c:extLst xmlns:c16r2="http://schemas.microsoft.com/office/drawing/2015/06/chart">
            <c:ext xmlns:c16="http://schemas.microsoft.com/office/drawing/2014/chart" uri="{C3380CC4-5D6E-409C-BE32-E72D297353CC}">
              <c16:uniqueId val="{00000000-5109-4665-AE91-238FCAB1E0C2}"/>
            </c:ext>
          </c:extLst>
        </c:ser>
        <c:dLbls>
          <c:showLegendKey val="0"/>
          <c:showVal val="0"/>
          <c:showCatName val="0"/>
          <c:showSerName val="0"/>
          <c:showPercent val="0"/>
          <c:showBubbleSize val="0"/>
        </c:dLbls>
        <c:gapWidth val="180"/>
        <c:overlap val="-90"/>
        <c:axId val="239558992"/>
        <c:axId val="239561736"/>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130.19999999999999</c:v>
                </c:pt>
                <c:pt idx="1">
                  <c:v>128.80000000000001</c:v>
                </c:pt>
                <c:pt idx="2">
                  <c:v>109.9</c:v>
                </c:pt>
                <c:pt idx="3">
                  <c:v>103.6</c:v>
                </c:pt>
                <c:pt idx="4">
                  <c:v>95.7</c:v>
                </c:pt>
              </c:numCache>
            </c:numRef>
          </c:val>
          <c:smooth val="0"/>
          <c:extLst xmlns:c16r2="http://schemas.microsoft.com/office/drawing/2015/06/chart">
            <c:ext xmlns:c16="http://schemas.microsoft.com/office/drawing/2014/chart" uri="{C3380CC4-5D6E-409C-BE32-E72D297353CC}">
              <c16:uniqueId val="{00000001-5109-4665-AE91-238FCAB1E0C2}"/>
            </c:ext>
          </c:extLst>
        </c:ser>
        <c:dLbls>
          <c:showLegendKey val="0"/>
          <c:showVal val="0"/>
          <c:showCatName val="0"/>
          <c:showSerName val="0"/>
          <c:showPercent val="0"/>
          <c:showBubbleSize val="0"/>
        </c:dLbls>
        <c:marker val="1"/>
        <c:smooth val="0"/>
        <c:axId val="239558992"/>
        <c:axId val="239561736"/>
      </c:lineChart>
      <c:catAx>
        <c:axId val="239558992"/>
        <c:scaling>
          <c:orientation val="minMax"/>
        </c:scaling>
        <c:delete val="0"/>
        <c:axPos val="b"/>
        <c:numFmt formatCode="ge" sourceLinked="1"/>
        <c:majorTickMark val="none"/>
        <c:minorTickMark val="none"/>
        <c:tickLblPos val="none"/>
        <c:crossAx val="239561736"/>
        <c:crosses val="autoZero"/>
        <c:auto val="0"/>
        <c:lblAlgn val="ctr"/>
        <c:lblOffset val="100"/>
        <c:noMultiLvlLbl val="1"/>
      </c:catAx>
      <c:valAx>
        <c:axId val="239561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58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53.9</c:v>
                </c:pt>
                <c:pt idx="1">
                  <c:v>57.3</c:v>
                </c:pt>
                <c:pt idx="2">
                  <c:v>58.9</c:v>
                </c:pt>
                <c:pt idx="3">
                  <c:v>58.4</c:v>
                </c:pt>
                <c:pt idx="4">
                  <c:v>59.3</c:v>
                </c:pt>
              </c:numCache>
            </c:numRef>
          </c:val>
          <c:extLst xmlns:c16r2="http://schemas.microsoft.com/office/drawing/2015/06/chart">
            <c:ext xmlns:c16="http://schemas.microsoft.com/office/drawing/2014/chart" uri="{C3380CC4-5D6E-409C-BE32-E72D297353CC}">
              <c16:uniqueId val="{00000000-7782-410D-8BA0-99FE469405C8}"/>
            </c:ext>
          </c:extLst>
        </c:ser>
        <c:dLbls>
          <c:showLegendKey val="0"/>
          <c:showVal val="0"/>
          <c:showCatName val="0"/>
          <c:showSerName val="0"/>
          <c:showPercent val="0"/>
          <c:showBubbleSize val="0"/>
        </c:dLbls>
        <c:gapWidth val="180"/>
        <c:overlap val="-90"/>
        <c:axId val="239562520"/>
        <c:axId val="237536144"/>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57.7</c:v>
                </c:pt>
                <c:pt idx="1">
                  <c:v>59.8</c:v>
                </c:pt>
                <c:pt idx="2">
                  <c:v>59.6</c:v>
                </c:pt>
                <c:pt idx="3">
                  <c:v>60.3</c:v>
                </c:pt>
                <c:pt idx="4">
                  <c:v>60.2</c:v>
                </c:pt>
              </c:numCache>
            </c:numRef>
          </c:val>
          <c:smooth val="0"/>
          <c:extLst xmlns:c16r2="http://schemas.microsoft.com/office/drawing/2015/06/chart">
            <c:ext xmlns:c16="http://schemas.microsoft.com/office/drawing/2014/chart" uri="{C3380CC4-5D6E-409C-BE32-E72D297353CC}">
              <c16:uniqueId val="{00000001-7782-410D-8BA0-99FE469405C8}"/>
            </c:ext>
          </c:extLst>
        </c:ser>
        <c:dLbls>
          <c:showLegendKey val="0"/>
          <c:showVal val="0"/>
          <c:showCatName val="0"/>
          <c:showSerName val="0"/>
          <c:showPercent val="0"/>
          <c:showBubbleSize val="0"/>
        </c:dLbls>
        <c:marker val="1"/>
        <c:smooth val="0"/>
        <c:axId val="239562520"/>
        <c:axId val="237536144"/>
      </c:lineChart>
      <c:catAx>
        <c:axId val="239562520"/>
        <c:scaling>
          <c:orientation val="minMax"/>
        </c:scaling>
        <c:delete val="0"/>
        <c:axPos val="b"/>
        <c:numFmt formatCode="ge" sourceLinked="1"/>
        <c:majorTickMark val="none"/>
        <c:minorTickMark val="none"/>
        <c:tickLblPos val="none"/>
        <c:crossAx val="237536144"/>
        <c:crosses val="autoZero"/>
        <c:auto val="0"/>
        <c:lblAlgn val="ctr"/>
        <c:lblOffset val="100"/>
        <c:noMultiLvlLbl val="1"/>
      </c:catAx>
      <c:valAx>
        <c:axId val="237536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3956252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35.emf"/><Relationship Id="rId18" Type="http://schemas.openxmlformats.org/officeDocument/2006/relationships/image" Target="../media/image40.emf"/><Relationship Id="rId3" Type="http://schemas.openxmlformats.org/officeDocument/2006/relationships/image" Target="../media/image25.emf"/><Relationship Id="rId21" Type="http://schemas.openxmlformats.org/officeDocument/2006/relationships/image" Target="../media/image43.emf"/><Relationship Id="rId7" Type="http://schemas.openxmlformats.org/officeDocument/2006/relationships/image" Target="../media/image29.emf"/><Relationship Id="rId12" Type="http://schemas.openxmlformats.org/officeDocument/2006/relationships/image" Target="../media/image34.emf"/><Relationship Id="rId17" Type="http://schemas.openxmlformats.org/officeDocument/2006/relationships/image" Target="../media/image39.emf"/><Relationship Id="rId2" Type="http://schemas.openxmlformats.org/officeDocument/2006/relationships/image" Target="../media/image24.emf"/><Relationship Id="rId16" Type="http://schemas.openxmlformats.org/officeDocument/2006/relationships/image" Target="../media/image38.emf"/><Relationship Id="rId20" Type="http://schemas.openxmlformats.org/officeDocument/2006/relationships/image" Target="../media/image42.emf"/><Relationship Id="rId1" Type="http://schemas.openxmlformats.org/officeDocument/2006/relationships/image" Target="../media/image23.emf"/><Relationship Id="rId6" Type="http://schemas.openxmlformats.org/officeDocument/2006/relationships/image" Target="../media/image28.emf"/><Relationship Id="rId11" Type="http://schemas.openxmlformats.org/officeDocument/2006/relationships/image" Target="../media/image33.emf"/><Relationship Id="rId5" Type="http://schemas.openxmlformats.org/officeDocument/2006/relationships/image" Target="../media/image27.emf"/><Relationship Id="rId15" Type="http://schemas.openxmlformats.org/officeDocument/2006/relationships/image" Target="../media/image37.emf"/><Relationship Id="rId10" Type="http://schemas.openxmlformats.org/officeDocument/2006/relationships/image" Target="../media/image32.emf"/><Relationship Id="rId19" Type="http://schemas.openxmlformats.org/officeDocument/2006/relationships/image" Target="../media/image41.emf"/><Relationship Id="rId4" Type="http://schemas.openxmlformats.org/officeDocument/2006/relationships/image" Target="../media/image26.emf"/><Relationship Id="rId9" Type="http://schemas.openxmlformats.org/officeDocument/2006/relationships/image" Target="../media/image31.emf"/><Relationship Id="rId14" Type="http://schemas.openxmlformats.org/officeDocument/2006/relationships/image" Target="../media/image36.emf"/><Relationship Id="rId22"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xdr:twoCellAnchor>
    <xdr:from>
      <xdr:col>1</xdr:col>
      <xdr:colOff>149679</xdr:colOff>
      <xdr:row>36</xdr:row>
      <xdr:rowOff>163287</xdr:rowOff>
    </xdr:from>
    <xdr:to>
      <xdr:col>3</xdr:col>
      <xdr:colOff>407967</xdr:colOff>
      <xdr:row>37</xdr:row>
      <xdr:rowOff>284266</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492579" y="10307412"/>
          <a:ext cx="2068038"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131618</xdr:rowOff>
    </xdr:from>
    <xdr:to>
      <xdr:col>2</xdr:col>
      <xdr:colOff>653143</xdr:colOff>
      <xdr:row>37</xdr:row>
      <xdr:rowOff>131618</xdr:rowOff>
    </xdr:to>
    <xdr:cxnSp macro="">
      <xdr:nvCxnSpPr>
        <xdr:cNvPr id="3" name="直線コネクタ 2">
          <a:extLst>
            <a:ext uri="{FF2B5EF4-FFF2-40B4-BE49-F238E27FC236}">
              <a16:creationId xmlns:a16="http://schemas.microsoft.com/office/drawing/2014/main" xmlns="" id="{00000000-0008-0000-0000-000003000000}"/>
            </a:ext>
          </a:extLst>
        </xdr:cNvPr>
        <xdr:cNvCxnSpPr/>
      </xdr:nvCxnSpPr>
      <xdr:spPr>
        <a:xfrm>
          <a:off x="675579" y="1044719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xmlns="" id="{00000000-0008-0000-0000-00004F000000}"/>
            </a:ext>
          </a:extLst>
        </xdr:cNvPr>
        <xdr:cNvGrpSpPr/>
      </xdr:nvGrpSpPr>
      <xdr:grpSpPr>
        <a:xfrm>
          <a:off x="495955" y="7414616"/>
          <a:ext cx="5662108" cy="2909864"/>
          <a:chOff x="489770" y="7259989"/>
          <a:chExt cx="5728907" cy="2990270"/>
        </a:xfrm>
      </xdr:grpSpPr>
      <xdr:graphicFrame macro="">
        <xdr:nvGraphicFramePr>
          <xdr:cNvPr id="5" name="グラフ 4">
            <a:extLst>
              <a:ext uri="{FF2B5EF4-FFF2-40B4-BE49-F238E27FC236}">
                <a16:creationId xmlns:a16="http://schemas.microsoft.com/office/drawing/2014/main" xmlns="" id="{00000000-0008-0000-0000-000004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xmlns="" id="{00000000-0008-0000-0000-000051000000}"/>
            </a:ext>
          </a:extLst>
        </xdr:cNvPr>
        <xdr:cNvGrpSpPr/>
      </xdr:nvGrpSpPr>
      <xdr:grpSpPr>
        <a:xfrm>
          <a:off x="6429906" y="7414616"/>
          <a:ext cx="5650978" cy="2909864"/>
          <a:chOff x="6490520" y="7259989"/>
          <a:chExt cx="5728909" cy="2990270"/>
        </a:xfrm>
      </xdr:grpSpPr>
      <xdr:graphicFrame macro="">
        <xdr:nvGraphicFramePr>
          <xdr:cNvPr id="7" name="グラフ 6">
            <a:extLst>
              <a:ext uri="{FF2B5EF4-FFF2-40B4-BE49-F238E27FC236}">
                <a16:creationId xmlns:a16="http://schemas.microsoft.com/office/drawing/2014/main" xmlns="" id="{00000000-0008-0000-0000-000006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xmlns="" id="{00000000-0008-0000-0000-000052000000}"/>
            </a:ext>
          </a:extLst>
        </xdr:cNvPr>
        <xdr:cNvGrpSpPr/>
      </xdr:nvGrpSpPr>
      <xdr:grpSpPr>
        <a:xfrm>
          <a:off x="12352725" y="7414616"/>
          <a:ext cx="5662109" cy="2909864"/>
          <a:chOff x="12491270" y="7259989"/>
          <a:chExt cx="5728908" cy="2990270"/>
        </a:xfrm>
      </xdr:grpSpPr>
      <xdr:graphicFrame macro="">
        <xdr:nvGraphicFramePr>
          <xdr:cNvPr id="9" name="グラフ 8">
            <a:extLst>
              <a:ext uri="{FF2B5EF4-FFF2-40B4-BE49-F238E27FC236}">
                <a16:creationId xmlns:a16="http://schemas.microsoft.com/office/drawing/2014/main" xmlns="" id="{00000000-0008-0000-0000-000007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xmlns="" id="{00000000-0008-0000-0000-000053000000}"/>
            </a:ext>
          </a:extLst>
        </xdr:cNvPr>
        <xdr:cNvGrpSpPr/>
      </xdr:nvGrpSpPr>
      <xdr:grpSpPr>
        <a:xfrm>
          <a:off x="18290758" y="7414616"/>
          <a:ext cx="5660501" cy="2909864"/>
          <a:chOff x="18496102" y="7259989"/>
          <a:chExt cx="5738433" cy="2990270"/>
        </a:xfrm>
      </xdr:grpSpPr>
      <xdr:graphicFrame macro="">
        <xdr:nvGraphicFramePr>
          <xdr:cNvPr id="11" name="グラフ 10">
            <a:extLst>
              <a:ext uri="{FF2B5EF4-FFF2-40B4-BE49-F238E27FC236}">
                <a16:creationId xmlns:a16="http://schemas.microsoft.com/office/drawing/2014/main" xmlns="" id="{00000000-0008-0000-0000-000008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xmlns="" id="{00000000-0008-0000-0000-000054000000}"/>
            </a:ext>
          </a:extLst>
        </xdr:cNvPr>
        <xdr:cNvGrpSpPr/>
      </xdr:nvGrpSpPr>
      <xdr:grpSpPr>
        <a:xfrm>
          <a:off x="24240790" y="7414616"/>
          <a:ext cx="5671634" cy="2909864"/>
          <a:chOff x="24524066" y="7259989"/>
          <a:chExt cx="5738433" cy="2990270"/>
        </a:xfrm>
      </xdr:grpSpPr>
      <xdr:graphicFrame macro="">
        <xdr:nvGraphicFramePr>
          <xdr:cNvPr id="13" name="グラフ 12">
            <a:extLst>
              <a:ext uri="{FF2B5EF4-FFF2-40B4-BE49-F238E27FC236}">
                <a16:creationId xmlns:a16="http://schemas.microsoft.com/office/drawing/2014/main" xmlns="" id="{00000000-0008-0000-0000-000009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207826</xdr:colOff>
      <xdr:row>41</xdr:row>
      <xdr:rowOff>103909</xdr:rowOff>
    </xdr:from>
    <xdr:to>
      <xdr:col>14</xdr:col>
      <xdr:colOff>225144</xdr:colOff>
      <xdr:row>115</xdr:row>
      <xdr:rowOff>118500</xdr:rowOff>
    </xdr:to>
    <xdr:sp macro="" textlink="">
      <xdr:nvSpPr>
        <xdr:cNvPr id="14" name="正方形/長方形 13">
          <a:extLst>
            <a:ext uri="{FF2B5EF4-FFF2-40B4-BE49-F238E27FC236}">
              <a16:creationId xmlns:a16="http://schemas.microsoft.com/office/drawing/2014/main" xmlns="" id="{00000000-0008-0000-0000-00000E000000}"/>
            </a:ext>
          </a:extLst>
        </xdr:cNvPr>
        <xdr:cNvSpPr/>
      </xdr:nvSpPr>
      <xdr:spPr>
        <a:xfrm>
          <a:off x="6884851"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xmlns=""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640778</xdr:colOff>
      <xdr:row>41</xdr:row>
      <xdr:rowOff>103909</xdr:rowOff>
    </xdr:from>
    <xdr:to>
      <xdr:col>20</xdr:col>
      <xdr:colOff>658097</xdr:colOff>
      <xdr:row>115</xdr:row>
      <xdr:rowOff>118500</xdr:rowOff>
    </xdr:to>
    <xdr:sp macro="" textlink="">
      <xdr:nvSpPr>
        <xdr:cNvPr id="16" name="正方形/長方形 15">
          <a:extLst>
            <a:ext uri="{FF2B5EF4-FFF2-40B4-BE49-F238E27FC236}">
              <a16:creationId xmlns:a16="http://schemas.microsoft.com/office/drawing/2014/main" xmlns="" id="{00000000-0008-0000-0000-000010000000}"/>
            </a:ext>
          </a:extLst>
        </xdr:cNvPr>
        <xdr:cNvSpPr/>
      </xdr:nvSpPr>
      <xdr:spPr>
        <a:xfrm>
          <a:off x="12747053"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186791</xdr:colOff>
      <xdr:row>41</xdr:row>
      <xdr:rowOff>103909</xdr:rowOff>
    </xdr:from>
    <xdr:to>
      <xdr:col>27</xdr:col>
      <xdr:colOff>204110</xdr:colOff>
      <xdr:row>115</xdr:row>
      <xdr:rowOff>118500</xdr:rowOff>
    </xdr:to>
    <xdr:sp macro="" textlink="">
      <xdr:nvSpPr>
        <xdr:cNvPr id="17" name="正方形/長方形 16">
          <a:extLst>
            <a:ext uri="{FF2B5EF4-FFF2-40B4-BE49-F238E27FC236}">
              <a16:creationId xmlns:a16="http://schemas.microsoft.com/office/drawing/2014/main" xmlns="" id="{00000000-0008-0000-0000-000011000000}"/>
            </a:ext>
          </a:extLst>
        </xdr:cNvPr>
        <xdr:cNvSpPr/>
      </xdr:nvSpPr>
      <xdr:spPr>
        <a:xfrm>
          <a:off x="18627191"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640772</xdr:colOff>
      <xdr:row>41</xdr:row>
      <xdr:rowOff>103909</xdr:rowOff>
    </xdr:from>
    <xdr:to>
      <xdr:col>33</xdr:col>
      <xdr:colOff>658090</xdr:colOff>
      <xdr:row>115</xdr:row>
      <xdr:rowOff>118500</xdr:rowOff>
    </xdr:to>
    <xdr:sp macro="" textlink="">
      <xdr:nvSpPr>
        <xdr:cNvPr id="18" name="正方形/長方形 17">
          <a:extLst>
            <a:ext uri="{FF2B5EF4-FFF2-40B4-BE49-F238E27FC236}">
              <a16:creationId xmlns:a16="http://schemas.microsoft.com/office/drawing/2014/main" xmlns="" id="{00000000-0008-0000-0000-000012000000}"/>
            </a:ext>
          </a:extLst>
        </xdr:cNvPr>
        <xdr:cNvSpPr/>
      </xdr:nvSpPr>
      <xdr:spPr>
        <a:xfrm>
          <a:off x="2451042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623952</xdr:colOff>
      <xdr:row>41</xdr:row>
      <xdr:rowOff>117765</xdr:rowOff>
    </xdr:from>
    <xdr:ext cx="4465120" cy="392415"/>
    <xdr:sp macro="" textlink="データ!CY9">
      <xdr:nvSpPr>
        <xdr:cNvPr id="19" name="正方形/長方形 18">
          <a:extLst>
            <a:ext uri="{FF2B5EF4-FFF2-40B4-BE49-F238E27FC236}">
              <a16:creationId xmlns:a16="http://schemas.microsoft.com/office/drawing/2014/main" xmlns="" id="{00000000-0008-0000-0000-000014000000}"/>
            </a:ext>
          </a:extLst>
        </xdr:cNvPr>
        <xdr:cNvSpPr/>
      </xdr:nvSpPr>
      <xdr:spPr>
        <a:xfrm>
          <a:off x="1871727" y="11690640"/>
          <a:ext cx="446512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（最大出力合計64,930kW）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200904</xdr:colOff>
      <xdr:row>41</xdr:row>
      <xdr:rowOff>117765</xdr:rowOff>
    </xdr:from>
    <xdr:to>
      <xdr:col>10</xdr:col>
      <xdr:colOff>606149</xdr:colOff>
      <xdr:row>41</xdr:row>
      <xdr:rowOff>502228</xdr:rowOff>
    </xdr:to>
    <xdr:sp macro="" textlink="">
      <xdr:nvSpPr>
        <xdr:cNvPr id="20" name="正方形/長方形 19">
          <a:extLst>
            <a:ext uri="{FF2B5EF4-FFF2-40B4-BE49-F238E27FC236}">
              <a16:creationId xmlns:a16="http://schemas.microsoft.com/office/drawing/2014/main" xmlns="" id="{00000000-0008-0000-0000-000015000000}"/>
            </a:ext>
          </a:extLst>
        </xdr:cNvPr>
        <xdr:cNvSpPr/>
      </xdr:nvSpPr>
      <xdr:spPr>
        <a:xfrm>
          <a:off x="6877929"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251630</xdr:colOff>
      <xdr:row>41</xdr:row>
      <xdr:rowOff>117765</xdr:rowOff>
    </xdr:from>
    <xdr:ext cx="3490334" cy="392415"/>
    <xdr:sp macro="" textlink="データ!EX9">
      <xdr:nvSpPr>
        <xdr:cNvPr id="21" name="正方形/長方形 20">
          <a:extLst>
            <a:ext uri="{FF2B5EF4-FFF2-40B4-BE49-F238E27FC236}">
              <a16:creationId xmlns:a16="http://schemas.microsoft.com/office/drawing/2014/main" xmlns="" id="{00000000-0008-0000-0000-000016000000}"/>
            </a:ext>
          </a:extLst>
        </xdr:cNvPr>
        <xdr:cNvSpPr/>
      </xdr:nvSpPr>
      <xdr:spPr>
        <a:xfrm>
          <a:off x="8738405" y="11690640"/>
          <a:ext cx="3490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（最大出力合計61,430kW）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651174</xdr:colOff>
      <xdr:row>41</xdr:row>
      <xdr:rowOff>117765</xdr:rowOff>
    </xdr:from>
    <xdr:to>
      <xdr:col>17</xdr:col>
      <xdr:colOff>155874</xdr:colOff>
      <xdr:row>41</xdr:row>
      <xdr:rowOff>502228</xdr:rowOff>
    </xdr:to>
    <xdr:sp macro="" textlink="">
      <xdr:nvSpPr>
        <xdr:cNvPr id="22" name="正方形/長方形 21">
          <a:extLst>
            <a:ext uri="{FF2B5EF4-FFF2-40B4-BE49-F238E27FC236}">
              <a16:creationId xmlns:a16="http://schemas.microsoft.com/office/drawing/2014/main" xmlns="" id="{00000000-0008-0000-0000-000017000000}"/>
            </a:ext>
          </a:extLst>
        </xdr:cNvPr>
        <xdr:cNvSpPr/>
      </xdr:nvSpPr>
      <xdr:spPr>
        <a:xfrm>
          <a:off x="12757449" y="11690640"/>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733563</xdr:colOff>
      <xdr:row>41</xdr:row>
      <xdr:rowOff>117765</xdr:rowOff>
    </xdr:from>
    <xdr:ext cx="3443830" cy="392415"/>
    <xdr:sp macro="" textlink="データ!GW9">
      <xdr:nvSpPr>
        <xdr:cNvPr id="23" name="正方形/長方形 22">
          <a:extLst>
            <a:ext uri="{FF2B5EF4-FFF2-40B4-BE49-F238E27FC236}">
              <a16:creationId xmlns:a16="http://schemas.microsoft.com/office/drawing/2014/main" xmlns="" id="{00000000-0008-0000-0000-000018000000}"/>
            </a:ext>
          </a:extLst>
        </xdr:cNvPr>
        <xdr:cNvSpPr/>
      </xdr:nvSpPr>
      <xdr:spPr>
        <a:xfrm>
          <a:off x="14649588" y="11690640"/>
          <a:ext cx="344383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183581</xdr:colOff>
      <xdr:row>41</xdr:row>
      <xdr:rowOff>117765</xdr:rowOff>
    </xdr:from>
    <xdr:to>
      <xdr:col>23</xdr:col>
      <xdr:colOff>588826</xdr:colOff>
      <xdr:row>41</xdr:row>
      <xdr:rowOff>502228</xdr:rowOff>
    </xdr:to>
    <xdr:sp macro="" textlink="">
      <xdr:nvSpPr>
        <xdr:cNvPr id="24" name="正方形/長方形 23">
          <a:extLst>
            <a:ext uri="{FF2B5EF4-FFF2-40B4-BE49-F238E27FC236}">
              <a16:creationId xmlns:a16="http://schemas.microsoft.com/office/drawing/2014/main" xmlns="" id="{00000000-0008-0000-0000-000019000000}"/>
            </a:ext>
          </a:extLst>
        </xdr:cNvPr>
        <xdr:cNvSpPr/>
      </xdr:nvSpPr>
      <xdr:spPr>
        <a:xfrm>
          <a:off x="18623981"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257803</xdr:colOff>
      <xdr:row>41</xdr:row>
      <xdr:rowOff>117765</xdr:rowOff>
    </xdr:from>
    <xdr:ext cx="3443340" cy="392415"/>
    <xdr:sp macro="" textlink="データ!IV9">
      <xdr:nvSpPr>
        <xdr:cNvPr id="25" name="正方形/長方形 24">
          <a:extLst>
            <a:ext uri="{FF2B5EF4-FFF2-40B4-BE49-F238E27FC236}">
              <a16:creationId xmlns:a16="http://schemas.microsoft.com/office/drawing/2014/main" xmlns="" id="{00000000-0008-0000-0000-00001A000000}"/>
            </a:ext>
          </a:extLst>
        </xdr:cNvPr>
        <xdr:cNvSpPr/>
      </xdr:nvSpPr>
      <xdr:spPr>
        <a:xfrm>
          <a:off x="20507953" y="11690640"/>
          <a:ext cx="34433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633851</xdr:colOff>
      <xdr:row>41</xdr:row>
      <xdr:rowOff>117765</xdr:rowOff>
    </xdr:from>
    <xdr:to>
      <xdr:col>30</xdr:col>
      <xdr:colOff>138550</xdr:colOff>
      <xdr:row>41</xdr:row>
      <xdr:rowOff>502228</xdr:rowOff>
    </xdr:to>
    <xdr:sp macro="" textlink="">
      <xdr:nvSpPr>
        <xdr:cNvPr id="26" name="正方形/長方形 25">
          <a:extLst>
            <a:ext uri="{FF2B5EF4-FFF2-40B4-BE49-F238E27FC236}">
              <a16:creationId xmlns:a16="http://schemas.microsoft.com/office/drawing/2014/main" xmlns="" id="{00000000-0008-0000-0000-00001B000000}"/>
            </a:ext>
          </a:extLst>
        </xdr:cNvPr>
        <xdr:cNvSpPr/>
      </xdr:nvSpPr>
      <xdr:spPr>
        <a:xfrm>
          <a:off x="2450350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690750</xdr:colOff>
      <xdr:row>41</xdr:row>
      <xdr:rowOff>117765</xdr:rowOff>
    </xdr:from>
    <xdr:ext cx="3500250" cy="392415"/>
    <xdr:sp macro="" textlink="データ!KU9">
      <xdr:nvSpPr>
        <xdr:cNvPr id="27" name="正方形/長方形 26">
          <a:extLst>
            <a:ext uri="{FF2B5EF4-FFF2-40B4-BE49-F238E27FC236}">
              <a16:creationId xmlns:a16="http://schemas.microsoft.com/office/drawing/2014/main" xmlns="" id="{00000000-0008-0000-0000-00001C000000}"/>
            </a:ext>
          </a:extLst>
        </xdr:cNvPr>
        <xdr:cNvSpPr/>
      </xdr:nvSpPr>
      <xdr:spPr>
        <a:xfrm>
          <a:off x="26370150" y="11690640"/>
          <a:ext cx="35002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xmlns="" id="{00000000-0008-0000-0000-000068000000}"/>
            </a:ext>
          </a:extLst>
        </xdr:cNvPr>
        <xdr:cNvGrpSpPr/>
      </xdr:nvGrpSpPr>
      <xdr:grpSpPr>
        <a:xfrm>
          <a:off x="623456" y="12192000"/>
          <a:ext cx="5660287" cy="2909864"/>
          <a:chOff x="617271" y="12058402"/>
          <a:chExt cx="5727086" cy="2869043"/>
        </a:xfrm>
      </xdr:grpSpPr>
      <xdr:graphicFrame macro="">
        <xdr:nvGraphicFramePr>
          <xdr:cNvPr id="29" name="グラフ 28">
            <a:extLst>
              <a:ext uri="{FF2B5EF4-FFF2-40B4-BE49-F238E27FC236}">
                <a16:creationId xmlns:a16="http://schemas.microsoft.com/office/drawing/2014/main" xmlns=""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xmlns="" id="{00000000-0008-0000-0000-000069000000}"/>
            </a:ext>
          </a:extLst>
        </xdr:cNvPr>
        <xdr:cNvGrpSpPr/>
      </xdr:nvGrpSpPr>
      <xdr:grpSpPr>
        <a:xfrm>
          <a:off x="623456" y="15257319"/>
          <a:ext cx="5660287" cy="2909863"/>
          <a:chOff x="617271" y="15079189"/>
          <a:chExt cx="5727086" cy="2857909"/>
        </a:xfrm>
      </xdr:grpSpPr>
      <xdr:graphicFrame macro="">
        <xdr:nvGraphicFramePr>
          <xdr:cNvPr id="31" name="グラフ 30">
            <a:extLst>
              <a:ext uri="{FF2B5EF4-FFF2-40B4-BE49-F238E27FC236}">
                <a16:creationId xmlns:a16="http://schemas.microsoft.com/office/drawing/2014/main" xmlns="" id="{00000000-0008-0000-0000-00001E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xmlns="" id="{00000000-0008-0000-0000-00006A000000}"/>
            </a:ext>
          </a:extLst>
        </xdr:cNvPr>
        <xdr:cNvGrpSpPr/>
      </xdr:nvGrpSpPr>
      <xdr:grpSpPr>
        <a:xfrm>
          <a:off x="623456" y="18339954"/>
          <a:ext cx="5660287" cy="2909864"/>
          <a:chOff x="617271" y="18106159"/>
          <a:chExt cx="5727086" cy="2857909"/>
        </a:xfrm>
      </xdr:grpSpPr>
      <xdr:graphicFrame macro="">
        <xdr:nvGraphicFramePr>
          <xdr:cNvPr id="33" name="グラフ 32">
            <a:extLst>
              <a:ext uri="{FF2B5EF4-FFF2-40B4-BE49-F238E27FC236}">
                <a16:creationId xmlns:a16="http://schemas.microsoft.com/office/drawing/2014/main" xmlns="" id="{00000000-0008-0000-0000-00001F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xmlns="" id="{00000000-0008-0000-0000-00006B000000}"/>
            </a:ext>
          </a:extLst>
        </xdr:cNvPr>
        <xdr:cNvGrpSpPr/>
      </xdr:nvGrpSpPr>
      <xdr:grpSpPr>
        <a:xfrm>
          <a:off x="623456" y="21405273"/>
          <a:ext cx="5660287" cy="2909865"/>
          <a:chOff x="617271" y="21115812"/>
          <a:chExt cx="5727086" cy="2857910"/>
        </a:xfrm>
      </xdr:grpSpPr>
      <xdr:graphicFrame macro="">
        <xdr:nvGraphicFramePr>
          <xdr:cNvPr id="35" name="グラフ 34">
            <a:extLst>
              <a:ext uri="{FF2B5EF4-FFF2-40B4-BE49-F238E27FC236}">
                <a16:creationId xmlns:a16="http://schemas.microsoft.com/office/drawing/2014/main" xmlns="" id="{00000000-0008-0000-0000-000020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xmlns="" id="{00000000-0008-0000-0000-00006C000000}"/>
            </a:ext>
          </a:extLst>
        </xdr:cNvPr>
        <xdr:cNvGrpSpPr/>
      </xdr:nvGrpSpPr>
      <xdr:grpSpPr>
        <a:xfrm>
          <a:off x="623456" y="24435956"/>
          <a:ext cx="5660287" cy="2909863"/>
          <a:chOff x="617271" y="24094540"/>
          <a:chExt cx="5727086" cy="2857909"/>
        </a:xfrm>
      </xdr:grpSpPr>
      <xdr:graphicFrame macro="">
        <xdr:nvGraphicFramePr>
          <xdr:cNvPr id="37" name="グラフ 36">
            <a:extLst>
              <a:ext uri="{FF2B5EF4-FFF2-40B4-BE49-F238E27FC236}">
                <a16:creationId xmlns:a16="http://schemas.microsoft.com/office/drawing/2014/main" xmlns="" id="{00000000-0008-0000-0000-000021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329056</xdr:colOff>
      <xdr:row>41</xdr:row>
      <xdr:rowOff>519545</xdr:rowOff>
    </xdr:from>
    <xdr:to>
      <xdr:col>14</xdr:col>
      <xdr:colOff>91783</xdr:colOff>
      <xdr:row>55</xdr:row>
      <xdr:rowOff>190909</xdr:rowOff>
    </xdr:to>
    <xdr:grpSp>
      <xdr:nvGrpSpPr>
        <xdr:cNvPr id="38" name="グループ化 37">
          <a:extLst>
            <a:ext uri="{FF2B5EF4-FFF2-40B4-BE49-F238E27FC236}">
              <a16:creationId xmlns:a16="http://schemas.microsoft.com/office/drawing/2014/main" xmlns="" id="{00000000-0008-0000-0000-000050000000}"/>
            </a:ext>
          </a:extLst>
        </xdr:cNvPr>
        <xdr:cNvGrpSpPr/>
      </xdr:nvGrpSpPr>
      <xdr:grpSpPr>
        <a:xfrm>
          <a:off x="6979238" y="12192000"/>
          <a:ext cx="5166000" cy="2909864"/>
          <a:chOff x="7910700" y="12058402"/>
          <a:chExt cx="5232799" cy="2869043"/>
        </a:xfrm>
      </xdr:grpSpPr>
      <xdr:graphicFrame macro="">
        <xdr:nvGraphicFramePr>
          <xdr:cNvPr id="39" name="グラフ 38">
            <a:extLst>
              <a:ext uri="{FF2B5EF4-FFF2-40B4-BE49-F238E27FC236}">
                <a16:creationId xmlns:a16="http://schemas.microsoft.com/office/drawing/2014/main" xmlns="" id="{00000000-0008-0000-0000-000022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329056</xdr:colOff>
      <xdr:row>56</xdr:row>
      <xdr:rowOff>138546</xdr:rowOff>
    </xdr:from>
    <xdr:to>
      <xdr:col>14</xdr:col>
      <xdr:colOff>91783</xdr:colOff>
      <xdr:row>70</xdr:row>
      <xdr:rowOff>138955</xdr:rowOff>
    </xdr:to>
    <xdr:grpSp>
      <xdr:nvGrpSpPr>
        <xdr:cNvPr id="40" name="グループ化 39">
          <a:extLst>
            <a:ext uri="{FF2B5EF4-FFF2-40B4-BE49-F238E27FC236}">
              <a16:creationId xmlns:a16="http://schemas.microsoft.com/office/drawing/2014/main" xmlns="" id="{00000000-0008-0000-0000-000067000000}"/>
            </a:ext>
          </a:extLst>
        </xdr:cNvPr>
        <xdr:cNvGrpSpPr/>
      </xdr:nvGrpSpPr>
      <xdr:grpSpPr>
        <a:xfrm>
          <a:off x="6979238" y="15257319"/>
          <a:ext cx="5166000" cy="2909863"/>
          <a:chOff x="7910700" y="15079189"/>
          <a:chExt cx="5232799" cy="2857909"/>
        </a:xfrm>
      </xdr:grpSpPr>
      <xdr:graphicFrame macro="">
        <xdr:nvGraphicFramePr>
          <xdr:cNvPr id="41" name="グラフ 40">
            <a:extLst>
              <a:ext uri="{FF2B5EF4-FFF2-40B4-BE49-F238E27FC236}">
                <a16:creationId xmlns:a16="http://schemas.microsoft.com/office/drawing/2014/main" xmlns="" id="{00000000-0008-0000-0000-000023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329056</xdr:colOff>
      <xdr:row>71</xdr:row>
      <xdr:rowOff>103909</xdr:rowOff>
    </xdr:from>
    <xdr:to>
      <xdr:col>14</xdr:col>
      <xdr:colOff>91783</xdr:colOff>
      <xdr:row>85</xdr:row>
      <xdr:rowOff>104318</xdr:rowOff>
    </xdr:to>
    <xdr:grpSp>
      <xdr:nvGrpSpPr>
        <xdr:cNvPr id="42" name="グループ化 41">
          <a:extLst>
            <a:ext uri="{FF2B5EF4-FFF2-40B4-BE49-F238E27FC236}">
              <a16:creationId xmlns:a16="http://schemas.microsoft.com/office/drawing/2014/main" xmlns="" id="{00000000-0008-0000-0000-000066000000}"/>
            </a:ext>
          </a:extLst>
        </xdr:cNvPr>
        <xdr:cNvGrpSpPr/>
      </xdr:nvGrpSpPr>
      <xdr:grpSpPr>
        <a:xfrm>
          <a:off x="6979238" y="18339954"/>
          <a:ext cx="5166000" cy="2909864"/>
          <a:chOff x="7910700" y="18106159"/>
          <a:chExt cx="5232799" cy="2857909"/>
        </a:xfrm>
      </xdr:grpSpPr>
      <xdr:graphicFrame macro="">
        <xdr:nvGraphicFramePr>
          <xdr:cNvPr id="43" name="グラフ 42">
            <a:extLst>
              <a:ext uri="{FF2B5EF4-FFF2-40B4-BE49-F238E27FC236}">
                <a16:creationId xmlns:a16="http://schemas.microsoft.com/office/drawing/2014/main" xmlns="" id="{00000000-0008-0000-0000-000024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329056</xdr:colOff>
      <xdr:row>86</xdr:row>
      <xdr:rowOff>51955</xdr:rowOff>
    </xdr:from>
    <xdr:to>
      <xdr:col>14</xdr:col>
      <xdr:colOff>91783</xdr:colOff>
      <xdr:row>100</xdr:row>
      <xdr:rowOff>52365</xdr:rowOff>
    </xdr:to>
    <xdr:grpSp>
      <xdr:nvGrpSpPr>
        <xdr:cNvPr id="44" name="グループ化 43">
          <a:extLst>
            <a:ext uri="{FF2B5EF4-FFF2-40B4-BE49-F238E27FC236}">
              <a16:creationId xmlns:a16="http://schemas.microsoft.com/office/drawing/2014/main" xmlns="" id="{00000000-0008-0000-0000-000065000000}"/>
            </a:ext>
          </a:extLst>
        </xdr:cNvPr>
        <xdr:cNvGrpSpPr/>
      </xdr:nvGrpSpPr>
      <xdr:grpSpPr>
        <a:xfrm>
          <a:off x="6979238" y="21405273"/>
          <a:ext cx="5166000" cy="2909865"/>
          <a:chOff x="7910700" y="21115812"/>
          <a:chExt cx="5232799" cy="2857910"/>
        </a:xfrm>
      </xdr:grpSpPr>
      <xdr:graphicFrame macro="">
        <xdr:nvGraphicFramePr>
          <xdr:cNvPr id="45" name="グラフ 44">
            <a:extLst>
              <a:ext uri="{FF2B5EF4-FFF2-40B4-BE49-F238E27FC236}">
                <a16:creationId xmlns:a16="http://schemas.microsoft.com/office/drawing/2014/main" xmlns="" id="{00000000-0008-0000-0000-000025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329056</xdr:colOff>
      <xdr:row>100</xdr:row>
      <xdr:rowOff>173183</xdr:rowOff>
    </xdr:from>
    <xdr:to>
      <xdr:col>14</xdr:col>
      <xdr:colOff>91783</xdr:colOff>
      <xdr:row>114</xdr:row>
      <xdr:rowOff>173592</xdr:rowOff>
    </xdr:to>
    <xdr:grpSp>
      <xdr:nvGrpSpPr>
        <xdr:cNvPr id="46" name="グループ化 45">
          <a:extLst>
            <a:ext uri="{FF2B5EF4-FFF2-40B4-BE49-F238E27FC236}">
              <a16:creationId xmlns:a16="http://schemas.microsoft.com/office/drawing/2014/main" xmlns="" id="{00000000-0008-0000-0000-000064000000}"/>
            </a:ext>
          </a:extLst>
        </xdr:cNvPr>
        <xdr:cNvGrpSpPr/>
      </xdr:nvGrpSpPr>
      <xdr:grpSpPr>
        <a:xfrm>
          <a:off x="6979238" y="24435956"/>
          <a:ext cx="5166000" cy="2909863"/>
          <a:chOff x="7910700" y="24094540"/>
          <a:chExt cx="5232799" cy="2857909"/>
        </a:xfrm>
      </xdr:grpSpPr>
      <xdr:graphicFrame macro="">
        <xdr:nvGraphicFramePr>
          <xdr:cNvPr id="47" name="グラフ 46">
            <a:extLst>
              <a:ext uri="{FF2B5EF4-FFF2-40B4-BE49-F238E27FC236}">
                <a16:creationId xmlns:a16="http://schemas.microsoft.com/office/drawing/2014/main" xmlns="" id="{00000000-0008-0000-0000-000026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762008</xdr:colOff>
      <xdr:row>41</xdr:row>
      <xdr:rowOff>519545</xdr:rowOff>
    </xdr:from>
    <xdr:to>
      <xdr:col>20</xdr:col>
      <xdr:colOff>524736</xdr:colOff>
      <xdr:row>55</xdr:row>
      <xdr:rowOff>190909</xdr:rowOff>
    </xdr:to>
    <xdr:grpSp>
      <xdr:nvGrpSpPr>
        <xdr:cNvPr id="48" name="グループ化 47">
          <a:extLst>
            <a:ext uri="{FF2B5EF4-FFF2-40B4-BE49-F238E27FC236}">
              <a16:creationId xmlns:a16="http://schemas.microsoft.com/office/drawing/2014/main" xmlns="" id="{00000000-0008-0000-0000-00005F000000}"/>
            </a:ext>
          </a:extLst>
        </xdr:cNvPr>
        <xdr:cNvGrpSpPr/>
      </xdr:nvGrpSpPr>
      <xdr:grpSpPr>
        <a:xfrm>
          <a:off x="12815463" y="12192000"/>
          <a:ext cx="5166000" cy="2909864"/>
          <a:chOff x="13623226" y="12058402"/>
          <a:chExt cx="5232798" cy="2869043"/>
        </a:xfrm>
      </xdr:grpSpPr>
      <xdr:graphicFrame macro="">
        <xdr:nvGraphicFramePr>
          <xdr:cNvPr id="49" name="グラフ 48">
            <a:extLst>
              <a:ext uri="{FF2B5EF4-FFF2-40B4-BE49-F238E27FC236}">
                <a16:creationId xmlns:a16="http://schemas.microsoft.com/office/drawing/2014/main" xmlns="" id="{00000000-0008-0000-0000-000027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762008</xdr:colOff>
      <xdr:row>56</xdr:row>
      <xdr:rowOff>138546</xdr:rowOff>
    </xdr:from>
    <xdr:to>
      <xdr:col>20</xdr:col>
      <xdr:colOff>524736</xdr:colOff>
      <xdr:row>70</xdr:row>
      <xdr:rowOff>138955</xdr:rowOff>
    </xdr:to>
    <xdr:grpSp>
      <xdr:nvGrpSpPr>
        <xdr:cNvPr id="50" name="グループ化 49">
          <a:extLst>
            <a:ext uri="{FF2B5EF4-FFF2-40B4-BE49-F238E27FC236}">
              <a16:creationId xmlns:a16="http://schemas.microsoft.com/office/drawing/2014/main" xmlns="" id="{00000000-0008-0000-0000-000060000000}"/>
            </a:ext>
          </a:extLst>
        </xdr:cNvPr>
        <xdr:cNvGrpSpPr/>
      </xdr:nvGrpSpPr>
      <xdr:grpSpPr>
        <a:xfrm>
          <a:off x="12815463" y="15257319"/>
          <a:ext cx="5166000" cy="2909863"/>
          <a:chOff x="13623226" y="15079189"/>
          <a:chExt cx="5232798" cy="2857909"/>
        </a:xfrm>
      </xdr:grpSpPr>
      <xdr:graphicFrame macro="">
        <xdr:nvGraphicFramePr>
          <xdr:cNvPr id="51" name="グラフ 50">
            <a:extLst>
              <a:ext uri="{FF2B5EF4-FFF2-40B4-BE49-F238E27FC236}">
                <a16:creationId xmlns:a16="http://schemas.microsoft.com/office/drawing/2014/main" xmlns="" id="{00000000-0008-0000-0000-000028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762008</xdr:colOff>
      <xdr:row>71</xdr:row>
      <xdr:rowOff>103909</xdr:rowOff>
    </xdr:from>
    <xdr:to>
      <xdr:col>20</xdr:col>
      <xdr:colOff>524736</xdr:colOff>
      <xdr:row>85</xdr:row>
      <xdr:rowOff>104318</xdr:rowOff>
    </xdr:to>
    <xdr:grpSp>
      <xdr:nvGrpSpPr>
        <xdr:cNvPr id="52" name="グループ化 51">
          <a:extLst>
            <a:ext uri="{FF2B5EF4-FFF2-40B4-BE49-F238E27FC236}">
              <a16:creationId xmlns:a16="http://schemas.microsoft.com/office/drawing/2014/main" xmlns="" id="{00000000-0008-0000-0000-000061000000}"/>
            </a:ext>
          </a:extLst>
        </xdr:cNvPr>
        <xdr:cNvGrpSpPr/>
      </xdr:nvGrpSpPr>
      <xdr:grpSpPr>
        <a:xfrm>
          <a:off x="12815463" y="18339954"/>
          <a:ext cx="5166000" cy="2909864"/>
          <a:chOff x="13623226" y="18106159"/>
          <a:chExt cx="5232798" cy="2857909"/>
        </a:xfrm>
      </xdr:grpSpPr>
      <xdr:graphicFrame macro="">
        <xdr:nvGraphicFramePr>
          <xdr:cNvPr id="53" name="グラフ 52">
            <a:extLst>
              <a:ext uri="{FF2B5EF4-FFF2-40B4-BE49-F238E27FC236}">
                <a16:creationId xmlns:a16="http://schemas.microsoft.com/office/drawing/2014/main" xmlns="" id="{00000000-0008-0000-0000-000029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762008</xdr:colOff>
      <xdr:row>86</xdr:row>
      <xdr:rowOff>51955</xdr:rowOff>
    </xdr:from>
    <xdr:to>
      <xdr:col>20</xdr:col>
      <xdr:colOff>524736</xdr:colOff>
      <xdr:row>100</xdr:row>
      <xdr:rowOff>52365</xdr:rowOff>
    </xdr:to>
    <xdr:grpSp>
      <xdr:nvGrpSpPr>
        <xdr:cNvPr id="54" name="グループ化 53">
          <a:extLst>
            <a:ext uri="{FF2B5EF4-FFF2-40B4-BE49-F238E27FC236}">
              <a16:creationId xmlns:a16="http://schemas.microsoft.com/office/drawing/2014/main" xmlns="" id="{00000000-0008-0000-0000-000062000000}"/>
            </a:ext>
          </a:extLst>
        </xdr:cNvPr>
        <xdr:cNvGrpSpPr/>
      </xdr:nvGrpSpPr>
      <xdr:grpSpPr>
        <a:xfrm>
          <a:off x="12815463" y="21405273"/>
          <a:ext cx="5166000" cy="2909865"/>
          <a:chOff x="13623226" y="21115812"/>
          <a:chExt cx="5232798" cy="2857910"/>
        </a:xfrm>
      </xdr:grpSpPr>
      <xdr:graphicFrame macro="">
        <xdr:nvGraphicFramePr>
          <xdr:cNvPr id="55" name="グラフ 54">
            <a:extLst>
              <a:ext uri="{FF2B5EF4-FFF2-40B4-BE49-F238E27FC236}">
                <a16:creationId xmlns:a16="http://schemas.microsoft.com/office/drawing/2014/main" xmlns="" id="{00000000-0008-0000-0000-00002A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762008</xdr:colOff>
      <xdr:row>100</xdr:row>
      <xdr:rowOff>173183</xdr:rowOff>
    </xdr:from>
    <xdr:to>
      <xdr:col>20</xdr:col>
      <xdr:colOff>524736</xdr:colOff>
      <xdr:row>114</xdr:row>
      <xdr:rowOff>173592</xdr:rowOff>
    </xdr:to>
    <xdr:grpSp>
      <xdr:nvGrpSpPr>
        <xdr:cNvPr id="56" name="グループ化 55">
          <a:extLst>
            <a:ext uri="{FF2B5EF4-FFF2-40B4-BE49-F238E27FC236}">
              <a16:creationId xmlns:a16="http://schemas.microsoft.com/office/drawing/2014/main" xmlns="" id="{00000000-0008-0000-0000-000063000000}"/>
            </a:ext>
          </a:extLst>
        </xdr:cNvPr>
        <xdr:cNvGrpSpPr/>
      </xdr:nvGrpSpPr>
      <xdr:grpSpPr>
        <a:xfrm>
          <a:off x="12815463" y="24435956"/>
          <a:ext cx="5166000" cy="2909863"/>
          <a:chOff x="13623226" y="24094540"/>
          <a:chExt cx="5232798" cy="2857909"/>
        </a:xfrm>
      </xdr:grpSpPr>
      <xdr:graphicFrame macro="">
        <xdr:nvGraphicFramePr>
          <xdr:cNvPr id="57" name="グラフ 56">
            <a:extLst>
              <a:ext uri="{FF2B5EF4-FFF2-40B4-BE49-F238E27FC236}">
                <a16:creationId xmlns:a16="http://schemas.microsoft.com/office/drawing/2014/main" xmlns="" id="{00000000-0008-0000-0000-00002B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294415</xdr:colOff>
      <xdr:row>41</xdr:row>
      <xdr:rowOff>519545</xdr:rowOff>
    </xdr:from>
    <xdr:to>
      <xdr:col>27</xdr:col>
      <xdr:colOff>57143</xdr:colOff>
      <xdr:row>55</xdr:row>
      <xdr:rowOff>190909</xdr:rowOff>
    </xdr:to>
    <xdr:grpSp>
      <xdr:nvGrpSpPr>
        <xdr:cNvPr id="58" name="グループ化 57">
          <a:extLst>
            <a:ext uri="{FF2B5EF4-FFF2-40B4-BE49-F238E27FC236}">
              <a16:creationId xmlns:a16="http://schemas.microsoft.com/office/drawing/2014/main" xmlns="" id="{00000000-0008-0000-0000-00005E000000}"/>
            </a:ext>
          </a:extLst>
        </xdr:cNvPr>
        <xdr:cNvGrpSpPr/>
      </xdr:nvGrpSpPr>
      <xdr:grpSpPr>
        <a:xfrm>
          <a:off x="18651688" y="12192000"/>
          <a:ext cx="5166000" cy="2909864"/>
          <a:chOff x="19266479" y="12058402"/>
          <a:chExt cx="5232799" cy="2869043"/>
        </a:xfrm>
      </xdr:grpSpPr>
      <xdr:graphicFrame macro="">
        <xdr:nvGraphicFramePr>
          <xdr:cNvPr id="59" name="グラフ 58">
            <a:extLst>
              <a:ext uri="{FF2B5EF4-FFF2-40B4-BE49-F238E27FC236}">
                <a16:creationId xmlns:a16="http://schemas.microsoft.com/office/drawing/2014/main" xmlns="" id="{00000000-0008-0000-0000-00002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294415</xdr:colOff>
      <xdr:row>56</xdr:row>
      <xdr:rowOff>138546</xdr:rowOff>
    </xdr:from>
    <xdr:to>
      <xdr:col>27</xdr:col>
      <xdr:colOff>57143</xdr:colOff>
      <xdr:row>70</xdr:row>
      <xdr:rowOff>138955</xdr:rowOff>
    </xdr:to>
    <xdr:grpSp>
      <xdr:nvGrpSpPr>
        <xdr:cNvPr id="60" name="グループ化 59">
          <a:extLst>
            <a:ext uri="{FF2B5EF4-FFF2-40B4-BE49-F238E27FC236}">
              <a16:creationId xmlns:a16="http://schemas.microsoft.com/office/drawing/2014/main" xmlns="" id="{00000000-0008-0000-0000-00005D000000}"/>
            </a:ext>
          </a:extLst>
        </xdr:cNvPr>
        <xdr:cNvGrpSpPr/>
      </xdr:nvGrpSpPr>
      <xdr:grpSpPr>
        <a:xfrm>
          <a:off x="18651688" y="15257319"/>
          <a:ext cx="5166000" cy="2909863"/>
          <a:chOff x="19266479" y="15079189"/>
          <a:chExt cx="5232799" cy="2857909"/>
        </a:xfrm>
      </xdr:grpSpPr>
      <xdr:graphicFrame macro="">
        <xdr:nvGraphicFramePr>
          <xdr:cNvPr id="61" name="グラフ 60">
            <a:extLst>
              <a:ext uri="{FF2B5EF4-FFF2-40B4-BE49-F238E27FC236}">
                <a16:creationId xmlns:a16="http://schemas.microsoft.com/office/drawing/2014/main" xmlns="" id="{00000000-0008-0000-0000-00002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294415</xdr:colOff>
      <xdr:row>71</xdr:row>
      <xdr:rowOff>103909</xdr:rowOff>
    </xdr:from>
    <xdr:to>
      <xdr:col>27</xdr:col>
      <xdr:colOff>57143</xdr:colOff>
      <xdr:row>85</xdr:row>
      <xdr:rowOff>104318</xdr:rowOff>
    </xdr:to>
    <xdr:grpSp>
      <xdr:nvGrpSpPr>
        <xdr:cNvPr id="62" name="グループ化 61">
          <a:extLst>
            <a:ext uri="{FF2B5EF4-FFF2-40B4-BE49-F238E27FC236}">
              <a16:creationId xmlns:a16="http://schemas.microsoft.com/office/drawing/2014/main" xmlns="" id="{00000000-0008-0000-0000-00005C000000}"/>
            </a:ext>
          </a:extLst>
        </xdr:cNvPr>
        <xdr:cNvGrpSpPr/>
      </xdr:nvGrpSpPr>
      <xdr:grpSpPr>
        <a:xfrm>
          <a:off x="18651688" y="18339954"/>
          <a:ext cx="5166000" cy="2909864"/>
          <a:chOff x="19266479" y="18106159"/>
          <a:chExt cx="5232799" cy="2857909"/>
        </a:xfrm>
      </xdr:grpSpPr>
      <xdr:graphicFrame macro="">
        <xdr:nvGraphicFramePr>
          <xdr:cNvPr id="63" name="グラフ 62">
            <a:extLst>
              <a:ext uri="{FF2B5EF4-FFF2-40B4-BE49-F238E27FC236}">
                <a16:creationId xmlns:a16="http://schemas.microsoft.com/office/drawing/2014/main" xmlns="" id="{00000000-0008-0000-0000-00002E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294415</xdr:colOff>
      <xdr:row>86</xdr:row>
      <xdr:rowOff>51955</xdr:rowOff>
    </xdr:from>
    <xdr:to>
      <xdr:col>27</xdr:col>
      <xdr:colOff>57143</xdr:colOff>
      <xdr:row>100</xdr:row>
      <xdr:rowOff>52365</xdr:rowOff>
    </xdr:to>
    <xdr:grpSp>
      <xdr:nvGrpSpPr>
        <xdr:cNvPr id="64" name="グループ化 63">
          <a:extLst>
            <a:ext uri="{FF2B5EF4-FFF2-40B4-BE49-F238E27FC236}">
              <a16:creationId xmlns:a16="http://schemas.microsoft.com/office/drawing/2014/main" xmlns="" id="{00000000-0008-0000-0000-00005B000000}"/>
            </a:ext>
          </a:extLst>
        </xdr:cNvPr>
        <xdr:cNvGrpSpPr/>
      </xdr:nvGrpSpPr>
      <xdr:grpSpPr>
        <a:xfrm>
          <a:off x="18651688" y="21405273"/>
          <a:ext cx="5166000" cy="2909865"/>
          <a:chOff x="19266479" y="21115812"/>
          <a:chExt cx="5232799" cy="2857910"/>
        </a:xfrm>
      </xdr:grpSpPr>
      <xdr:graphicFrame macro="">
        <xdr:nvGraphicFramePr>
          <xdr:cNvPr id="65" name="グラフ 64">
            <a:extLst>
              <a:ext uri="{FF2B5EF4-FFF2-40B4-BE49-F238E27FC236}">
                <a16:creationId xmlns:a16="http://schemas.microsoft.com/office/drawing/2014/main" xmlns="" id="{00000000-0008-0000-0000-00002F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294415</xdr:colOff>
      <xdr:row>100</xdr:row>
      <xdr:rowOff>173183</xdr:rowOff>
    </xdr:from>
    <xdr:to>
      <xdr:col>27</xdr:col>
      <xdr:colOff>57143</xdr:colOff>
      <xdr:row>114</xdr:row>
      <xdr:rowOff>173592</xdr:rowOff>
    </xdr:to>
    <xdr:grpSp>
      <xdr:nvGrpSpPr>
        <xdr:cNvPr id="66" name="グループ化 65">
          <a:extLst>
            <a:ext uri="{FF2B5EF4-FFF2-40B4-BE49-F238E27FC236}">
              <a16:creationId xmlns:a16="http://schemas.microsoft.com/office/drawing/2014/main" xmlns="" id="{00000000-0008-0000-0000-00005A000000}"/>
            </a:ext>
          </a:extLst>
        </xdr:cNvPr>
        <xdr:cNvGrpSpPr/>
      </xdr:nvGrpSpPr>
      <xdr:grpSpPr>
        <a:xfrm>
          <a:off x="18651688" y="24435956"/>
          <a:ext cx="5166000" cy="2909863"/>
          <a:chOff x="19266479" y="24094540"/>
          <a:chExt cx="5232799" cy="2857909"/>
        </a:xfrm>
      </xdr:grpSpPr>
      <xdr:graphicFrame macro="">
        <xdr:nvGraphicFramePr>
          <xdr:cNvPr id="67" name="グラフ 66">
            <a:extLst>
              <a:ext uri="{FF2B5EF4-FFF2-40B4-BE49-F238E27FC236}">
                <a16:creationId xmlns:a16="http://schemas.microsoft.com/office/drawing/2014/main" xmlns="" id="{00000000-0008-0000-0000-000030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779322</xdr:colOff>
      <xdr:row>41</xdr:row>
      <xdr:rowOff>519545</xdr:rowOff>
    </xdr:from>
    <xdr:to>
      <xdr:col>33</xdr:col>
      <xdr:colOff>542049</xdr:colOff>
      <xdr:row>55</xdr:row>
      <xdr:rowOff>190909</xdr:rowOff>
    </xdr:to>
    <xdr:grpSp>
      <xdr:nvGrpSpPr>
        <xdr:cNvPr id="68" name="グループ化 67">
          <a:extLst>
            <a:ext uri="{FF2B5EF4-FFF2-40B4-BE49-F238E27FC236}">
              <a16:creationId xmlns:a16="http://schemas.microsoft.com/office/drawing/2014/main" xmlns="" id="{00000000-0008-0000-0000-000055000000}"/>
            </a:ext>
          </a:extLst>
        </xdr:cNvPr>
        <xdr:cNvGrpSpPr/>
      </xdr:nvGrpSpPr>
      <xdr:grpSpPr>
        <a:xfrm>
          <a:off x="24539867" y="12192000"/>
          <a:ext cx="5166000" cy="2909864"/>
          <a:chOff x="24892415" y="12058402"/>
          <a:chExt cx="5232799" cy="2869043"/>
        </a:xfrm>
      </xdr:grpSpPr>
      <xdr:graphicFrame macro="">
        <xdr:nvGraphicFramePr>
          <xdr:cNvPr id="69" name="グラフ 68">
            <a:extLst>
              <a:ext uri="{FF2B5EF4-FFF2-40B4-BE49-F238E27FC236}">
                <a16:creationId xmlns:a16="http://schemas.microsoft.com/office/drawing/2014/main" xmlns="" id="{00000000-0008-0000-0000-000031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779322</xdr:colOff>
      <xdr:row>56</xdr:row>
      <xdr:rowOff>138546</xdr:rowOff>
    </xdr:from>
    <xdr:to>
      <xdr:col>33</xdr:col>
      <xdr:colOff>542049</xdr:colOff>
      <xdr:row>70</xdr:row>
      <xdr:rowOff>138955</xdr:rowOff>
    </xdr:to>
    <xdr:grpSp>
      <xdr:nvGrpSpPr>
        <xdr:cNvPr id="70" name="グループ化 69">
          <a:extLst>
            <a:ext uri="{FF2B5EF4-FFF2-40B4-BE49-F238E27FC236}">
              <a16:creationId xmlns:a16="http://schemas.microsoft.com/office/drawing/2014/main" xmlns="" id="{00000000-0008-0000-0000-000056000000}"/>
            </a:ext>
          </a:extLst>
        </xdr:cNvPr>
        <xdr:cNvGrpSpPr/>
      </xdr:nvGrpSpPr>
      <xdr:grpSpPr>
        <a:xfrm>
          <a:off x="24539867" y="15257319"/>
          <a:ext cx="5166000" cy="2909863"/>
          <a:chOff x="24892415" y="15079189"/>
          <a:chExt cx="5232799" cy="2857909"/>
        </a:xfrm>
      </xdr:grpSpPr>
      <xdr:graphicFrame macro="">
        <xdr:nvGraphicFramePr>
          <xdr:cNvPr id="71" name="グラフ 70">
            <a:extLst>
              <a:ext uri="{FF2B5EF4-FFF2-40B4-BE49-F238E27FC236}">
                <a16:creationId xmlns:a16="http://schemas.microsoft.com/office/drawing/2014/main" xmlns="" id="{00000000-0008-0000-0000-000032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779322</xdr:colOff>
      <xdr:row>71</xdr:row>
      <xdr:rowOff>103909</xdr:rowOff>
    </xdr:from>
    <xdr:to>
      <xdr:col>33</xdr:col>
      <xdr:colOff>542049</xdr:colOff>
      <xdr:row>85</xdr:row>
      <xdr:rowOff>104318</xdr:rowOff>
    </xdr:to>
    <xdr:grpSp>
      <xdr:nvGrpSpPr>
        <xdr:cNvPr id="72" name="グループ化 71">
          <a:extLst>
            <a:ext uri="{FF2B5EF4-FFF2-40B4-BE49-F238E27FC236}">
              <a16:creationId xmlns:a16="http://schemas.microsoft.com/office/drawing/2014/main" xmlns="" id="{00000000-0008-0000-0000-000057000000}"/>
            </a:ext>
          </a:extLst>
        </xdr:cNvPr>
        <xdr:cNvGrpSpPr/>
      </xdr:nvGrpSpPr>
      <xdr:grpSpPr>
        <a:xfrm>
          <a:off x="24539867" y="18339954"/>
          <a:ext cx="5166000" cy="2909864"/>
          <a:chOff x="24892415" y="18106159"/>
          <a:chExt cx="5232799" cy="2857909"/>
        </a:xfrm>
      </xdr:grpSpPr>
      <xdr:graphicFrame macro="">
        <xdr:nvGraphicFramePr>
          <xdr:cNvPr id="73" name="グラフ 72">
            <a:extLst>
              <a:ext uri="{FF2B5EF4-FFF2-40B4-BE49-F238E27FC236}">
                <a16:creationId xmlns:a16="http://schemas.microsoft.com/office/drawing/2014/main" xmlns="" id="{00000000-0008-0000-0000-000033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779322</xdr:colOff>
      <xdr:row>86</xdr:row>
      <xdr:rowOff>51955</xdr:rowOff>
    </xdr:from>
    <xdr:to>
      <xdr:col>33</xdr:col>
      <xdr:colOff>542049</xdr:colOff>
      <xdr:row>100</xdr:row>
      <xdr:rowOff>52365</xdr:rowOff>
    </xdr:to>
    <xdr:grpSp>
      <xdr:nvGrpSpPr>
        <xdr:cNvPr id="74" name="グループ化 73">
          <a:extLst>
            <a:ext uri="{FF2B5EF4-FFF2-40B4-BE49-F238E27FC236}">
              <a16:creationId xmlns:a16="http://schemas.microsoft.com/office/drawing/2014/main" xmlns="" id="{00000000-0008-0000-0000-000058000000}"/>
            </a:ext>
          </a:extLst>
        </xdr:cNvPr>
        <xdr:cNvGrpSpPr/>
      </xdr:nvGrpSpPr>
      <xdr:grpSpPr>
        <a:xfrm>
          <a:off x="24539867" y="21405273"/>
          <a:ext cx="5166000" cy="2909865"/>
          <a:chOff x="24892415" y="21115812"/>
          <a:chExt cx="5232799" cy="2857910"/>
        </a:xfrm>
      </xdr:grpSpPr>
      <xdr:graphicFrame macro="">
        <xdr:nvGraphicFramePr>
          <xdr:cNvPr id="75" name="グラフ 74">
            <a:extLst>
              <a:ext uri="{FF2B5EF4-FFF2-40B4-BE49-F238E27FC236}">
                <a16:creationId xmlns:a16="http://schemas.microsoft.com/office/drawing/2014/main" xmlns="" id="{00000000-0008-0000-0000-000034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779322</xdr:colOff>
      <xdr:row>100</xdr:row>
      <xdr:rowOff>173183</xdr:rowOff>
    </xdr:from>
    <xdr:to>
      <xdr:col>33</xdr:col>
      <xdr:colOff>542049</xdr:colOff>
      <xdr:row>114</xdr:row>
      <xdr:rowOff>173592</xdr:rowOff>
    </xdr:to>
    <xdr:grpSp>
      <xdr:nvGrpSpPr>
        <xdr:cNvPr id="76" name="グループ化 75">
          <a:extLst>
            <a:ext uri="{FF2B5EF4-FFF2-40B4-BE49-F238E27FC236}">
              <a16:creationId xmlns:a16="http://schemas.microsoft.com/office/drawing/2014/main" xmlns="" id="{00000000-0008-0000-0000-000059000000}"/>
            </a:ext>
          </a:extLst>
        </xdr:cNvPr>
        <xdr:cNvGrpSpPr/>
      </xdr:nvGrpSpPr>
      <xdr:grpSpPr>
        <a:xfrm>
          <a:off x="24539867" y="24435956"/>
          <a:ext cx="5166000" cy="2909863"/>
          <a:chOff x="24892415" y="24094540"/>
          <a:chExt cx="5232799" cy="2857909"/>
        </a:xfrm>
      </xdr:grpSpPr>
      <xdr:graphicFrame macro="">
        <xdr:nvGraphicFramePr>
          <xdr:cNvPr id="77" name="グラフ 76">
            <a:extLst>
              <a:ext uri="{FF2B5EF4-FFF2-40B4-BE49-F238E27FC236}">
                <a16:creationId xmlns:a16="http://schemas.microsoft.com/office/drawing/2014/main" xmlns="" id="{00000000-0008-0000-0000-000035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8" name="図 4">
              <a:extLst>
                <a:ext uri="{FF2B5EF4-FFF2-40B4-BE49-F238E27FC236}">
                  <a16:creationId xmlns:a16="http://schemas.microsoft.com/office/drawing/2014/main" xmlns="" id="{00000000-0008-0000-0000-000092160000}"/>
                </a:ext>
              </a:extLst>
            </xdr:cNvPr>
            <xdr:cNvPicPr preferRelativeResize="0">
              <a:picLocks noChangeArrowheads="1"/>
              <a:extLst>
                <a:ext uri="{84589F7E-364E-4C9E-8A38-B11213B215E9}">
                  <a14:cameraTool cellRange="データ!$AX$10:$BC$12" spid="_x0000_s1745"/>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79" name="図 9">
              <a:extLst>
                <a:ext uri="{FF2B5EF4-FFF2-40B4-BE49-F238E27FC236}">
                  <a16:creationId xmlns:a16="http://schemas.microsoft.com/office/drawing/2014/main" xmlns="" id="{00000000-0008-0000-0000-000093160000}"/>
                </a:ext>
              </a:extLst>
            </xdr:cNvPr>
            <xdr:cNvPicPr preferRelativeResize="0">
              <a:picLocks noChangeArrowheads="1"/>
              <a:extLst>
                <a:ext uri="{84589F7E-364E-4C9E-8A38-B11213B215E9}">
                  <a14:cameraTool cellRange="データ!$BI$10:$BN$12" spid="_x0000_s1746"/>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0" name="図 10">
              <a:extLst>
                <a:ext uri="{FF2B5EF4-FFF2-40B4-BE49-F238E27FC236}">
                  <a16:creationId xmlns:a16="http://schemas.microsoft.com/office/drawing/2014/main" xmlns="" id="{00000000-0008-0000-0000-000094160000}"/>
                </a:ext>
              </a:extLst>
            </xdr:cNvPr>
            <xdr:cNvPicPr preferRelativeResize="0">
              <a:picLocks noChangeArrowheads="1"/>
              <a:extLst>
                <a:ext uri="{84589F7E-364E-4C9E-8A38-B11213B215E9}">
                  <a14:cameraTool cellRange="データ!$BT$10:$BY$12" spid="_x0000_s1747"/>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1" name="図 11">
              <a:extLst>
                <a:ext uri="{FF2B5EF4-FFF2-40B4-BE49-F238E27FC236}">
                  <a16:creationId xmlns:a16="http://schemas.microsoft.com/office/drawing/2014/main" xmlns="" id="{00000000-0008-0000-0000-000095160000}"/>
                </a:ext>
              </a:extLst>
            </xdr:cNvPr>
            <xdr:cNvPicPr preferRelativeResize="0">
              <a:picLocks noChangeArrowheads="1"/>
              <a:extLst>
                <a:ext uri="{84589F7E-364E-4C9E-8A38-B11213B215E9}">
                  <a14:cameraTool cellRange="データ!$CE$10:$CJ$12" spid="_x0000_s1748"/>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2" name="図 12">
              <a:extLst>
                <a:ext uri="{FF2B5EF4-FFF2-40B4-BE49-F238E27FC236}">
                  <a16:creationId xmlns:a16="http://schemas.microsoft.com/office/drawing/2014/main" xmlns="" id="{00000000-0008-0000-0000-000096160000}"/>
                </a:ext>
              </a:extLst>
            </xdr:cNvPr>
            <xdr:cNvPicPr preferRelativeResize="0">
              <a:picLocks noChangeArrowheads="1"/>
              <a:extLst>
                <a:ext uri="{84589F7E-364E-4C9E-8A38-B11213B215E9}">
                  <a14:cameraTool cellRange="データ!$CO$10:$CT$12" spid="_x0000_s1749"/>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3" name="図 53">
              <a:extLst>
                <a:ext uri="{FF2B5EF4-FFF2-40B4-BE49-F238E27FC236}">
                  <a16:creationId xmlns:a16="http://schemas.microsoft.com/office/drawing/2014/main" xmlns="" id="{00000000-0008-0000-0000-000097160000}"/>
                </a:ext>
              </a:extLst>
            </xdr:cNvPr>
            <xdr:cNvPicPr preferRelativeResize="0">
              <a:picLocks noChangeArrowheads="1"/>
              <a:extLst>
                <a:ext uri="{84589F7E-364E-4C9E-8A38-B11213B215E9}">
                  <a14:cameraTool cellRange="データ!$CZ$10:$DE$12" spid="_x0000_s1750"/>
                </a:ext>
              </a:extLst>
            </xdr:cNvPicPr>
          </xdr:nvPicPr>
          <xdr:blipFill>
            <a:blip xmlns:r="http://schemas.openxmlformats.org/officeDocument/2006/relationships" r:embed="rId36"/>
            <a:srcRect/>
            <a:stretch>
              <a:fillRect/>
            </a:stretch>
          </xdr:blipFill>
          <xdr:spPr bwMode="auto">
            <a:xfrm>
              <a:off x="683078" y="14359618"/>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4" name="図 54">
              <a:extLst>
                <a:ext uri="{FF2B5EF4-FFF2-40B4-BE49-F238E27FC236}">
                  <a16:creationId xmlns:a16="http://schemas.microsoft.com/office/drawing/2014/main" xmlns="" id="{00000000-0008-0000-0000-000098160000}"/>
                </a:ext>
              </a:extLst>
            </xdr:cNvPr>
            <xdr:cNvPicPr preferRelativeResize="0">
              <a:picLocks noChangeArrowheads="1"/>
              <a:extLst>
                <a:ext uri="{84589F7E-364E-4C9E-8A38-B11213B215E9}">
                  <a14:cameraTool cellRange="データ!DJ10:DO12" spid="_x0000_s1751"/>
                </a:ext>
              </a:extLst>
            </xdr:cNvPicPr>
          </xdr:nvPicPr>
          <xdr:blipFill>
            <a:blip xmlns:r="http://schemas.openxmlformats.org/officeDocument/2006/relationships" r:embed="rId37"/>
            <a:srcRect/>
            <a:stretch>
              <a:fillRect/>
            </a:stretch>
          </xdr:blipFill>
          <xdr:spPr bwMode="auto">
            <a:xfrm>
              <a:off x="683078" y="17316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497184</xdr:colOff>
          <xdr:row>85</xdr:row>
          <xdr:rowOff>45637</xdr:rowOff>
        </xdr:to>
        <xdr:pic>
          <xdr:nvPicPr>
            <xdr:cNvPr id="85" name="図 55">
              <a:extLst>
                <a:ext uri="{FF2B5EF4-FFF2-40B4-BE49-F238E27FC236}">
                  <a16:creationId xmlns:a16="http://schemas.microsoft.com/office/drawing/2014/main" xmlns="" id="{00000000-0008-0000-0000-000099160000}"/>
                </a:ext>
              </a:extLst>
            </xdr:cNvPr>
            <xdr:cNvPicPr preferRelativeResize="0">
              <a:picLocks noChangeArrowheads="1"/>
              <a:extLst>
                <a:ext uri="{84589F7E-364E-4C9E-8A38-B11213B215E9}">
                  <a14:cameraTool cellRange="データ!DT10:DY12" spid="_x0000_s1752"/>
                </a:ext>
              </a:extLst>
            </xdr:cNvPicPr>
          </xdr:nvPicPr>
          <xdr:blipFill>
            <a:blip xmlns:r="http://schemas.openxmlformats.org/officeDocument/2006/relationships" r:embed="rId38"/>
            <a:srcRect/>
            <a:stretch>
              <a:fillRect/>
            </a:stretch>
          </xdr:blipFill>
          <xdr:spPr bwMode="auto">
            <a:xfrm>
              <a:off x="680357" y="20590329"/>
              <a:ext cx="5627077"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497184</xdr:colOff>
          <xdr:row>99</xdr:row>
          <xdr:rowOff>202119</xdr:rowOff>
        </xdr:to>
        <xdr:pic>
          <xdr:nvPicPr>
            <xdr:cNvPr id="86" name="図 56">
              <a:extLst>
                <a:ext uri="{FF2B5EF4-FFF2-40B4-BE49-F238E27FC236}">
                  <a16:creationId xmlns:a16="http://schemas.microsoft.com/office/drawing/2014/main" xmlns="" id="{00000000-0008-0000-0000-00009A160000}"/>
                </a:ext>
              </a:extLst>
            </xdr:cNvPr>
            <xdr:cNvPicPr preferRelativeResize="0">
              <a:picLocks noChangeArrowheads="1"/>
              <a:extLst>
                <a:ext uri="{84589F7E-364E-4C9E-8A38-B11213B215E9}">
                  <a14:cameraTool cellRange="データ!ED10:EI12" spid="_x0000_s1753"/>
                </a:ext>
              </a:extLst>
            </xdr:cNvPicPr>
          </xdr:nvPicPr>
          <xdr:blipFill>
            <a:blip xmlns:r="http://schemas.openxmlformats.org/officeDocument/2006/relationships" r:embed="rId39"/>
            <a:srcRect/>
            <a:stretch>
              <a:fillRect/>
            </a:stretch>
          </xdr:blipFill>
          <xdr:spPr bwMode="auto">
            <a:xfrm>
              <a:off x="680357" y="23604311"/>
              <a:ext cx="5627077"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7" name="図 57">
              <a:extLst>
                <a:ext uri="{FF2B5EF4-FFF2-40B4-BE49-F238E27FC236}">
                  <a16:creationId xmlns:a16="http://schemas.microsoft.com/office/drawing/2014/main" xmlns="" id="{00000000-0008-0000-0000-00009B160000}"/>
                </a:ext>
              </a:extLst>
            </xdr:cNvPr>
            <xdr:cNvPicPr preferRelativeResize="0">
              <a:picLocks noChangeArrowheads="1"/>
              <a:extLst>
                <a:ext uri="{84589F7E-364E-4C9E-8A38-B11213B215E9}">
                  <a14:cameraTool cellRange="データ!EN10:ES12" spid="_x0000_s1754"/>
                </a:ext>
              </a:extLst>
            </xdr:cNvPicPr>
          </xdr:nvPicPr>
          <xdr:blipFill>
            <a:blip xmlns:r="http://schemas.openxmlformats.org/officeDocument/2006/relationships" r:embed="rId40"/>
            <a:srcRect/>
            <a:stretch>
              <a:fillRect/>
            </a:stretch>
          </xdr:blipFill>
          <xdr:spPr bwMode="auto">
            <a:xfrm>
              <a:off x="683078" y="261270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372150</xdr:colOff>
          <xdr:row>53</xdr:row>
          <xdr:rowOff>43543</xdr:rowOff>
        </xdr:from>
        <xdr:to>
          <xdr:col>14</xdr:col>
          <xdr:colOff>36012</xdr:colOff>
          <xdr:row>55</xdr:row>
          <xdr:rowOff>157843</xdr:rowOff>
        </xdr:to>
        <xdr:pic>
          <xdr:nvPicPr>
            <xdr:cNvPr id="88" name="図 58">
              <a:extLst>
                <a:ext uri="{FF2B5EF4-FFF2-40B4-BE49-F238E27FC236}">
                  <a16:creationId xmlns:a16="http://schemas.microsoft.com/office/drawing/2014/main" xmlns="" id="{00000000-0008-0000-0000-00009C160000}"/>
                </a:ext>
              </a:extLst>
            </xdr:cNvPr>
            <xdr:cNvPicPr preferRelativeResize="0">
              <a:picLocks noChangeArrowheads="1"/>
              <a:extLst>
                <a:ext uri="{84589F7E-364E-4C9E-8A38-B11213B215E9}">
                  <a14:cameraTool cellRange="データ!EY10:FD12" spid="_x0000_s1755"/>
                </a:ext>
              </a:extLst>
            </xdr:cNvPicPr>
          </xdr:nvPicPr>
          <xdr:blipFill>
            <a:blip xmlns:r="http://schemas.openxmlformats.org/officeDocument/2006/relationships" r:embed="rId41"/>
            <a:srcRect/>
            <a:stretch>
              <a:fillRect/>
            </a:stretch>
          </xdr:blipFill>
          <xdr:spPr bwMode="auto">
            <a:xfrm>
              <a:off x="7049175" y="14359618"/>
              <a:ext cx="509311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67</xdr:row>
          <xdr:rowOff>190501</xdr:rowOff>
        </xdr:from>
        <xdr:to>
          <xdr:col>14</xdr:col>
          <xdr:colOff>37976</xdr:colOff>
          <xdr:row>70</xdr:row>
          <xdr:rowOff>100693</xdr:rowOff>
        </xdr:to>
        <xdr:pic>
          <xdr:nvPicPr>
            <xdr:cNvPr id="89" name="図 59">
              <a:extLst>
                <a:ext uri="{FF2B5EF4-FFF2-40B4-BE49-F238E27FC236}">
                  <a16:creationId xmlns:a16="http://schemas.microsoft.com/office/drawing/2014/main" xmlns="" id="{00000000-0008-0000-0000-00009D160000}"/>
                </a:ext>
              </a:extLst>
            </xdr:cNvPr>
            <xdr:cNvPicPr preferRelativeResize="0">
              <a:picLocks noChangeArrowheads="1"/>
              <a:extLst>
                <a:ext uri="{84589F7E-364E-4C9E-8A38-B11213B215E9}">
                  <a14:cameraTool cellRange="データ!FI10:FN12" spid="_x0000_s1756"/>
                </a:ext>
              </a:extLst>
            </xdr:cNvPicPr>
          </xdr:nvPicPr>
          <xdr:blipFill>
            <a:blip xmlns:r="http://schemas.openxmlformats.org/officeDocument/2006/relationships" r:embed="rId42"/>
            <a:srcRect/>
            <a:stretch>
              <a:fillRect/>
            </a:stretch>
          </xdr:blipFill>
          <xdr:spPr bwMode="auto">
            <a:xfrm>
              <a:off x="7049967" y="17306926"/>
              <a:ext cx="509428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82</xdr:row>
          <xdr:rowOff>138793</xdr:rowOff>
        </xdr:from>
        <xdr:to>
          <xdr:col>14</xdr:col>
          <xdr:colOff>31717</xdr:colOff>
          <xdr:row>85</xdr:row>
          <xdr:rowOff>32030</xdr:rowOff>
        </xdr:to>
        <xdr:pic>
          <xdr:nvPicPr>
            <xdr:cNvPr id="90" name="図 60">
              <a:extLst>
                <a:ext uri="{FF2B5EF4-FFF2-40B4-BE49-F238E27FC236}">
                  <a16:creationId xmlns:a16="http://schemas.microsoft.com/office/drawing/2014/main" xmlns="" id="{00000000-0008-0000-0000-00009E160000}"/>
                </a:ext>
              </a:extLst>
            </xdr:cNvPr>
            <xdr:cNvPicPr preferRelativeResize="0">
              <a:picLocks noChangeArrowheads="1"/>
              <a:extLst>
                <a:ext uri="{84589F7E-364E-4C9E-8A38-B11213B215E9}">
                  <a14:cameraTool cellRange="データ!FS10:FX12" spid="_x0000_s1757"/>
                </a:ext>
              </a:extLst>
            </xdr:cNvPicPr>
          </xdr:nvPicPr>
          <xdr:blipFill>
            <a:blip xmlns:r="http://schemas.openxmlformats.org/officeDocument/2006/relationships" r:embed="rId43"/>
            <a:srcRect/>
            <a:stretch>
              <a:fillRect/>
            </a:stretch>
          </xdr:blipFill>
          <xdr:spPr bwMode="auto">
            <a:xfrm>
              <a:off x="7094871" y="20576722"/>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97</xdr:row>
          <xdr:rowOff>91168</xdr:rowOff>
        </xdr:from>
        <xdr:to>
          <xdr:col>14</xdr:col>
          <xdr:colOff>31717</xdr:colOff>
          <xdr:row>99</xdr:row>
          <xdr:rowOff>188512</xdr:rowOff>
        </xdr:to>
        <xdr:pic>
          <xdr:nvPicPr>
            <xdr:cNvPr id="91" name="図 61">
              <a:extLst>
                <a:ext uri="{FF2B5EF4-FFF2-40B4-BE49-F238E27FC236}">
                  <a16:creationId xmlns:a16="http://schemas.microsoft.com/office/drawing/2014/main" xmlns="" id="{00000000-0008-0000-0000-00009F160000}"/>
                </a:ext>
              </a:extLst>
            </xdr:cNvPr>
            <xdr:cNvPicPr preferRelativeResize="0">
              <a:picLocks noChangeArrowheads="1"/>
              <a:extLst>
                <a:ext uri="{84589F7E-364E-4C9E-8A38-B11213B215E9}">
                  <a14:cameraTool cellRange="データ!GC10:GH12" spid="_x0000_s1758"/>
                </a:ext>
              </a:extLst>
            </xdr:cNvPicPr>
          </xdr:nvPicPr>
          <xdr:blipFill>
            <a:blip xmlns:r="http://schemas.openxmlformats.org/officeDocument/2006/relationships" r:embed="rId44"/>
            <a:srcRect/>
            <a:stretch>
              <a:fillRect/>
            </a:stretch>
          </xdr:blipFill>
          <xdr:spPr bwMode="auto">
            <a:xfrm>
              <a:off x="7094871" y="23590704"/>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112</xdr:row>
          <xdr:rowOff>14968</xdr:rowOff>
        </xdr:from>
        <xdr:to>
          <xdr:col>14</xdr:col>
          <xdr:colOff>37976</xdr:colOff>
          <xdr:row>114</xdr:row>
          <xdr:rowOff>129268</xdr:rowOff>
        </xdr:to>
        <xdr:pic>
          <xdr:nvPicPr>
            <xdr:cNvPr id="92" name="図 62">
              <a:extLst>
                <a:ext uri="{FF2B5EF4-FFF2-40B4-BE49-F238E27FC236}">
                  <a16:creationId xmlns:a16="http://schemas.microsoft.com/office/drawing/2014/main" xmlns="" id="{00000000-0008-0000-0000-0000A0160000}"/>
                </a:ext>
              </a:extLst>
            </xdr:cNvPr>
            <xdr:cNvPicPr preferRelativeResize="0">
              <a:picLocks noChangeArrowheads="1"/>
              <a:extLst>
                <a:ext uri="{84589F7E-364E-4C9E-8A38-B11213B215E9}">
                  <a14:cameraTool cellRange="データ!GM10:GR12" spid="_x0000_s1759"/>
                </a:ext>
              </a:extLst>
            </xdr:cNvPicPr>
          </xdr:nvPicPr>
          <xdr:blipFill>
            <a:blip xmlns:r="http://schemas.openxmlformats.org/officeDocument/2006/relationships" r:embed="rId45"/>
            <a:srcRect/>
            <a:stretch>
              <a:fillRect/>
            </a:stretch>
          </xdr:blipFill>
          <xdr:spPr bwMode="auto">
            <a:xfrm>
              <a:off x="7049967" y="26132518"/>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53</xdr:row>
          <xdr:rowOff>57150</xdr:rowOff>
        </xdr:from>
        <xdr:to>
          <xdr:col>20</xdr:col>
          <xdr:colOff>469412</xdr:colOff>
          <xdr:row>55</xdr:row>
          <xdr:rowOff>171450</xdr:rowOff>
        </xdr:to>
        <xdr:pic>
          <xdr:nvPicPr>
            <xdr:cNvPr id="93" name="図 63">
              <a:extLst>
                <a:ext uri="{FF2B5EF4-FFF2-40B4-BE49-F238E27FC236}">
                  <a16:creationId xmlns:a16="http://schemas.microsoft.com/office/drawing/2014/main" xmlns="" id="{00000000-0008-0000-0000-0000A1160000}"/>
                </a:ext>
              </a:extLst>
            </xdr:cNvPr>
            <xdr:cNvPicPr preferRelativeResize="0">
              <a:picLocks noChangeArrowheads="1"/>
              <a:extLst>
                <a:ext uri="{84589F7E-364E-4C9E-8A38-B11213B215E9}">
                  <a14:cameraTool cellRange="データ!GX10:HC12" spid="_x0000_s1760"/>
                </a:ext>
              </a:extLst>
            </xdr:cNvPicPr>
          </xdr:nvPicPr>
          <xdr:blipFill>
            <a:blip xmlns:r="http://schemas.openxmlformats.org/officeDocument/2006/relationships" r:embed="rId46"/>
            <a:srcRect/>
            <a:stretch>
              <a:fillRect/>
            </a:stretch>
          </xdr:blipFill>
          <xdr:spPr bwMode="auto">
            <a:xfrm>
              <a:off x="12922957" y="143732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68</xdr:row>
          <xdr:rowOff>0</xdr:rowOff>
        </xdr:from>
        <xdr:to>
          <xdr:col>20</xdr:col>
          <xdr:colOff>469412</xdr:colOff>
          <xdr:row>70</xdr:row>
          <xdr:rowOff>114300</xdr:rowOff>
        </xdr:to>
        <xdr:pic>
          <xdr:nvPicPr>
            <xdr:cNvPr id="94" name="図 64">
              <a:extLst>
                <a:ext uri="{FF2B5EF4-FFF2-40B4-BE49-F238E27FC236}">
                  <a16:creationId xmlns:a16="http://schemas.microsoft.com/office/drawing/2014/main" xmlns="" id="{00000000-0008-0000-0000-0000A2160000}"/>
                </a:ext>
              </a:extLst>
            </xdr:cNvPr>
            <xdr:cNvPicPr preferRelativeResize="0">
              <a:picLocks noChangeArrowheads="1"/>
              <a:extLst>
                <a:ext uri="{84589F7E-364E-4C9E-8A38-B11213B215E9}">
                  <a14:cameraTool cellRange="データ!HH10:HM12" spid="_x0000_s1761"/>
                </a:ext>
              </a:extLst>
            </xdr:cNvPicPr>
          </xdr:nvPicPr>
          <xdr:blipFill>
            <a:blip xmlns:r="http://schemas.openxmlformats.org/officeDocument/2006/relationships" r:embed="rId46"/>
            <a:srcRect/>
            <a:stretch>
              <a:fillRect/>
            </a:stretch>
          </xdr:blipFill>
          <xdr:spPr bwMode="auto">
            <a:xfrm>
              <a:off x="12922957" y="1731645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82</xdr:row>
          <xdr:rowOff>152400</xdr:rowOff>
        </xdr:from>
        <xdr:to>
          <xdr:col>20</xdr:col>
          <xdr:colOff>475457</xdr:colOff>
          <xdr:row>85</xdr:row>
          <xdr:rowOff>45637</xdr:rowOff>
        </xdr:to>
        <xdr:pic>
          <xdr:nvPicPr>
            <xdr:cNvPr id="95" name="図 65">
              <a:extLst>
                <a:ext uri="{FF2B5EF4-FFF2-40B4-BE49-F238E27FC236}">
                  <a16:creationId xmlns:a16="http://schemas.microsoft.com/office/drawing/2014/main" xmlns="" id="{00000000-0008-0000-0000-0000A3160000}"/>
                </a:ext>
              </a:extLst>
            </xdr:cNvPr>
            <xdr:cNvPicPr preferRelativeResize="0">
              <a:picLocks noChangeArrowheads="1"/>
              <a:extLst>
                <a:ext uri="{84589F7E-364E-4C9E-8A38-B11213B215E9}">
                  <a14:cameraTool cellRange="データ!HR10:HW12" spid="_x0000_s1762"/>
                </a:ext>
              </a:extLst>
            </xdr:cNvPicPr>
          </xdr:nvPicPr>
          <xdr:blipFill>
            <a:blip xmlns:r="http://schemas.openxmlformats.org/officeDocument/2006/relationships" r:embed="rId46"/>
            <a:srcRect/>
            <a:stretch>
              <a:fillRect/>
            </a:stretch>
          </xdr:blipFill>
          <xdr:spPr bwMode="auto">
            <a:xfrm>
              <a:off x="13008682" y="20590329"/>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97</xdr:row>
          <xdr:rowOff>85725</xdr:rowOff>
        </xdr:from>
        <xdr:to>
          <xdr:col>20</xdr:col>
          <xdr:colOff>475457</xdr:colOff>
          <xdr:row>99</xdr:row>
          <xdr:rowOff>183069</xdr:rowOff>
        </xdr:to>
        <xdr:pic>
          <xdr:nvPicPr>
            <xdr:cNvPr id="96" name="図 66">
              <a:extLst>
                <a:ext uri="{FF2B5EF4-FFF2-40B4-BE49-F238E27FC236}">
                  <a16:creationId xmlns:a16="http://schemas.microsoft.com/office/drawing/2014/main" xmlns="" id="{00000000-0008-0000-0000-0000A4160000}"/>
                </a:ext>
              </a:extLst>
            </xdr:cNvPr>
            <xdr:cNvPicPr preferRelativeResize="0">
              <a:picLocks noChangeArrowheads="1"/>
              <a:extLst>
                <a:ext uri="{84589F7E-364E-4C9E-8A38-B11213B215E9}">
                  <a14:cameraTool cellRange="データ!IB10:IG12" spid="_x0000_s1763"/>
                </a:ext>
              </a:extLst>
            </xdr:cNvPicPr>
          </xdr:nvPicPr>
          <xdr:blipFill>
            <a:blip xmlns:r="http://schemas.openxmlformats.org/officeDocument/2006/relationships" r:embed="rId46"/>
            <a:srcRect/>
            <a:stretch>
              <a:fillRect/>
            </a:stretch>
          </xdr:blipFill>
          <xdr:spPr bwMode="auto">
            <a:xfrm>
              <a:off x="13008682" y="2358526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112</xdr:row>
          <xdr:rowOff>28575</xdr:rowOff>
        </xdr:from>
        <xdr:to>
          <xdr:col>20</xdr:col>
          <xdr:colOff>469412</xdr:colOff>
          <xdr:row>114</xdr:row>
          <xdr:rowOff>142875</xdr:rowOff>
        </xdr:to>
        <xdr:pic>
          <xdr:nvPicPr>
            <xdr:cNvPr id="97" name="図 67">
              <a:extLst>
                <a:ext uri="{FF2B5EF4-FFF2-40B4-BE49-F238E27FC236}">
                  <a16:creationId xmlns:a16="http://schemas.microsoft.com/office/drawing/2014/main" xmlns="" id="{00000000-0008-0000-0000-0000A5160000}"/>
                </a:ext>
              </a:extLst>
            </xdr:cNvPr>
            <xdr:cNvPicPr preferRelativeResize="0">
              <a:picLocks noChangeArrowheads="1"/>
              <a:extLst>
                <a:ext uri="{84589F7E-364E-4C9E-8A38-B11213B215E9}">
                  <a14:cameraTool cellRange="データ!IL10:IQ12" spid="_x0000_s1764"/>
                </a:ext>
              </a:extLst>
            </xdr:cNvPicPr>
          </xdr:nvPicPr>
          <xdr:blipFill>
            <a:blip xmlns:r="http://schemas.openxmlformats.org/officeDocument/2006/relationships" r:embed="rId46"/>
            <a:srcRect/>
            <a:stretch>
              <a:fillRect/>
            </a:stretch>
          </xdr:blipFill>
          <xdr:spPr bwMode="auto">
            <a:xfrm>
              <a:off x="12922957" y="261461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53</xdr:row>
          <xdr:rowOff>57150</xdr:rowOff>
        </xdr:from>
        <xdr:to>
          <xdr:col>27</xdr:col>
          <xdr:colOff>4168</xdr:colOff>
          <xdr:row>55</xdr:row>
          <xdr:rowOff>171450</xdr:rowOff>
        </xdr:to>
        <xdr:pic>
          <xdr:nvPicPr>
            <xdr:cNvPr id="98" name="図 68">
              <a:extLst>
                <a:ext uri="{FF2B5EF4-FFF2-40B4-BE49-F238E27FC236}">
                  <a16:creationId xmlns:a16="http://schemas.microsoft.com/office/drawing/2014/main" xmlns="" id="{00000000-0008-0000-0000-0000A6160000}"/>
                </a:ext>
              </a:extLst>
            </xdr:cNvPr>
            <xdr:cNvPicPr preferRelativeResize="0">
              <a:picLocks noChangeArrowheads="1"/>
              <a:extLst>
                <a:ext uri="{84589F7E-364E-4C9E-8A38-B11213B215E9}">
                  <a14:cameraTool cellRange="データ!IW10:JB12" spid="_x0000_s1765"/>
                </a:ext>
              </a:extLst>
            </xdr:cNvPicPr>
          </xdr:nvPicPr>
          <xdr:blipFill>
            <a:blip xmlns:r="http://schemas.openxmlformats.org/officeDocument/2006/relationships" r:embed="rId46"/>
            <a:srcRect/>
            <a:stretch>
              <a:fillRect/>
            </a:stretch>
          </xdr:blipFill>
          <xdr:spPr bwMode="auto">
            <a:xfrm>
              <a:off x="18791839" y="143732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68</xdr:row>
          <xdr:rowOff>0</xdr:rowOff>
        </xdr:from>
        <xdr:to>
          <xdr:col>27</xdr:col>
          <xdr:colOff>4168</xdr:colOff>
          <xdr:row>70</xdr:row>
          <xdr:rowOff>114300</xdr:rowOff>
        </xdr:to>
        <xdr:pic>
          <xdr:nvPicPr>
            <xdr:cNvPr id="99" name="図 69">
              <a:extLst>
                <a:ext uri="{FF2B5EF4-FFF2-40B4-BE49-F238E27FC236}">
                  <a16:creationId xmlns:a16="http://schemas.microsoft.com/office/drawing/2014/main" xmlns="" id="{00000000-0008-0000-0000-0000A7160000}"/>
                </a:ext>
              </a:extLst>
            </xdr:cNvPr>
            <xdr:cNvPicPr preferRelativeResize="0">
              <a:picLocks noChangeArrowheads="1"/>
              <a:extLst>
                <a:ext uri="{84589F7E-364E-4C9E-8A38-B11213B215E9}">
                  <a14:cameraTool cellRange="データ!JG10:JL12" spid="_x0000_s1766"/>
                </a:ext>
              </a:extLst>
            </xdr:cNvPicPr>
          </xdr:nvPicPr>
          <xdr:blipFill>
            <a:blip xmlns:r="http://schemas.openxmlformats.org/officeDocument/2006/relationships" r:embed="rId46"/>
            <a:srcRect/>
            <a:stretch>
              <a:fillRect/>
            </a:stretch>
          </xdr:blipFill>
          <xdr:spPr bwMode="auto">
            <a:xfrm>
              <a:off x="18791839" y="173164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82</xdr:row>
          <xdr:rowOff>152400</xdr:rowOff>
        </xdr:from>
        <xdr:to>
          <xdr:col>27</xdr:col>
          <xdr:colOff>10214</xdr:colOff>
          <xdr:row>85</xdr:row>
          <xdr:rowOff>45637</xdr:rowOff>
        </xdr:to>
        <xdr:pic>
          <xdr:nvPicPr>
            <xdr:cNvPr id="100" name="図 70">
              <a:extLst>
                <a:ext uri="{FF2B5EF4-FFF2-40B4-BE49-F238E27FC236}">
                  <a16:creationId xmlns:a16="http://schemas.microsoft.com/office/drawing/2014/main" xmlns="" id="{00000000-0008-0000-0000-0000A8160000}"/>
                </a:ext>
              </a:extLst>
            </xdr:cNvPr>
            <xdr:cNvPicPr preferRelativeResize="0">
              <a:picLocks noChangeArrowheads="1"/>
              <a:extLst>
                <a:ext uri="{84589F7E-364E-4C9E-8A38-B11213B215E9}">
                  <a14:cameraTool cellRange="データ!JQ10:JV12" spid="_x0000_s1767"/>
                </a:ext>
              </a:extLst>
            </xdr:cNvPicPr>
          </xdr:nvPicPr>
          <xdr:blipFill>
            <a:blip xmlns:r="http://schemas.openxmlformats.org/officeDocument/2006/relationships" r:embed="rId46"/>
            <a:srcRect/>
            <a:stretch>
              <a:fillRect/>
            </a:stretch>
          </xdr:blipFill>
          <xdr:spPr bwMode="auto">
            <a:xfrm>
              <a:off x="18925189" y="20590329"/>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97</xdr:row>
          <xdr:rowOff>104775</xdr:rowOff>
        </xdr:from>
        <xdr:to>
          <xdr:col>27</xdr:col>
          <xdr:colOff>10214</xdr:colOff>
          <xdr:row>99</xdr:row>
          <xdr:rowOff>202119</xdr:rowOff>
        </xdr:to>
        <xdr:pic>
          <xdr:nvPicPr>
            <xdr:cNvPr id="101" name="図 71">
              <a:extLst>
                <a:ext uri="{FF2B5EF4-FFF2-40B4-BE49-F238E27FC236}">
                  <a16:creationId xmlns:a16="http://schemas.microsoft.com/office/drawing/2014/main" xmlns="" id="{00000000-0008-0000-0000-0000A9160000}"/>
                </a:ext>
              </a:extLst>
            </xdr:cNvPr>
            <xdr:cNvPicPr preferRelativeResize="0">
              <a:picLocks noChangeArrowheads="1"/>
              <a:extLst>
                <a:ext uri="{84589F7E-364E-4C9E-8A38-B11213B215E9}">
                  <a14:cameraTool cellRange="データ!KA10:KF12" spid="_x0000_s1768"/>
                </a:ext>
              </a:extLst>
            </xdr:cNvPicPr>
          </xdr:nvPicPr>
          <xdr:blipFill>
            <a:blip xmlns:r="http://schemas.openxmlformats.org/officeDocument/2006/relationships" r:embed="rId46"/>
            <a:srcRect/>
            <a:stretch>
              <a:fillRect/>
            </a:stretch>
          </xdr:blipFill>
          <xdr:spPr bwMode="auto">
            <a:xfrm>
              <a:off x="18925189" y="2360431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112</xdr:row>
          <xdr:rowOff>28575</xdr:rowOff>
        </xdr:from>
        <xdr:to>
          <xdr:col>27</xdr:col>
          <xdr:colOff>4168</xdr:colOff>
          <xdr:row>114</xdr:row>
          <xdr:rowOff>142875</xdr:rowOff>
        </xdr:to>
        <xdr:pic>
          <xdr:nvPicPr>
            <xdr:cNvPr id="102" name="図 72">
              <a:extLst>
                <a:ext uri="{FF2B5EF4-FFF2-40B4-BE49-F238E27FC236}">
                  <a16:creationId xmlns:a16="http://schemas.microsoft.com/office/drawing/2014/main" xmlns="" id="{00000000-0008-0000-0000-0000AA160000}"/>
                </a:ext>
              </a:extLst>
            </xdr:cNvPr>
            <xdr:cNvPicPr preferRelativeResize="0">
              <a:picLocks noChangeArrowheads="1"/>
              <a:extLst>
                <a:ext uri="{84589F7E-364E-4C9E-8A38-B11213B215E9}">
                  <a14:cameraTool cellRange="データ!KK10:KP12" spid="_x0000_s1769"/>
                </a:ext>
              </a:extLst>
            </xdr:cNvPicPr>
          </xdr:nvPicPr>
          <xdr:blipFill>
            <a:blip xmlns:r="http://schemas.openxmlformats.org/officeDocument/2006/relationships" r:embed="rId46"/>
            <a:srcRect/>
            <a:stretch>
              <a:fillRect/>
            </a:stretch>
          </xdr:blipFill>
          <xdr:spPr bwMode="auto">
            <a:xfrm>
              <a:off x="18791839" y="261461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53</xdr:row>
          <xdr:rowOff>57150</xdr:rowOff>
        </xdr:from>
        <xdr:to>
          <xdr:col>33</xdr:col>
          <xdr:colOff>492413</xdr:colOff>
          <xdr:row>55</xdr:row>
          <xdr:rowOff>171450</xdr:rowOff>
        </xdr:to>
        <xdr:pic>
          <xdr:nvPicPr>
            <xdr:cNvPr id="103" name="図 73">
              <a:extLst>
                <a:ext uri="{FF2B5EF4-FFF2-40B4-BE49-F238E27FC236}">
                  <a16:creationId xmlns:a16="http://schemas.microsoft.com/office/drawing/2014/main" xmlns="" id="{00000000-0008-0000-0000-0000AB160000}"/>
                </a:ext>
              </a:extLst>
            </xdr:cNvPr>
            <xdr:cNvPicPr preferRelativeResize="0">
              <a:picLocks noChangeArrowheads="1"/>
              <a:extLst>
                <a:ext uri="{84589F7E-364E-4C9E-8A38-B11213B215E9}">
                  <a14:cameraTool cellRange="データ!KV10:LA12" spid="_x0000_s1770"/>
                </a:ext>
              </a:extLst>
            </xdr:cNvPicPr>
          </xdr:nvPicPr>
          <xdr:blipFill>
            <a:blip xmlns:r="http://schemas.openxmlformats.org/officeDocument/2006/relationships" r:embed="rId47"/>
            <a:srcRect/>
            <a:stretch>
              <a:fillRect/>
            </a:stretch>
          </xdr:blipFill>
          <xdr:spPr bwMode="auto">
            <a:xfrm>
              <a:off x="24709335" y="143732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67</xdr:row>
          <xdr:rowOff>190500</xdr:rowOff>
        </xdr:from>
        <xdr:to>
          <xdr:col>33</xdr:col>
          <xdr:colOff>498459</xdr:colOff>
          <xdr:row>70</xdr:row>
          <xdr:rowOff>83736</xdr:rowOff>
        </xdr:to>
        <xdr:pic>
          <xdr:nvPicPr>
            <xdr:cNvPr id="104" name="図 74">
              <a:extLst>
                <a:ext uri="{FF2B5EF4-FFF2-40B4-BE49-F238E27FC236}">
                  <a16:creationId xmlns:a16="http://schemas.microsoft.com/office/drawing/2014/main" xmlns="" id="{00000000-0008-0000-0000-0000AC160000}"/>
                </a:ext>
              </a:extLst>
            </xdr:cNvPr>
            <xdr:cNvPicPr preferRelativeResize="0">
              <a:picLocks noChangeArrowheads="1"/>
              <a:extLst>
                <a:ext uri="{84589F7E-364E-4C9E-8A38-B11213B215E9}">
                  <a14:cameraTool cellRange="データ!LF10:LK12" spid="_x0000_s1771"/>
                </a:ext>
              </a:extLst>
            </xdr:cNvPicPr>
          </xdr:nvPicPr>
          <xdr:blipFill>
            <a:blip xmlns:r="http://schemas.openxmlformats.org/officeDocument/2006/relationships" r:embed="rId48"/>
            <a:srcRect/>
            <a:stretch>
              <a:fillRect/>
            </a:stretch>
          </xdr:blipFill>
          <xdr:spPr bwMode="auto">
            <a:xfrm>
              <a:off x="24883506" y="1756682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82</xdr:row>
          <xdr:rowOff>152400</xdr:rowOff>
        </xdr:from>
        <xdr:to>
          <xdr:col>33</xdr:col>
          <xdr:colOff>498459</xdr:colOff>
          <xdr:row>85</xdr:row>
          <xdr:rowOff>45637</xdr:rowOff>
        </xdr:to>
        <xdr:pic>
          <xdr:nvPicPr>
            <xdr:cNvPr id="105" name="図 75">
              <a:extLst>
                <a:ext uri="{FF2B5EF4-FFF2-40B4-BE49-F238E27FC236}">
                  <a16:creationId xmlns:a16="http://schemas.microsoft.com/office/drawing/2014/main" xmlns="" id="{00000000-0008-0000-0000-0000AD160000}"/>
                </a:ext>
              </a:extLst>
            </xdr:cNvPr>
            <xdr:cNvPicPr preferRelativeResize="0">
              <a:picLocks noChangeArrowheads="1"/>
              <a:extLst>
                <a:ext uri="{84589F7E-364E-4C9E-8A38-B11213B215E9}">
                  <a14:cameraTool cellRange="データ!LP10:LU12" spid="_x0000_s1772"/>
                </a:ext>
              </a:extLst>
            </xdr:cNvPicPr>
          </xdr:nvPicPr>
          <xdr:blipFill>
            <a:blip xmlns:r="http://schemas.openxmlformats.org/officeDocument/2006/relationships" r:embed="rId49"/>
            <a:srcRect/>
            <a:stretch>
              <a:fillRect/>
            </a:stretch>
          </xdr:blipFill>
          <xdr:spPr bwMode="auto">
            <a:xfrm>
              <a:off x="24883506" y="20590329"/>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97</xdr:row>
          <xdr:rowOff>104775</xdr:rowOff>
        </xdr:from>
        <xdr:to>
          <xdr:col>33</xdr:col>
          <xdr:colOff>498459</xdr:colOff>
          <xdr:row>99</xdr:row>
          <xdr:rowOff>202119</xdr:rowOff>
        </xdr:to>
        <xdr:pic>
          <xdr:nvPicPr>
            <xdr:cNvPr id="106" name="図 76">
              <a:extLst>
                <a:ext uri="{FF2B5EF4-FFF2-40B4-BE49-F238E27FC236}">
                  <a16:creationId xmlns:a16="http://schemas.microsoft.com/office/drawing/2014/main" xmlns="" id="{00000000-0008-0000-0000-0000AE160000}"/>
                </a:ext>
              </a:extLst>
            </xdr:cNvPr>
            <xdr:cNvPicPr preferRelativeResize="0">
              <a:picLocks noChangeArrowheads="1"/>
              <a:extLst>
                <a:ext uri="{84589F7E-364E-4C9E-8A38-B11213B215E9}">
                  <a14:cameraTool cellRange="データ!LZ10:ME12" spid="_x0000_s1773"/>
                </a:ext>
              </a:extLst>
            </xdr:cNvPicPr>
          </xdr:nvPicPr>
          <xdr:blipFill>
            <a:blip xmlns:r="http://schemas.openxmlformats.org/officeDocument/2006/relationships" r:embed="rId50"/>
            <a:srcRect/>
            <a:stretch>
              <a:fillRect/>
            </a:stretch>
          </xdr:blipFill>
          <xdr:spPr bwMode="auto">
            <a:xfrm>
              <a:off x="24883506" y="2360431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112</xdr:row>
          <xdr:rowOff>28575</xdr:rowOff>
        </xdr:from>
        <xdr:to>
          <xdr:col>33</xdr:col>
          <xdr:colOff>492413</xdr:colOff>
          <xdr:row>114</xdr:row>
          <xdr:rowOff>142875</xdr:rowOff>
        </xdr:to>
        <xdr:pic>
          <xdr:nvPicPr>
            <xdr:cNvPr id="107" name="図 33">
              <a:extLst>
                <a:ext uri="{FF2B5EF4-FFF2-40B4-BE49-F238E27FC236}">
                  <a16:creationId xmlns:a16="http://schemas.microsoft.com/office/drawing/2014/main" xmlns="" id="{00000000-0008-0000-0000-0000AF160000}"/>
                </a:ext>
              </a:extLst>
            </xdr:cNvPr>
            <xdr:cNvPicPr preferRelativeResize="0">
              <a:picLocks noChangeArrowheads="1"/>
              <a:extLst>
                <a:ext uri="{84589F7E-364E-4C9E-8A38-B11213B215E9}">
                  <a14:cameraTool cellRange="データ!MJ10:MO12" spid="_x0000_s1774"/>
                </a:ext>
              </a:extLst>
            </xdr:cNvPicPr>
          </xdr:nvPicPr>
          <xdr:blipFill>
            <a:blip xmlns:r="http://schemas.openxmlformats.org/officeDocument/2006/relationships" r:embed="rId51"/>
            <a:srcRect/>
            <a:stretch>
              <a:fillRect/>
            </a:stretch>
          </xdr:blipFill>
          <xdr:spPr bwMode="auto">
            <a:xfrm>
              <a:off x="24709335" y="261461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43</xdr:row>
          <xdr:rowOff>137950</xdr:rowOff>
        </xdr:from>
        <xdr:to>
          <xdr:col>20</xdr:col>
          <xdr:colOff>544509</xdr:colOff>
          <xdr:row>55</xdr:row>
          <xdr:rowOff>201799</xdr:rowOff>
        </xdr:to>
        <xdr:pic>
          <xdr:nvPicPr>
            <xdr:cNvPr id="113" name="TXTごみ_設備利用率">
              <a:extLst>
                <a:ext uri="{FF2B5EF4-FFF2-40B4-BE49-F238E27FC236}">
                  <a16:creationId xmlns:a16="http://schemas.microsoft.com/office/drawing/2014/main" xmlns="" id="{00000000-0008-0000-0000-0000B5160000}"/>
                </a:ext>
              </a:extLst>
            </xdr:cNvPr>
            <xdr:cNvPicPr>
              <a:picLocks noChangeAspect="1" noChangeArrowheads="1"/>
              <a:extLst>
                <a:ext uri="{84589F7E-364E-4C9E-8A38-B11213B215E9}">
                  <a14:cameraTool cellRange="データ!$E$22:$I$35" spid="_x0000_s1775"/>
                </a:ext>
              </a:extLst>
            </xdr:cNvPicPr>
          </xdr:nvPicPr>
          <xdr:blipFill>
            <a:blip xmlns:r="http://schemas.openxmlformats.org/officeDocument/2006/relationships" r:embed="rId52"/>
            <a:srcRect/>
            <a:stretch>
              <a:fillRect/>
            </a:stretch>
          </xdr:blipFill>
          <xdr:spPr bwMode="auto">
            <a:xfrm>
              <a:off x="12945849" y="12615700"/>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58</xdr:row>
          <xdr:rowOff>85725</xdr:rowOff>
        </xdr:from>
        <xdr:to>
          <xdr:col>20</xdr:col>
          <xdr:colOff>532353</xdr:colOff>
          <xdr:row>70</xdr:row>
          <xdr:rowOff>158707</xdr:rowOff>
        </xdr:to>
        <xdr:pic>
          <xdr:nvPicPr>
            <xdr:cNvPr id="114" name="TXTごみ_修繕費比率">
              <a:extLst>
                <a:ext uri="{FF2B5EF4-FFF2-40B4-BE49-F238E27FC236}">
                  <a16:creationId xmlns:a16="http://schemas.microsoft.com/office/drawing/2014/main" xmlns="" id="{00000000-0008-0000-0000-0000B6160000}"/>
                </a:ext>
              </a:extLst>
            </xdr:cNvPr>
            <xdr:cNvPicPr>
              <a:picLocks noChangeAspect="1" noChangeArrowheads="1"/>
              <a:extLst>
                <a:ext uri="{84589F7E-364E-4C9E-8A38-B11213B215E9}">
                  <a14:cameraTool cellRange="データ!$E$22:$I$35" spid="_x0000_s1776"/>
                </a:ext>
              </a:extLst>
            </xdr:cNvPicPr>
          </xdr:nvPicPr>
          <xdr:blipFill>
            <a:blip xmlns:r="http://schemas.openxmlformats.org/officeDocument/2006/relationships" r:embed="rId52"/>
            <a:srcRect/>
            <a:stretch>
              <a:fillRect/>
            </a:stretch>
          </xdr:blipFill>
          <xdr:spPr bwMode="auto">
            <a:xfrm>
              <a:off x="12860124" y="15401925"/>
              <a:ext cx="5207754"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73</xdr:row>
          <xdr:rowOff>70756</xdr:rowOff>
        </xdr:from>
        <xdr:to>
          <xdr:col>20</xdr:col>
          <xdr:colOff>548918</xdr:colOff>
          <xdr:row>85</xdr:row>
          <xdr:rowOff>143738</xdr:rowOff>
        </xdr:to>
        <xdr:pic>
          <xdr:nvPicPr>
            <xdr:cNvPr id="115" name="TXTごみ_企業債残高対料金収入比率">
              <a:extLst>
                <a:ext uri="{FF2B5EF4-FFF2-40B4-BE49-F238E27FC236}">
                  <a16:creationId xmlns:a16="http://schemas.microsoft.com/office/drawing/2014/main" xmlns="" id="{00000000-0008-0000-0000-0000B7160000}"/>
                </a:ext>
              </a:extLst>
            </xdr:cNvPr>
            <xdr:cNvPicPr>
              <a:picLocks noChangeAspect="1" noChangeArrowheads="1"/>
              <a:extLst>
                <a:ext uri="{84589F7E-364E-4C9E-8A38-B11213B215E9}">
                  <a14:cameraTool cellRange="データ!$E$22:$I$35" spid="_x0000_s1777"/>
                </a:ext>
              </a:extLst>
            </xdr:cNvPicPr>
          </xdr:nvPicPr>
          <xdr:blipFill>
            <a:blip xmlns:r="http://schemas.openxmlformats.org/officeDocument/2006/relationships" r:embed="rId52"/>
            <a:srcRect/>
            <a:stretch>
              <a:fillRect/>
            </a:stretch>
          </xdr:blipFill>
          <xdr:spPr bwMode="auto">
            <a:xfrm>
              <a:off x="12860124" y="18387331"/>
              <a:ext cx="5224319"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88</xdr:row>
          <xdr:rowOff>9525</xdr:rowOff>
        </xdr:from>
        <xdr:to>
          <xdr:col>20</xdr:col>
          <xdr:colOff>547676</xdr:colOff>
          <xdr:row>100</xdr:row>
          <xdr:rowOff>82507</xdr:rowOff>
        </xdr:to>
        <xdr:pic>
          <xdr:nvPicPr>
            <xdr:cNvPr id="116" name="TXTごみ_有形固定資産減価償却率">
              <a:extLst>
                <a:ext uri="{FF2B5EF4-FFF2-40B4-BE49-F238E27FC236}">
                  <a16:creationId xmlns:a16="http://schemas.microsoft.com/office/drawing/2014/main" xmlns="" id="{00000000-0008-0000-0000-0000B8160000}"/>
                </a:ext>
              </a:extLst>
            </xdr:cNvPr>
            <xdr:cNvPicPr>
              <a:picLocks noChangeAspect="1" noChangeArrowheads="1"/>
              <a:extLst>
                <a:ext uri="{84589F7E-364E-4C9E-8A38-B11213B215E9}">
                  <a14:cameraTool cellRange="データ!$E$22:$I$35" spid="_x0000_s1778"/>
                </a:ext>
              </a:extLst>
            </xdr:cNvPicPr>
          </xdr:nvPicPr>
          <xdr:blipFill>
            <a:blip xmlns:r="http://schemas.openxmlformats.org/officeDocument/2006/relationships" r:embed="rId52"/>
            <a:srcRect/>
            <a:stretch>
              <a:fillRect/>
            </a:stretch>
          </xdr:blipFill>
          <xdr:spPr bwMode="auto">
            <a:xfrm>
              <a:off x="12860124" y="21326475"/>
              <a:ext cx="522307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102</xdr:row>
          <xdr:rowOff>123825</xdr:rowOff>
        </xdr:from>
        <xdr:to>
          <xdr:col>20</xdr:col>
          <xdr:colOff>548918</xdr:colOff>
          <xdr:row>114</xdr:row>
          <xdr:rowOff>196807</xdr:rowOff>
        </xdr:to>
        <xdr:pic>
          <xdr:nvPicPr>
            <xdr:cNvPr id="117" name="TXTごみ_FIT収入割合">
              <a:extLst>
                <a:ext uri="{FF2B5EF4-FFF2-40B4-BE49-F238E27FC236}">
                  <a16:creationId xmlns:a16="http://schemas.microsoft.com/office/drawing/2014/main" xmlns="" id="{00000000-0008-0000-0000-0000B9160000}"/>
                </a:ext>
              </a:extLst>
            </xdr:cNvPr>
            <xdr:cNvPicPr>
              <a:picLocks noChangeAspect="1" noChangeArrowheads="1"/>
              <a:extLst>
                <a:ext uri="{84589F7E-364E-4C9E-8A38-B11213B215E9}">
                  <a14:cameraTool cellRange="データ!$E$22:$I$35" spid="_x0000_s1779"/>
                </a:ext>
              </a:extLst>
            </xdr:cNvPicPr>
          </xdr:nvPicPr>
          <xdr:blipFill>
            <a:blip xmlns:r="http://schemas.openxmlformats.org/officeDocument/2006/relationships" r:embed="rId52"/>
            <a:srcRect/>
            <a:stretch>
              <a:fillRect/>
            </a:stretch>
          </xdr:blipFill>
          <xdr:spPr bwMode="auto">
            <a:xfrm>
              <a:off x="12860124" y="24241125"/>
              <a:ext cx="5224319"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288985</xdr:colOff>
          <xdr:row>43</xdr:row>
          <xdr:rowOff>137950</xdr:rowOff>
        </xdr:from>
        <xdr:to>
          <xdr:col>27</xdr:col>
          <xdr:colOff>79645</xdr:colOff>
          <xdr:row>55</xdr:row>
          <xdr:rowOff>201799</xdr:rowOff>
        </xdr:to>
        <xdr:pic>
          <xdr:nvPicPr>
            <xdr:cNvPr id="118" name="TXT風力_設備利用率">
              <a:extLst>
                <a:ext uri="{FF2B5EF4-FFF2-40B4-BE49-F238E27FC236}">
                  <a16:creationId xmlns:a16="http://schemas.microsoft.com/office/drawing/2014/main" xmlns="" id="{00000000-0008-0000-0000-0000BA160000}"/>
                </a:ext>
              </a:extLst>
            </xdr:cNvPr>
            <xdr:cNvPicPr>
              <a:picLocks noChangeAspect="1" noChangeArrowheads="1"/>
              <a:extLst>
                <a:ext uri="{84589F7E-364E-4C9E-8A38-B11213B215E9}">
                  <a14:cameraTool cellRange="データ!$E$22:$I$35" spid="_x0000_s1780"/>
                </a:ext>
              </a:extLst>
            </xdr:cNvPicPr>
          </xdr:nvPicPr>
          <xdr:blipFill>
            <a:blip xmlns:r="http://schemas.openxmlformats.org/officeDocument/2006/relationships" r:embed="rId52"/>
            <a:srcRect/>
            <a:stretch>
              <a:fillRect/>
            </a:stretch>
          </xdr:blipFill>
          <xdr:spPr bwMode="auto">
            <a:xfrm>
              <a:off x="18862735" y="12615700"/>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58</xdr:row>
          <xdr:rowOff>85725</xdr:rowOff>
        </xdr:from>
        <xdr:to>
          <xdr:col>27</xdr:col>
          <xdr:colOff>73795</xdr:colOff>
          <xdr:row>70</xdr:row>
          <xdr:rowOff>158707</xdr:rowOff>
        </xdr:to>
        <xdr:pic>
          <xdr:nvPicPr>
            <xdr:cNvPr id="119" name="TXT風力_修繕費比率">
              <a:extLst>
                <a:ext uri="{FF2B5EF4-FFF2-40B4-BE49-F238E27FC236}">
                  <a16:creationId xmlns:a16="http://schemas.microsoft.com/office/drawing/2014/main" xmlns="" id="{00000000-0008-0000-0000-0000BB160000}"/>
                </a:ext>
              </a:extLst>
            </xdr:cNvPr>
            <xdr:cNvPicPr>
              <a:picLocks noChangeAspect="1" noChangeArrowheads="1"/>
              <a:extLst>
                <a:ext uri="{84589F7E-364E-4C9E-8A38-B11213B215E9}">
                  <a14:cameraTool cellRange="データ!$E$22:$I$35" spid="_x0000_s1781"/>
                </a:ext>
              </a:extLst>
            </xdr:cNvPicPr>
          </xdr:nvPicPr>
          <xdr:blipFill>
            <a:blip xmlns:r="http://schemas.openxmlformats.org/officeDocument/2006/relationships" r:embed="rId52"/>
            <a:srcRect/>
            <a:stretch>
              <a:fillRect/>
            </a:stretch>
          </xdr:blipFill>
          <xdr:spPr bwMode="auto">
            <a:xfrm>
              <a:off x="18735338" y="15401925"/>
              <a:ext cx="520810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73</xdr:row>
          <xdr:rowOff>70756</xdr:rowOff>
        </xdr:from>
        <xdr:to>
          <xdr:col>27</xdr:col>
          <xdr:colOff>77936</xdr:colOff>
          <xdr:row>85</xdr:row>
          <xdr:rowOff>143738</xdr:rowOff>
        </xdr:to>
        <xdr:pic>
          <xdr:nvPicPr>
            <xdr:cNvPr id="120" name="TXT風力_企業債残高対料金収入比率">
              <a:extLst>
                <a:ext uri="{FF2B5EF4-FFF2-40B4-BE49-F238E27FC236}">
                  <a16:creationId xmlns:a16="http://schemas.microsoft.com/office/drawing/2014/main" xmlns="" id="{00000000-0008-0000-0000-0000BC160000}"/>
                </a:ext>
              </a:extLst>
            </xdr:cNvPr>
            <xdr:cNvPicPr>
              <a:picLocks noChangeAspect="1" noChangeArrowheads="1"/>
              <a:extLst>
                <a:ext uri="{84589F7E-364E-4C9E-8A38-B11213B215E9}">
                  <a14:cameraTool cellRange="データ!$E$22:$I$35" spid="_x0000_s1782"/>
                </a:ext>
              </a:extLst>
            </xdr:cNvPicPr>
          </xdr:nvPicPr>
          <xdr:blipFill>
            <a:blip xmlns:r="http://schemas.openxmlformats.org/officeDocument/2006/relationships" r:embed="rId52"/>
            <a:srcRect/>
            <a:stretch>
              <a:fillRect/>
            </a:stretch>
          </xdr:blipFill>
          <xdr:spPr bwMode="auto">
            <a:xfrm>
              <a:off x="18735339" y="18387331"/>
              <a:ext cx="521224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88</xdr:row>
          <xdr:rowOff>9525</xdr:rowOff>
        </xdr:from>
        <xdr:to>
          <xdr:col>27</xdr:col>
          <xdr:colOff>85599</xdr:colOff>
          <xdr:row>100</xdr:row>
          <xdr:rowOff>73374</xdr:rowOff>
        </xdr:to>
        <xdr:pic>
          <xdr:nvPicPr>
            <xdr:cNvPr id="121" name="TXT風力_有形固定資産減価償却率">
              <a:extLst>
                <a:ext uri="{FF2B5EF4-FFF2-40B4-BE49-F238E27FC236}">
                  <a16:creationId xmlns:a16="http://schemas.microsoft.com/office/drawing/2014/main" xmlns="" id="{00000000-0008-0000-0000-0000BD160000}"/>
                </a:ext>
              </a:extLst>
            </xdr:cNvPr>
            <xdr:cNvPicPr>
              <a:picLocks noChangeAspect="1" noChangeArrowheads="1"/>
              <a:extLst>
                <a:ext uri="{84589F7E-364E-4C9E-8A38-B11213B215E9}">
                  <a14:cameraTool cellRange="データ!$E$22:$I$35" spid="_x0000_s1783"/>
                </a:ext>
              </a:extLst>
            </xdr:cNvPicPr>
          </xdr:nvPicPr>
          <xdr:blipFill>
            <a:blip xmlns:r="http://schemas.openxmlformats.org/officeDocument/2006/relationships" r:embed="rId52"/>
            <a:srcRect/>
            <a:stretch>
              <a:fillRect/>
            </a:stretch>
          </xdr:blipFill>
          <xdr:spPr bwMode="auto">
            <a:xfrm>
              <a:off x="18868689" y="21672096"/>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102</xdr:row>
          <xdr:rowOff>123825</xdr:rowOff>
        </xdr:from>
        <xdr:to>
          <xdr:col>27</xdr:col>
          <xdr:colOff>75215</xdr:colOff>
          <xdr:row>114</xdr:row>
          <xdr:rowOff>196807</xdr:rowOff>
        </xdr:to>
        <xdr:pic>
          <xdr:nvPicPr>
            <xdr:cNvPr id="122" name="TXT風力_FIT収入割合">
              <a:extLst>
                <a:ext uri="{FF2B5EF4-FFF2-40B4-BE49-F238E27FC236}">
                  <a16:creationId xmlns:a16="http://schemas.microsoft.com/office/drawing/2014/main" xmlns="" id="{00000000-0008-0000-0000-0000BE160000}"/>
                </a:ext>
              </a:extLst>
            </xdr:cNvPr>
            <xdr:cNvPicPr>
              <a:picLocks noChangeAspect="1" noChangeArrowheads="1"/>
              <a:extLst>
                <a:ext uri="{84589F7E-364E-4C9E-8A38-B11213B215E9}">
                  <a14:cameraTool cellRange="データ!$E$22:$I$35" spid="_x0000_s1784"/>
                </a:ext>
              </a:extLst>
            </xdr:cNvPicPr>
          </xdr:nvPicPr>
          <xdr:blipFill>
            <a:blip xmlns:r="http://schemas.openxmlformats.org/officeDocument/2006/relationships" r:embed="rId52"/>
            <a:srcRect/>
            <a:stretch>
              <a:fillRect/>
            </a:stretch>
          </xdr:blipFill>
          <xdr:spPr bwMode="auto">
            <a:xfrm>
              <a:off x="18735338" y="24241125"/>
              <a:ext cx="5209527" cy="24732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S34" zoomScale="55" zoomScaleNormal="55" workbookViewId="0">
      <selection activeCell="AM127" sqref="AM127"/>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岡山県</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c r="A3" s="1"/>
      <c r="B3" s="174" t="str">
        <f>データ!I6</f>
        <v>法適用</v>
      </c>
      <c r="C3" s="175"/>
      <c r="D3" s="175"/>
      <c r="E3" s="175"/>
      <c r="F3" s="175" t="str">
        <f>データ!J6</f>
        <v>電気事業</v>
      </c>
      <c r="G3" s="175"/>
      <c r="H3" s="175"/>
      <c r="I3" s="175"/>
      <c r="J3" s="175" t="str">
        <f>データ!K6</f>
        <v>自治体職員</v>
      </c>
      <c r="K3" s="175"/>
      <c r="L3" s="175"/>
      <c r="M3" s="175"/>
      <c r="N3" s="176">
        <f>データ!L6</f>
        <v>74.7</v>
      </c>
      <c r="O3" s="176"/>
      <c r="P3" s="176"/>
      <c r="Q3" s="177"/>
      <c r="R3" s="1"/>
      <c r="S3" s="178" t="s">
        <v>254</v>
      </c>
      <c r="T3" s="179"/>
      <c r="U3" s="179"/>
      <c r="V3" s="179"/>
      <c r="W3" s="179"/>
      <c r="X3" s="179"/>
      <c r="Y3" s="179"/>
      <c r="Z3" s="179"/>
      <c r="AA3" s="179"/>
      <c r="AB3" s="179"/>
      <c r="AC3" s="179"/>
      <c r="AD3" s="179"/>
      <c r="AE3" s="179"/>
      <c r="AF3" s="179"/>
      <c r="AG3" s="179"/>
      <c r="AH3" s="180"/>
      <c r="AI3" s="1"/>
      <c r="AJ3" s="1"/>
      <c r="AK3" s="112" t="s">
        <v>256</v>
      </c>
      <c r="AL3" s="113"/>
      <c r="AM3" s="113"/>
      <c r="AN3" s="113"/>
      <c r="AO3" s="113"/>
      <c r="AP3" s="113"/>
      <c r="AQ3" s="114"/>
    </row>
    <row r="4" spans="1:43" ht="23.1" customHeight="1">
      <c r="A4" s="1"/>
      <c r="B4" s="154" t="s">
        <v>8</v>
      </c>
      <c r="C4" s="155"/>
      <c r="D4" s="155"/>
      <c r="E4" s="155"/>
      <c r="F4" s="155" t="s">
        <v>9</v>
      </c>
      <c r="G4" s="155"/>
      <c r="H4" s="155"/>
      <c r="I4" s="155"/>
      <c r="J4" s="155" t="s">
        <v>10</v>
      </c>
      <c r="K4" s="155"/>
      <c r="L4" s="155"/>
      <c r="M4" s="155"/>
      <c r="N4" s="155" t="s">
        <v>11</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c r="A5" s="1"/>
      <c r="B5" s="187">
        <f>データ!M6</f>
        <v>18</v>
      </c>
      <c r="C5" s="188"/>
      <c r="D5" s="188"/>
      <c r="E5" s="188"/>
      <c r="F5" s="168" t="str">
        <f>データ!N6</f>
        <v>-</v>
      </c>
      <c r="G5" s="168"/>
      <c r="H5" s="168"/>
      <c r="I5" s="168"/>
      <c r="J5" s="168" t="str">
        <f>データ!O6</f>
        <v>-</v>
      </c>
      <c r="K5" s="168"/>
      <c r="L5" s="168"/>
      <c r="M5" s="168"/>
      <c r="N5" s="168">
        <f>データ!P6</f>
        <v>1</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c r="A6" s="1"/>
      <c r="B6" s="154" t="s">
        <v>12</v>
      </c>
      <c r="C6" s="155"/>
      <c r="D6" s="155"/>
      <c r="E6" s="155"/>
      <c r="F6" s="155" t="s">
        <v>13</v>
      </c>
      <c r="G6" s="155"/>
      <c r="H6" s="155"/>
      <c r="I6" s="155"/>
      <c r="J6" s="155" t="s">
        <v>14</v>
      </c>
      <c r="K6" s="155"/>
      <c r="L6" s="155"/>
      <c r="M6" s="155"/>
      <c r="N6" s="155" t="s">
        <v>15</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c r="A7" s="1"/>
      <c r="B7" s="167" t="str">
        <f>データ!Q6</f>
        <v>-</v>
      </c>
      <c r="C7" s="168"/>
      <c r="D7" s="168"/>
      <c r="E7" s="168"/>
      <c r="F7" s="169" t="s">
        <v>126</v>
      </c>
      <c r="G7" s="170"/>
      <c r="H7" s="170"/>
      <c r="I7" s="170"/>
      <c r="J7" s="171" t="s">
        <v>127</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c r="A8" s="1"/>
      <c r="B8" s="154" t="s">
        <v>16</v>
      </c>
      <c r="C8" s="155"/>
      <c r="D8" s="155"/>
      <c r="E8" s="155"/>
      <c r="F8" s="155" t="s">
        <v>17</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c r="A9" s="1"/>
      <c r="B9" s="157" t="s">
        <v>129</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c r="A10" s="1"/>
      <c r="B10" s="6" t="s">
        <v>18</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c r="A11" s="1"/>
      <c r="B11" s="163" t="s">
        <v>19</v>
      </c>
      <c r="C11" s="131"/>
      <c r="D11" s="131"/>
      <c r="E11" s="131"/>
      <c r="F11" s="164">
        <f>データ!B10</f>
        <v>41275</v>
      </c>
      <c r="G11" s="165"/>
      <c r="H11" s="164">
        <f>データ!C10</f>
        <v>41640</v>
      </c>
      <c r="I11" s="165"/>
      <c r="J11" s="164">
        <f>データ!D10</f>
        <v>42005</v>
      </c>
      <c r="K11" s="165"/>
      <c r="L11" s="164">
        <f>データ!E10</f>
        <v>42370</v>
      </c>
      <c r="M11" s="165"/>
      <c r="N11" s="164">
        <f>データ!F10</f>
        <v>42736</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c r="A12" s="1"/>
      <c r="B12" s="154" t="s">
        <v>20</v>
      </c>
      <c r="C12" s="155"/>
      <c r="D12" s="155"/>
      <c r="E12" s="155"/>
      <c r="F12" s="150">
        <f>データ!W6</f>
        <v>223804</v>
      </c>
      <c r="G12" s="151"/>
      <c r="H12" s="150">
        <f>データ!X6</f>
        <v>252563</v>
      </c>
      <c r="I12" s="151"/>
      <c r="J12" s="150">
        <f>データ!Y6</f>
        <v>238949</v>
      </c>
      <c r="K12" s="151"/>
      <c r="L12" s="150">
        <f>データ!Z6</f>
        <v>259949</v>
      </c>
      <c r="M12" s="151"/>
      <c r="N12" s="152">
        <f>データ!AA6</f>
        <v>232848</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c r="A13" s="1"/>
      <c r="B13" s="147" t="s">
        <v>21</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c r="A14" s="1"/>
      <c r="B14" s="147" t="s">
        <v>22</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c r="A15" s="1"/>
      <c r="B15" s="140" t="s">
        <v>23</v>
      </c>
      <c r="C15" s="141"/>
      <c r="D15" s="141"/>
      <c r="E15" s="142"/>
      <c r="F15" s="143">
        <f>データ!AL6</f>
        <v>1907</v>
      </c>
      <c r="G15" s="143"/>
      <c r="H15" s="143">
        <f>データ!AM6</f>
        <v>4500</v>
      </c>
      <c r="I15" s="143"/>
      <c r="J15" s="143">
        <f>データ!AN6</f>
        <v>4393</v>
      </c>
      <c r="K15" s="143"/>
      <c r="L15" s="143">
        <f>データ!AO6</f>
        <v>4423</v>
      </c>
      <c r="M15" s="143"/>
      <c r="N15" s="144">
        <f>データ!AP6</f>
        <v>4548</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c r="A16" s="1"/>
      <c r="B16" s="133" t="s">
        <v>24</v>
      </c>
      <c r="C16" s="134"/>
      <c r="D16" s="134"/>
      <c r="E16" s="135"/>
      <c r="F16" s="146">
        <f>データ!AQ6</f>
        <v>225711</v>
      </c>
      <c r="G16" s="146"/>
      <c r="H16" s="146">
        <f>データ!AR6</f>
        <v>257063</v>
      </c>
      <c r="I16" s="146"/>
      <c r="J16" s="146">
        <f>データ!AS6</f>
        <v>243342</v>
      </c>
      <c r="K16" s="146"/>
      <c r="L16" s="146">
        <f>データ!AT6</f>
        <v>264372</v>
      </c>
      <c r="M16" s="146"/>
      <c r="N16" s="138">
        <f>データ!AU6</f>
        <v>237396</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c r="A18" s="1"/>
      <c r="B18" s="129"/>
      <c r="C18" s="130"/>
      <c r="D18" s="130"/>
      <c r="E18" s="130"/>
      <c r="F18" s="131" t="s">
        <v>25</v>
      </c>
      <c r="G18" s="131"/>
      <c r="H18" s="131"/>
      <c r="I18" s="131" t="s">
        <v>26</v>
      </c>
      <c r="J18" s="131"/>
      <c r="K18" s="131"/>
      <c r="L18" s="131" t="s">
        <v>24</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c r="A19" s="1"/>
      <c r="B19" s="133" t="s">
        <v>27</v>
      </c>
      <c r="C19" s="134"/>
      <c r="D19" s="134"/>
      <c r="E19" s="135"/>
      <c r="F19" s="136">
        <f>データ!AV6</f>
        <v>1779976</v>
      </c>
      <c r="G19" s="136"/>
      <c r="H19" s="136"/>
      <c r="I19" s="136">
        <f>データ!AW6</f>
        <v>1222754</v>
      </c>
      <c r="J19" s="136"/>
      <c r="K19" s="136"/>
      <c r="L19" s="136">
        <f>データ!AX6</f>
        <v>3002730</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c r="A38" s="1"/>
      <c r="B38" s="19"/>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20"/>
      <c r="AI38" s="1"/>
      <c r="AJ38" s="1"/>
      <c r="AK38" s="115"/>
      <c r="AL38" s="116"/>
      <c r="AM38" s="116"/>
      <c r="AN38" s="116"/>
      <c r="AO38" s="116"/>
      <c r="AP38" s="116"/>
      <c r="AQ38" s="117"/>
    </row>
    <row r="39" spans="1:43" ht="29.45" customHeight="1">
      <c r="A39" s="1"/>
      <c r="B39" s="21" t="s">
        <v>29</v>
      </c>
      <c r="C39" s="22"/>
      <c r="D39" s="23"/>
      <c r="E39" s="23"/>
      <c r="F39" s="23"/>
      <c r="G39" s="23"/>
      <c r="H39" s="23"/>
      <c r="I39" s="23"/>
      <c r="J39" s="24"/>
      <c r="K39" s="25"/>
      <c r="L39" s="25"/>
      <c r="M39" s="23"/>
      <c r="N39" s="23"/>
      <c r="O39" s="23"/>
      <c r="P39" s="23"/>
      <c r="Q39" s="23"/>
      <c r="R39" s="23"/>
      <c r="S39" s="23"/>
      <c r="T39" s="23"/>
      <c r="U39" s="23"/>
      <c r="V39" s="23"/>
      <c r="W39" s="23"/>
      <c r="X39" s="23"/>
      <c r="Y39" s="23"/>
      <c r="Z39" s="23"/>
      <c r="AA39" s="23"/>
      <c r="AB39" s="23"/>
      <c r="AC39" s="23"/>
      <c r="AD39" s="23"/>
      <c r="AE39" s="23"/>
      <c r="AF39" s="23"/>
      <c r="AG39" s="23"/>
      <c r="AH39" s="26"/>
      <c r="AI39" s="1"/>
      <c r="AJ39" s="1"/>
      <c r="AK39" s="109" t="s">
        <v>30</v>
      </c>
      <c r="AL39" s="110"/>
      <c r="AM39" s="110"/>
      <c r="AN39" s="110"/>
      <c r="AO39" s="110"/>
      <c r="AP39" s="110"/>
      <c r="AQ39" s="111"/>
    </row>
    <row r="40" spans="1:43" ht="9.6" customHeight="1" thickBot="1">
      <c r="A40" s="1"/>
      <c r="B40" s="27"/>
      <c r="C40" s="28"/>
      <c r="D40" s="29"/>
      <c r="E40" s="29"/>
      <c r="F40" s="29"/>
      <c r="G40" s="29"/>
      <c r="H40" s="29"/>
      <c r="I40" s="29"/>
      <c r="J40" s="30"/>
      <c r="K40" s="31"/>
      <c r="L40" s="31"/>
      <c r="M40" s="29"/>
      <c r="N40" s="29"/>
      <c r="O40" s="29"/>
      <c r="P40" s="29"/>
      <c r="Q40" s="29"/>
      <c r="R40" s="29"/>
      <c r="S40" s="29"/>
      <c r="T40" s="29"/>
      <c r="U40" s="29"/>
      <c r="V40" s="29"/>
      <c r="W40" s="29"/>
      <c r="X40" s="29"/>
      <c r="Y40" s="29"/>
      <c r="Z40" s="29"/>
      <c r="AA40" s="29"/>
      <c r="AB40" s="29"/>
      <c r="AC40" s="29"/>
      <c r="AD40" s="29"/>
      <c r="AE40" s="29"/>
      <c r="AF40" s="29"/>
      <c r="AG40" s="29"/>
      <c r="AH40" s="32"/>
      <c r="AI40" s="1"/>
      <c r="AJ40" s="1"/>
      <c r="AK40" s="112" t="s">
        <v>257</v>
      </c>
      <c r="AL40" s="113"/>
      <c r="AM40" s="113"/>
      <c r="AN40" s="113"/>
      <c r="AO40" s="113"/>
      <c r="AP40" s="113"/>
      <c r="AQ40" s="114"/>
    </row>
    <row r="41" spans="1:43" ht="29.45" customHeight="1">
      <c r="A41" s="1"/>
      <c r="B41" s="33" t="s">
        <v>31</v>
      </c>
      <c r="C41" s="34"/>
      <c r="D41" s="8"/>
      <c r="E41" s="8"/>
      <c r="F41" s="8"/>
      <c r="G41" s="8"/>
      <c r="H41" s="8"/>
      <c r="I41" s="35" t="s">
        <v>32</v>
      </c>
      <c r="J41" s="36"/>
      <c r="K41" s="37"/>
      <c r="L41" s="37"/>
      <c r="M41" s="8"/>
      <c r="N41" s="8"/>
      <c r="O41" s="8"/>
      <c r="P41" s="8"/>
      <c r="Q41" s="8"/>
      <c r="R41" s="8"/>
      <c r="S41" s="8"/>
      <c r="T41" s="8"/>
      <c r="U41" s="8"/>
      <c r="V41" s="8"/>
      <c r="W41" s="8"/>
      <c r="X41" s="8"/>
      <c r="Y41" s="8"/>
      <c r="Z41" s="8"/>
      <c r="AA41" s="8"/>
      <c r="AB41" s="8"/>
      <c r="AC41" s="8"/>
      <c r="AD41" s="8"/>
      <c r="AE41" s="8"/>
      <c r="AF41" s="8"/>
      <c r="AG41" s="8"/>
      <c r="AH41" s="20"/>
      <c r="AI41" s="1"/>
      <c r="AJ41" s="1"/>
      <c r="AK41" s="112"/>
      <c r="AL41" s="113"/>
      <c r="AM41" s="113"/>
      <c r="AN41" s="113"/>
      <c r="AO41" s="113"/>
      <c r="AP41" s="113"/>
      <c r="AQ41" s="114"/>
    </row>
    <row r="42" spans="1:43" ht="43.35" customHeight="1">
      <c r="A42" s="1"/>
      <c r="B42" s="118"/>
      <c r="C42" s="119"/>
      <c r="D42" s="119"/>
      <c r="E42" s="8"/>
      <c r="F42" s="8"/>
      <c r="G42" s="8"/>
      <c r="H42" s="8"/>
      <c r="I42" s="38"/>
      <c r="J42" s="8"/>
      <c r="K42" s="8"/>
      <c r="L42" s="34"/>
      <c r="M42" s="8"/>
      <c r="N42" s="8"/>
      <c r="O42" s="8"/>
      <c r="P42" s="39"/>
      <c r="Q42" s="34"/>
      <c r="R42" s="34"/>
      <c r="S42" s="8"/>
      <c r="T42" s="8"/>
      <c r="U42" s="8"/>
      <c r="V42" s="39"/>
      <c r="W42" s="8"/>
      <c r="X42" s="34"/>
      <c r="Y42" s="8"/>
      <c r="Z42" s="8"/>
      <c r="AA42" s="8"/>
      <c r="AB42" s="39"/>
      <c r="AC42" s="8"/>
      <c r="AD42" s="8"/>
      <c r="AE42" s="8"/>
      <c r="AF42" s="8"/>
      <c r="AG42" s="8"/>
      <c r="AH42" s="20"/>
      <c r="AI42" s="1"/>
      <c r="AJ42" s="1"/>
      <c r="AK42" s="112"/>
      <c r="AL42" s="113"/>
      <c r="AM42" s="113"/>
      <c r="AN42" s="113"/>
      <c r="AO42" s="113"/>
      <c r="AP42" s="113"/>
      <c r="AQ42" s="114"/>
    </row>
    <row r="43" spans="1:43" ht="16.350000000000001" customHeight="1">
      <c r="A43" s="1"/>
      <c r="B43" s="19"/>
      <c r="C43" s="8"/>
      <c r="D43" s="8"/>
      <c r="E43" s="8"/>
      <c r="F43" s="8"/>
      <c r="G43" s="8"/>
      <c r="H43" s="8"/>
      <c r="I43" s="38"/>
      <c r="J43" s="8"/>
      <c r="K43" s="8"/>
      <c r="L43" s="8"/>
      <c r="M43" s="8"/>
      <c r="N43" s="8"/>
      <c r="O43" s="8"/>
      <c r="P43" s="8"/>
      <c r="Q43" s="8"/>
      <c r="R43" s="8"/>
      <c r="S43" s="8"/>
      <c r="T43" s="8"/>
      <c r="U43" s="8"/>
      <c r="V43" s="8"/>
      <c r="W43" s="8"/>
      <c r="X43" s="8"/>
      <c r="Y43" s="8"/>
      <c r="Z43" s="8"/>
      <c r="AA43" s="8"/>
      <c r="AB43" s="8"/>
      <c r="AC43" s="8"/>
      <c r="AD43" s="8"/>
      <c r="AE43" s="8"/>
      <c r="AF43" s="8"/>
      <c r="AG43" s="8"/>
      <c r="AH43" s="20"/>
      <c r="AI43" s="1"/>
      <c r="AJ43" s="1"/>
      <c r="AK43" s="112"/>
      <c r="AL43" s="113"/>
      <c r="AM43" s="113"/>
      <c r="AN43" s="113"/>
      <c r="AO43" s="113"/>
      <c r="AP43" s="113"/>
      <c r="AQ43" s="114"/>
    </row>
    <row r="44" spans="1:43" ht="16.350000000000001" customHeight="1">
      <c r="A44" s="1"/>
      <c r="B44" s="19"/>
      <c r="C44" s="8"/>
      <c r="D44" s="8"/>
      <c r="E44" s="8"/>
      <c r="F44" s="8"/>
      <c r="G44" s="8"/>
      <c r="H44" s="8"/>
      <c r="I44" s="38"/>
      <c r="J44" s="8"/>
      <c r="K44" s="8"/>
      <c r="L44" s="8"/>
      <c r="M44" s="8"/>
      <c r="N44" s="8"/>
      <c r="O44" s="8"/>
      <c r="P44" s="8"/>
      <c r="Q44" s="8"/>
      <c r="R44" s="8"/>
      <c r="S44" s="8"/>
      <c r="T44" s="8"/>
      <c r="U44" s="8"/>
      <c r="V44" s="8"/>
      <c r="W44" s="8"/>
      <c r="X44" s="8"/>
      <c r="Y44" s="8"/>
      <c r="Z44" s="8"/>
      <c r="AA44" s="8"/>
      <c r="AB44" s="8"/>
      <c r="AC44" s="8"/>
      <c r="AD44" s="8"/>
      <c r="AE44" s="8"/>
      <c r="AF44" s="8"/>
      <c r="AG44" s="8"/>
      <c r="AH44" s="20"/>
      <c r="AI44" s="1"/>
      <c r="AJ44" s="1"/>
      <c r="AK44" s="112"/>
      <c r="AL44" s="113"/>
      <c r="AM44" s="113"/>
      <c r="AN44" s="113"/>
      <c r="AO44" s="113"/>
      <c r="AP44" s="113"/>
      <c r="AQ44" s="114"/>
    </row>
    <row r="45" spans="1:43" ht="16.350000000000001" customHeight="1">
      <c r="A45" s="1"/>
      <c r="B45" s="19"/>
      <c r="C45" s="8"/>
      <c r="D45" s="8"/>
      <c r="E45" s="8"/>
      <c r="F45" s="8"/>
      <c r="G45" s="8"/>
      <c r="H45" s="8"/>
      <c r="I45" s="38"/>
      <c r="J45" s="8"/>
      <c r="K45" s="8"/>
      <c r="L45" s="8"/>
      <c r="M45" s="8"/>
      <c r="N45" s="8"/>
      <c r="O45" s="8"/>
      <c r="P45" s="8"/>
      <c r="Q45" s="8"/>
      <c r="R45" s="8"/>
      <c r="S45" s="8"/>
      <c r="T45" s="8"/>
      <c r="U45" s="8"/>
      <c r="V45" s="8"/>
      <c r="W45" s="8"/>
      <c r="X45" s="8"/>
      <c r="Y45" s="8"/>
      <c r="Z45" s="8"/>
      <c r="AA45" s="8"/>
      <c r="AB45" s="8"/>
      <c r="AC45" s="8"/>
      <c r="AD45" s="8"/>
      <c r="AE45" s="8"/>
      <c r="AF45" s="8"/>
      <c r="AG45" s="8"/>
      <c r="AH45" s="20"/>
      <c r="AI45" s="1"/>
      <c r="AJ45" s="1"/>
      <c r="AK45" s="112"/>
      <c r="AL45" s="113"/>
      <c r="AM45" s="113"/>
      <c r="AN45" s="113"/>
      <c r="AO45" s="113"/>
      <c r="AP45" s="113"/>
      <c r="AQ45" s="114"/>
    </row>
    <row r="46" spans="1:43" ht="16.350000000000001" customHeight="1">
      <c r="A46" s="1"/>
      <c r="B46" s="19"/>
      <c r="C46" s="8"/>
      <c r="D46" s="8"/>
      <c r="E46" s="8"/>
      <c r="F46" s="8"/>
      <c r="G46" s="8"/>
      <c r="H46" s="8"/>
      <c r="I46" s="38"/>
      <c r="J46" s="8"/>
      <c r="K46" s="8"/>
      <c r="L46" s="8"/>
      <c r="M46" s="8"/>
      <c r="N46" s="8"/>
      <c r="O46" s="8"/>
      <c r="P46" s="8"/>
      <c r="Q46" s="8"/>
      <c r="R46" s="8"/>
      <c r="S46" s="8"/>
      <c r="T46" s="8"/>
      <c r="U46" s="8"/>
      <c r="V46" s="8"/>
      <c r="W46" s="8"/>
      <c r="X46" s="8"/>
      <c r="Y46" s="8"/>
      <c r="Z46" s="8"/>
      <c r="AA46" s="8"/>
      <c r="AB46" s="8"/>
      <c r="AC46" s="8"/>
      <c r="AD46" s="8"/>
      <c r="AE46" s="8"/>
      <c r="AF46" s="8"/>
      <c r="AG46" s="8"/>
      <c r="AH46" s="20"/>
      <c r="AI46" s="1"/>
      <c r="AJ46" s="1"/>
      <c r="AK46" s="112"/>
      <c r="AL46" s="113"/>
      <c r="AM46" s="113"/>
      <c r="AN46" s="113"/>
      <c r="AO46" s="113"/>
      <c r="AP46" s="113"/>
      <c r="AQ46" s="114"/>
    </row>
    <row r="47" spans="1:43" ht="16.350000000000001" customHeight="1">
      <c r="A47" s="1"/>
      <c r="B47" s="19"/>
      <c r="C47" s="8"/>
      <c r="D47" s="8"/>
      <c r="E47" s="8"/>
      <c r="F47" s="8"/>
      <c r="G47" s="8"/>
      <c r="H47" s="8"/>
      <c r="I47" s="38"/>
      <c r="J47" s="8"/>
      <c r="K47" s="8"/>
      <c r="L47" s="8"/>
      <c r="M47" s="8"/>
      <c r="N47" s="8"/>
      <c r="O47" s="8"/>
      <c r="P47" s="8"/>
      <c r="Q47" s="8"/>
      <c r="R47" s="8"/>
      <c r="S47" s="8"/>
      <c r="T47" s="8"/>
      <c r="U47" s="8"/>
      <c r="V47" s="8"/>
      <c r="W47" s="8"/>
      <c r="X47" s="8"/>
      <c r="Y47" s="8"/>
      <c r="Z47" s="8"/>
      <c r="AA47" s="8"/>
      <c r="AB47" s="8"/>
      <c r="AC47" s="8"/>
      <c r="AD47" s="8"/>
      <c r="AE47" s="8"/>
      <c r="AF47" s="8"/>
      <c r="AG47" s="8"/>
      <c r="AH47" s="20"/>
      <c r="AI47" s="1"/>
      <c r="AJ47" s="1"/>
      <c r="AK47" s="112"/>
      <c r="AL47" s="113"/>
      <c r="AM47" s="113"/>
      <c r="AN47" s="113"/>
      <c r="AO47" s="113"/>
      <c r="AP47" s="113"/>
      <c r="AQ47" s="114"/>
    </row>
    <row r="48" spans="1:43" ht="16.350000000000001" customHeight="1">
      <c r="A48" s="1"/>
      <c r="B48" s="19"/>
      <c r="C48" s="8"/>
      <c r="D48" s="8"/>
      <c r="E48" s="8"/>
      <c r="F48" s="8"/>
      <c r="G48" s="8"/>
      <c r="H48" s="8"/>
      <c r="I48" s="38"/>
      <c r="J48" s="8"/>
      <c r="K48" s="8"/>
      <c r="L48" s="8"/>
      <c r="M48" s="8"/>
      <c r="N48" s="8"/>
      <c r="O48" s="8"/>
      <c r="P48" s="8"/>
      <c r="Q48" s="8"/>
      <c r="R48" s="8"/>
      <c r="S48" s="8"/>
      <c r="T48" s="8"/>
      <c r="U48" s="8"/>
      <c r="V48" s="8"/>
      <c r="W48" s="8"/>
      <c r="X48" s="8"/>
      <c r="Y48" s="8"/>
      <c r="Z48" s="8"/>
      <c r="AA48" s="8"/>
      <c r="AB48" s="8"/>
      <c r="AC48" s="8"/>
      <c r="AD48" s="8"/>
      <c r="AE48" s="8"/>
      <c r="AF48" s="8"/>
      <c r="AG48" s="8"/>
      <c r="AH48" s="20"/>
      <c r="AI48" s="1"/>
      <c r="AJ48" s="1"/>
      <c r="AK48" s="112"/>
      <c r="AL48" s="113"/>
      <c r="AM48" s="113"/>
      <c r="AN48" s="113"/>
      <c r="AO48" s="113"/>
      <c r="AP48" s="113"/>
      <c r="AQ48" s="114"/>
    </row>
    <row r="49" spans="1:43" ht="16.350000000000001" customHeight="1">
      <c r="A49" s="1"/>
      <c r="B49" s="19"/>
      <c r="C49" s="8"/>
      <c r="D49" s="8"/>
      <c r="E49" s="8"/>
      <c r="F49" s="8"/>
      <c r="G49" s="8"/>
      <c r="H49" s="8"/>
      <c r="I49" s="38"/>
      <c r="J49" s="8"/>
      <c r="K49" s="8"/>
      <c r="L49" s="8"/>
      <c r="M49" s="8"/>
      <c r="N49" s="8"/>
      <c r="O49" s="8"/>
      <c r="P49" s="8"/>
      <c r="Q49" s="8"/>
      <c r="R49" s="8"/>
      <c r="S49" s="8"/>
      <c r="T49" s="8"/>
      <c r="U49" s="8"/>
      <c r="V49" s="8"/>
      <c r="W49" s="8"/>
      <c r="X49" s="8"/>
      <c r="Y49" s="8"/>
      <c r="Z49" s="8"/>
      <c r="AA49" s="8"/>
      <c r="AB49" s="8"/>
      <c r="AC49" s="8"/>
      <c r="AD49" s="8"/>
      <c r="AE49" s="8"/>
      <c r="AF49" s="8"/>
      <c r="AG49" s="8"/>
      <c r="AH49" s="20"/>
      <c r="AI49" s="1"/>
      <c r="AJ49" s="1"/>
      <c r="AK49" s="112"/>
      <c r="AL49" s="113"/>
      <c r="AM49" s="113"/>
      <c r="AN49" s="113"/>
      <c r="AO49" s="113"/>
      <c r="AP49" s="113"/>
      <c r="AQ49" s="114"/>
    </row>
    <row r="50" spans="1:43" ht="16.350000000000001" customHeight="1">
      <c r="A50" s="1"/>
      <c r="B50" s="19"/>
      <c r="C50" s="8"/>
      <c r="D50" s="8"/>
      <c r="E50" s="8"/>
      <c r="F50" s="8"/>
      <c r="G50" s="8"/>
      <c r="H50" s="8"/>
      <c r="I50" s="38"/>
      <c r="J50" s="8"/>
      <c r="K50" s="8"/>
      <c r="L50" s="8"/>
      <c r="M50" s="8"/>
      <c r="N50" s="8"/>
      <c r="O50" s="8"/>
      <c r="P50" s="8"/>
      <c r="Q50" s="8"/>
      <c r="R50" s="8"/>
      <c r="S50" s="8"/>
      <c r="T50" s="8"/>
      <c r="U50" s="8"/>
      <c r="V50" s="8"/>
      <c r="W50" s="8"/>
      <c r="X50" s="8"/>
      <c r="Y50" s="8"/>
      <c r="Z50" s="8"/>
      <c r="AA50" s="8"/>
      <c r="AB50" s="8"/>
      <c r="AC50" s="8"/>
      <c r="AD50" s="8"/>
      <c r="AE50" s="8"/>
      <c r="AF50" s="8"/>
      <c r="AG50" s="8"/>
      <c r="AH50" s="20"/>
      <c r="AI50" s="1"/>
      <c r="AJ50" s="1"/>
      <c r="AK50" s="112"/>
      <c r="AL50" s="113"/>
      <c r="AM50" s="113"/>
      <c r="AN50" s="113"/>
      <c r="AO50" s="113"/>
      <c r="AP50" s="113"/>
      <c r="AQ50" s="114"/>
    </row>
    <row r="51" spans="1:43" ht="16.350000000000001" customHeight="1">
      <c r="A51" s="1"/>
      <c r="B51" s="19"/>
      <c r="C51" s="8"/>
      <c r="D51" s="8"/>
      <c r="E51" s="8"/>
      <c r="F51" s="8"/>
      <c r="G51" s="8"/>
      <c r="H51" s="8"/>
      <c r="I51" s="38"/>
      <c r="J51" s="8"/>
      <c r="K51" s="8"/>
      <c r="L51" s="8"/>
      <c r="M51" s="8"/>
      <c r="N51" s="8"/>
      <c r="O51" s="8"/>
      <c r="P51" s="8"/>
      <c r="Q51" s="8"/>
      <c r="R51" s="8"/>
      <c r="S51" s="8"/>
      <c r="T51" s="8"/>
      <c r="U51" s="8"/>
      <c r="V51" s="8"/>
      <c r="W51" s="8"/>
      <c r="X51" s="8"/>
      <c r="Y51" s="8"/>
      <c r="Z51" s="8"/>
      <c r="AA51" s="8"/>
      <c r="AB51" s="8"/>
      <c r="AC51" s="8"/>
      <c r="AD51" s="8"/>
      <c r="AE51" s="8"/>
      <c r="AF51" s="8"/>
      <c r="AG51" s="8"/>
      <c r="AH51" s="20"/>
      <c r="AI51" s="1"/>
      <c r="AJ51" s="1"/>
      <c r="AK51" s="112"/>
      <c r="AL51" s="113"/>
      <c r="AM51" s="113"/>
      <c r="AN51" s="113"/>
      <c r="AO51" s="113"/>
      <c r="AP51" s="113"/>
      <c r="AQ51" s="114"/>
    </row>
    <row r="52" spans="1:43" ht="16.350000000000001" customHeight="1">
      <c r="A52" s="1"/>
      <c r="B52" s="19"/>
      <c r="C52" s="8"/>
      <c r="D52" s="8"/>
      <c r="E52" s="8"/>
      <c r="F52" s="8"/>
      <c r="G52" s="8"/>
      <c r="H52" s="8"/>
      <c r="I52" s="38"/>
      <c r="J52" s="8"/>
      <c r="K52" s="8"/>
      <c r="L52" s="8"/>
      <c r="M52" s="8"/>
      <c r="N52" s="8"/>
      <c r="O52" s="8"/>
      <c r="P52" s="8"/>
      <c r="Q52" s="8"/>
      <c r="R52" s="8"/>
      <c r="S52" s="8"/>
      <c r="T52" s="8"/>
      <c r="U52" s="8"/>
      <c r="V52" s="8"/>
      <c r="W52" s="8"/>
      <c r="X52" s="8"/>
      <c r="Y52" s="8"/>
      <c r="Z52" s="8"/>
      <c r="AA52" s="8"/>
      <c r="AB52" s="8"/>
      <c r="AC52" s="8"/>
      <c r="AD52" s="8"/>
      <c r="AE52" s="8"/>
      <c r="AF52" s="8"/>
      <c r="AG52" s="8"/>
      <c r="AH52" s="20"/>
      <c r="AI52" s="1"/>
      <c r="AJ52" s="1"/>
      <c r="AK52" s="112"/>
      <c r="AL52" s="113"/>
      <c r="AM52" s="113"/>
      <c r="AN52" s="113"/>
      <c r="AO52" s="113"/>
      <c r="AP52" s="113"/>
      <c r="AQ52" s="114"/>
    </row>
    <row r="53" spans="1:43" ht="16.350000000000001" customHeight="1">
      <c r="A53" s="1"/>
      <c r="B53" s="19"/>
      <c r="C53" s="8"/>
      <c r="D53" s="8"/>
      <c r="E53" s="8"/>
      <c r="F53" s="8"/>
      <c r="G53" s="8"/>
      <c r="H53" s="8"/>
      <c r="I53" s="38"/>
      <c r="J53" s="8"/>
      <c r="K53" s="8"/>
      <c r="L53" s="8"/>
      <c r="M53" s="8"/>
      <c r="N53" s="8"/>
      <c r="O53" s="8"/>
      <c r="P53" s="8"/>
      <c r="Q53" s="8"/>
      <c r="R53" s="8"/>
      <c r="S53" s="8"/>
      <c r="T53" s="8"/>
      <c r="U53" s="8"/>
      <c r="V53" s="8"/>
      <c r="W53" s="8"/>
      <c r="X53" s="8"/>
      <c r="Y53" s="8"/>
      <c r="Z53" s="8"/>
      <c r="AA53" s="8"/>
      <c r="AB53" s="8"/>
      <c r="AC53" s="8"/>
      <c r="AD53" s="8"/>
      <c r="AE53" s="8"/>
      <c r="AF53" s="8"/>
      <c r="AG53" s="8"/>
      <c r="AH53" s="20"/>
      <c r="AI53" s="1"/>
      <c r="AJ53" s="1"/>
      <c r="AK53" s="112"/>
      <c r="AL53" s="113"/>
      <c r="AM53" s="113"/>
      <c r="AN53" s="113"/>
      <c r="AO53" s="113"/>
      <c r="AP53" s="113"/>
      <c r="AQ53" s="114"/>
    </row>
    <row r="54" spans="1:43" ht="16.350000000000001" customHeight="1">
      <c r="A54" s="1"/>
      <c r="B54" s="19"/>
      <c r="C54" s="8"/>
      <c r="D54" s="8"/>
      <c r="E54" s="8"/>
      <c r="F54" s="8"/>
      <c r="G54" s="8"/>
      <c r="H54" s="8"/>
      <c r="I54" s="38"/>
      <c r="J54" s="8"/>
      <c r="K54" s="8"/>
      <c r="L54" s="8"/>
      <c r="M54" s="8"/>
      <c r="N54" s="8"/>
      <c r="O54" s="8"/>
      <c r="P54" s="8"/>
      <c r="Q54" s="8"/>
      <c r="R54" s="8"/>
      <c r="S54" s="8"/>
      <c r="T54" s="8"/>
      <c r="U54" s="8"/>
      <c r="V54" s="8"/>
      <c r="W54" s="8"/>
      <c r="X54" s="8"/>
      <c r="Y54" s="8"/>
      <c r="Z54" s="8"/>
      <c r="AA54" s="8"/>
      <c r="AB54" s="8"/>
      <c r="AC54" s="8"/>
      <c r="AD54" s="8"/>
      <c r="AE54" s="8"/>
      <c r="AF54" s="8"/>
      <c r="AG54" s="8"/>
      <c r="AH54" s="20"/>
      <c r="AI54" s="1"/>
      <c r="AJ54" s="1"/>
      <c r="AK54" s="112"/>
      <c r="AL54" s="113"/>
      <c r="AM54" s="113"/>
      <c r="AN54" s="113"/>
      <c r="AO54" s="113"/>
      <c r="AP54" s="113"/>
      <c r="AQ54" s="114"/>
    </row>
    <row r="55" spans="1:43" ht="16.350000000000001" customHeight="1">
      <c r="A55" s="1"/>
      <c r="B55" s="19"/>
      <c r="C55" s="8"/>
      <c r="D55" s="8"/>
      <c r="E55" s="8"/>
      <c r="F55" s="8"/>
      <c r="G55" s="8"/>
      <c r="H55" s="8"/>
      <c r="I55" s="38"/>
      <c r="J55" s="8"/>
      <c r="K55" s="8"/>
      <c r="L55" s="8"/>
      <c r="M55" s="8"/>
      <c r="N55" s="8"/>
      <c r="O55" s="8"/>
      <c r="P55" s="8"/>
      <c r="Q55" s="8"/>
      <c r="R55" s="8"/>
      <c r="S55" s="8"/>
      <c r="T55" s="8"/>
      <c r="U55" s="8"/>
      <c r="V55" s="8"/>
      <c r="W55" s="8"/>
      <c r="X55" s="8"/>
      <c r="Y55" s="8"/>
      <c r="Z55" s="8"/>
      <c r="AA55" s="8"/>
      <c r="AB55" s="8"/>
      <c r="AC55" s="8"/>
      <c r="AD55" s="8"/>
      <c r="AE55" s="8"/>
      <c r="AF55" s="8"/>
      <c r="AG55" s="8"/>
      <c r="AH55" s="20"/>
      <c r="AI55" s="1"/>
      <c r="AJ55" s="1"/>
      <c r="AK55" s="112"/>
      <c r="AL55" s="113"/>
      <c r="AM55" s="113"/>
      <c r="AN55" s="113"/>
      <c r="AO55" s="113"/>
      <c r="AP55" s="113"/>
      <c r="AQ55" s="114"/>
    </row>
    <row r="56" spans="1:43" ht="16.350000000000001" customHeight="1">
      <c r="A56" s="1"/>
      <c r="B56" s="19"/>
      <c r="C56" s="8"/>
      <c r="D56" s="8"/>
      <c r="E56" s="8"/>
      <c r="F56" s="8"/>
      <c r="G56" s="8"/>
      <c r="H56" s="8"/>
      <c r="I56" s="38"/>
      <c r="J56" s="8"/>
      <c r="K56" s="8"/>
      <c r="L56" s="8"/>
      <c r="M56" s="8"/>
      <c r="N56" s="8"/>
      <c r="O56" s="8"/>
      <c r="P56" s="8"/>
      <c r="Q56" s="8"/>
      <c r="R56" s="8"/>
      <c r="S56" s="8"/>
      <c r="T56" s="8"/>
      <c r="U56" s="8"/>
      <c r="V56" s="8"/>
      <c r="W56" s="8"/>
      <c r="X56" s="8"/>
      <c r="Y56" s="8"/>
      <c r="Z56" s="8"/>
      <c r="AA56" s="8"/>
      <c r="AB56" s="8"/>
      <c r="AC56" s="8"/>
      <c r="AD56" s="8"/>
      <c r="AE56" s="8"/>
      <c r="AF56" s="8"/>
      <c r="AG56" s="8"/>
      <c r="AH56" s="20"/>
      <c r="AI56" s="1"/>
      <c r="AJ56" s="1"/>
      <c r="AK56" s="112"/>
      <c r="AL56" s="113"/>
      <c r="AM56" s="113"/>
      <c r="AN56" s="113"/>
      <c r="AO56" s="113"/>
      <c r="AP56" s="113"/>
      <c r="AQ56" s="114"/>
    </row>
    <row r="57" spans="1:43" ht="16.350000000000001" customHeight="1">
      <c r="A57" s="1"/>
      <c r="B57" s="19"/>
      <c r="C57" s="8"/>
      <c r="D57" s="8"/>
      <c r="E57" s="8"/>
      <c r="F57" s="8"/>
      <c r="G57" s="8"/>
      <c r="H57" s="8"/>
      <c r="I57" s="38"/>
      <c r="J57" s="8"/>
      <c r="K57" s="8"/>
      <c r="L57" s="8"/>
      <c r="M57" s="8"/>
      <c r="N57" s="8"/>
      <c r="O57" s="8"/>
      <c r="P57" s="8"/>
      <c r="Q57" s="8"/>
      <c r="R57" s="8"/>
      <c r="S57" s="8"/>
      <c r="T57" s="8"/>
      <c r="U57" s="8"/>
      <c r="V57" s="8"/>
      <c r="W57" s="8"/>
      <c r="X57" s="8"/>
      <c r="Y57" s="8"/>
      <c r="Z57" s="8"/>
      <c r="AA57" s="8"/>
      <c r="AB57" s="8"/>
      <c r="AC57" s="8"/>
      <c r="AD57" s="8"/>
      <c r="AE57" s="8"/>
      <c r="AF57" s="8"/>
      <c r="AG57" s="8"/>
      <c r="AH57" s="20"/>
      <c r="AI57" s="1"/>
      <c r="AJ57" s="1"/>
      <c r="AK57" s="112"/>
      <c r="AL57" s="113"/>
      <c r="AM57" s="113"/>
      <c r="AN57" s="113"/>
      <c r="AO57" s="113"/>
      <c r="AP57" s="113"/>
      <c r="AQ57" s="114"/>
    </row>
    <row r="58" spans="1:43" ht="16.350000000000001" customHeight="1">
      <c r="A58" s="1"/>
      <c r="B58" s="19"/>
      <c r="C58" s="8"/>
      <c r="D58" s="8"/>
      <c r="E58" s="8"/>
      <c r="F58" s="8"/>
      <c r="G58" s="8"/>
      <c r="H58" s="8"/>
      <c r="I58" s="38"/>
      <c r="J58" s="8"/>
      <c r="K58" s="8"/>
      <c r="L58" s="8"/>
      <c r="M58" s="8"/>
      <c r="N58" s="8"/>
      <c r="O58" s="8"/>
      <c r="P58" s="8"/>
      <c r="Q58" s="8"/>
      <c r="R58" s="8"/>
      <c r="S58" s="8"/>
      <c r="T58" s="8"/>
      <c r="U58" s="8"/>
      <c r="V58" s="8"/>
      <c r="W58" s="8"/>
      <c r="X58" s="8"/>
      <c r="Y58" s="8"/>
      <c r="Z58" s="8"/>
      <c r="AA58" s="8"/>
      <c r="AB58" s="8"/>
      <c r="AC58" s="8"/>
      <c r="AD58" s="8"/>
      <c r="AE58" s="8"/>
      <c r="AF58" s="8"/>
      <c r="AG58" s="8"/>
      <c r="AH58" s="20"/>
      <c r="AI58" s="1"/>
      <c r="AJ58" s="1"/>
      <c r="AK58" s="112"/>
      <c r="AL58" s="113"/>
      <c r="AM58" s="113"/>
      <c r="AN58" s="113"/>
      <c r="AO58" s="113"/>
      <c r="AP58" s="113"/>
      <c r="AQ58" s="114"/>
    </row>
    <row r="59" spans="1:43" ht="16.350000000000001" customHeight="1">
      <c r="A59" s="1"/>
      <c r="B59" s="19"/>
      <c r="C59" s="8"/>
      <c r="D59" s="8"/>
      <c r="E59" s="8"/>
      <c r="F59" s="8"/>
      <c r="G59" s="8"/>
      <c r="H59" s="8"/>
      <c r="I59" s="38"/>
      <c r="J59" s="8"/>
      <c r="K59" s="8"/>
      <c r="L59" s="8"/>
      <c r="M59" s="8"/>
      <c r="N59" s="8"/>
      <c r="O59" s="8"/>
      <c r="P59" s="8"/>
      <c r="Q59" s="8"/>
      <c r="R59" s="8"/>
      <c r="S59" s="8"/>
      <c r="T59" s="8"/>
      <c r="U59" s="8"/>
      <c r="V59" s="8"/>
      <c r="W59" s="8"/>
      <c r="X59" s="8"/>
      <c r="Y59" s="8"/>
      <c r="Z59" s="8"/>
      <c r="AA59" s="8"/>
      <c r="AB59" s="8"/>
      <c r="AC59" s="8"/>
      <c r="AD59" s="8"/>
      <c r="AE59" s="8"/>
      <c r="AF59" s="8"/>
      <c r="AG59" s="8"/>
      <c r="AH59" s="20"/>
      <c r="AI59" s="1"/>
      <c r="AJ59" s="1"/>
      <c r="AK59" s="112"/>
      <c r="AL59" s="113"/>
      <c r="AM59" s="113"/>
      <c r="AN59" s="113"/>
      <c r="AO59" s="113"/>
      <c r="AP59" s="113"/>
      <c r="AQ59" s="114"/>
    </row>
    <row r="60" spans="1:43" ht="16.350000000000001" customHeight="1">
      <c r="A60" s="1"/>
      <c r="B60" s="19"/>
      <c r="C60" s="8"/>
      <c r="D60" s="8"/>
      <c r="E60" s="8"/>
      <c r="F60" s="8"/>
      <c r="G60" s="8"/>
      <c r="H60" s="8"/>
      <c r="I60" s="38"/>
      <c r="J60" s="8"/>
      <c r="K60" s="8"/>
      <c r="L60" s="8"/>
      <c r="M60" s="8"/>
      <c r="N60" s="8"/>
      <c r="O60" s="8"/>
      <c r="P60" s="8"/>
      <c r="Q60" s="8"/>
      <c r="R60" s="8"/>
      <c r="S60" s="8"/>
      <c r="T60" s="8"/>
      <c r="U60" s="8"/>
      <c r="V60" s="8"/>
      <c r="W60" s="8"/>
      <c r="X60" s="8"/>
      <c r="Y60" s="8"/>
      <c r="Z60" s="8"/>
      <c r="AA60" s="8"/>
      <c r="AB60" s="8"/>
      <c r="AC60" s="8"/>
      <c r="AD60" s="8"/>
      <c r="AE60" s="8"/>
      <c r="AF60" s="8"/>
      <c r="AG60" s="8"/>
      <c r="AH60" s="20"/>
      <c r="AI60" s="1"/>
      <c r="AJ60" s="1"/>
      <c r="AK60" s="112"/>
      <c r="AL60" s="113"/>
      <c r="AM60" s="113"/>
      <c r="AN60" s="113"/>
      <c r="AO60" s="113"/>
      <c r="AP60" s="113"/>
      <c r="AQ60" s="114"/>
    </row>
    <row r="61" spans="1:43" ht="16.350000000000001" customHeight="1">
      <c r="A61" s="1"/>
      <c r="B61" s="19"/>
      <c r="C61" s="8"/>
      <c r="D61" s="8"/>
      <c r="E61" s="8"/>
      <c r="F61" s="8"/>
      <c r="G61" s="8"/>
      <c r="H61" s="8"/>
      <c r="I61" s="38"/>
      <c r="J61" s="8"/>
      <c r="K61" s="8"/>
      <c r="L61" s="8"/>
      <c r="M61" s="8"/>
      <c r="N61" s="8"/>
      <c r="O61" s="8"/>
      <c r="P61" s="8"/>
      <c r="Q61" s="8"/>
      <c r="R61" s="8"/>
      <c r="S61" s="8"/>
      <c r="T61" s="8"/>
      <c r="U61" s="8"/>
      <c r="V61" s="8"/>
      <c r="W61" s="8"/>
      <c r="X61" s="8"/>
      <c r="Y61" s="8"/>
      <c r="Z61" s="8"/>
      <c r="AA61" s="8"/>
      <c r="AB61" s="8"/>
      <c r="AC61" s="8"/>
      <c r="AD61" s="8"/>
      <c r="AE61" s="8"/>
      <c r="AF61" s="8"/>
      <c r="AG61" s="8"/>
      <c r="AH61" s="20"/>
      <c r="AI61" s="1"/>
      <c r="AJ61" s="1"/>
      <c r="AK61" s="112"/>
      <c r="AL61" s="113"/>
      <c r="AM61" s="113"/>
      <c r="AN61" s="113"/>
      <c r="AO61" s="113"/>
      <c r="AP61" s="113"/>
      <c r="AQ61" s="114"/>
    </row>
    <row r="62" spans="1:43" ht="16.350000000000001" customHeight="1">
      <c r="A62" s="1"/>
      <c r="B62" s="19"/>
      <c r="C62" s="8"/>
      <c r="D62" s="8"/>
      <c r="E62" s="8"/>
      <c r="F62" s="8"/>
      <c r="G62" s="8"/>
      <c r="H62" s="8"/>
      <c r="I62" s="38"/>
      <c r="J62" s="8"/>
      <c r="K62" s="8"/>
      <c r="L62" s="8"/>
      <c r="M62" s="8"/>
      <c r="N62" s="8"/>
      <c r="O62" s="8"/>
      <c r="P62" s="8"/>
      <c r="Q62" s="8"/>
      <c r="R62" s="8"/>
      <c r="S62" s="8"/>
      <c r="T62" s="8"/>
      <c r="U62" s="8"/>
      <c r="V62" s="8"/>
      <c r="W62" s="8"/>
      <c r="X62" s="8"/>
      <c r="Y62" s="8"/>
      <c r="Z62" s="8"/>
      <c r="AA62" s="8"/>
      <c r="AB62" s="8"/>
      <c r="AC62" s="8"/>
      <c r="AD62" s="8"/>
      <c r="AE62" s="8"/>
      <c r="AF62" s="8"/>
      <c r="AG62" s="8"/>
      <c r="AH62" s="20"/>
      <c r="AI62" s="1"/>
      <c r="AJ62" s="1"/>
      <c r="AK62" s="112"/>
      <c r="AL62" s="113"/>
      <c r="AM62" s="113"/>
      <c r="AN62" s="113"/>
      <c r="AO62" s="113"/>
      <c r="AP62" s="113"/>
      <c r="AQ62" s="114"/>
    </row>
    <row r="63" spans="1:43" ht="16.350000000000001" customHeight="1">
      <c r="A63" s="1"/>
      <c r="B63" s="19"/>
      <c r="C63" s="8"/>
      <c r="D63" s="8"/>
      <c r="E63" s="8"/>
      <c r="F63" s="8"/>
      <c r="G63" s="8"/>
      <c r="H63" s="8"/>
      <c r="I63" s="38"/>
      <c r="J63" s="8"/>
      <c r="K63" s="8"/>
      <c r="L63" s="8"/>
      <c r="M63" s="8"/>
      <c r="N63" s="8"/>
      <c r="O63" s="8"/>
      <c r="P63" s="8"/>
      <c r="Q63" s="8"/>
      <c r="R63" s="8"/>
      <c r="S63" s="8"/>
      <c r="T63" s="8"/>
      <c r="U63" s="8"/>
      <c r="V63" s="8"/>
      <c r="W63" s="8"/>
      <c r="X63" s="8"/>
      <c r="Y63" s="8"/>
      <c r="Z63" s="8"/>
      <c r="AA63" s="8"/>
      <c r="AB63" s="8"/>
      <c r="AC63" s="8"/>
      <c r="AD63" s="8"/>
      <c r="AE63" s="8"/>
      <c r="AF63" s="8"/>
      <c r="AG63" s="8"/>
      <c r="AH63" s="20"/>
      <c r="AI63" s="1"/>
      <c r="AJ63" s="1"/>
      <c r="AK63" s="112"/>
      <c r="AL63" s="113"/>
      <c r="AM63" s="113"/>
      <c r="AN63" s="113"/>
      <c r="AO63" s="113"/>
      <c r="AP63" s="113"/>
      <c r="AQ63" s="114"/>
    </row>
    <row r="64" spans="1:43" ht="16.350000000000001" customHeight="1">
      <c r="A64" s="1"/>
      <c r="B64" s="19"/>
      <c r="C64" s="8"/>
      <c r="D64" s="8"/>
      <c r="E64" s="8"/>
      <c r="F64" s="8"/>
      <c r="G64" s="8"/>
      <c r="H64" s="8"/>
      <c r="I64" s="38"/>
      <c r="J64" s="8"/>
      <c r="K64" s="8"/>
      <c r="L64" s="8"/>
      <c r="M64" s="8"/>
      <c r="N64" s="8"/>
      <c r="O64" s="8"/>
      <c r="P64" s="8"/>
      <c r="Q64" s="8"/>
      <c r="R64" s="8"/>
      <c r="S64" s="8"/>
      <c r="T64" s="8"/>
      <c r="U64" s="8"/>
      <c r="V64" s="8"/>
      <c r="W64" s="8"/>
      <c r="X64" s="8"/>
      <c r="Y64" s="8"/>
      <c r="Z64" s="8"/>
      <c r="AA64" s="8"/>
      <c r="AB64" s="8"/>
      <c r="AC64" s="8"/>
      <c r="AD64" s="8"/>
      <c r="AE64" s="8"/>
      <c r="AF64" s="8"/>
      <c r="AG64" s="8"/>
      <c r="AH64" s="20"/>
      <c r="AI64" s="1"/>
      <c r="AJ64" s="1"/>
      <c r="AK64" s="112"/>
      <c r="AL64" s="113"/>
      <c r="AM64" s="113"/>
      <c r="AN64" s="113"/>
      <c r="AO64" s="113"/>
      <c r="AP64" s="113"/>
      <c r="AQ64" s="114"/>
    </row>
    <row r="65" spans="1:43" ht="16.350000000000001" customHeight="1">
      <c r="A65" s="1"/>
      <c r="B65" s="19"/>
      <c r="C65" s="8"/>
      <c r="D65" s="8"/>
      <c r="E65" s="8"/>
      <c r="F65" s="8"/>
      <c r="G65" s="8"/>
      <c r="H65" s="8"/>
      <c r="I65" s="38"/>
      <c r="J65" s="8"/>
      <c r="K65" s="8"/>
      <c r="L65" s="8"/>
      <c r="M65" s="8"/>
      <c r="N65" s="8"/>
      <c r="O65" s="8"/>
      <c r="P65" s="8"/>
      <c r="Q65" s="8"/>
      <c r="R65" s="8"/>
      <c r="S65" s="8"/>
      <c r="T65" s="8"/>
      <c r="U65" s="8"/>
      <c r="V65" s="8"/>
      <c r="W65" s="8"/>
      <c r="X65" s="8"/>
      <c r="Y65" s="8"/>
      <c r="Z65" s="8"/>
      <c r="AA65" s="8"/>
      <c r="AB65" s="8"/>
      <c r="AC65" s="8"/>
      <c r="AD65" s="8"/>
      <c r="AE65" s="8"/>
      <c r="AF65" s="8"/>
      <c r="AG65" s="8"/>
      <c r="AH65" s="20"/>
      <c r="AI65" s="1"/>
      <c r="AJ65" s="1"/>
      <c r="AK65" s="112"/>
      <c r="AL65" s="113"/>
      <c r="AM65" s="113"/>
      <c r="AN65" s="113"/>
      <c r="AO65" s="113"/>
      <c r="AP65" s="113"/>
      <c r="AQ65" s="114"/>
    </row>
    <row r="66" spans="1:43" ht="16.350000000000001" customHeight="1">
      <c r="A66" s="1"/>
      <c r="B66" s="19"/>
      <c r="C66" s="8"/>
      <c r="D66" s="8"/>
      <c r="E66" s="8"/>
      <c r="F66" s="8"/>
      <c r="G66" s="8"/>
      <c r="H66" s="8"/>
      <c r="I66" s="38"/>
      <c r="J66" s="8"/>
      <c r="K66" s="8"/>
      <c r="L66" s="8"/>
      <c r="M66" s="8"/>
      <c r="N66" s="8"/>
      <c r="O66" s="8"/>
      <c r="P66" s="8"/>
      <c r="Q66" s="8"/>
      <c r="R66" s="8"/>
      <c r="S66" s="8"/>
      <c r="T66" s="8"/>
      <c r="U66" s="8"/>
      <c r="V66" s="8"/>
      <c r="W66" s="8"/>
      <c r="X66" s="8"/>
      <c r="Y66" s="8"/>
      <c r="Z66" s="8"/>
      <c r="AA66" s="8"/>
      <c r="AB66" s="8"/>
      <c r="AC66" s="8"/>
      <c r="AD66" s="8"/>
      <c r="AE66" s="8"/>
      <c r="AF66" s="8"/>
      <c r="AG66" s="8"/>
      <c r="AH66" s="20"/>
      <c r="AI66" s="1"/>
      <c r="AJ66" s="1"/>
      <c r="AK66" s="112"/>
      <c r="AL66" s="113"/>
      <c r="AM66" s="113"/>
      <c r="AN66" s="113"/>
      <c r="AO66" s="113"/>
      <c r="AP66" s="113"/>
      <c r="AQ66" s="114"/>
    </row>
    <row r="67" spans="1:43" ht="16.350000000000001" customHeight="1">
      <c r="A67" s="1"/>
      <c r="B67" s="19"/>
      <c r="C67" s="8"/>
      <c r="D67" s="8"/>
      <c r="E67" s="8"/>
      <c r="F67" s="8"/>
      <c r="G67" s="8"/>
      <c r="H67" s="8"/>
      <c r="I67" s="38"/>
      <c r="J67" s="8"/>
      <c r="K67" s="8"/>
      <c r="L67" s="8"/>
      <c r="M67" s="8"/>
      <c r="N67" s="8"/>
      <c r="O67" s="8"/>
      <c r="P67" s="8"/>
      <c r="Q67" s="8"/>
      <c r="R67" s="8"/>
      <c r="S67" s="8"/>
      <c r="T67" s="8"/>
      <c r="U67" s="8"/>
      <c r="V67" s="8"/>
      <c r="W67" s="8"/>
      <c r="X67" s="8"/>
      <c r="Y67" s="8"/>
      <c r="Z67" s="8"/>
      <c r="AA67" s="8"/>
      <c r="AB67" s="8"/>
      <c r="AC67" s="8"/>
      <c r="AD67" s="8"/>
      <c r="AE67" s="8"/>
      <c r="AF67" s="8"/>
      <c r="AG67" s="8"/>
      <c r="AH67" s="20"/>
      <c r="AI67" s="1"/>
      <c r="AJ67" s="1"/>
      <c r="AK67" s="112"/>
      <c r="AL67" s="113"/>
      <c r="AM67" s="113"/>
      <c r="AN67" s="113"/>
      <c r="AO67" s="113"/>
      <c r="AP67" s="113"/>
      <c r="AQ67" s="114"/>
    </row>
    <row r="68" spans="1:43" ht="16.350000000000001" customHeight="1">
      <c r="A68" s="1"/>
      <c r="B68" s="19"/>
      <c r="C68" s="8"/>
      <c r="D68" s="8"/>
      <c r="E68" s="8"/>
      <c r="F68" s="8"/>
      <c r="G68" s="8"/>
      <c r="H68" s="8"/>
      <c r="I68" s="38"/>
      <c r="J68" s="8"/>
      <c r="K68" s="8"/>
      <c r="L68" s="8"/>
      <c r="M68" s="8"/>
      <c r="N68" s="8"/>
      <c r="O68" s="8"/>
      <c r="P68" s="8"/>
      <c r="Q68" s="8"/>
      <c r="R68" s="8"/>
      <c r="S68" s="8"/>
      <c r="T68" s="8"/>
      <c r="U68" s="8"/>
      <c r="V68" s="8"/>
      <c r="W68" s="8"/>
      <c r="X68" s="8"/>
      <c r="Y68" s="8"/>
      <c r="Z68" s="8"/>
      <c r="AA68" s="8"/>
      <c r="AB68" s="8"/>
      <c r="AC68" s="8"/>
      <c r="AD68" s="8"/>
      <c r="AE68" s="8"/>
      <c r="AF68" s="8"/>
      <c r="AG68" s="8"/>
      <c r="AH68" s="20"/>
      <c r="AI68" s="1"/>
      <c r="AJ68" s="1"/>
      <c r="AK68" s="112"/>
      <c r="AL68" s="113"/>
      <c r="AM68" s="113"/>
      <c r="AN68" s="113"/>
      <c r="AO68" s="113"/>
      <c r="AP68" s="113"/>
      <c r="AQ68" s="114"/>
    </row>
    <row r="69" spans="1:43" ht="16.350000000000001" customHeight="1">
      <c r="A69" s="1"/>
      <c r="B69" s="19"/>
      <c r="C69" s="8"/>
      <c r="D69" s="8"/>
      <c r="E69" s="8"/>
      <c r="F69" s="8"/>
      <c r="G69" s="8"/>
      <c r="H69" s="8"/>
      <c r="I69" s="38"/>
      <c r="J69" s="8"/>
      <c r="K69" s="8"/>
      <c r="L69" s="8"/>
      <c r="M69" s="8"/>
      <c r="N69" s="8"/>
      <c r="O69" s="8"/>
      <c r="P69" s="8"/>
      <c r="Q69" s="8"/>
      <c r="R69" s="8"/>
      <c r="S69" s="8"/>
      <c r="T69" s="8"/>
      <c r="U69" s="8"/>
      <c r="V69" s="8"/>
      <c r="W69" s="8"/>
      <c r="X69" s="8"/>
      <c r="Y69" s="8"/>
      <c r="Z69" s="8"/>
      <c r="AA69" s="8"/>
      <c r="AB69" s="8"/>
      <c r="AC69" s="8"/>
      <c r="AD69" s="8"/>
      <c r="AE69" s="8"/>
      <c r="AF69" s="8"/>
      <c r="AG69" s="8"/>
      <c r="AH69" s="20"/>
      <c r="AI69" s="1"/>
      <c r="AJ69" s="1"/>
      <c r="AK69" s="112"/>
      <c r="AL69" s="113"/>
      <c r="AM69" s="113"/>
      <c r="AN69" s="113"/>
      <c r="AO69" s="113"/>
      <c r="AP69" s="113"/>
      <c r="AQ69" s="114"/>
    </row>
    <row r="70" spans="1:43" ht="16.350000000000001" customHeight="1">
      <c r="A70" s="1"/>
      <c r="B70" s="19"/>
      <c r="C70" s="8"/>
      <c r="D70" s="8"/>
      <c r="E70" s="8"/>
      <c r="F70" s="8"/>
      <c r="G70" s="8"/>
      <c r="H70" s="8"/>
      <c r="I70" s="38"/>
      <c r="J70" s="8"/>
      <c r="K70" s="8"/>
      <c r="L70" s="8"/>
      <c r="M70" s="8"/>
      <c r="N70" s="8"/>
      <c r="O70" s="8"/>
      <c r="P70" s="8"/>
      <c r="Q70" s="8"/>
      <c r="R70" s="8"/>
      <c r="S70" s="8"/>
      <c r="T70" s="8"/>
      <c r="U70" s="8"/>
      <c r="V70" s="8"/>
      <c r="W70" s="8"/>
      <c r="X70" s="8"/>
      <c r="Y70" s="8"/>
      <c r="Z70" s="8"/>
      <c r="AA70" s="8"/>
      <c r="AB70" s="8"/>
      <c r="AC70" s="8"/>
      <c r="AD70" s="8"/>
      <c r="AE70" s="8"/>
      <c r="AF70" s="8"/>
      <c r="AG70" s="8"/>
      <c r="AH70" s="20"/>
      <c r="AI70" s="1"/>
      <c r="AJ70" s="1"/>
      <c r="AK70" s="112"/>
      <c r="AL70" s="113"/>
      <c r="AM70" s="113"/>
      <c r="AN70" s="113"/>
      <c r="AO70" s="113"/>
      <c r="AP70" s="113"/>
      <c r="AQ70" s="114"/>
    </row>
    <row r="71" spans="1:43" ht="16.350000000000001" customHeight="1">
      <c r="A71" s="1"/>
      <c r="B71" s="19"/>
      <c r="C71" s="8"/>
      <c r="D71" s="8"/>
      <c r="E71" s="8"/>
      <c r="F71" s="8"/>
      <c r="G71" s="8"/>
      <c r="H71" s="8"/>
      <c r="I71" s="38"/>
      <c r="J71" s="8"/>
      <c r="K71" s="8"/>
      <c r="L71" s="8"/>
      <c r="M71" s="8"/>
      <c r="N71" s="8"/>
      <c r="O71" s="8"/>
      <c r="P71" s="8"/>
      <c r="Q71" s="8"/>
      <c r="R71" s="8"/>
      <c r="S71" s="8"/>
      <c r="T71" s="8"/>
      <c r="U71" s="8"/>
      <c r="V71" s="8"/>
      <c r="W71" s="8"/>
      <c r="X71" s="8"/>
      <c r="Y71" s="8"/>
      <c r="Z71" s="8"/>
      <c r="AA71" s="8"/>
      <c r="AB71" s="8"/>
      <c r="AC71" s="8"/>
      <c r="AD71" s="8"/>
      <c r="AE71" s="8"/>
      <c r="AF71" s="8"/>
      <c r="AG71" s="8"/>
      <c r="AH71" s="20"/>
      <c r="AI71" s="1"/>
      <c r="AJ71" s="1"/>
      <c r="AK71" s="112"/>
      <c r="AL71" s="113"/>
      <c r="AM71" s="113"/>
      <c r="AN71" s="113"/>
      <c r="AO71" s="113"/>
      <c r="AP71" s="113"/>
      <c r="AQ71" s="114"/>
    </row>
    <row r="72" spans="1:43" ht="16.350000000000001" customHeight="1">
      <c r="A72" s="1"/>
      <c r="B72" s="19"/>
      <c r="C72" s="8"/>
      <c r="D72" s="8"/>
      <c r="E72" s="8"/>
      <c r="F72" s="8"/>
      <c r="G72" s="8"/>
      <c r="H72" s="8"/>
      <c r="I72" s="38"/>
      <c r="J72" s="8"/>
      <c r="K72" s="8"/>
      <c r="L72" s="8"/>
      <c r="M72" s="8"/>
      <c r="N72" s="8"/>
      <c r="O72" s="8"/>
      <c r="P72" s="8"/>
      <c r="Q72" s="8"/>
      <c r="R72" s="8"/>
      <c r="S72" s="8"/>
      <c r="T72" s="8"/>
      <c r="U72" s="8"/>
      <c r="V72" s="8"/>
      <c r="W72" s="8"/>
      <c r="X72" s="8"/>
      <c r="Y72" s="8"/>
      <c r="Z72" s="8"/>
      <c r="AA72" s="8"/>
      <c r="AB72" s="8"/>
      <c r="AC72" s="8"/>
      <c r="AD72" s="8"/>
      <c r="AE72" s="8"/>
      <c r="AF72" s="8"/>
      <c r="AG72" s="8"/>
      <c r="AH72" s="20"/>
      <c r="AI72" s="1"/>
      <c r="AJ72" s="1"/>
      <c r="AK72" s="112"/>
      <c r="AL72" s="113"/>
      <c r="AM72" s="113"/>
      <c r="AN72" s="113"/>
      <c r="AO72" s="113"/>
      <c r="AP72" s="113"/>
      <c r="AQ72" s="114"/>
    </row>
    <row r="73" spans="1:43" ht="16.350000000000001" customHeight="1">
      <c r="A73" s="1"/>
      <c r="B73" s="19"/>
      <c r="C73" s="8"/>
      <c r="D73" s="8"/>
      <c r="E73" s="8"/>
      <c r="F73" s="8"/>
      <c r="G73" s="8"/>
      <c r="H73" s="8"/>
      <c r="I73" s="38"/>
      <c r="J73" s="8"/>
      <c r="K73" s="8"/>
      <c r="L73" s="8"/>
      <c r="M73" s="8"/>
      <c r="N73" s="8"/>
      <c r="O73" s="8"/>
      <c r="P73" s="8"/>
      <c r="Q73" s="8"/>
      <c r="R73" s="8"/>
      <c r="S73" s="8"/>
      <c r="T73" s="8"/>
      <c r="U73" s="8"/>
      <c r="V73" s="8"/>
      <c r="W73" s="8"/>
      <c r="X73" s="8"/>
      <c r="Y73" s="8"/>
      <c r="Z73" s="8"/>
      <c r="AA73" s="8"/>
      <c r="AB73" s="8"/>
      <c r="AC73" s="8"/>
      <c r="AD73" s="8"/>
      <c r="AE73" s="8"/>
      <c r="AF73" s="8"/>
      <c r="AG73" s="8"/>
      <c r="AH73" s="20"/>
      <c r="AI73" s="1"/>
      <c r="AJ73" s="1"/>
      <c r="AK73" s="112"/>
      <c r="AL73" s="113"/>
      <c r="AM73" s="113"/>
      <c r="AN73" s="113"/>
      <c r="AO73" s="113"/>
      <c r="AP73" s="113"/>
      <c r="AQ73" s="114"/>
    </row>
    <row r="74" spans="1:43" ht="16.350000000000001" customHeight="1">
      <c r="A74" s="1"/>
      <c r="B74" s="19"/>
      <c r="C74" s="8"/>
      <c r="D74" s="8"/>
      <c r="E74" s="8"/>
      <c r="F74" s="8"/>
      <c r="G74" s="8"/>
      <c r="H74" s="8"/>
      <c r="I74" s="38"/>
      <c r="J74" s="8"/>
      <c r="K74" s="8"/>
      <c r="L74" s="8"/>
      <c r="M74" s="8"/>
      <c r="N74" s="8"/>
      <c r="O74" s="8"/>
      <c r="P74" s="8"/>
      <c r="Q74" s="8"/>
      <c r="R74" s="8"/>
      <c r="S74" s="8"/>
      <c r="T74" s="8"/>
      <c r="U74" s="8"/>
      <c r="V74" s="8"/>
      <c r="W74" s="8"/>
      <c r="X74" s="8"/>
      <c r="Y74" s="8"/>
      <c r="Z74" s="8"/>
      <c r="AA74" s="8"/>
      <c r="AB74" s="8"/>
      <c r="AC74" s="8"/>
      <c r="AD74" s="8"/>
      <c r="AE74" s="8"/>
      <c r="AF74" s="8"/>
      <c r="AG74" s="8"/>
      <c r="AH74" s="20"/>
      <c r="AI74" s="1"/>
      <c r="AJ74" s="1"/>
      <c r="AK74" s="112"/>
      <c r="AL74" s="113"/>
      <c r="AM74" s="113"/>
      <c r="AN74" s="113"/>
      <c r="AO74" s="113"/>
      <c r="AP74" s="113"/>
      <c r="AQ74" s="114"/>
    </row>
    <row r="75" spans="1:43" ht="16.350000000000001" customHeight="1">
      <c r="A75" s="1"/>
      <c r="B75" s="19"/>
      <c r="C75" s="8"/>
      <c r="D75" s="8"/>
      <c r="E75" s="8"/>
      <c r="F75" s="8"/>
      <c r="G75" s="8"/>
      <c r="H75" s="8"/>
      <c r="I75" s="38"/>
      <c r="J75" s="8"/>
      <c r="K75" s="8"/>
      <c r="L75" s="8"/>
      <c r="M75" s="8"/>
      <c r="N75" s="8"/>
      <c r="O75" s="8"/>
      <c r="P75" s="8"/>
      <c r="Q75" s="8"/>
      <c r="R75" s="8"/>
      <c r="S75" s="8"/>
      <c r="T75" s="8"/>
      <c r="U75" s="8"/>
      <c r="V75" s="8"/>
      <c r="W75" s="8"/>
      <c r="X75" s="8"/>
      <c r="Y75" s="8"/>
      <c r="Z75" s="8"/>
      <c r="AA75" s="8"/>
      <c r="AB75" s="8"/>
      <c r="AC75" s="8"/>
      <c r="AD75" s="8"/>
      <c r="AE75" s="8"/>
      <c r="AF75" s="8"/>
      <c r="AG75" s="8"/>
      <c r="AH75" s="20"/>
      <c r="AI75" s="1"/>
      <c r="AJ75" s="1"/>
      <c r="AK75" s="112"/>
      <c r="AL75" s="113"/>
      <c r="AM75" s="113"/>
      <c r="AN75" s="113"/>
      <c r="AO75" s="113"/>
      <c r="AP75" s="113"/>
      <c r="AQ75" s="114"/>
    </row>
    <row r="76" spans="1:43" ht="16.350000000000001" customHeight="1">
      <c r="A76" s="1"/>
      <c r="B76" s="19"/>
      <c r="C76" s="8"/>
      <c r="D76" s="8"/>
      <c r="E76" s="8"/>
      <c r="F76" s="8"/>
      <c r="G76" s="8"/>
      <c r="H76" s="8"/>
      <c r="I76" s="38"/>
      <c r="J76" s="8"/>
      <c r="K76" s="8"/>
      <c r="L76" s="8"/>
      <c r="M76" s="8"/>
      <c r="N76" s="8"/>
      <c r="O76" s="8"/>
      <c r="P76" s="8"/>
      <c r="Q76" s="8"/>
      <c r="R76" s="8"/>
      <c r="S76" s="8"/>
      <c r="T76" s="8"/>
      <c r="U76" s="8"/>
      <c r="V76" s="8"/>
      <c r="W76" s="8"/>
      <c r="X76" s="8"/>
      <c r="Y76" s="8"/>
      <c r="Z76" s="8"/>
      <c r="AA76" s="8"/>
      <c r="AB76" s="8"/>
      <c r="AC76" s="8"/>
      <c r="AD76" s="8"/>
      <c r="AE76" s="8"/>
      <c r="AF76" s="8"/>
      <c r="AG76" s="8"/>
      <c r="AH76" s="20"/>
      <c r="AI76" s="1"/>
      <c r="AJ76" s="1"/>
      <c r="AK76" s="112"/>
      <c r="AL76" s="113"/>
      <c r="AM76" s="113"/>
      <c r="AN76" s="113"/>
      <c r="AO76" s="113"/>
      <c r="AP76" s="113"/>
      <c r="AQ76" s="114"/>
    </row>
    <row r="77" spans="1:43" ht="16.350000000000001" customHeight="1">
      <c r="A77" s="1"/>
      <c r="B77" s="19"/>
      <c r="C77" s="8"/>
      <c r="D77" s="8"/>
      <c r="E77" s="8"/>
      <c r="F77" s="8"/>
      <c r="G77" s="8"/>
      <c r="H77" s="8"/>
      <c r="I77" s="38"/>
      <c r="J77" s="8"/>
      <c r="K77" s="8"/>
      <c r="L77" s="8"/>
      <c r="M77" s="8"/>
      <c r="N77" s="8"/>
      <c r="O77" s="8"/>
      <c r="P77" s="8"/>
      <c r="Q77" s="8"/>
      <c r="R77" s="8"/>
      <c r="S77" s="8"/>
      <c r="T77" s="8"/>
      <c r="U77" s="8"/>
      <c r="V77" s="8"/>
      <c r="W77" s="8"/>
      <c r="X77" s="8"/>
      <c r="Y77" s="8"/>
      <c r="Z77" s="8"/>
      <c r="AA77" s="8"/>
      <c r="AB77" s="8"/>
      <c r="AC77" s="8"/>
      <c r="AD77" s="8"/>
      <c r="AE77" s="8"/>
      <c r="AF77" s="8"/>
      <c r="AG77" s="8"/>
      <c r="AH77" s="20"/>
      <c r="AI77" s="1"/>
      <c r="AJ77" s="1"/>
      <c r="AK77" s="112"/>
      <c r="AL77" s="113"/>
      <c r="AM77" s="113"/>
      <c r="AN77" s="113"/>
      <c r="AO77" s="113"/>
      <c r="AP77" s="113"/>
      <c r="AQ77" s="114"/>
    </row>
    <row r="78" spans="1:43" ht="16.350000000000001" customHeight="1">
      <c r="A78" s="1"/>
      <c r="B78" s="19"/>
      <c r="C78" s="8"/>
      <c r="D78" s="8"/>
      <c r="E78" s="8"/>
      <c r="F78" s="8"/>
      <c r="G78" s="8"/>
      <c r="H78" s="8"/>
      <c r="I78" s="38"/>
      <c r="J78" s="8"/>
      <c r="K78" s="8"/>
      <c r="L78" s="8"/>
      <c r="M78" s="8"/>
      <c r="N78" s="8"/>
      <c r="O78" s="8"/>
      <c r="P78" s="8"/>
      <c r="Q78" s="8"/>
      <c r="R78" s="8"/>
      <c r="S78" s="8"/>
      <c r="T78" s="8"/>
      <c r="U78" s="8"/>
      <c r="V78" s="8"/>
      <c r="W78" s="8"/>
      <c r="X78" s="8"/>
      <c r="Y78" s="8"/>
      <c r="Z78" s="8"/>
      <c r="AA78" s="8"/>
      <c r="AB78" s="8"/>
      <c r="AC78" s="8"/>
      <c r="AD78" s="8"/>
      <c r="AE78" s="8"/>
      <c r="AF78" s="8"/>
      <c r="AG78" s="8"/>
      <c r="AH78" s="20"/>
      <c r="AI78" s="1"/>
      <c r="AJ78" s="1"/>
      <c r="AK78" s="112"/>
      <c r="AL78" s="113"/>
      <c r="AM78" s="113"/>
      <c r="AN78" s="113"/>
      <c r="AO78" s="113"/>
      <c r="AP78" s="113"/>
      <c r="AQ78" s="114"/>
    </row>
    <row r="79" spans="1:43" ht="16.350000000000001" customHeight="1">
      <c r="A79" s="1"/>
      <c r="B79" s="19"/>
      <c r="C79" s="8"/>
      <c r="D79" s="8"/>
      <c r="E79" s="8"/>
      <c r="F79" s="8"/>
      <c r="G79" s="8"/>
      <c r="H79" s="8"/>
      <c r="I79" s="38"/>
      <c r="J79" s="8"/>
      <c r="K79" s="8"/>
      <c r="L79" s="8"/>
      <c r="M79" s="8"/>
      <c r="N79" s="8"/>
      <c r="O79" s="8"/>
      <c r="P79" s="8"/>
      <c r="Q79" s="8"/>
      <c r="R79" s="8"/>
      <c r="S79" s="8"/>
      <c r="T79" s="8"/>
      <c r="U79" s="8"/>
      <c r="V79" s="8"/>
      <c r="W79" s="8"/>
      <c r="X79" s="8"/>
      <c r="Y79" s="8"/>
      <c r="Z79" s="8"/>
      <c r="AA79" s="8"/>
      <c r="AB79" s="8"/>
      <c r="AC79" s="8"/>
      <c r="AD79" s="8"/>
      <c r="AE79" s="8"/>
      <c r="AF79" s="8"/>
      <c r="AG79" s="8"/>
      <c r="AH79" s="20"/>
      <c r="AI79" s="1"/>
      <c r="AJ79" s="1"/>
      <c r="AK79" s="112"/>
      <c r="AL79" s="113"/>
      <c r="AM79" s="113"/>
      <c r="AN79" s="113"/>
      <c r="AO79" s="113"/>
      <c r="AP79" s="113"/>
      <c r="AQ79" s="114"/>
    </row>
    <row r="80" spans="1:43" ht="16.350000000000001" customHeight="1">
      <c r="A80" s="1"/>
      <c r="B80" s="19"/>
      <c r="C80" s="8"/>
      <c r="D80" s="8"/>
      <c r="E80" s="8"/>
      <c r="F80" s="8"/>
      <c r="G80" s="8"/>
      <c r="H80" s="8"/>
      <c r="I80" s="38"/>
      <c r="J80" s="8"/>
      <c r="K80" s="8"/>
      <c r="L80" s="8"/>
      <c r="M80" s="8"/>
      <c r="N80" s="8"/>
      <c r="O80" s="8"/>
      <c r="P80" s="8"/>
      <c r="Q80" s="8"/>
      <c r="R80" s="8"/>
      <c r="S80" s="8"/>
      <c r="T80" s="8"/>
      <c r="U80" s="8"/>
      <c r="V80" s="8"/>
      <c r="W80" s="8"/>
      <c r="X80" s="8"/>
      <c r="Y80" s="8"/>
      <c r="Z80" s="8"/>
      <c r="AA80" s="8"/>
      <c r="AB80" s="8"/>
      <c r="AC80" s="8"/>
      <c r="AD80" s="8"/>
      <c r="AE80" s="8"/>
      <c r="AF80" s="8"/>
      <c r="AG80" s="8"/>
      <c r="AH80" s="20"/>
      <c r="AI80" s="1"/>
      <c r="AJ80" s="1"/>
      <c r="AK80" s="112"/>
      <c r="AL80" s="113"/>
      <c r="AM80" s="113"/>
      <c r="AN80" s="113"/>
      <c r="AO80" s="113"/>
      <c r="AP80" s="113"/>
      <c r="AQ80" s="114"/>
    </row>
    <row r="81" spans="1:43" ht="16.350000000000001" customHeight="1">
      <c r="A81" s="1"/>
      <c r="B81" s="19"/>
      <c r="C81" s="8"/>
      <c r="D81" s="8"/>
      <c r="E81" s="8"/>
      <c r="F81" s="8"/>
      <c r="G81" s="8"/>
      <c r="H81" s="8"/>
      <c r="I81" s="38"/>
      <c r="J81" s="8"/>
      <c r="K81" s="8"/>
      <c r="L81" s="8"/>
      <c r="M81" s="8"/>
      <c r="N81" s="8"/>
      <c r="O81" s="8"/>
      <c r="P81" s="8"/>
      <c r="Q81" s="8"/>
      <c r="R81" s="8"/>
      <c r="S81" s="8"/>
      <c r="T81" s="8"/>
      <c r="U81" s="8"/>
      <c r="V81" s="8"/>
      <c r="W81" s="8"/>
      <c r="X81" s="8"/>
      <c r="Y81" s="8"/>
      <c r="Z81" s="8"/>
      <c r="AA81" s="8"/>
      <c r="AB81" s="8"/>
      <c r="AC81" s="8"/>
      <c r="AD81" s="8"/>
      <c r="AE81" s="8"/>
      <c r="AF81" s="8"/>
      <c r="AG81" s="8"/>
      <c r="AH81" s="20"/>
      <c r="AI81" s="1"/>
      <c r="AJ81" s="1"/>
      <c r="AK81" s="112"/>
      <c r="AL81" s="113"/>
      <c r="AM81" s="113"/>
      <c r="AN81" s="113"/>
      <c r="AO81" s="113"/>
      <c r="AP81" s="113"/>
      <c r="AQ81" s="114"/>
    </row>
    <row r="82" spans="1:43" ht="16.350000000000001" customHeight="1">
      <c r="A82" s="1"/>
      <c r="B82" s="19"/>
      <c r="C82" s="8"/>
      <c r="D82" s="8"/>
      <c r="E82" s="8"/>
      <c r="F82" s="8"/>
      <c r="G82" s="8"/>
      <c r="H82" s="8"/>
      <c r="I82" s="38"/>
      <c r="J82" s="8"/>
      <c r="K82" s="8"/>
      <c r="L82" s="8"/>
      <c r="M82" s="8"/>
      <c r="N82" s="8"/>
      <c r="O82" s="8"/>
      <c r="P82" s="8"/>
      <c r="Q82" s="8"/>
      <c r="R82" s="8"/>
      <c r="S82" s="8"/>
      <c r="T82" s="8"/>
      <c r="U82" s="8"/>
      <c r="V82" s="8"/>
      <c r="W82" s="8"/>
      <c r="X82" s="8"/>
      <c r="Y82" s="8"/>
      <c r="Z82" s="8"/>
      <c r="AA82" s="8"/>
      <c r="AB82" s="8"/>
      <c r="AC82" s="8"/>
      <c r="AD82" s="8"/>
      <c r="AE82" s="8"/>
      <c r="AF82" s="8"/>
      <c r="AG82" s="8"/>
      <c r="AH82" s="20"/>
      <c r="AI82" s="1"/>
      <c r="AJ82" s="1"/>
      <c r="AK82" s="112"/>
      <c r="AL82" s="113"/>
      <c r="AM82" s="113"/>
      <c r="AN82" s="113"/>
      <c r="AO82" s="113"/>
      <c r="AP82" s="113"/>
      <c r="AQ82" s="114"/>
    </row>
    <row r="83" spans="1:43" ht="16.350000000000001" customHeight="1">
      <c r="A83" s="1"/>
      <c r="B83" s="19"/>
      <c r="C83" s="8"/>
      <c r="D83" s="8"/>
      <c r="E83" s="8"/>
      <c r="F83" s="8"/>
      <c r="G83" s="8"/>
      <c r="H83" s="8"/>
      <c r="I83" s="38"/>
      <c r="J83" s="8"/>
      <c r="K83" s="8"/>
      <c r="L83" s="8"/>
      <c r="M83" s="8"/>
      <c r="N83" s="8"/>
      <c r="O83" s="8"/>
      <c r="P83" s="8"/>
      <c r="Q83" s="8"/>
      <c r="R83" s="8"/>
      <c r="S83" s="8"/>
      <c r="T83" s="8"/>
      <c r="U83" s="8"/>
      <c r="V83" s="8"/>
      <c r="W83" s="8"/>
      <c r="X83" s="8"/>
      <c r="Y83" s="8"/>
      <c r="Z83" s="8"/>
      <c r="AA83" s="8"/>
      <c r="AB83" s="8"/>
      <c r="AC83" s="8"/>
      <c r="AD83" s="8"/>
      <c r="AE83" s="8"/>
      <c r="AF83" s="8"/>
      <c r="AG83" s="8"/>
      <c r="AH83" s="20"/>
      <c r="AI83" s="1"/>
      <c r="AJ83" s="1"/>
      <c r="AK83" s="112"/>
      <c r="AL83" s="113"/>
      <c r="AM83" s="113"/>
      <c r="AN83" s="113"/>
      <c r="AO83" s="113"/>
      <c r="AP83" s="113"/>
      <c r="AQ83" s="114"/>
    </row>
    <row r="84" spans="1:43" ht="16.350000000000001" customHeight="1">
      <c r="A84" s="1"/>
      <c r="B84" s="19"/>
      <c r="C84" s="8"/>
      <c r="D84" s="8"/>
      <c r="E84" s="8"/>
      <c r="F84" s="8"/>
      <c r="G84" s="8"/>
      <c r="H84" s="8"/>
      <c r="I84" s="38"/>
      <c r="J84" s="8"/>
      <c r="K84" s="8"/>
      <c r="L84" s="8"/>
      <c r="M84" s="8"/>
      <c r="N84" s="8"/>
      <c r="O84" s="8"/>
      <c r="P84" s="8"/>
      <c r="Q84" s="8"/>
      <c r="R84" s="8"/>
      <c r="S84" s="8"/>
      <c r="T84" s="8"/>
      <c r="U84" s="8"/>
      <c r="V84" s="8"/>
      <c r="W84" s="8"/>
      <c r="X84" s="8"/>
      <c r="Y84" s="8"/>
      <c r="Z84" s="8"/>
      <c r="AA84" s="8"/>
      <c r="AB84" s="8"/>
      <c r="AC84" s="8"/>
      <c r="AD84" s="8"/>
      <c r="AE84" s="8"/>
      <c r="AF84" s="8"/>
      <c r="AG84" s="8"/>
      <c r="AH84" s="20"/>
      <c r="AI84" s="1"/>
      <c r="AJ84" s="1"/>
      <c r="AK84" s="112"/>
      <c r="AL84" s="113"/>
      <c r="AM84" s="113"/>
      <c r="AN84" s="113"/>
      <c r="AO84" s="113"/>
      <c r="AP84" s="113"/>
      <c r="AQ84" s="114"/>
    </row>
    <row r="85" spans="1:43" ht="16.350000000000001" customHeight="1">
      <c r="A85" s="1"/>
      <c r="B85" s="19"/>
      <c r="C85" s="8"/>
      <c r="D85" s="8"/>
      <c r="E85" s="8"/>
      <c r="F85" s="8"/>
      <c r="G85" s="8"/>
      <c r="H85" s="8"/>
      <c r="I85" s="38"/>
      <c r="J85" s="8"/>
      <c r="K85" s="8"/>
      <c r="L85" s="8"/>
      <c r="M85" s="8"/>
      <c r="N85" s="8"/>
      <c r="O85" s="8"/>
      <c r="P85" s="8"/>
      <c r="Q85" s="8"/>
      <c r="R85" s="8"/>
      <c r="S85" s="8"/>
      <c r="T85" s="8"/>
      <c r="U85" s="8"/>
      <c r="V85" s="8"/>
      <c r="W85" s="8"/>
      <c r="X85" s="8"/>
      <c r="Y85" s="8"/>
      <c r="Z85" s="8"/>
      <c r="AA85" s="8"/>
      <c r="AB85" s="8"/>
      <c r="AC85" s="8"/>
      <c r="AD85" s="8"/>
      <c r="AE85" s="8"/>
      <c r="AF85" s="8"/>
      <c r="AG85" s="8"/>
      <c r="AH85" s="20"/>
      <c r="AI85" s="1"/>
      <c r="AJ85" s="1"/>
      <c r="AK85" s="112"/>
      <c r="AL85" s="113"/>
      <c r="AM85" s="113"/>
      <c r="AN85" s="113"/>
      <c r="AO85" s="113"/>
      <c r="AP85" s="113"/>
      <c r="AQ85" s="114"/>
    </row>
    <row r="86" spans="1:43" ht="16.350000000000001" customHeight="1">
      <c r="A86" s="1"/>
      <c r="B86" s="19"/>
      <c r="C86" s="8"/>
      <c r="D86" s="8"/>
      <c r="E86" s="8"/>
      <c r="F86" s="8"/>
      <c r="G86" s="8"/>
      <c r="H86" s="8"/>
      <c r="I86" s="38"/>
      <c r="J86" s="8"/>
      <c r="K86" s="8"/>
      <c r="L86" s="8"/>
      <c r="M86" s="8"/>
      <c r="N86" s="8"/>
      <c r="O86" s="8"/>
      <c r="P86" s="8"/>
      <c r="Q86" s="8"/>
      <c r="R86" s="8"/>
      <c r="S86" s="8"/>
      <c r="T86" s="8"/>
      <c r="U86" s="8"/>
      <c r="V86" s="8"/>
      <c r="W86" s="8"/>
      <c r="X86" s="8"/>
      <c r="Y86" s="8"/>
      <c r="Z86" s="8"/>
      <c r="AA86" s="8"/>
      <c r="AB86" s="8"/>
      <c r="AC86" s="8"/>
      <c r="AD86" s="8"/>
      <c r="AE86" s="8"/>
      <c r="AF86" s="8"/>
      <c r="AG86" s="8"/>
      <c r="AH86" s="20"/>
      <c r="AI86" s="1"/>
      <c r="AJ86" s="1"/>
      <c r="AK86" s="112"/>
      <c r="AL86" s="113"/>
      <c r="AM86" s="113"/>
      <c r="AN86" s="113"/>
      <c r="AO86" s="113"/>
      <c r="AP86" s="113"/>
      <c r="AQ86" s="114"/>
    </row>
    <row r="87" spans="1:43" ht="16.350000000000001" customHeight="1">
      <c r="A87" s="1"/>
      <c r="B87" s="19"/>
      <c r="C87" s="8"/>
      <c r="D87" s="8"/>
      <c r="E87" s="8"/>
      <c r="F87" s="8"/>
      <c r="G87" s="8"/>
      <c r="H87" s="8"/>
      <c r="I87" s="38"/>
      <c r="J87" s="8"/>
      <c r="K87" s="8"/>
      <c r="L87" s="8"/>
      <c r="M87" s="8"/>
      <c r="N87" s="8"/>
      <c r="O87" s="8"/>
      <c r="P87" s="8"/>
      <c r="Q87" s="8"/>
      <c r="R87" s="8"/>
      <c r="S87" s="8"/>
      <c r="T87" s="8"/>
      <c r="U87" s="8"/>
      <c r="V87" s="8"/>
      <c r="W87" s="8"/>
      <c r="X87" s="8"/>
      <c r="Y87" s="8"/>
      <c r="Z87" s="8"/>
      <c r="AA87" s="8"/>
      <c r="AB87" s="8"/>
      <c r="AC87" s="8"/>
      <c r="AD87" s="8"/>
      <c r="AE87" s="8"/>
      <c r="AF87" s="8"/>
      <c r="AG87" s="8"/>
      <c r="AH87" s="20"/>
      <c r="AI87" s="1"/>
      <c r="AJ87" s="1"/>
      <c r="AK87" s="112"/>
      <c r="AL87" s="113"/>
      <c r="AM87" s="113"/>
      <c r="AN87" s="113"/>
      <c r="AO87" s="113"/>
      <c r="AP87" s="113"/>
      <c r="AQ87" s="114"/>
    </row>
    <row r="88" spans="1:43" ht="16.350000000000001" customHeight="1">
      <c r="A88" s="1"/>
      <c r="B88" s="19"/>
      <c r="C88" s="8"/>
      <c r="D88" s="8"/>
      <c r="E88" s="8"/>
      <c r="F88" s="8"/>
      <c r="G88" s="8"/>
      <c r="H88" s="8"/>
      <c r="I88" s="38"/>
      <c r="J88" s="8"/>
      <c r="K88" s="8"/>
      <c r="L88" s="8"/>
      <c r="M88" s="8"/>
      <c r="N88" s="8"/>
      <c r="O88" s="8"/>
      <c r="P88" s="8"/>
      <c r="Q88" s="8"/>
      <c r="R88" s="8"/>
      <c r="S88" s="8"/>
      <c r="T88" s="8"/>
      <c r="U88" s="8"/>
      <c r="V88" s="8"/>
      <c r="W88" s="8"/>
      <c r="X88" s="8"/>
      <c r="Y88" s="8"/>
      <c r="Z88" s="8"/>
      <c r="AA88" s="8"/>
      <c r="AB88" s="8"/>
      <c r="AC88" s="8"/>
      <c r="AD88" s="8"/>
      <c r="AE88" s="8"/>
      <c r="AF88" s="8"/>
      <c r="AG88" s="8"/>
      <c r="AH88" s="20"/>
      <c r="AI88" s="1"/>
      <c r="AJ88" s="1"/>
      <c r="AK88" s="112"/>
      <c r="AL88" s="113"/>
      <c r="AM88" s="113"/>
      <c r="AN88" s="113"/>
      <c r="AO88" s="113"/>
      <c r="AP88" s="113"/>
      <c r="AQ88" s="114"/>
    </row>
    <row r="89" spans="1:43" ht="16.350000000000001" customHeight="1">
      <c r="A89" s="1"/>
      <c r="B89" s="19"/>
      <c r="C89" s="8"/>
      <c r="D89" s="8"/>
      <c r="E89" s="8"/>
      <c r="F89" s="8"/>
      <c r="G89" s="8"/>
      <c r="H89" s="8"/>
      <c r="I89" s="38"/>
      <c r="J89" s="8"/>
      <c r="K89" s="8"/>
      <c r="L89" s="8"/>
      <c r="M89" s="8"/>
      <c r="N89" s="8"/>
      <c r="O89" s="8"/>
      <c r="P89" s="8"/>
      <c r="Q89" s="8"/>
      <c r="R89" s="8"/>
      <c r="S89" s="8"/>
      <c r="T89" s="8"/>
      <c r="U89" s="8"/>
      <c r="V89" s="8"/>
      <c r="W89" s="8"/>
      <c r="X89" s="8"/>
      <c r="Y89" s="8"/>
      <c r="Z89" s="8"/>
      <c r="AA89" s="8"/>
      <c r="AB89" s="8"/>
      <c r="AC89" s="8"/>
      <c r="AD89" s="8"/>
      <c r="AE89" s="8"/>
      <c r="AF89" s="8"/>
      <c r="AG89" s="8"/>
      <c r="AH89" s="20"/>
      <c r="AI89" s="1"/>
      <c r="AJ89" s="1"/>
      <c r="AK89" s="112"/>
      <c r="AL89" s="113"/>
      <c r="AM89" s="113"/>
      <c r="AN89" s="113"/>
      <c r="AO89" s="113"/>
      <c r="AP89" s="113"/>
      <c r="AQ89" s="114"/>
    </row>
    <row r="90" spans="1:43" ht="16.350000000000001" customHeight="1">
      <c r="A90" s="1"/>
      <c r="B90" s="19"/>
      <c r="C90" s="8"/>
      <c r="D90" s="8"/>
      <c r="E90" s="8"/>
      <c r="F90" s="8"/>
      <c r="G90" s="8"/>
      <c r="H90" s="8"/>
      <c r="I90" s="38"/>
      <c r="J90" s="8"/>
      <c r="K90" s="8"/>
      <c r="L90" s="8"/>
      <c r="M90" s="8"/>
      <c r="N90" s="8"/>
      <c r="O90" s="8"/>
      <c r="P90" s="8"/>
      <c r="Q90" s="8"/>
      <c r="R90" s="8"/>
      <c r="S90" s="8"/>
      <c r="T90" s="8"/>
      <c r="U90" s="8"/>
      <c r="V90" s="8"/>
      <c r="W90" s="8"/>
      <c r="X90" s="8"/>
      <c r="Y90" s="8"/>
      <c r="Z90" s="8"/>
      <c r="AA90" s="8"/>
      <c r="AB90" s="8"/>
      <c r="AC90" s="8"/>
      <c r="AD90" s="8"/>
      <c r="AE90" s="8"/>
      <c r="AF90" s="8"/>
      <c r="AG90" s="8"/>
      <c r="AH90" s="20"/>
      <c r="AI90" s="1"/>
      <c r="AJ90" s="1"/>
      <c r="AK90" s="112"/>
      <c r="AL90" s="113"/>
      <c r="AM90" s="113"/>
      <c r="AN90" s="113"/>
      <c r="AO90" s="113"/>
      <c r="AP90" s="113"/>
      <c r="AQ90" s="114"/>
    </row>
    <row r="91" spans="1:43" ht="16.350000000000001" customHeight="1">
      <c r="A91" s="1"/>
      <c r="B91" s="19"/>
      <c r="C91" s="8"/>
      <c r="D91" s="8"/>
      <c r="E91" s="8"/>
      <c r="F91" s="8"/>
      <c r="G91" s="8"/>
      <c r="H91" s="8"/>
      <c r="I91" s="38"/>
      <c r="J91" s="8"/>
      <c r="K91" s="8"/>
      <c r="L91" s="8"/>
      <c r="M91" s="8"/>
      <c r="N91" s="8"/>
      <c r="O91" s="8"/>
      <c r="P91" s="8"/>
      <c r="Q91" s="8"/>
      <c r="R91" s="8"/>
      <c r="S91" s="8"/>
      <c r="T91" s="8"/>
      <c r="U91" s="8"/>
      <c r="V91" s="8"/>
      <c r="W91" s="8"/>
      <c r="X91" s="8"/>
      <c r="Y91" s="8"/>
      <c r="Z91" s="8"/>
      <c r="AA91" s="8"/>
      <c r="AB91" s="8"/>
      <c r="AC91" s="8"/>
      <c r="AD91" s="8"/>
      <c r="AE91" s="8"/>
      <c r="AF91" s="8"/>
      <c r="AG91" s="8"/>
      <c r="AH91" s="20"/>
      <c r="AI91" s="1"/>
      <c r="AJ91" s="1"/>
      <c r="AK91" s="112"/>
      <c r="AL91" s="113"/>
      <c r="AM91" s="113"/>
      <c r="AN91" s="113"/>
      <c r="AO91" s="113"/>
      <c r="AP91" s="113"/>
      <c r="AQ91" s="114"/>
    </row>
    <row r="92" spans="1:43" ht="16.350000000000001" customHeight="1">
      <c r="A92" s="1"/>
      <c r="B92" s="19"/>
      <c r="C92" s="8"/>
      <c r="D92" s="8"/>
      <c r="E92" s="8"/>
      <c r="F92" s="8"/>
      <c r="G92" s="8"/>
      <c r="H92" s="8"/>
      <c r="I92" s="38"/>
      <c r="J92" s="8"/>
      <c r="K92" s="8"/>
      <c r="L92" s="8"/>
      <c r="M92" s="8"/>
      <c r="N92" s="8"/>
      <c r="O92" s="8"/>
      <c r="P92" s="8"/>
      <c r="Q92" s="8"/>
      <c r="R92" s="8"/>
      <c r="S92" s="8"/>
      <c r="T92" s="8"/>
      <c r="U92" s="8"/>
      <c r="V92" s="8"/>
      <c r="W92" s="8"/>
      <c r="X92" s="8"/>
      <c r="Y92" s="8"/>
      <c r="Z92" s="8"/>
      <c r="AA92" s="8"/>
      <c r="AB92" s="8"/>
      <c r="AC92" s="8"/>
      <c r="AD92" s="8"/>
      <c r="AE92" s="8"/>
      <c r="AF92" s="8"/>
      <c r="AG92" s="8"/>
      <c r="AH92" s="20"/>
      <c r="AI92" s="1"/>
      <c r="AJ92" s="1"/>
      <c r="AK92" s="112"/>
      <c r="AL92" s="113"/>
      <c r="AM92" s="113"/>
      <c r="AN92" s="113"/>
      <c r="AO92" s="113"/>
      <c r="AP92" s="113"/>
      <c r="AQ92" s="114"/>
    </row>
    <row r="93" spans="1:43" ht="16.350000000000001" customHeight="1">
      <c r="A93" s="1"/>
      <c r="B93" s="19"/>
      <c r="C93" s="8"/>
      <c r="D93" s="8"/>
      <c r="E93" s="8"/>
      <c r="F93" s="8"/>
      <c r="G93" s="8"/>
      <c r="H93" s="8"/>
      <c r="I93" s="38"/>
      <c r="J93" s="8"/>
      <c r="K93" s="8"/>
      <c r="L93" s="8"/>
      <c r="M93" s="8"/>
      <c r="N93" s="8"/>
      <c r="O93" s="8"/>
      <c r="P93" s="8"/>
      <c r="Q93" s="8"/>
      <c r="R93" s="8"/>
      <c r="S93" s="8"/>
      <c r="T93" s="8"/>
      <c r="U93" s="8"/>
      <c r="V93" s="8"/>
      <c r="W93" s="8"/>
      <c r="X93" s="8"/>
      <c r="Y93" s="8"/>
      <c r="Z93" s="8"/>
      <c r="AA93" s="8"/>
      <c r="AB93" s="8"/>
      <c r="AC93" s="8"/>
      <c r="AD93" s="8"/>
      <c r="AE93" s="8"/>
      <c r="AF93" s="8"/>
      <c r="AG93" s="8"/>
      <c r="AH93" s="20"/>
      <c r="AI93" s="1"/>
      <c r="AJ93" s="1"/>
      <c r="AK93" s="112"/>
      <c r="AL93" s="113"/>
      <c r="AM93" s="113"/>
      <c r="AN93" s="113"/>
      <c r="AO93" s="113"/>
      <c r="AP93" s="113"/>
      <c r="AQ93" s="114"/>
    </row>
    <row r="94" spans="1:43" ht="16.350000000000001" customHeight="1">
      <c r="A94" s="1"/>
      <c r="B94" s="19"/>
      <c r="C94" s="8"/>
      <c r="D94" s="8"/>
      <c r="E94" s="8"/>
      <c r="F94" s="8"/>
      <c r="G94" s="8"/>
      <c r="H94" s="8"/>
      <c r="I94" s="38"/>
      <c r="J94" s="8"/>
      <c r="K94" s="8"/>
      <c r="L94" s="8"/>
      <c r="M94" s="8"/>
      <c r="N94" s="8"/>
      <c r="O94" s="8"/>
      <c r="P94" s="8"/>
      <c r="Q94" s="8"/>
      <c r="R94" s="8"/>
      <c r="S94" s="8"/>
      <c r="T94" s="8"/>
      <c r="U94" s="8"/>
      <c r="V94" s="8"/>
      <c r="W94" s="8"/>
      <c r="X94" s="8"/>
      <c r="Y94" s="8"/>
      <c r="Z94" s="8"/>
      <c r="AA94" s="8"/>
      <c r="AB94" s="8"/>
      <c r="AC94" s="8"/>
      <c r="AD94" s="8"/>
      <c r="AE94" s="8"/>
      <c r="AF94" s="8"/>
      <c r="AG94" s="8"/>
      <c r="AH94" s="20"/>
      <c r="AI94" s="1"/>
      <c r="AJ94" s="1"/>
      <c r="AK94" s="112"/>
      <c r="AL94" s="113"/>
      <c r="AM94" s="113"/>
      <c r="AN94" s="113"/>
      <c r="AO94" s="113"/>
      <c r="AP94" s="113"/>
      <c r="AQ94" s="114"/>
    </row>
    <row r="95" spans="1:43" ht="16.350000000000001" customHeight="1">
      <c r="A95" s="1"/>
      <c r="B95" s="19"/>
      <c r="C95" s="8"/>
      <c r="D95" s="8"/>
      <c r="E95" s="8"/>
      <c r="F95" s="8"/>
      <c r="G95" s="8"/>
      <c r="H95" s="8"/>
      <c r="I95" s="38"/>
      <c r="J95" s="8"/>
      <c r="K95" s="8"/>
      <c r="L95" s="8"/>
      <c r="M95" s="8"/>
      <c r="N95" s="8"/>
      <c r="O95" s="8"/>
      <c r="P95" s="8"/>
      <c r="Q95" s="8"/>
      <c r="R95" s="8"/>
      <c r="S95" s="8"/>
      <c r="T95" s="8"/>
      <c r="U95" s="8"/>
      <c r="V95" s="8"/>
      <c r="W95" s="8"/>
      <c r="X95" s="8"/>
      <c r="Y95" s="8"/>
      <c r="Z95" s="8"/>
      <c r="AA95" s="8"/>
      <c r="AB95" s="8"/>
      <c r="AC95" s="8"/>
      <c r="AD95" s="8"/>
      <c r="AE95" s="8"/>
      <c r="AF95" s="8"/>
      <c r="AG95" s="8"/>
      <c r="AH95" s="20"/>
      <c r="AI95" s="1"/>
      <c r="AJ95" s="1"/>
      <c r="AK95" s="112"/>
      <c r="AL95" s="113"/>
      <c r="AM95" s="113"/>
      <c r="AN95" s="113"/>
      <c r="AO95" s="113"/>
      <c r="AP95" s="113"/>
      <c r="AQ95" s="114"/>
    </row>
    <row r="96" spans="1:43" ht="16.350000000000001" customHeight="1">
      <c r="A96" s="1"/>
      <c r="B96" s="19"/>
      <c r="C96" s="8"/>
      <c r="D96" s="8"/>
      <c r="E96" s="8"/>
      <c r="F96" s="8"/>
      <c r="G96" s="8"/>
      <c r="H96" s="8"/>
      <c r="I96" s="38"/>
      <c r="J96" s="8"/>
      <c r="K96" s="8"/>
      <c r="L96" s="8"/>
      <c r="M96" s="8"/>
      <c r="N96" s="8"/>
      <c r="O96" s="8"/>
      <c r="P96" s="8"/>
      <c r="Q96" s="8"/>
      <c r="R96" s="8"/>
      <c r="S96" s="8"/>
      <c r="T96" s="8"/>
      <c r="U96" s="8"/>
      <c r="V96" s="8"/>
      <c r="W96" s="8"/>
      <c r="X96" s="8"/>
      <c r="Y96" s="8"/>
      <c r="Z96" s="8"/>
      <c r="AA96" s="8"/>
      <c r="AB96" s="8"/>
      <c r="AC96" s="8"/>
      <c r="AD96" s="8"/>
      <c r="AE96" s="8"/>
      <c r="AF96" s="8"/>
      <c r="AG96" s="8"/>
      <c r="AH96" s="20"/>
      <c r="AI96" s="1"/>
      <c r="AJ96" s="1"/>
      <c r="AK96" s="115"/>
      <c r="AL96" s="116"/>
      <c r="AM96" s="116"/>
      <c r="AN96" s="116"/>
      <c r="AO96" s="116"/>
      <c r="AP96" s="116"/>
      <c r="AQ96" s="117"/>
    </row>
    <row r="97" spans="1:43" ht="16.350000000000001" customHeight="1">
      <c r="A97" s="1"/>
      <c r="B97" s="19"/>
      <c r="C97" s="8"/>
      <c r="D97" s="8"/>
      <c r="E97" s="8"/>
      <c r="F97" s="8"/>
      <c r="G97" s="8"/>
      <c r="H97" s="8"/>
      <c r="I97" s="38"/>
      <c r="J97" s="8"/>
      <c r="K97" s="8"/>
      <c r="L97" s="8"/>
      <c r="M97" s="8"/>
      <c r="N97" s="8"/>
      <c r="O97" s="8"/>
      <c r="P97" s="8"/>
      <c r="Q97" s="8"/>
      <c r="R97" s="8"/>
      <c r="S97" s="8"/>
      <c r="T97" s="8"/>
      <c r="U97" s="8"/>
      <c r="V97" s="8"/>
      <c r="W97" s="8"/>
      <c r="X97" s="8"/>
      <c r="Y97" s="8"/>
      <c r="Z97" s="8"/>
      <c r="AA97" s="8"/>
      <c r="AB97" s="8"/>
      <c r="AC97" s="8"/>
      <c r="AD97" s="8"/>
      <c r="AE97" s="8"/>
      <c r="AF97" s="8"/>
      <c r="AG97" s="8"/>
      <c r="AH97" s="20"/>
      <c r="AI97" s="1"/>
      <c r="AJ97" s="1"/>
      <c r="AK97" s="109" t="s">
        <v>33</v>
      </c>
      <c r="AL97" s="110"/>
      <c r="AM97" s="110"/>
      <c r="AN97" s="110"/>
      <c r="AO97" s="110"/>
      <c r="AP97" s="110"/>
      <c r="AQ97" s="111"/>
    </row>
    <row r="98" spans="1:43" ht="16.350000000000001" customHeight="1">
      <c r="A98" s="1"/>
      <c r="B98" s="19"/>
      <c r="C98" s="8"/>
      <c r="D98" s="8"/>
      <c r="E98" s="8"/>
      <c r="F98" s="8"/>
      <c r="G98" s="8"/>
      <c r="H98" s="8"/>
      <c r="I98" s="38"/>
      <c r="J98" s="8"/>
      <c r="K98" s="8"/>
      <c r="L98" s="8"/>
      <c r="M98" s="8"/>
      <c r="N98" s="8"/>
      <c r="O98" s="8"/>
      <c r="P98" s="8"/>
      <c r="Q98" s="8"/>
      <c r="R98" s="8"/>
      <c r="S98" s="8"/>
      <c r="T98" s="8"/>
      <c r="U98" s="8"/>
      <c r="V98" s="8"/>
      <c r="W98" s="8"/>
      <c r="X98" s="8"/>
      <c r="Y98" s="8"/>
      <c r="Z98" s="8"/>
      <c r="AA98" s="8"/>
      <c r="AB98" s="8"/>
      <c r="AC98" s="8"/>
      <c r="AD98" s="8"/>
      <c r="AE98" s="8"/>
      <c r="AF98" s="8"/>
      <c r="AG98" s="8"/>
      <c r="AH98" s="20"/>
      <c r="AI98" s="1"/>
      <c r="AJ98" s="1"/>
      <c r="AK98" s="120"/>
      <c r="AL98" s="121"/>
      <c r="AM98" s="121"/>
      <c r="AN98" s="121"/>
      <c r="AO98" s="121"/>
      <c r="AP98" s="121"/>
      <c r="AQ98" s="122"/>
    </row>
    <row r="99" spans="1:43" ht="16.350000000000001" customHeight="1">
      <c r="A99" s="1"/>
      <c r="B99" s="19"/>
      <c r="C99" s="8"/>
      <c r="D99" s="8"/>
      <c r="E99" s="8"/>
      <c r="F99" s="8"/>
      <c r="G99" s="8"/>
      <c r="H99" s="8"/>
      <c r="I99" s="38"/>
      <c r="J99" s="8"/>
      <c r="K99" s="8"/>
      <c r="L99" s="8"/>
      <c r="M99" s="8"/>
      <c r="N99" s="8"/>
      <c r="O99" s="8"/>
      <c r="P99" s="8"/>
      <c r="Q99" s="8"/>
      <c r="R99" s="8"/>
      <c r="S99" s="8"/>
      <c r="T99" s="8"/>
      <c r="U99" s="8"/>
      <c r="V99" s="8"/>
      <c r="W99" s="8"/>
      <c r="X99" s="8"/>
      <c r="Y99" s="8"/>
      <c r="Z99" s="8"/>
      <c r="AA99" s="8"/>
      <c r="AB99" s="8"/>
      <c r="AC99" s="8"/>
      <c r="AD99" s="8"/>
      <c r="AE99" s="8"/>
      <c r="AF99" s="8"/>
      <c r="AG99" s="8"/>
      <c r="AH99" s="20"/>
      <c r="AI99" s="1"/>
      <c r="AJ99" s="1"/>
      <c r="AK99" s="123" t="s">
        <v>255</v>
      </c>
      <c r="AL99" s="124"/>
      <c r="AM99" s="124"/>
      <c r="AN99" s="124"/>
      <c r="AO99" s="124"/>
      <c r="AP99" s="124"/>
      <c r="AQ99" s="125"/>
    </row>
    <row r="100" spans="1:43" ht="16.350000000000001" customHeight="1">
      <c r="A100" s="1"/>
      <c r="B100" s="19"/>
      <c r="C100" s="8"/>
      <c r="D100" s="8"/>
      <c r="E100" s="8"/>
      <c r="F100" s="8"/>
      <c r="G100" s="8"/>
      <c r="H100" s="8"/>
      <c r="I100" s="3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20"/>
      <c r="AI100" s="1"/>
      <c r="AJ100" s="1"/>
      <c r="AK100" s="123"/>
      <c r="AL100" s="124"/>
      <c r="AM100" s="124"/>
      <c r="AN100" s="124"/>
      <c r="AO100" s="124"/>
      <c r="AP100" s="124"/>
      <c r="AQ100" s="125"/>
    </row>
    <row r="101" spans="1:43" ht="16.350000000000001" customHeight="1">
      <c r="A101" s="1"/>
      <c r="B101" s="19"/>
      <c r="C101" s="8"/>
      <c r="D101" s="8"/>
      <c r="E101" s="8"/>
      <c r="F101" s="8"/>
      <c r="G101" s="8"/>
      <c r="H101" s="8"/>
      <c r="I101" s="3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20"/>
      <c r="AI101" s="1"/>
      <c r="AJ101" s="1"/>
      <c r="AK101" s="123"/>
      <c r="AL101" s="124"/>
      <c r="AM101" s="124"/>
      <c r="AN101" s="124"/>
      <c r="AO101" s="124"/>
      <c r="AP101" s="124"/>
      <c r="AQ101" s="125"/>
    </row>
    <row r="102" spans="1:43" ht="16.350000000000001" customHeight="1">
      <c r="A102" s="1"/>
      <c r="B102" s="19"/>
      <c r="C102" s="8"/>
      <c r="D102" s="8"/>
      <c r="E102" s="8"/>
      <c r="F102" s="8"/>
      <c r="G102" s="8"/>
      <c r="H102" s="8"/>
      <c r="I102" s="3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20"/>
      <c r="AI102" s="1"/>
      <c r="AJ102" s="1"/>
      <c r="AK102" s="123"/>
      <c r="AL102" s="124"/>
      <c r="AM102" s="124"/>
      <c r="AN102" s="124"/>
      <c r="AO102" s="124"/>
      <c r="AP102" s="124"/>
      <c r="AQ102" s="125"/>
    </row>
    <row r="103" spans="1:43" ht="16.350000000000001" customHeight="1">
      <c r="A103" s="1"/>
      <c r="B103" s="19"/>
      <c r="C103" s="8"/>
      <c r="D103" s="8"/>
      <c r="E103" s="8"/>
      <c r="F103" s="8"/>
      <c r="G103" s="8"/>
      <c r="H103" s="8"/>
      <c r="I103" s="3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20"/>
      <c r="AI103" s="1"/>
      <c r="AJ103" s="1"/>
      <c r="AK103" s="123"/>
      <c r="AL103" s="124"/>
      <c r="AM103" s="124"/>
      <c r="AN103" s="124"/>
      <c r="AO103" s="124"/>
      <c r="AP103" s="124"/>
      <c r="AQ103" s="125"/>
    </row>
    <row r="104" spans="1:43" ht="16.350000000000001" customHeight="1">
      <c r="A104" s="1"/>
      <c r="B104" s="19"/>
      <c r="C104" s="8"/>
      <c r="D104" s="8"/>
      <c r="E104" s="8"/>
      <c r="F104" s="8"/>
      <c r="G104" s="8"/>
      <c r="H104" s="8"/>
      <c r="I104" s="3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20"/>
      <c r="AI104" s="1"/>
      <c r="AJ104" s="1"/>
      <c r="AK104" s="123"/>
      <c r="AL104" s="124"/>
      <c r="AM104" s="124"/>
      <c r="AN104" s="124"/>
      <c r="AO104" s="124"/>
      <c r="AP104" s="124"/>
      <c r="AQ104" s="125"/>
    </row>
    <row r="105" spans="1:43" ht="16.350000000000001" customHeight="1">
      <c r="A105" s="1"/>
      <c r="B105" s="19"/>
      <c r="C105" s="8"/>
      <c r="D105" s="8"/>
      <c r="E105" s="8"/>
      <c r="F105" s="8"/>
      <c r="G105" s="8"/>
      <c r="H105" s="8"/>
      <c r="I105" s="3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20"/>
      <c r="AI105" s="1"/>
      <c r="AJ105" s="1"/>
      <c r="AK105" s="123"/>
      <c r="AL105" s="124"/>
      <c r="AM105" s="124"/>
      <c r="AN105" s="124"/>
      <c r="AO105" s="124"/>
      <c r="AP105" s="124"/>
      <c r="AQ105" s="125"/>
    </row>
    <row r="106" spans="1:43" ht="16.350000000000001" customHeight="1">
      <c r="A106" s="1"/>
      <c r="B106" s="19"/>
      <c r="C106" s="8"/>
      <c r="D106" s="8"/>
      <c r="E106" s="8"/>
      <c r="F106" s="8"/>
      <c r="G106" s="8"/>
      <c r="H106" s="8"/>
      <c r="I106" s="3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20"/>
      <c r="AI106" s="1"/>
      <c r="AJ106" s="1"/>
      <c r="AK106" s="123"/>
      <c r="AL106" s="124"/>
      <c r="AM106" s="124"/>
      <c r="AN106" s="124"/>
      <c r="AO106" s="124"/>
      <c r="AP106" s="124"/>
      <c r="AQ106" s="125"/>
    </row>
    <row r="107" spans="1:43" ht="16.350000000000001" customHeight="1">
      <c r="A107" s="1"/>
      <c r="B107" s="19"/>
      <c r="C107" s="8"/>
      <c r="D107" s="8"/>
      <c r="E107" s="8"/>
      <c r="F107" s="8"/>
      <c r="G107" s="8"/>
      <c r="H107" s="8"/>
      <c r="I107" s="3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20"/>
      <c r="AI107" s="1"/>
      <c r="AJ107" s="1"/>
      <c r="AK107" s="123"/>
      <c r="AL107" s="124"/>
      <c r="AM107" s="124"/>
      <c r="AN107" s="124"/>
      <c r="AO107" s="124"/>
      <c r="AP107" s="124"/>
      <c r="AQ107" s="125"/>
    </row>
    <row r="108" spans="1:43" ht="16.350000000000001" customHeight="1">
      <c r="A108" s="1"/>
      <c r="B108" s="19"/>
      <c r="C108" s="8"/>
      <c r="D108" s="8"/>
      <c r="E108" s="8"/>
      <c r="F108" s="8"/>
      <c r="G108" s="8"/>
      <c r="H108" s="8"/>
      <c r="I108" s="3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20"/>
      <c r="AI108" s="1"/>
      <c r="AJ108" s="1"/>
      <c r="AK108" s="123"/>
      <c r="AL108" s="124"/>
      <c r="AM108" s="124"/>
      <c r="AN108" s="124"/>
      <c r="AO108" s="124"/>
      <c r="AP108" s="124"/>
      <c r="AQ108" s="125"/>
    </row>
    <row r="109" spans="1:43" ht="16.350000000000001" customHeight="1">
      <c r="A109" s="1"/>
      <c r="B109" s="19"/>
      <c r="C109" s="8"/>
      <c r="D109" s="8"/>
      <c r="E109" s="8"/>
      <c r="F109" s="8"/>
      <c r="G109" s="8"/>
      <c r="H109" s="8"/>
      <c r="I109" s="3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20"/>
      <c r="AI109" s="1"/>
      <c r="AJ109" s="1"/>
      <c r="AK109" s="123"/>
      <c r="AL109" s="124"/>
      <c r="AM109" s="124"/>
      <c r="AN109" s="124"/>
      <c r="AO109" s="124"/>
      <c r="AP109" s="124"/>
      <c r="AQ109" s="125"/>
    </row>
    <row r="110" spans="1:43" ht="16.350000000000001" customHeight="1">
      <c r="A110" s="1"/>
      <c r="B110" s="19"/>
      <c r="C110" s="8"/>
      <c r="D110" s="8"/>
      <c r="E110" s="8"/>
      <c r="F110" s="8"/>
      <c r="G110" s="8"/>
      <c r="H110" s="8"/>
      <c r="I110" s="3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20"/>
      <c r="AI110" s="1"/>
      <c r="AJ110" s="1"/>
      <c r="AK110" s="123"/>
      <c r="AL110" s="124"/>
      <c r="AM110" s="124"/>
      <c r="AN110" s="124"/>
      <c r="AO110" s="124"/>
      <c r="AP110" s="124"/>
      <c r="AQ110" s="125"/>
    </row>
    <row r="111" spans="1:43" ht="16.350000000000001" customHeight="1">
      <c r="A111" s="1"/>
      <c r="B111" s="19"/>
      <c r="C111" s="8"/>
      <c r="D111" s="8"/>
      <c r="E111" s="8"/>
      <c r="F111" s="8"/>
      <c r="G111" s="8"/>
      <c r="H111" s="8"/>
      <c r="I111" s="3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20"/>
      <c r="AI111" s="1"/>
      <c r="AJ111" s="1"/>
      <c r="AK111" s="123"/>
      <c r="AL111" s="124"/>
      <c r="AM111" s="124"/>
      <c r="AN111" s="124"/>
      <c r="AO111" s="124"/>
      <c r="AP111" s="124"/>
      <c r="AQ111" s="125"/>
    </row>
    <row r="112" spans="1:43" ht="16.350000000000001" customHeight="1">
      <c r="A112" s="1"/>
      <c r="B112" s="19"/>
      <c r="C112" s="8"/>
      <c r="D112" s="8"/>
      <c r="E112" s="8"/>
      <c r="F112" s="8"/>
      <c r="G112" s="8"/>
      <c r="H112" s="8"/>
      <c r="I112" s="3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20"/>
      <c r="AI112" s="1"/>
      <c r="AJ112" s="1"/>
      <c r="AK112" s="123"/>
      <c r="AL112" s="124"/>
      <c r="AM112" s="124"/>
      <c r="AN112" s="124"/>
      <c r="AO112" s="124"/>
      <c r="AP112" s="124"/>
      <c r="AQ112" s="125"/>
    </row>
    <row r="113" spans="1:43" ht="16.350000000000001" customHeight="1">
      <c r="A113" s="1"/>
      <c r="B113" s="19"/>
      <c r="C113" s="8"/>
      <c r="D113" s="8"/>
      <c r="E113" s="8"/>
      <c r="F113" s="8"/>
      <c r="G113" s="8"/>
      <c r="H113" s="8"/>
      <c r="I113" s="3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20"/>
      <c r="AI113" s="1"/>
      <c r="AJ113" s="1"/>
      <c r="AK113" s="123"/>
      <c r="AL113" s="124"/>
      <c r="AM113" s="124"/>
      <c r="AN113" s="124"/>
      <c r="AO113" s="124"/>
      <c r="AP113" s="124"/>
      <c r="AQ113" s="125"/>
    </row>
    <row r="114" spans="1:43" ht="16.350000000000001" customHeight="1">
      <c r="A114" s="1"/>
      <c r="B114" s="19"/>
      <c r="C114" s="8"/>
      <c r="D114" s="8"/>
      <c r="E114" s="8"/>
      <c r="F114" s="8"/>
      <c r="G114" s="8"/>
      <c r="H114" s="8"/>
      <c r="I114" s="3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20"/>
      <c r="AI114" s="1"/>
      <c r="AJ114" s="1"/>
      <c r="AK114" s="123"/>
      <c r="AL114" s="124"/>
      <c r="AM114" s="124"/>
      <c r="AN114" s="124"/>
      <c r="AO114" s="124"/>
      <c r="AP114" s="124"/>
      <c r="AQ114" s="125"/>
    </row>
    <row r="115" spans="1:43" ht="16.350000000000001" customHeight="1">
      <c r="A115" s="1"/>
      <c r="B115" s="19"/>
      <c r="C115" s="8"/>
      <c r="D115" s="8"/>
      <c r="E115" s="8"/>
      <c r="F115" s="8"/>
      <c r="G115" s="8"/>
      <c r="H115" s="8"/>
      <c r="I115" s="3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20"/>
      <c r="AI115" s="1"/>
      <c r="AJ115" s="1"/>
      <c r="AK115" s="123"/>
      <c r="AL115" s="124"/>
      <c r="AM115" s="124"/>
      <c r="AN115" s="124"/>
      <c r="AO115" s="124"/>
      <c r="AP115" s="124"/>
      <c r="AQ115" s="125"/>
    </row>
    <row r="116" spans="1:43" ht="13.5" customHeight="1">
      <c r="A116" s="1"/>
      <c r="B116" s="19"/>
      <c r="C116" s="8"/>
      <c r="D116" s="8"/>
      <c r="E116" s="8"/>
      <c r="F116" s="8"/>
      <c r="G116" s="8"/>
      <c r="H116" s="8"/>
      <c r="I116" s="3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20"/>
      <c r="AI116" s="1"/>
      <c r="AJ116" s="1"/>
      <c r="AK116" s="123"/>
      <c r="AL116" s="124"/>
      <c r="AM116" s="124"/>
      <c r="AN116" s="124"/>
      <c r="AO116" s="124"/>
      <c r="AP116" s="124"/>
      <c r="AQ116" s="125"/>
    </row>
    <row r="117" spans="1:43" ht="14.25" customHeight="1" thickBot="1">
      <c r="A117" s="1"/>
      <c r="B117" s="40"/>
      <c r="C117" s="41"/>
      <c r="D117" s="41"/>
      <c r="E117" s="41"/>
      <c r="F117" s="41"/>
      <c r="G117" s="41"/>
      <c r="H117" s="41"/>
      <c r="I117" s="42"/>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3"/>
      <c r="AI117" s="1"/>
      <c r="AJ117" s="1"/>
      <c r="AK117" s="126"/>
      <c r="AL117" s="127"/>
      <c r="AM117" s="127"/>
      <c r="AN117" s="127"/>
      <c r="AO117" s="127"/>
      <c r="AP117" s="127"/>
      <c r="AQ117" s="128"/>
    </row>
    <row r="118" spans="1:43" ht="21" customHeight="1">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NSLxrhJNJEAp55BImBe/DCHzj4bBfYi1ObyeSHgZ6AScf2lpzR7Nubl1EPwLvnog7zMyp0bCmPjVZgrDfII2fg==" saltValue="WJOwejeecVMFMq9/sosJ+Q=="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130" zoomScaleNormal="130" workbookViewId="0"/>
  </sheetViews>
  <sheetFormatPr defaultRowHeight="13.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40.5">
      <c r="A6" s="49" t="s">
        <v>114</v>
      </c>
      <c r="B6" s="67" t="str">
        <f>B7</f>
        <v>2017</v>
      </c>
      <c r="C6" s="67" t="str">
        <f t="shared" ref="C6:AX6" si="6">C7</f>
        <v>330001</v>
      </c>
      <c r="D6" s="67" t="str">
        <f t="shared" si="6"/>
        <v>46</v>
      </c>
      <c r="E6" s="67" t="str">
        <f t="shared" si="6"/>
        <v>04</v>
      </c>
      <c r="F6" s="67" t="str">
        <f t="shared" si="6"/>
        <v>0</v>
      </c>
      <c r="G6" s="67" t="str">
        <f t="shared" si="6"/>
        <v>000</v>
      </c>
      <c r="H6" s="67" t="str">
        <f t="shared" si="6"/>
        <v>岡山県</v>
      </c>
      <c r="I6" s="67" t="str">
        <f t="shared" si="6"/>
        <v>法適用</v>
      </c>
      <c r="J6" s="67" t="str">
        <f t="shared" si="6"/>
        <v>電気事業</v>
      </c>
      <c r="K6" s="67" t="str">
        <f t="shared" si="6"/>
        <v>自治体職員</v>
      </c>
      <c r="L6" s="68">
        <f t="shared" si="6"/>
        <v>74.7</v>
      </c>
      <c r="M6" s="69">
        <f t="shared" si="6"/>
        <v>18</v>
      </c>
      <c r="N6" s="69" t="str">
        <f t="shared" si="6"/>
        <v>-</v>
      </c>
      <c r="O6" s="69" t="str">
        <f t="shared" si="6"/>
        <v>-</v>
      </c>
      <c r="P6" s="69">
        <f t="shared" si="6"/>
        <v>1</v>
      </c>
      <c r="Q6" s="69" t="str">
        <f t="shared" si="6"/>
        <v>-</v>
      </c>
      <c r="R6" s="70" t="str">
        <f>R7</f>
        <v>平成36年3月31日　旭川第一発電所　ほか１７箇所</v>
      </c>
      <c r="S6" s="71" t="str">
        <f t="shared" si="6"/>
        <v>平成31年2月28日　千屋発電所</v>
      </c>
      <c r="T6" s="67" t="str">
        <f t="shared" si="6"/>
        <v>無</v>
      </c>
      <c r="U6" s="71" t="str">
        <f t="shared" si="6"/>
        <v>中国電力(株)</v>
      </c>
      <c r="V6" s="68" t="str">
        <f t="shared" si="6"/>
        <v>-</v>
      </c>
      <c r="W6" s="69">
        <f>W7</f>
        <v>223804</v>
      </c>
      <c r="X6" s="69">
        <f t="shared" si="6"/>
        <v>252563</v>
      </c>
      <c r="Y6" s="69">
        <f t="shared" si="6"/>
        <v>238949</v>
      </c>
      <c r="Z6" s="69">
        <f t="shared" si="6"/>
        <v>259949</v>
      </c>
      <c r="AA6" s="69">
        <f t="shared" si="6"/>
        <v>232848</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1907</v>
      </c>
      <c r="AM6" s="69">
        <f t="shared" si="6"/>
        <v>4500</v>
      </c>
      <c r="AN6" s="69">
        <f t="shared" si="6"/>
        <v>4393</v>
      </c>
      <c r="AO6" s="69">
        <f t="shared" si="6"/>
        <v>4423</v>
      </c>
      <c r="AP6" s="69">
        <f t="shared" si="6"/>
        <v>4548</v>
      </c>
      <c r="AQ6" s="69">
        <f t="shared" si="6"/>
        <v>225711</v>
      </c>
      <c r="AR6" s="69">
        <f t="shared" si="6"/>
        <v>257063</v>
      </c>
      <c r="AS6" s="69">
        <f t="shared" si="6"/>
        <v>243342</v>
      </c>
      <c r="AT6" s="69">
        <f t="shared" si="6"/>
        <v>264372</v>
      </c>
      <c r="AU6" s="69">
        <f t="shared" si="6"/>
        <v>237396</v>
      </c>
      <c r="AV6" s="69">
        <f t="shared" si="6"/>
        <v>1779976</v>
      </c>
      <c r="AW6" s="69">
        <f t="shared" si="6"/>
        <v>1222754</v>
      </c>
      <c r="AX6" s="69">
        <f t="shared" si="6"/>
        <v>3002730</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40.5">
      <c r="A7" s="49"/>
      <c r="B7" s="77" t="s">
        <v>115</v>
      </c>
      <c r="C7" s="77" t="s">
        <v>116</v>
      </c>
      <c r="D7" s="77" t="s">
        <v>117</v>
      </c>
      <c r="E7" s="77" t="s">
        <v>118</v>
      </c>
      <c r="F7" s="77" t="s">
        <v>119</v>
      </c>
      <c r="G7" s="77" t="s">
        <v>120</v>
      </c>
      <c r="H7" s="77" t="s">
        <v>121</v>
      </c>
      <c r="I7" s="77" t="s">
        <v>122</v>
      </c>
      <c r="J7" s="77" t="s">
        <v>123</v>
      </c>
      <c r="K7" s="77" t="s">
        <v>124</v>
      </c>
      <c r="L7" s="78">
        <v>74.7</v>
      </c>
      <c r="M7" s="79">
        <v>18</v>
      </c>
      <c r="N7" s="79" t="s">
        <v>125</v>
      </c>
      <c r="O7" s="80" t="s">
        <v>125</v>
      </c>
      <c r="P7" s="80">
        <v>1</v>
      </c>
      <c r="Q7" s="80" t="s">
        <v>125</v>
      </c>
      <c r="R7" s="81" t="s">
        <v>126</v>
      </c>
      <c r="S7" s="81" t="s">
        <v>127</v>
      </c>
      <c r="T7" s="82" t="s">
        <v>128</v>
      </c>
      <c r="U7" s="81" t="s">
        <v>129</v>
      </c>
      <c r="V7" s="78" t="s">
        <v>125</v>
      </c>
      <c r="W7" s="80">
        <v>223804</v>
      </c>
      <c r="X7" s="80">
        <v>252563</v>
      </c>
      <c r="Y7" s="80">
        <v>238949</v>
      </c>
      <c r="Z7" s="80">
        <v>259949</v>
      </c>
      <c r="AA7" s="80">
        <v>232848</v>
      </c>
      <c r="AB7" s="80" t="s">
        <v>125</v>
      </c>
      <c r="AC7" s="80" t="s">
        <v>125</v>
      </c>
      <c r="AD7" s="80" t="s">
        <v>125</v>
      </c>
      <c r="AE7" s="80" t="s">
        <v>125</v>
      </c>
      <c r="AF7" s="80" t="s">
        <v>125</v>
      </c>
      <c r="AG7" s="80" t="s">
        <v>125</v>
      </c>
      <c r="AH7" s="80" t="s">
        <v>125</v>
      </c>
      <c r="AI7" s="80" t="s">
        <v>125</v>
      </c>
      <c r="AJ7" s="80" t="s">
        <v>125</v>
      </c>
      <c r="AK7" s="80" t="s">
        <v>125</v>
      </c>
      <c r="AL7" s="80">
        <v>1907</v>
      </c>
      <c r="AM7" s="80">
        <v>4500</v>
      </c>
      <c r="AN7" s="80">
        <v>4393</v>
      </c>
      <c r="AO7" s="80">
        <v>4423</v>
      </c>
      <c r="AP7" s="80">
        <v>4548</v>
      </c>
      <c r="AQ7" s="80">
        <v>225711</v>
      </c>
      <c r="AR7" s="80">
        <v>257063</v>
      </c>
      <c r="AS7" s="80">
        <v>243342</v>
      </c>
      <c r="AT7" s="80">
        <v>264372</v>
      </c>
      <c r="AU7" s="80">
        <v>237396</v>
      </c>
      <c r="AV7" s="80">
        <v>1779976</v>
      </c>
      <c r="AW7" s="80">
        <v>1222754</v>
      </c>
      <c r="AX7" s="80">
        <v>3002730</v>
      </c>
      <c r="AY7" s="83">
        <v>136.1</v>
      </c>
      <c r="AZ7" s="83">
        <v>159.1</v>
      </c>
      <c r="BA7" s="83">
        <v>151.9</v>
      </c>
      <c r="BB7" s="83">
        <v>155</v>
      </c>
      <c r="BC7" s="83">
        <v>133.6</v>
      </c>
      <c r="BD7" s="83">
        <v>119.7</v>
      </c>
      <c r="BE7" s="83">
        <v>125.7</v>
      </c>
      <c r="BF7" s="83">
        <v>129.69999999999999</v>
      </c>
      <c r="BG7" s="83">
        <v>135.9</v>
      </c>
      <c r="BH7" s="83">
        <v>130.5</v>
      </c>
      <c r="BI7" s="83">
        <v>100</v>
      </c>
      <c r="BJ7" s="83">
        <v>144.6</v>
      </c>
      <c r="BK7" s="83">
        <v>168.4</v>
      </c>
      <c r="BL7" s="83">
        <v>159.30000000000001</v>
      </c>
      <c r="BM7" s="83">
        <v>161.5</v>
      </c>
      <c r="BN7" s="83">
        <v>138.19999999999999</v>
      </c>
      <c r="BO7" s="83">
        <v>121.8</v>
      </c>
      <c r="BP7" s="83">
        <v>124.8</v>
      </c>
      <c r="BQ7" s="83">
        <v>130.4</v>
      </c>
      <c r="BR7" s="83">
        <v>136.30000000000001</v>
      </c>
      <c r="BS7" s="83">
        <v>130.69999999999999</v>
      </c>
      <c r="BT7" s="83">
        <v>100</v>
      </c>
      <c r="BU7" s="83">
        <v>1160.2</v>
      </c>
      <c r="BV7" s="83">
        <v>416.1</v>
      </c>
      <c r="BW7" s="83">
        <v>492.4</v>
      </c>
      <c r="BX7" s="83">
        <v>346.1</v>
      </c>
      <c r="BY7" s="83">
        <v>460.6</v>
      </c>
      <c r="BZ7" s="83">
        <v>992.4</v>
      </c>
      <c r="CA7" s="83">
        <v>638.79999999999995</v>
      </c>
      <c r="CB7" s="83">
        <v>716.7</v>
      </c>
      <c r="CC7" s="83">
        <v>688</v>
      </c>
      <c r="CD7" s="83">
        <v>707.7</v>
      </c>
      <c r="CE7" s="83">
        <v>100</v>
      </c>
      <c r="CF7" s="83">
        <v>9878.6</v>
      </c>
      <c r="CG7" s="83">
        <v>7927.6</v>
      </c>
      <c r="CH7" s="83">
        <v>8721</v>
      </c>
      <c r="CI7" s="83">
        <v>8274.5</v>
      </c>
      <c r="CJ7" s="83">
        <v>9710.7999999999993</v>
      </c>
      <c r="CK7" s="83">
        <v>7914.4</v>
      </c>
      <c r="CL7" s="83">
        <v>7493.6</v>
      </c>
      <c r="CM7" s="83">
        <v>8014.2</v>
      </c>
      <c r="CN7" s="83">
        <v>8260</v>
      </c>
      <c r="CO7" s="83">
        <v>8600.1</v>
      </c>
      <c r="CP7" s="80">
        <v>1589451</v>
      </c>
      <c r="CQ7" s="80">
        <v>1724853</v>
      </c>
      <c r="CR7" s="80">
        <v>1853266</v>
      </c>
      <c r="CS7" s="80">
        <v>1924841</v>
      </c>
      <c r="CT7" s="80">
        <v>1610053</v>
      </c>
      <c r="CU7" s="80">
        <v>1160012</v>
      </c>
      <c r="CV7" s="80">
        <v>1146099</v>
      </c>
      <c r="CW7" s="80">
        <v>1494682</v>
      </c>
      <c r="CX7" s="80">
        <v>1543942</v>
      </c>
      <c r="CY7" s="80">
        <v>1467681</v>
      </c>
      <c r="CZ7" s="80">
        <v>64930</v>
      </c>
      <c r="DA7" s="83">
        <v>39.700000000000003</v>
      </c>
      <c r="DB7" s="83">
        <v>45.2</v>
      </c>
      <c r="DC7" s="83">
        <v>42.7</v>
      </c>
      <c r="DD7" s="83">
        <v>46.5</v>
      </c>
      <c r="DE7" s="83">
        <v>41.7</v>
      </c>
      <c r="DF7" s="83">
        <v>36.299999999999997</v>
      </c>
      <c r="DG7" s="83">
        <v>38.4</v>
      </c>
      <c r="DH7" s="83">
        <v>37.700000000000003</v>
      </c>
      <c r="DI7" s="83">
        <v>36.200000000000003</v>
      </c>
      <c r="DJ7" s="83">
        <v>36.5</v>
      </c>
      <c r="DK7" s="83">
        <v>25.2</v>
      </c>
      <c r="DL7" s="83">
        <v>19.399999999999999</v>
      </c>
      <c r="DM7" s="83">
        <v>26.4</v>
      </c>
      <c r="DN7" s="83">
        <v>26.2</v>
      </c>
      <c r="DO7" s="83">
        <v>29.2</v>
      </c>
      <c r="DP7" s="83">
        <v>22.1</v>
      </c>
      <c r="DQ7" s="83">
        <v>21.1</v>
      </c>
      <c r="DR7" s="83">
        <v>20</v>
      </c>
      <c r="DS7" s="83">
        <v>18.2</v>
      </c>
      <c r="DT7" s="83">
        <v>20.9</v>
      </c>
      <c r="DU7" s="83">
        <v>202.3</v>
      </c>
      <c r="DV7" s="83">
        <v>171.9</v>
      </c>
      <c r="DW7" s="83">
        <v>159.6</v>
      </c>
      <c r="DX7" s="83">
        <v>132.80000000000001</v>
      </c>
      <c r="DY7" s="83">
        <v>128.1</v>
      </c>
      <c r="DZ7" s="83">
        <v>130.19999999999999</v>
      </c>
      <c r="EA7" s="83">
        <v>128.80000000000001</v>
      </c>
      <c r="EB7" s="83">
        <v>109.9</v>
      </c>
      <c r="EC7" s="83">
        <v>103.6</v>
      </c>
      <c r="ED7" s="83">
        <v>95.7</v>
      </c>
      <c r="EE7" s="83">
        <v>53.9</v>
      </c>
      <c r="EF7" s="83">
        <v>57.3</v>
      </c>
      <c r="EG7" s="83">
        <v>58.9</v>
      </c>
      <c r="EH7" s="83">
        <v>58.4</v>
      </c>
      <c r="EI7" s="83">
        <v>59.3</v>
      </c>
      <c r="EJ7" s="83">
        <v>57.7</v>
      </c>
      <c r="EK7" s="83">
        <v>59.8</v>
      </c>
      <c r="EL7" s="83">
        <v>59.6</v>
      </c>
      <c r="EM7" s="83">
        <v>60.3</v>
      </c>
      <c r="EN7" s="83">
        <v>60.2</v>
      </c>
      <c r="EO7" s="83">
        <v>42.1</v>
      </c>
      <c r="EP7" s="83">
        <v>45.9</v>
      </c>
      <c r="EQ7" s="83">
        <v>43.6</v>
      </c>
      <c r="ER7" s="83">
        <v>44.6</v>
      </c>
      <c r="ES7" s="83">
        <v>40.700000000000003</v>
      </c>
      <c r="ET7" s="83">
        <v>15.3</v>
      </c>
      <c r="EU7" s="83">
        <v>16.2</v>
      </c>
      <c r="EV7" s="83">
        <v>18.7</v>
      </c>
      <c r="EW7" s="83">
        <v>20.5</v>
      </c>
      <c r="EX7" s="83">
        <v>21.4</v>
      </c>
      <c r="EY7" s="80">
        <v>61430</v>
      </c>
      <c r="EZ7" s="83">
        <v>41.6</v>
      </c>
      <c r="FA7" s="83">
        <v>46.9</v>
      </c>
      <c r="FB7" s="83">
        <v>44.3</v>
      </c>
      <c r="FC7" s="83">
        <v>48.3</v>
      </c>
      <c r="FD7" s="83">
        <v>43.3</v>
      </c>
      <c r="FE7" s="83">
        <v>37</v>
      </c>
      <c r="FF7" s="83">
        <v>39.5</v>
      </c>
      <c r="FG7" s="83">
        <v>39.1</v>
      </c>
      <c r="FH7" s="83">
        <v>37.299999999999997</v>
      </c>
      <c r="FI7" s="83">
        <v>38</v>
      </c>
      <c r="FJ7" s="83">
        <v>25.9</v>
      </c>
      <c r="FK7" s="83">
        <v>20.7</v>
      </c>
      <c r="FL7" s="83">
        <v>28.4</v>
      </c>
      <c r="FM7" s="83">
        <v>28</v>
      </c>
      <c r="FN7" s="83">
        <v>30.7</v>
      </c>
      <c r="FO7" s="83">
        <v>22.6</v>
      </c>
      <c r="FP7" s="83">
        <v>22</v>
      </c>
      <c r="FQ7" s="83">
        <v>21.4</v>
      </c>
      <c r="FR7" s="83">
        <v>19.3</v>
      </c>
      <c r="FS7" s="83">
        <v>20.6</v>
      </c>
      <c r="FT7" s="83">
        <v>190.3</v>
      </c>
      <c r="FU7" s="83">
        <v>166.5</v>
      </c>
      <c r="FV7" s="83">
        <v>154.19999999999999</v>
      </c>
      <c r="FW7" s="83">
        <v>127.4</v>
      </c>
      <c r="FX7" s="83">
        <v>123.2</v>
      </c>
      <c r="FY7" s="83">
        <v>120.9</v>
      </c>
      <c r="FZ7" s="83">
        <v>105.7</v>
      </c>
      <c r="GA7" s="83">
        <v>89.4</v>
      </c>
      <c r="GB7" s="83">
        <v>83.3</v>
      </c>
      <c r="GC7" s="83">
        <v>73.2</v>
      </c>
      <c r="GD7" s="83">
        <v>56.8</v>
      </c>
      <c r="GE7" s="83">
        <v>60.1</v>
      </c>
      <c r="GF7" s="83">
        <v>61.5</v>
      </c>
      <c r="GG7" s="83">
        <v>60.7</v>
      </c>
      <c r="GH7" s="83">
        <v>61.2</v>
      </c>
      <c r="GI7" s="83">
        <v>58.6</v>
      </c>
      <c r="GJ7" s="83">
        <v>61.3</v>
      </c>
      <c r="GK7" s="83">
        <v>61.7</v>
      </c>
      <c r="GL7" s="83">
        <v>62.1</v>
      </c>
      <c r="GM7" s="83">
        <v>62.6</v>
      </c>
      <c r="GN7" s="83">
        <v>40.6</v>
      </c>
      <c r="GO7" s="83">
        <v>42.6</v>
      </c>
      <c r="GP7" s="83">
        <v>40.1</v>
      </c>
      <c r="GQ7" s="83">
        <v>41.4</v>
      </c>
      <c r="GR7" s="83">
        <v>36.9</v>
      </c>
      <c r="GS7" s="83">
        <v>12.2</v>
      </c>
      <c r="GT7" s="83">
        <v>11.9</v>
      </c>
      <c r="GU7" s="83">
        <v>13.3</v>
      </c>
      <c r="GV7" s="83">
        <v>14.4</v>
      </c>
      <c r="GW7" s="83">
        <v>15.3</v>
      </c>
      <c r="GX7" s="80" t="s">
        <v>125</v>
      </c>
      <c r="GY7" s="83" t="s">
        <v>125</v>
      </c>
      <c r="GZ7" s="83" t="s">
        <v>125</v>
      </c>
      <c r="HA7" s="83" t="s">
        <v>125</v>
      </c>
      <c r="HB7" s="83" t="s">
        <v>125</v>
      </c>
      <c r="HC7" s="83" t="s">
        <v>125</v>
      </c>
      <c r="HD7" s="83">
        <v>33.9</v>
      </c>
      <c r="HE7" s="83">
        <v>31.4</v>
      </c>
      <c r="HF7" s="83">
        <v>31.3</v>
      </c>
      <c r="HG7" s="83">
        <v>30.4</v>
      </c>
      <c r="HH7" s="83">
        <v>31.1</v>
      </c>
      <c r="HI7" s="83" t="s">
        <v>125</v>
      </c>
      <c r="HJ7" s="83" t="s">
        <v>125</v>
      </c>
      <c r="HK7" s="83" t="s">
        <v>125</v>
      </c>
      <c r="HL7" s="83" t="s">
        <v>125</v>
      </c>
      <c r="HM7" s="83" t="s">
        <v>125</v>
      </c>
      <c r="HN7" s="83">
        <v>1.8</v>
      </c>
      <c r="HO7" s="83">
        <v>4</v>
      </c>
      <c r="HP7" s="83">
        <v>8.4</v>
      </c>
      <c r="HQ7" s="83">
        <v>7.2</v>
      </c>
      <c r="HR7" s="83">
        <v>45.8</v>
      </c>
      <c r="HS7" s="83" t="s">
        <v>125</v>
      </c>
      <c r="HT7" s="83" t="s">
        <v>125</v>
      </c>
      <c r="HU7" s="83" t="s">
        <v>125</v>
      </c>
      <c r="HV7" s="83" t="s">
        <v>125</v>
      </c>
      <c r="HW7" s="83" t="s">
        <v>125</v>
      </c>
      <c r="HX7" s="83">
        <v>1.7</v>
      </c>
      <c r="HY7" s="83">
        <v>0.8</v>
      </c>
      <c r="HZ7" s="83">
        <v>0</v>
      </c>
      <c r="IA7" s="83">
        <v>0</v>
      </c>
      <c r="IB7" s="83">
        <v>0</v>
      </c>
      <c r="IC7" s="83" t="s">
        <v>125</v>
      </c>
      <c r="ID7" s="83" t="s">
        <v>125</v>
      </c>
      <c r="IE7" s="83" t="s">
        <v>125</v>
      </c>
      <c r="IF7" s="83" t="s">
        <v>125</v>
      </c>
      <c r="IG7" s="83" t="s">
        <v>125</v>
      </c>
      <c r="IH7" s="83">
        <v>59.4</v>
      </c>
      <c r="II7" s="83">
        <v>70.8</v>
      </c>
      <c r="IJ7" s="83">
        <v>73</v>
      </c>
      <c r="IK7" s="83">
        <v>76.599999999999994</v>
      </c>
      <c r="IL7" s="83">
        <v>80.400000000000006</v>
      </c>
      <c r="IM7" s="83" t="s">
        <v>125</v>
      </c>
      <c r="IN7" s="83" t="s">
        <v>125</v>
      </c>
      <c r="IO7" s="83" t="s">
        <v>125</v>
      </c>
      <c r="IP7" s="83" t="s">
        <v>125</v>
      </c>
      <c r="IQ7" s="83" t="s">
        <v>125</v>
      </c>
      <c r="IR7" s="83">
        <v>83.1</v>
      </c>
      <c r="IS7" s="83">
        <v>85.4</v>
      </c>
      <c r="IT7" s="83">
        <v>82.1</v>
      </c>
      <c r="IU7" s="83">
        <v>81.3</v>
      </c>
      <c r="IV7" s="83">
        <v>47.5</v>
      </c>
      <c r="IW7" s="80" t="s">
        <v>125</v>
      </c>
      <c r="IX7" s="83" t="s">
        <v>125</v>
      </c>
      <c r="IY7" s="83" t="s">
        <v>125</v>
      </c>
      <c r="IZ7" s="83" t="s">
        <v>125</v>
      </c>
      <c r="JA7" s="83" t="s">
        <v>125</v>
      </c>
      <c r="JB7" s="83" t="s">
        <v>125</v>
      </c>
      <c r="JC7" s="83">
        <v>15.1</v>
      </c>
      <c r="JD7" s="83">
        <v>15.1</v>
      </c>
      <c r="JE7" s="83">
        <v>14</v>
      </c>
      <c r="JF7" s="83">
        <v>15.5</v>
      </c>
      <c r="JG7" s="83">
        <v>13.1</v>
      </c>
      <c r="JH7" s="83" t="s">
        <v>125</v>
      </c>
      <c r="JI7" s="83" t="s">
        <v>125</v>
      </c>
      <c r="JJ7" s="83" t="s">
        <v>125</v>
      </c>
      <c r="JK7" s="83" t="s">
        <v>125</v>
      </c>
      <c r="JL7" s="83" t="s">
        <v>125</v>
      </c>
      <c r="JM7" s="83">
        <v>37.700000000000003</v>
      </c>
      <c r="JN7" s="83">
        <v>25.4</v>
      </c>
      <c r="JO7" s="83">
        <v>20.100000000000001</v>
      </c>
      <c r="JP7" s="83">
        <v>28.4</v>
      </c>
      <c r="JQ7" s="83">
        <v>25</v>
      </c>
      <c r="JR7" s="83" t="s">
        <v>125</v>
      </c>
      <c r="JS7" s="83" t="s">
        <v>125</v>
      </c>
      <c r="JT7" s="83" t="s">
        <v>125</v>
      </c>
      <c r="JU7" s="83" t="s">
        <v>125</v>
      </c>
      <c r="JV7" s="83" t="s">
        <v>125</v>
      </c>
      <c r="JW7" s="83">
        <v>259.60000000000002</v>
      </c>
      <c r="JX7" s="83">
        <v>226.2</v>
      </c>
      <c r="JY7" s="83">
        <v>224.7</v>
      </c>
      <c r="JZ7" s="83">
        <v>167.2</v>
      </c>
      <c r="KA7" s="83">
        <v>267.7</v>
      </c>
      <c r="KB7" s="83" t="s">
        <v>125</v>
      </c>
      <c r="KC7" s="83" t="s">
        <v>125</v>
      </c>
      <c r="KD7" s="83" t="s">
        <v>125</v>
      </c>
      <c r="KE7" s="83" t="s">
        <v>125</v>
      </c>
      <c r="KF7" s="83" t="s">
        <v>125</v>
      </c>
      <c r="KG7" s="83">
        <v>25.5</v>
      </c>
      <c r="KH7" s="83">
        <v>45.2</v>
      </c>
      <c r="KI7" s="83">
        <v>48.7</v>
      </c>
      <c r="KJ7" s="83">
        <v>53.3</v>
      </c>
      <c r="KK7" s="83">
        <v>29</v>
      </c>
      <c r="KL7" s="83" t="s">
        <v>125</v>
      </c>
      <c r="KM7" s="83" t="s">
        <v>125</v>
      </c>
      <c r="KN7" s="83" t="s">
        <v>125</v>
      </c>
      <c r="KO7" s="83" t="s">
        <v>125</v>
      </c>
      <c r="KP7" s="83" t="s">
        <v>125</v>
      </c>
      <c r="KQ7" s="83">
        <v>100</v>
      </c>
      <c r="KR7" s="83">
        <v>100</v>
      </c>
      <c r="KS7" s="83">
        <v>100</v>
      </c>
      <c r="KT7" s="83">
        <v>100</v>
      </c>
      <c r="KU7" s="83">
        <v>100</v>
      </c>
      <c r="KV7" s="80">
        <v>3500</v>
      </c>
      <c r="KW7" s="83">
        <v>6.2</v>
      </c>
      <c r="KX7" s="83">
        <v>14.7</v>
      </c>
      <c r="KY7" s="83">
        <v>14.3</v>
      </c>
      <c r="KZ7" s="83">
        <v>14.4</v>
      </c>
      <c r="LA7" s="83">
        <v>14.8</v>
      </c>
      <c r="LB7" s="83">
        <v>7.1</v>
      </c>
      <c r="LC7" s="83">
        <v>8.9</v>
      </c>
      <c r="LD7" s="83">
        <v>11.8</v>
      </c>
      <c r="LE7" s="83">
        <v>15.3</v>
      </c>
      <c r="LF7" s="83">
        <v>15.4</v>
      </c>
      <c r="LG7" s="83">
        <v>0</v>
      </c>
      <c r="LH7" s="83">
        <v>0</v>
      </c>
      <c r="LI7" s="83">
        <v>0.6</v>
      </c>
      <c r="LJ7" s="83">
        <v>0.3</v>
      </c>
      <c r="LK7" s="83">
        <v>7.8</v>
      </c>
      <c r="LL7" s="83">
        <v>8.6</v>
      </c>
      <c r="LM7" s="83">
        <v>2</v>
      </c>
      <c r="LN7" s="83">
        <v>1.4</v>
      </c>
      <c r="LO7" s="83">
        <v>2.4</v>
      </c>
      <c r="LP7" s="83">
        <v>4.0999999999999996</v>
      </c>
      <c r="LQ7" s="83">
        <v>655.20000000000005</v>
      </c>
      <c r="LR7" s="83">
        <v>260.10000000000002</v>
      </c>
      <c r="LS7" s="83">
        <v>248.3</v>
      </c>
      <c r="LT7" s="83">
        <v>228.5</v>
      </c>
      <c r="LU7" s="83">
        <v>204.4</v>
      </c>
      <c r="LV7" s="83">
        <v>1092.0999999999999</v>
      </c>
      <c r="LW7" s="83">
        <v>1128.5999999999999</v>
      </c>
      <c r="LX7" s="83">
        <v>596.79999999999995</v>
      </c>
      <c r="LY7" s="83">
        <v>494.6</v>
      </c>
      <c r="LZ7" s="83">
        <v>469.5</v>
      </c>
      <c r="MA7" s="83">
        <v>2</v>
      </c>
      <c r="MB7" s="83">
        <v>7</v>
      </c>
      <c r="MC7" s="83">
        <v>12</v>
      </c>
      <c r="MD7" s="83">
        <v>17</v>
      </c>
      <c r="ME7" s="83">
        <v>22</v>
      </c>
      <c r="MF7" s="83">
        <v>2.9</v>
      </c>
      <c r="MG7" s="83">
        <v>3.4</v>
      </c>
      <c r="MH7" s="83">
        <v>5.6</v>
      </c>
      <c r="MI7" s="83">
        <v>11.5</v>
      </c>
      <c r="MJ7" s="83">
        <v>16.100000000000001</v>
      </c>
      <c r="MK7" s="83">
        <v>100</v>
      </c>
      <c r="ML7" s="83">
        <v>100</v>
      </c>
      <c r="MM7" s="83">
        <v>100</v>
      </c>
      <c r="MN7" s="83">
        <v>100</v>
      </c>
      <c r="MO7" s="83">
        <v>100</v>
      </c>
      <c r="MP7" s="83">
        <v>100</v>
      </c>
      <c r="MQ7" s="83">
        <v>100</v>
      </c>
      <c r="MR7" s="83">
        <v>100</v>
      </c>
      <c r="MS7" s="83">
        <v>100</v>
      </c>
      <c r="MT7" s="83">
        <v>100</v>
      </c>
      <c r="MU7" s="83">
        <v>18</v>
      </c>
      <c r="MV7" s="83">
        <v>18</v>
      </c>
      <c r="MW7" s="83">
        <v>18</v>
      </c>
      <c r="MX7" s="83">
        <v>18</v>
      </c>
      <c r="MY7" s="83" t="s">
        <v>125</v>
      </c>
      <c r="MZ7" s="83" t="s">
        <v>125</v>
      </c>
      <c r="NA7" s="83" t="s">
        <v>125</v>
      </c>
      <c r="NB7" s="83" t="s">
        <v>125</v>
      </c>
      <c r="NC7" s="83" t="s">
        <v>125</v>
      </c>
      <c r="ND7" s="83" t="s">
        <v>125</v>
      </c>
      <c r="NE7" s="83" t="s">
        <v>125</v>
      </c>
      <c r="NF7" s="83" t="s">
        <v>125</v>
      </c>
      <c r="NG7" s="83">
        <v>1</v>
      </c>
      <c r="NH7" s="83">
        <v>1</v>
      </c>
      <c r="NI7" s="83">
        <v>1</v>
      </c>
      <c r="NJ7" s="83">
        <v>1</v>
      </c>
    </row>
    <row r="8" spans="1:374">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経常収支比率（％）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130</v>
      </c>
      <c r="FB8" s="85"/>
      <c r="FC8" s="85"/>
      <c r="FD8" s="85"/>
      <c r="FE8" s="85"/>
      <c r="FF8" s="86"/>
      <c r="FG8" s="85"/>
      <c r="FH8" s="85"/>
      <c r="FI8" s="85" t="str">
        <f>FJ4</f>
        <v>修繕費比率（％）</v>
      </c>
      <c r="FJ8" s="85" t="b">
        <f>IF(SUM($M$6,$MU$7:$MX$7)=0,FALSE,TRUE)</f>
        <v>1</v>
      </c>
      <c r="FK8" s="87" t="s">
        <v>130</v>
      </c>
      <c r="FL8" s="85"/>
      <c r="FM8" s="85"/>
      <c r="FN8" s="85"/>
      <c r="FO8" s="85"/>
      <c r="FP8" s="85"/>
      <c r="FQ8" s="86"/>
      <c r="FR8" s="85"/>
      <c r="FS8" s="85" t="str">
        <f>FT4</f>
        <v>企業債残高対料金収入比率（％）</v>
      </c>
      <c r="FT8" s="85" t="b">
        <f>IF(SUM($M$6,$MU$7:$MX$7)=0,FALSE,TRUE)</f>
        <v>1</v>
      </c>
      <c r="FU8" s="87" t="s">
        <v>130</v>
      </c>
      <c r="FV8" s="85"/>
      <c r="FW8" s="85"/>
      <c r="FX8" s="85"/>
      <c r="FY8" s="85"/>
      <c r="FZ8" s="85"/>
      <c r="GA8" s="85"/>
      <c r="GB8" s="86"/>
      <c r="GC8" s="85" t="str">
        <f>GD4</f>
        <v>有形固定資産減価償却率（％）</v>
      </c>
      <c r="GD8" s="85" t="b">
        <f>IF(SUM($M$6,$MU$7:$MX$7)=0,FALSE,TRUE)</f>
        <v>1</v>
      </c>
      <c r="GE8" s="87" t="s">
        <v>130</v>
      </c>
      <c r="GF8" s="85"/>
      <c r="GG8" s="85"/>
      <c r="GH8" s="85"/>
      <c r="GI8" s="85"/>
      <c r="GJ8" s="85"/>
      <c r="GK8" s="85"/>
      <c r="GL8" s="85"/>
      <c r="GM8" s="85" t="str">
        <f>GN4</f>
        <v>FIT収入割合（％）</v>
      </c>
      <c r="GN8" s="85" t="b">
        <f>IF(SUM($M$6,$MU$7:$MX$7)=0,FALSE,TRUE)</f>
        <v>1</v>
      </c>
      <c r="GO8" s="87" t="s">
        <v>130</v>
      </c>
      <c r="GP8" s="85"/>
      <c r="GQ8" s="85"/>
      <c r="GR8" s="85"/>
      <c r="GS8" s="84"/>
      <c r="GT8" s="84"/>
      <c r="GU8" s="84"/>
      <c r="GV8" s="84"/>
      <c r="GW8" s="85" t="str">
        <f>GX5</f>
        <v>最大出力合計</v>
      </c>
      <c r="GX8" s="85" t="str">
        <f>GY4</f>
        <v>設備利用率（％）</v>
      </c>
      <c r="GY8" s="85" t="b">
        <f>IF(SUM($N$7,$MY$7:$NB$7)=0,FALSE,TRUE)</f>
        <v>0</v>
      </c>
      <c r="GZ8" s="87" t="s">
        <v>130</v>
      </c>
      <c r="HA8" s="85"/>
      <c r="HB8" s="85"/>
      <c r="HC8" s="85"/>
      <c r="HD8" s="85"/>
      <c r="HE8" s="86"/>
      <c r="HF8" s="85"/>
      <c r="HG8" s="85"/>
      <c r="HH8" s="85" t="str">
        <f>HI4</f>
        <v>修繕費比率（％）</v>
      </c>
      <c r="HI8" s="85" t="b">
        <f>IF(SUM($N$7,$MY$7:$NB$7)=0,FALSE,TRUE)</f>
        <v>0</v>
      </c>
      <c r="HJ8" s="87" t="s">
        <v>130</v>
      </c>
      <c r="HK8" s="85"/>
      <c r="HL8" s="85"/>
      <c r="HM8" s="85"/>
      <c r="HN8" s="85"/>
      <c r="HO8" s="85"/>
      <c r="HP8" s="86"/>
      <c r="HQ8" s="85"/>
      <c r="HR8" s="85" t="str">
        <f>HS4</f>
        <v>企業債残高対料金収入比率（％）</v>
      </c>
      <c r="HS8" s="85" t="b">
        <f>IF(SUM($N$7,$MY$7:$NB$7)=0,FALSE,TRUE)</f>
        <v>0</v>
      </c>
      <c r="HT8" s="87" t="s">
        <v>130</v>
      </c>
      <c r="HU8" s="85"/>
      <c r="HV8" s="85"/>
      <c r="HW8" s="85"/>
      <c r="HX8" s="85"/>
      <c r="HY8" s="85"/>
      <c r="HZ8" s="85"/>
      <c r="IA8" s="86"/>
      <c r="IB8" s="85" t="str">
        <f>IC4</f>
        <v>有形固定資産減価償却率（％）</v>
      </c>
      <c r="IC8" s="85" t="b">
        <f>IF(SUM($N$7,$MY$7:$NB$7)=0,FALSE,TRUE)</f>
        <v>0</v>
      </c>
      <c r="ID8" s="87" t="s">
        <v>130</v>
      </c>
      <c r="IE8" s="85"/>
      <c r="IF8" s="85"/>
      <c r="IG8" s="85"/>
      <c r="IH8" s="85"/>
      <c r="II8" s="85"/>
      <c r="IJ8" s="85"/>
      <c r="IK8" s="85"/>
      <c r="IL8" s="85" t="str">
        <f>IM4</f>
        <v>FIT収入割合（％）</v>
      </c>
      <c r="IM8" s="85" t="b">
        <f>IF(SUM($N$7,$MY$7:$NB$7)=0,FALSE,TRUE)</f>
        <v>0</v>
      </c>
      <c r="IN8" s="87" t="s">
        <v>130</v>
      </c>
      <c r="IO8" s="85"/>
      <c r="IP8" s="85"/>
      <c r="IQ8" s="85"/>
      <c r="IR8" s="84"/>
      <c r="IS8" s="84"/>
      <c r="IT8" s="84"/>
      <c r="IU8" s="84"/>
      <c r="IV8" s="85" t="str">
        <f>IW5</f>
        <v>最大出力合計</v>
      </c>
      <c r="IW8" s="85" t="str">
        <f>IX4</f>
        <v>設備利用率（％）</v>
      </c>
      <c r="IX8" s="85" t="b">
        <f>IF(SUM($O$7,$NC$7:$NF$7)=0,FALSE,TRUE)</f>
        <v>0</v>
      </c>
      <c r="IY8" s="87" t="s">
        <v>130</v>
      </c>
      <c r="IZ8" s="85"/>
      <c r="JA8" s="85"/>
      <c r="JB8" s="85"/>
      <c r="JC8" s="85"/>
      <c r="JD8" s="86"/>
      <c r="JE8" s="85"/>
      <c r="JF8" s="85"/>
      <c r="JG8" s="85" t="str">
        <f>JH4</f>
        <v>修繕費比率（％）</v>
      </c>
      <c r="JH8" s="85" t="b">
        <f>IF(SUM($O$7,$NC$7:$NF$7)=0,FALSE,TRUE)</f>
        <v>0</v>
      </c>
      <c r="JI8" s="87" t="s">
        <v>130</v>
      </c>
      <c r="JJ8" s="85"/>
      <c r="JK8" s="85"/>
      <c r="JL8" s="85"/>
      <c r="JM8" s="85"/>
      <c r="JN8" s="85"/>
      <c r="JO8" s="86"/>
      <c r="JP8" s="85"/>
      <c r="JQ8" s="85" t="str">
        <f>JR4</f>
        <v>企業債残高対料金収入比率（％）</v>
      </c>
      <c r="JR8" s="85" t="b">
        <f>IF(SUM($O$7,$NC$7:$NF$7)=0,FALSE,TRUE)</f>
        <v>0</v>
      </c>
      <c r="JS8" s="87" t="s">
        <v>130</v>
      </c>
      <c r="JT8" s="85"/>
      <c r="JU8" s="85"/>
      <c r="JV8" s="85"/>
      <c r="JW8" s="85"/>
      <c r="JX8" s="85"/>
      <c r="JY8" s="85"/>
      <c r="JZ8" s="86"/>
      <c r="KA8" s="85" t="str">
        <f>KB4</f>
        <v>有形固定資産減価償却率（％）</v>
      </c>
      <c r="KB8" s="85" t="b">
        <f>IF(SUM($O$7,$NC$7:$NF$7)=0,FALSE,TRUE)</f>
        <v>0</v>
      </c>
      <c r="KC8" s="87" t="s">
        <v>130</v>
      </c>
      <c r="KD8" s="85"/>
      <c r="KE8" s="85"/>
      <c r="KF8" s="85"/>
      <c r="KG8" s="85"/>
      <c r="KH8" s="85"/>
      <c r="KI8" s="85"/>
      <c r="KJ8" s="85"/>
      <c r="KK8" s="85" t="str">
        <f>KL4</f>
        <v>FIT収入割合（％）</v>
      </c>
      <c r="KL8" s="85" t="b">
        <f>IF(SUM($O$7,$NC$7:$NF$7)=0,FALSE,TRUE)</f>
        <v>0</v>
      </c>
      <c r="KM8" s="87" t="s">
        <v>130</v>
      </c>
      <c r="KN8" s="85"/>
      <c r="KO8" s="85"/>
      <c r="KP8" s="85"/>
      <c r="KQ8" s="84"/>
      <c r="KR8" s="84"/>
      <c r="KS8" s="84"/>
      <c r="KT8" s="84"/>
      <c r="KU8" s="85" t="str">
        <f>KV5</f>
        <v>最大出力合計</v>
      </c>
      <c r="KV8" s="85" t="str">
        <f>KW4</f>
        <v>設備利用率（％）</v>
      </c>
      <c r="KW8" s="85" t="b">
        <f>IF(SUM($P$7,$NG$7:$NJ$7)=0,FALSE,TRUE)</f>
        <v>1</v>
      </c>
      <c r="KX8" s="87" t="s">
        <v>130</v>
      </c>
      <c r="KY8" s="85"/>
      <c r="KZ8" s="85"/>
      <c r="LA8" s="85"/>
      <c r="LB8" s="85"/>
      <c r="LC8" s="86"/>
      <c r="LD8" s="85"/>
      <c r="LE8" s="85"/>
      <c r="LF8" s="85" t="str">
        <f>LG4</f>
        <v>修繕費比率（％）</v>
      </c>
      <c r="LG8" s="85" t="b">
        <f>IF(SUM($P$7,$NG$7:$NJ$7)=0,FALSE,TRUE)</f>
        <v>1</v>
      </c>
      <c r="LH8" s="87" t="s">
        <v>130</v>
      </c>
      <c r="LI8" s="85"/>
      <c r="LJ8" s="85"/>
      <c r="LK8" s="85"/>
      <c r="LL8" s="85"/>
      <c r="LM8" s="85"/>
      <c r="LN8" s="86"/>
      <c r="LO8" s="85"/>
      <c r="LP8" s="85" t="str">
        <f>LQ4</f>
        <v>企業債残高対料金収入比率（％）</v>
      </c>
      <c r="LQ8" s="85" t="b">
        <f>IF(SUM($P$7,$NG$7:$NJ$7)=0,FALSE,TRUE)</f>
        <v>1</v>
      </c>
      <c r="LR8" s="87" t="s">
        <v>130</v>
      </c>
      <c r="LS8" s="85"/>
      <c r="LT8" s="85"/>
      <c r="LU8" s="85"/>
      <c r="LV8" s="85"/>
      <c r="LW8" s="85"/>
      <c r="LX8" s="85"/>
      <c r="LY8" s="86"/>
      <c r="LZ8" s="85" t="str">
        <f>MA4</f>
        <v>有形固定資産減価償却率（％）</v>
      </c>
      <c r="MA8" s="85" t="b">
        <f>IF(SUM($P$7,$NG$7:$NJ$7)=0,FALSE,TRUE)</f>
        <v>1</v>
      </c>
      <c r="MB8" s="87" t="s">
        <v>130</v>
      </c>
      <c r="MC8" s="85"/>
      <c r="MD8" s="85"/>
      <c r="ME8" s="85"/>
      <c r="MF8" s="85"/>
      <c r="MG8" s="85"/>
      <c r="MH8" s="85"/>
      <c r="MI8" s="85"/>
      <c r="MJ8" s="85" t="str">
        <f>MK4</f>
        <v>FIT収入割合（％）</v>
      </c>
      <c r="MK8" s="85" t="b">
        <f>IF(SUM($P$7,$NG$7:$NJ$7)=0,FALSE,TRUE)</f>
        <v>1</v>
      </c>
      <c r="ML8" s="87" t="s">
        <v>130</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c r="A9" s="88"/>
      <c r="B9" s="89" t="s">
        <v>131</v>
      </c>
      <c r="C9" s="89" t="s">
        <v>132</v>
      </c>
      <c r="D9" s="89" t="s">
        <v>133</v>
      </c>
      <c r="E9" s="89" t="s">
        <v>134</v>
      </c>
      <c r="F9" s="89" t="s">
        <v>135</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136</v>
      </c>
      <c r="AY9" s="90"/>
      <c r="AZ9" s="90"/>
      <c r="BA9" s="90"/>
      <c r="BB9" s="90"/>
      <c r="BC9" s="90"/>
      <c r="BD9" s="84"/>
      <c r="BE9" s="85"/>
      <c r="BF9" s="85"/>
      <c r="BG9" s="85"/>
      <c r="BH9" s="85"/>
      <c r="BI9" s="85" t="s">
        <v>136</v>
      </c>
      <c r="BJ9" s="90"/>
      <c r="BK9" s="90"/>
      <c r="BL9" s="90"/>
      <c r="BM9" s="90"/>
      <c r="BN9" s="90"/>
      <c r="BO9" s="84"/>
      <c r="BP9" s="85"/>
      <c r="BQ9" s="85"/>
      <c r="BR9" s="85"/>
      <c r="BS9" s="85"/>
      <c r="BT9" s="85" t="s">
        <v>136</v>
      </c>
      <c r="BU9" s="90"/>
      <c r="BV9" s="90"/>
      <c r="BW9" s="90"/>
      <c r="BX9" s="90"/>
      <c r="BY9" s="90"/>
      <c r="BZ9" s="84"/>
      <c r="CA9" s="85"/>
      <c r="CB9" s="85"/>
      <c r="CC9" s="85"/>
      <c r="CD9" s="85"/>
      <c r="CE9" s="85" t="s">
        <v>136</v>
      </c>
      <c r="CF9" s="90"/>
      <c r="CG9" s="90"/>
      <c r="CH9" s="90"/>
      <c r="CI9" s="90"/>
      <c r="CJ9" s="90"/>
      <c r="CK9" s="84"/>
      <c r="CL9" s="85"/>
      <c r="CM9" s="85"/>
      <c r="CN9" s="85"/>
      <c r="CO9" s="85" t="s">
        <v>136</v>
      </c>
      <c r="CP9" s="90"/>
      <c r="CQ9" s="90"/>
      <c r="CR9" s="90"/>
      <c r="CS9" s="90"/>
      <c r="CT9" s="90"/>
      <c r="CU9" s="85"/>
      <c r="CV9" s="84"/>
      <c r="CW9" s="85"/>
      <c r="CX9" s="85"/>
      <c r="CY9" s="91" t="str">
        <f>"（最大出力合計"&amp;TEXT(CZ7,"#,##0")&amp;"kW）"</f>
        <v>（最大出力合計64,930kW）</v>
      </c>
      <c r="CZ9" s="85" t="s">
        <v>136</v>
      </c>
      <c r="DA9" s="90"/>
      <c r="DB9" s="90"/>
      <c r="DC9" s="90"/>
      <c r="DD9" s="90"/>
      <c r="DE9" s="90"/>
      <c r="DF9" s="85"/>
      <c r="DG9" s="84"/>
      <c r="DH9" s="85"/>
      <c r="DI9" s="85"/>
      <c r="DJ9" s="85" t="s">
        <v>136</v>
      </c>
      <c r="DK9" s="90"/>
      <c r="DL9" s="90"/>
      <c r="DM9" s="90"/>
      <c r="DN9" s="90"/>
      <c r="DO9" s="90"/>
      <c r="DP9" s="85"/>
      <c r="DQ9" s="85"/>
      <c r="DR9" s="84"/>
      <c r="DS9" s="85"/>
      <c r="DT9" s="85" t="s">
        <v>136</v>
      </c>
      <c r="DU9" s="90"/>
      <c r="DV9" s="90"/>
      <c r="DW9" s="90"/>
      <c r="DX9" s="90"/>
      <c r="DY9" s="90"/>
      <c r="DZ9" s="85"/>
      <c r="EA9" s="85"/>
      <c r="EB9" s="85"/>
      <c r="EC9" s="84"/>
      <c r="ED9" s="85" t="s">
        <v>136</v>
      </c>
      <c r="EE9" s="90"/>
      <c r="EF9" s="90"/>
      <c r="EG9" s="90"/>
      <c r="EH9" s="90"/>
      <c r="EI9" s="90"/>
      <c r="EJ9" s="85"/>
      <c r="EK9" s="85"/>
      <c r="EL9" s="85"/>
      <c r="EM9" s="85"/>
      <c r="EN9" s="85" t="s">
        <v>136</v>
      </c>
      <c r="EO9" s="90"/>
      <c r="EP9" s="90"/>
      <c r="EQ9" s="90"/>
      <c r="ER9" s="90"/>
      <c r="ES9" s="90"/>
      <c r="ET9" s="84"/>
      <c r="EU9" s="84"/>
      <c r="EV9" s="84"/>
      <c r="EW9" s="84"/>
      <c r="EX9" s="91" t="str">
        <f>"（最大出力合計"&amp;TEXT(EY7,"#,##0")&amp;"kW）"</f>
        <v>（最大出力合計61,430kW）</v>
      </c>
      <c r="EY9" s="85" t="s">
        <v>136</v>
      </c>
      <c r="EZ9" s="90"/>
      <c r="FA9" s="90"/>
      <c r="FB9" s="90"/>
      <c r="FC9" s="90"/>
      <c r="FD9" s="90"/>
      <c r="FE9" s="85"/>
      <c r="FF9" s="84"/>
      <c r="FG9" s="85"/>
      <c r="FH9" s="85"/>
      <c r="FI9" s="85" t="s">
        <v>136</v>
      </c>
      <c r="FJ9" s="90"/>
      <c r="FK9" s="90"/>
      <c r="FL9" s="90"/>
      <c r="FM9" s="90"/>
      <c r="FN9" s="90"/>
      <c r="FO9" s="85"/>
      <c r="FP9" s="85"/>
      <c r="FQ9" s="84"/>
      <c r="FR9" s="85"/>
      <c r="FS9" s="85" t="s">
        <v>136</v>
      </c>
      <c r="FT9" s="90"/>
      <c r="FU9" s="90"/>
      <c r="FV9" s="90"/>
      <c r="FW9" s="90"/>
      <c r="FX9" s="90"/>
      <c r="FY9" s="85"/>
      <c r="FZ9" s="85"/>
      <c r="GA9" s="85"/>
      <c r="GB9" s="84"/>
      <c r="GC9" s="85" t="s">
        <v>136</v>
      </c>
      <c r="GD9" s="90"/>
      <c r="GE9" s="90"/>
      <c r="GF9" s="90"/>
      <c r="GG9" s="90"/>
      <c r="GH9" s="90"/>
      <c r="GI9" s="85"/>
      <c r="GJ9" s="85"/>
      <c r="GK9" s="85"/>
      <c r="GL9" s="85"/>
      <c r="GM9" s="85" t="s">
        <v>136</v>
      </c>
      <c r="GN9" s="90"/>
      <c r="GO9" s="90"/>
      <c r="GP9" s="90"/>
      <c r="GQ9" s="90"/>
      <c r="GR9" s="90"/>
      <c r="GS9" s="84"/>
      <c r="GT9" s="84"/>
      <c r="GU9" s="84"/>
      <c r="GV9" s="84"/>
      <c r="GW9" s="91" t="str">
        <f>"（最大出力合計"&amp;TEXT(GX7,"#,##0")&amp;"kW）"</f>
        <v>（最大出力合計-kW）</v>
      </c>
      <c r="GX9" s="85" t="s">
        <v>136</v>
      </c>
      <c r="GY9" s="90"/>
      <c r="GZ9" s="90"/>
      <c r="HA9" s="90"/>
      <c r="HB9" s="90"/>
      <c r="HC9" s="90"/>
      <c r="HD9" s="85"/>
      <c r="HE9" s="84"/>
      <c r="HF9" s="85"/>
      <c r="HG9" s="85"/>
      <c r="HH9" s="85" t="s">
        <v>136</v>
      </c>
      <c r="HI9" s="90"/>
      <c r="HJ9" s="90"/>
      <c r="HK9" s="90"/>
      <c r="HL9" s="90"/>
      <c r="HM9" s="90"/>
      <c r="HN9" s="85"/>
      <c r="HO9" s="85"/>
      <c r="HP9" s="84"/>
      <c r="HQ9" s="85"/>
      <c r="HR9" s="85" t="s">
        <v>136</v>
      </c>
      <c r="HS9" s="90"/>
      <c r="HT9" s="90"/>
      <c r="HU9" s="90"/>
      <c r="HV9" s="90"/>
      <c r="HW9" s="90"/>
      <c r="HX9" s="85"/>
      <c r="HY9" s="85"/>
      <c r="HZ9" s="85"/>
      <c r="IA9" s="84"/>
      <c r="IB9" s="85" t="s">
        <v>136</v>
      </c>
      <c r="IC9" s="90"/>
      <c r="ID9" s="90"/>
      <c r="IE9" s="90"/>
      <c r="IF9" s="90"/>
      <c r="IG9" s="90"/>
      <c r="IH9" s="85"/>
      <c r="II9" s="85"/>
      <c r="IJ9" s="85"/>
      <c r="IK9" s="85"/>
      <c r="IL9" s="85" t="s">
        <v>136</v>
      </c>
      <c r="IM9" s="90"/>
      <c r="IN9" s="90"/>
      <c r="IO9" s="90"/>
      <c r="IP9" s="90"/>
      <c r="IQ9" s="90"/>
      <c r="IR9" s="84"/>
      <c r="IS9" s="84"/>
      <c r="IT9" s="84"/>
      <c r="IU9" s="84"/>
      <c r="IV9" s="91" t="str">
        <f>"（最大出力合計"&amp;TEXT(IW7,"#,##0")&amp;"kW）"</f>
        <v>（最大出力合計-kW）</v>
      </c>
      <c r="IW9" s="85" t="s">
        <v>136</v>
      </c>
      <c r="IX9" s="90"/>
      <c r="IY9" s="90"/>
      <c r="IZ9" s="90"/>
      <c r="JA9" s="90"/>
      <c r="JB9" s="90"/>
      <c r="JC9" s="85"/>
      <c r="JD9" s="84"/>
      <c r="JE9" s="85"/>
      <c r="JF9" s="85"/>
      <c r="JG9" s="85" t="s">
        <v>136</v>
      </c>
      <c r="JH9" s="90"/>
      <c r="JI9" s="90"/>
      <c r="JJ9" s="90"/>
      <c r="JK9" s="90"/>
      <c r="JL9" s="90"/>
      <c r="JM9" s="85"/>
      <c r="JN9" s="85"/>
      <c r="JO9" s="84"/>
      <c r="JP9" s="85"/>
      <c r="JQ9" s="85" t="s">
        <v>136</v>
      </c>
      <c r="JR9" s="90"/>
      <c r="JS9" s="90"/>
      <c r="JT9" s="90"/>
      <c r="JU9" s="90"/>
      <c r="JV9" s="90"/>
      <c r="JW9" s="85"/>
      <c r="JX9" s="85"/>
      <c r="JY9" s="85"/>
      <c r="JZ9" s="84"/>
      <c r="KA9" s="85" t="s">
        <v>136</v>
      </c>
      <c r="KB9" s="90"/>
      <c r="KC9" s="90"/>
      <c r="KD9" s="90"/>
      <c r="KE9" s="90"/>
      <c r="KF9" s="90"/>
      <c r="KG9" s="85"/>
      <c r="KH9" s="85"/>
      <c r="KI9" s="85"/>
      <c r="KJ9" s="85"/>
      <c r="KK9" s="85" t="s">
        <v>136</v>
      </c>
      <c r="KL9" s="90"/>
      <c r="KM9" s="90"/>
      <c r="KN9" s="90"/>
      <c r="KO9" s="90"/>
      <c r="KP9" s="90"/>
      <c r="KQ9" s="84"/>
      <c r="KR9" s="84"/>
      <c r="KS9" s="84"/>
      <c r="KT9" s="84"/>
      <c r="KU9" s="91" t="str">
        <f>"（最大出力合計"&amp;TEXT(KV7,"#,##0")&amp;"kW）"</f>
        <v>（最大出力合計3,500kW）</v>
      </c>
      <c r="KV9" s="85" t="s">
        <v>136</v>
      </c>
      <c r="KW9" s="90"/>
      <c r="KX9" s="90"/>
      <c r="KY9" s="90"/>
      <c r="KZ9" s="90"/>
      <c r="LA9" s="90"/>
      <c r="LB9" s="85"/>
      <c r="LC9" s="84"/>
      <c r="LD9" s="85"/>
      <c r="LE9" s="85"/>
      <c r="LF9" s="85" t="s">
        <v>136</v>
      </c>
      <c r="LG9" s="90"/>
      <c r="LH9" s="90"/>
      <c r="LI9" s="90"/>
      <c r="LJ9" s="90"/>
      <c r="LK9" s="90"/>
      <c r="LL9" s="85"/>
      <c r="LM9" s="85"/>
      <c r="LN9" s="84"/>
      <c r="LO9" s="85"/>
      <c r="LP9" s="85" t="s">
        <v>136</v>
      </c>
      <c r="LQ9" s="90"/>
      <c r="LR9" s="90"/>
      <c r="LS9" s="90"/>
      <c r="LT9" s="90"/>
      <c r="LU9" s="90"/>
      <c r="LV9" s="85"/>
      <c r="LW9" s="85"/>
      <c r="LX9" s="85"/>
      <c r="LY9" s="84"/>
      <c r="LZ9" s="85" t="s">
        <v>136</v>
      </c>
      <c r="MA9" s="90"/>
      <c r="MB9" s="90"/>
      <c r="MC9" s="90"/>
      <c r="MD9" s="90"/>
      <c r="ME9" s="90"/>
      <c r="MF9" s="85"/>
      <c r="MG9" s="85"/>
      <c r="MH9" s="85"/>
      <c r="MI9" s="85"/>
      <c r="MJ9" s="85" t="s">
        <v>136</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c r="A10" s="88" t="s">
        <v>137</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138</v>
      </c>
      <c r="AY11" s="95">
        <f>AY7</f>
        <v>136.1</v>
      </c>
      <c r="AZ11" s="95">
        <f>AZ7</f>
        <v>159.1</v>
      </c>
      <c r="BA11" s="95">
        <f>BA7</f>
        <v>151.9</v>
      </c>
      <c r="BB11" s="95">
        <f>BB7</f>
        <v>155</v>
      </c>
      <c r="BC11" s="95">
        <f>BC7</f>
        <v>133.6</v>
      </c>
      <c r="BD11" s="84"/>
      <c r="BE11" s="84"/>
      <c r="BF11" s="84"/>
      <c r="BG11" s="84"/>
      <c r="BH11" s="84"/>
      <c r="BI11" s="94" t="s">
        <v>138</v>
      </c>
      <c r="BJ11" s="95">
        <f>BJ7</f>
        <v>144.6</v>
      </c>
      <c r="BK11" s="95">
        <f>BK7</f>
        <v>168.4</v>
      </c>
      <c r="BL11" s="95">
        <f>BL7</f>
        <v>159.30000000000001</v>
      </c>
      <c r="BM11" s="95">
        <f>BM7</f>
        <v>161.5</v>
      </c>
      <c r="BN11" s="95">
        <f>BN7</f>
        <v>138.19999999999999</v>
      </c>
      <c r="BO11" s="84"/>
      <c r="BP11" s="84"/>
      <c r="BQ11" s="84"/>
      <c r="BR11" s="84"/>
      <c r="BS11" s="84"/>
      <c r="BT11" s="94" t="s">
        <v>138</v>
      </c>
      <c r="BU11" s="95">
        <f>BU7</f>
        <v>1160.2</v>
      </c>
      <c r="BV11" s="95">
        <f>BV7</f>
        <v>416.1</v>
      </c>
      <c r="BW11" s="95">
        <f>BW7</f>
        <v>492.4</v>
      </c>
      <c r="BX11" s="95">
        <f>BX7</f>
        <v>346.1</v>
      </c>
      <c r="BY11" s="95">
        <f>BY7</f>
        <v>460.6</v>
      </c>
      <c r="BZ11" s="84"/>
      <c r="CA11" s="84"/>
      <c r="CB11" s="84"/>
      <c r="CC11" s="84"/>
      <c r="CD11" s="84"/>
      <c r="CE11" s="94" t="s">
        <v>138</v>
      </c>
      <c r="CF11" s="95">
        <f>CF7</f>
        <v>9878.6</v>
      </c>
      <c r="CG11" s="95">
        <f>CG7</f>
        <v>7927.6</v>
      </c>
      <c r="CH11" s="95">
        <f>CH7</f>
        <v>8721</v>
      </c>
      <c r="CI11" s="95">
        <f>CI7</f>
        <v>8274.5</v>
      </c>
      <c r="CJ11" s="95">
        <f>CJ7</f>
        <v>9710.7999999999993</v>
      </c>
      <c r="CK11" s="84"/>
      <c r="CL11" s="84"/>
      <c r="CM11" s="84"/>
      <c r="CN11" s="84"/>
      <c r="CO11" s="94" t="s">
        <v>138</v>
      </c>
      <c r="CP11" s="96">
        <f>CP7</f>
        <v>1589451</v>
      </c>
      <c r="CQ11" s="96">
        <f>CQ7</f>
        <v>1724853</v>
      </c>
      <c r="CR11" s="96">
        <f>CR7</f>
        <v>1853266</v>
      </c>
      <c r="CS11" s="96">
        <f>CS7</f>
        <v>1924841</v>
      </c>
      <c r="CT11" s="96">
        <f>CT7</f>
        <v>1610053</v>
      </c>
      <c r="CU11" s="84"/>
      <c r="CV11" s="84"/>
      <c r="CW11" s="84"/>
      <c r="CX11" s="84"/>
      <c r="CY11" s="84"/>
      <c r="CZ11" s="94" t="s">
        <v>138</v>
      </c>
      <c r="DA11" s="95">
        <f>DA7</f>
        <v>39.700000000000003</v>
      </c>
      <c r="DB11" s="95">
        <f>DB7</f>
        <v>45.2</v>
      </c>
      <c r="DC11" s="95">
        <f>DC7</f>
        <v>42.7</v>
      </c>
      <c r="DD11" s="95">
        <f>DD7</f>
        <v>46.5</v>
      </c>
      <c r="DE11" s="95">
        <f>DE7</f>
        <v>41.7</v>
      </c>
      <c r="DF11" s="84"/>
      <c r="DG11" s="84"/>
      <c r="DH11" s="84"/>
      <c r="DI11" s="84"/>
      <c r="DJ11" s="94" t="s">
        <v>138</v>
      </c>
      <c r="DK11" s="95">
        <f>DK7</f>
        <v>25.2</v>
      </c>
      <c r="DL11" s="95">
        <f>DL7</f>
        <v>19.399999999999999</v>
      </c>
      <c r="DM11" s="95">
        <f>DM7</f>
        <v>26.4</v>
      </c>
      <c r="DN11" s="95">
        <f>DN7</f>
        <v>26.2</v>
      </c>
      <c r="DO11" s="95">
        <f>DO7</f>
        <v>29.2</v>
      </c>
      <c r="DP11" s="84"/>
      <c r="DQ11" s="84"/>
      <c r="DR11" s="84"/>
      <c r="DS11" s="84"/>
      <c r="DT11" s="94" t="s">
        <v>138</v>
      </c>
      <c r="DU11" s="95">
        <f>DU7</f>
        <v>202.3</v>
      </c>
      <c r="DV11" s="95">
        <f>DV7</f>
        <v>171.9</v>
      </c>
      <c r="DW11" s="95">
        <f>DW7</f>
        <v>159.6</v>
      </c>
      <c r="DX11" s="95">
        <f>DX7</f>
        <v>132.80000000000001</v>
      </c>
      <c r="DY11" s="95">
        <f>DY7</f>
        <v>128.1</v>
      </c>
      <c r="DZ11" s="84"/>
      <c r="EA11" s="84"/>
      <c r="EB11" s="84"/>
      <c r="EC11" s="84"/>
      <c r="ED11" s="94" t="s">
        <v>138</v>
      </c>
      <c r="EE11" s="95">
        <f>EE7</f>
        <v>53.9</v>
      </c>
      <c r="EF11" s="95">
        <f>EF7</f>
        <v>57.3</v>
      </c>
      <c r="EG11" s="95">
        <f>EG7</f>
        <v>58.9</v>
      </c>
      <c r="EH11" s="95">
        <f>EH7</f>
        <v>58.4</v>
      </c>
      <c r="EI11" s="95">
        <f>EI7</f>
        <v>59.3</v>
      </c>
      <c r="EJ11" s="84"/>
      <c r="EK11" s="84"/>
      <c r="EL11" s="84"/>
      <c r="EM11" s="84"/>
      <c r="EN11" s="94" t="s">
        <v>138</v>
      </c>
      <c r="EO11" s="95">
        <f>EO7</f>
        <v>42.1</v>
      </c>
      <c r="EP11" s="95">
        <f>EP7</f>
        <v>45.9</v>
      </c>
      <c r="EQ11" s="95">
        <f>EQ7</f>
        <v>43.6</v>
      </c>
      <c r="ER11" s="95">
        <f>ER7</f>
        <v>44.6</v>
      </c>
      <c r="ES11" s="95">
        <f>ES7</f>
        <v>40.700000000000003</v>
      </c>
      <c r="ET11" s="84"/>
      <c r="EU11" s="84"/>
      <c r="EV11" s="84"/>
      <c r="EW11" s="84"/>
      <c r="EX11" s="84"/>
      <c r="EY11" s="94" t="s">
        <v>138</v>
      </c>
      <c r="EZ11" s="95">
        <f>EZ7</f>
        <v>41.6</v>
      </c>
      <c r="FA11" s="95">
        <f>FA7</f>
        <v>46.9</v>
      </c>
      <c r="FB11" s="95">
        <f>FB7</f>
        <v>44.3</v>
      </c>
      <c r="FC11" s="95">
        <f>FC7</f>
        <v>48.3</v>
      </c>
      <c r="FD11" s="95">
        <f>FD7</f>
        <v>43.3</v>
      </c>
      <c r="FE11" s="84"/>
      <c r="FF11" s="84"/>
      <c r="FG11" s="84"/>
      <c r="FH11" s="84"/>
      <c r="FI11" s="94" t="s">
        <v>138</v>
      </c>
      <c r="FJ11" s="95">
        <f>FJ7</f>
        <v>25.9</v>
      </c>
      <c r="FK11" s="95">
        <f>FK7</f>
        <v>20.7</v>
      </c>
      <c r="FL11" s="95">
        <f>FL7</f>
        <v>28.4</v>
      </c>
      <c r="FM11" s="95">
        <f>FM7</f>
        <v>28</v>
      </c>
      <c r="FN11" s="95">
        <f>FN7</f>
        <v>30.7</v>
      </c>
      <c r="FO11" s="84"/>
      <c r="FP11" s="84"/>
      <c r="FQ11" s="84"/>
      <c r="FR11" s="84"/>
      <c r="FS11" s="94" t="s">
        <v>138</v>
      </c>
      <c r="FT11" s="95">
        <f>FT7</f>
        <v>190.3</v>
      </c>
      <c r="FU11" s="95">
        <f>FU7</f>
        <v>166.5</v>
      </c>
      <c r="FV11" s="95">
        <f>FV7</f>
        <v>154.19999999999999</v>
      </c>
      <c r="FW11" s="95">
        <f>FW7</f>
        <v>127.4</v>
      </c>
      <c r="FX11" s="95">
        <f>FX7</f>
        <v>123.2</v>
      </c>
      <c r="FY11" s="84"/>
      <c r="FZ11" s="84"/>
      <c r="GA11" s="84"/>
      <c r="GB11" s="84"/>
      <c r="GC11" s="94" t="s">
        <v>138</v>
      </c>
      <c r="GD11" s="95">
        <f>GD7</f>
        <v>56.8</v>
      </c>
      <c r="GE11" s="95">
        <f>GE7</f>
        <v>60.1</v>
      </c>
      <c r="GF11" s="95">
        <f>GF7</f>
        <v>61.5</v>
      </c>
      <c r="GG11" s="95">
        <f>GG7</f>
        <v>60.7</v>
      </c>
      <c r="GH11" s="95">
        <f>GH7</f>
        <v>61.2</v>
      </c>
      <c r="GI11" s="84"/>
      <c r="GJ11" s="84"/>
      <c r="GK11" s="84"/>
      <c r="GL11" s="84"/>
      <c r="GM11" s="94" t="s">
        <v>138</v>
      </c>
      <c r="GN11" s="95">
        <f>GN7</f>
        <v>40.6</v>
      </c>
      <c r="GO11" s="95">
        <f>GO7</f>
        <v>42.6</v>
      </c>
      <c r="GP11" s="95">
        <f>GP7</f>
        <v>40.1</v>
      </c>
      <c r="GQ11" s="95">
        <f>GQ7</f>
        <v>41.4</v>
      </c>
      <c r="GR11" s="95">
        <f>GR7</f>
        <v>36.9</v>
      </c>
      <c r="GS11" s="84"/>
      <c r="GT11" s="84"/>
      <c r="GU11" s="84"/>
      <c r="GV11" s="84"/>
      <c r="GW11" s="84"/>
      <c r="GX11" s="94" t="s">
        <v>138</v>
      </c>
      <c r="GY11" s="95" t="str">
        <f>GY7</f>
        <v>-</v>
      </c>
      <c r="GZ11" s="95" t="str">
        <f>GZ7</f>
        <v>-</v>
      </c>
      <c r="HA11" s="95" t="str">
        <f>HA7</f>
        <v>-</v>
      </c>
      <c r="HB11" s="95" t="str">
        <f>HB7</f>
        <v>-</v>
      </c>
      <c r="HC11" s="95" t="str">
        <f>HC7</f>
        <v>-</v>
      </c>
      <c r="HD11" s="84"/>
      <c r="HE11" s="84"/>
      <c r="HF11" s="84"/>
      <c r="HG11" s="84"/>
      <c r="HH11" s="94" t="s">
        <v>138</v>
      </c>
      <c r="HI11" s="95" t="str">
        <f>HI7</f>
        <v>-</v>
      </c>
      <c r="HJ11" s="95" t="str">
        <f>HJ7</f>
        <v>-</v>
      </c>
      <c r="HK11" s="95" t="str">
        <f>HK7</f>
        <v>-</v>
      </c>
      <c r="HL11" s="95" t="str">
        <f>HL7</f>
        <v>-</v>
      </c>
      <c r="HM11" s="95" t="str">
        <f>HM7</f>
        <v>-</v>
      </c>
      <c r="HN11" s="84"/>
      <c r="HO11" s="84"/>
      <c r="HP11" s="84"/>
      <c r="HQ11" s="84"/>
      <c r="HR11" s="94" t="s">
        <v>138</v>
      </c>
      <c r="HS11" s="95" t="str">
        <f>HS7</f>
        <v>-</v>
      </c>
      <c r="HT11" s="95" t="str">
        <f>HT7</f>
        <v>-</v>
      </c>
      <c r="HU11" s="95" t="str">
        <f>HU7</f>
        <v>-</v>
      </c>
      <c r="HV11" s="95" t="str">
        <f>HV7</f>
        <v>-</v>
      </c>
      <c r="HW11" s="95" t="str">
        <f>HW7</f>
        <v>-</v>
      </c>
      <c r="HX11" s="84"/>
      <c r="HY11" s="84"/>
      <c r="HZ11" s="84"/>
      <c r="IA11" s="84"/>
      <c r="IB11" s="94" t="s">
        <v>138</v>
      </c>
      <c r="IC11" s="95" t="str">
        <f>IC7</f>
        <v>-</v>
      </c>
      <c r="ID11" s="95" t="str">
        <f>ID7</f>
        <v>-</v>
      </c>
      <c r="IE11" s="95" t="str">
        <f>IE7</f>
        <v>-</v>
      </c>
      <c r="IF11" s="95" t="str">
        <f>IF7</f>
        <v>-</v>
      </c>
      <c r="IG11" s="95" t="str">
        <f>IG7</f>
        <v>-</v>
      </c>
      <c r="IH11" s="84"/>
      <c r="II11" s="84"/>
      <c r="IJ11" s="84"/>
      <c r="IK11" s="84"/>
      <c r="IL11" s="94" t="s">
        <v>138</v>
      </c>
      <c r="IM11" s="95" t="str">
        <f>IM7</f>
        <v>-</v>
      </c>
      <c r="IN11" s="95" t="str">
        <f>IN7</f>
        <v>-</v>
      </c>
      <c r="IO11" s="95" t="str">
        <f>IO7</f>
        <v>-</v>
      </c>
      <c r="IP11" s="95" t="str">
        <f>IP7</f>
        <v>-</v>
      </c>
      <c r="IQ11" s="95" t="str">
        <f>IQ7</f>
        <v>-</v>
      </c>
      <c r="IR11" s="84"/>
      <c r="IS11" s="84"/>
      <c r="IT11" s="84"/>
      <c r="IU11" s="84"/>
      <c r="IV11" s="84"/>
      <c r="IW11" s="94" t="s">
        <v>138</v>
      </c>
      <c r="IX11" s="95" t="str">
        <f>IX7</f>
        <v>-</v>
      </c>
      <c r="IY11" s="95" t="str">
        <f>IY7</f>
        <v>-</v>
      </c>
      <c r="IZ11" s="95" t="str">
        <f>IZ7</f>
        <v>-</v>
      </c>
      <c r="JA11" s="95" t="str">
        <f>JA7</f>
        <v>-</v>
      </c>
      <c r="JB11" s="95" t="str">
        <f>JB7</f>
        <v>-</v>
      </c>
      <c r="JC11" s="84"/>
      <c r="JD11" s="84"/>
      <c r="JE11" s="84"/>
      <c r="JF11" s="84"/>
      <c r="JG11" s="94" t="s">
        <v>138</v>
      </c>
      <c r="JH11" s="95" t="str">
        <f>JH7</f>
        <v>-</v>
      </c>
      <c r="JI11" s="95" t="str">
        <f>JI7</f>
        <v>-</v>
      </c>
      <c r="JJ11" s="95" t="str">
        <f>JJ7</f>
        <v>-</v>
      </c>
      <c r="JK11" s="95" t="str">
        <f>JK7</f>
        <v>-</v>
      </c>
      <c r="JL11" s="95" t="str">
        <f>JL7</f>
        <v>-</v>
      </c>
      <c r="JM11" s="84"/>
      <c r="JN11" s="84"/>
      <c r="JO11" s="84"/>
      <c r="JP11" s="84"/>
      <c r="JQ11" s="94" t="s">
        <v>138</v>
      </c>
      <c r="JR11" s="95" t="str">
        <f>JR7</f>
        <v>-</v>
      </c>
      <c r="JS11" s="95" t="str">
        <f>JS7</f>
        <v>-</v>
      </c>
      <c r="JT11" s="95" t="str">
        <f>JT7</f>
        <v>-</v>
      </c>
      <c r="JU11" s="95" t="str">
        <f>JU7</f>
        <v>-</v>
      </c>
      <c r="JV11" s="95" t="str">
        <f>JV7</f>
        <v>-</v>
      </c>
      <c r="JW11" s="84"/>
      <c r="JX11" s="84"/>
      <c r="JY11" s="84"/>
      <c r="JZ11" s="84"/>
      <c r="KA11" s="94" t="s">
        <v>138</v>
      </c>
      <c r="KB11" s="95" t="str">
        <f>KB7</f>
        <v>-</v>
      </c>
      <c r="KC11" s="95" t="str">
        <f>KC7</f>
        <v>-</v>
      </c>
      <c r="KD11" s="95" t="str">
        <f>KD7</f>
        <v>-</v>
      </c>
      <c r="KE11" s="95" t="str">
        <f>KE7</f>
        <v>-</v>
      </c>
      <c r="KF11" s="95" t="str">
        <f>KF7</f>
        <v>-</v>
      </c>
      <c r="KG11" s="84"/>
      <c r="KH11" s="84"/>
      <c r="KI11" s="84"/>
      <c r="KJ11" s="84"/>
      <c r="KK11" s="94" t="s">
        <v>138</v>
      </c>
      <c r="KL11" s="95" t="str">
        <f>KL7</f>
        <v>-</v>
      </c>
      <c r="KM11" s="95" t="str">
        <f>KM7</f>
        <v>-</v>
      </c>
      <c r="KN11" s="95" t="str">
        <f>KN7</f>
        <v>-</v>
      </c>
      <c r="KO11" s="95" t="str">
        <f>KO7</f>
        <v>-</v>
      </c>
      <c r="KP11" s="95" t="str">
        <f>KP7</f>
        <v>-</v>
      </c>
      <c r="KQ11" s="84"/>
      <c r="KR11" s="84"/>
      <c r="KS11" s="84"/>
      <c r="KT11" s="84"/>
      <c r="KU11" s="84"/>
      <c r="KV11" s="94" t="s">
        <v>138</v>
      </c>
      <c r="KW11" s="95">
        <f>KW7</f>
        <v>6.2</v>
      </c>
      <c r="KX11" s="95">
        <f>KX7</f>
        <v>14.7</v>
      </c>
      <c r="KY11" s="95">
        <f>KY7</f>
        <v>14.3</v>
      </c>
      <c r="KZ11" s="95">
        <f>KZ7</f>
        <v>14.4</v>
      </c>
      <c r="LA11" s="95">
        <f>LA7</f>
        <v>14.8</v>
      </c>
      <c r="LB11" s="84"/>
      <c r="LC11" s="84"/>
      <c r="LD11" s="84"/>
      <c r="LE11" s="84"/>
      <c r="LF11" s="94" t="s">
        <v>138</v>
      </c>
      <c r="LG11" s="95">
        <f>LG7</f>
        <v>0</v>
      </c>
      <c r="LH11" s="95">
        <f>LH7</f>
        <v>0</v>
      </c>
      <c r="LI11" s="95">
        <f>LI7</f>
        <v>0.6</v>
      </c>
      <c r="LJ11" s="95">
        <f>LJ7</f>
        <v>0.3</v>
      </c>
      <c r="LK11" s="95">
        <f>LK7</f>
        <v>7.8</v>
      </c>
      <c r="LL11" s="84"/>
      <c r="LM11" s="84"/>
      <c r="LN11" s="84"/>
      <c r="LO11" s="84"/>
      <c r="LP11" s="94" t="s">
        <v>138</v>
      </c>
      <c r="LQ11" s="95">
        <f>LQ7</f>
        <v>655.20000000000005</v>
      </c>
      <c r="LR11" s="95">
        <f>LR7</f>
        <v>260.10000000000002</v>
      </c>
      <c r="LS11" s="95">
        <f>LS7</f>
        <v>248.3</v>
      </c>
      <c r="LT11" s="95">
        <f>LT7</f>
        <v>228.5</v>
      </c>
      <c r="LU11" s="95">
        <f>LU7</f>
        <v>204.4</v>
      </c>
      <c r="LV11" s="84"/>
      <c r="LW11" s="84"/>
      <c r="LX11" s="84"/>
      <c r="LY11" s="84"/>
      <c r="LZ11" s="94" t="s">
        <v>138</v>
      </c>
      <c r="MA11" s="95">
        <f>MA7</f>
        <v>2</v>
      </c>
      <c r="MB11" s="95">
        <f>MB7</f>
        <v>7</v>
      </c>
      <c r="MC11" s="95">
        <f>MC7</f>
        <v>12</v>
      </c>
      <c r="MD11" s="95">
        <f>MD7</f>
        <v>17</v>
      </c>
      <c r="ME11" s="95">
        <f>ME7</f>
        <v>22</v>
      </c>
      <c r="MF11" s="84"/>
      <c r="MG11" s="84"/>
      <c r="MH11" s="84"/>
      <c r="MI11" s="84"/>
      <c r="MJ11" s="94" t="s">
        <v>138</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139</v>
      </c>
      <c r="AY12" s="95">
        <f>BD7</f>
        <v>119.7</v>
      </c>
      <c r="AZ12" s="95">
        <f>BE7</f>
        <v>125.7</v>
      </c>
      <c r="BA12" s="95">
        <f>BF7</f>
        <v>129.69999999999999</v>
      </c>
      <c r="BB12" s="95">
        <f>BG7</f>
        <v>135.9</v>
      </c>
      <c r="BC12" s="95">
        <f>BH7</f>
        <v>130.5</v>
      </c>
      <c r="BD12" s="84"/>
      <c r="BE12" s="84"/>
      <c r="BF12" s="84"/>
      <c r="BG12" s="84"/>
      <c r="BH12" s="84"/>
      <c r="BI12" s="94" t="s">
        <v>139</v>
      </c>
      <c r="BJ12" s="95">
        <f>BO7</f>
        <v>121.8</v>
      </c>
      <c r="BK12" s="95">
        <f>BP7</f>
        <v>124.8</v>
      </c>
      <c r="BL12" s="95">
        <f>BQ7</f>
        <v>130.4</v>
      </c>
      <c r="BM12" s="95">
        <f>BR7</f>
        <v>136.30000000000001</v>
      </c>
      <c r="BN12" s="95">
        <f>BS7</f>
        <v>130.69999999999999</v>
      </c>
      <c r="BO12" s="84"/>
      <c r="BP12" s="84"/>
      <c r="BQ12" s="84"/>
      <c r="BR12" s="84"/>
      <c r="BS12" s="84"/>
      <c r="BT12" s="94" t="s">
        <v>139</v>
      </c>
      <c r="BU12" s="95">
        <f>BZ7</f>
        <v>992.4</v>
      </c>
      <c r="BV12" s="95">
        <f>CA7</f>
        <v>638.79999999999995</v>
      </c>
      <c r="BW12" s="95">
        <f>CB7</f>
        <v>716.7</v>
      </c>
      <c r="BX12" s="95">
        <f>CC7</f>
        <v>688</v>
      </c>
      <c r="BY12" s="95">
        <f>CD7</f>
        <v>707.7</v>
      </c>
      <c r="BZ12" s="84"/>
      <c r="CA12" s="84"/>
      <c r="CB12" s="84"/>
      <c r="CC12" s="84"/>
      <c r="CD12" s="84"/>
      <c r="CE12" s="94" t="s">
        <v>139</v>
      </c>
      <c r="CF12" s="95">
        <f>CK7</f>
        <v>7914.4</v>
      </c>
      <c r="CG12" s="95">
        <f>CL7</f>
        <v>7493.6</v>
      </c>
      <c r="CH12" s="95">
        <f>CM7</f>
        <v>8014.2</v>
      </c>
      <c r="CI12" s="95">
        <f>CN7</f>
        <v>8260</v>
      </c>
      <c r="CJ12" s="95">
        <f>CO7</f>
        <v>8600.1</v>
      </c>
      <c r="CK12" s="84"/>
      <c r="CL12" s="84"/>
      <c r="CM12" s="84"/>
      <c r="CN12" s="84"/>
      <c r="CO12" s="94" t="s">
        <v>139</v>
      </c>
      <c r="CP12" s="96">
        <f>CU7</f>
        <v>1160012</v>
      </c>
      <c r="CQ12" s="96">
        <f>CV7</f>
        <v>1146099</v>
      </c>
      <c r="CR12" s="96">
        <f>CW7</f>
        <v>1494682</v>
      </c>
      <c r="CS12" s="96">
        <f>CX7</f>
        <v>1543942</v>
      </c>
      <c r="CT12" s="96">
        <f>CY7</f>
        <v>1467681</v>
      </c>
      <c r="CU12" s="84"/>
      <c r="CV12" s="84"/>
      <c r="CW12" s="84"/>
      <c r="CX12" s="84"/>
      <c r="CY12" s="84"/>
      <c r="CZ12" s="94" t="s">
        <v>139</v>
      </c>
      <c r="DA12" s="95">
        <f>DF7</f>
        <v>36.299999999999997</v>
      </c>
      <c r="DB12" s="95">
        <f>DG7</f>
        <v>38.4</v>
      </c>
      <c r="DC12" s="95">
        <f>DH7</f>
        <v>37.700000000000003</v>
      </c>
      <c r="DD12" s="95">
        <f>DI7</f>
        <v>36.200000000000003</v>
      </c>
      <c r="DE12" s="95">
        <f>DJ7</f>
        <v>36.5</v>
      </c>
      <c r="DF12" s="84"/>
      <c r="DG12" s="84"/>
      <c r="DH12" s="84"/>
      <c r="DI12" s="84"/>
      <c r="DJ12" s="94" t="s">
        <v>139</v>
      </c>
      <c r="DK12" s="95">
        <f>DP7</f>
        <v>22.1</v>
      </c>
      <c r="DL12" s="95">
        <f>DQ7</f>
        <v>21.1</v>
      </c>
      <c r="DM12" s="95">
        <f>DR7</f>
        <v>20</v>
      </c>
      <c r="DN12" s="95">
        <f>DS7</f>
        <v>18.2</v>
      </c>
      <c r="DO12" s="95">
        <f>DT7</f>
        <v>20.9</v>
      </c>
      <c r="DP12" s="84"/>
      <c r="DQ12" s="84"/>
      <c r="DR12" s="84"/>
      <c r="DS12" s="84"/>
      <c r="DT12" s="94" t="s">
        <v>139</v>
      </c>
      <c r="DU12" s="95">
        <f>DZ7</f>
        <v>130.19999999999999</v>
      </c>
      <c r="DV12" s="95">
        <f>EA7</f>
        <v>128.80000000000001</v>
      </c>
      <c r="DW12" s="95">
        <f>EB7</f>
        <v>109.9</v>
      </c>
      <c r="DX12" s="95">
        <f>EC7</f>
        <v>103.6</v>
      </c>
      <c r="DY12" s="95">
        <f>ED7</f>
        <v>95.7</v>
      </c>
      <c r="DZ12" s="84"/>
      <c r="EA12" s="84"/>
      <c r="EB12" s="84"/>
      <c r="EC12" s="84"/>
      <c r="ED12" s="94" t="s">
        <v>139</v>
      </c>
      <c r="EE12" s="95">
        <f>EJ7</f>
        <v>57.7</v>
      </c>
      <c r="EF12" s="95">
        <f>EK7</f>
        <v>59.8</v>
      </c>
      <c r="EG12" s="95">
        <f>EL7</f>
        <v>59.6</v>
      </c>
      <c r="EH12" s="95">
        <f>EM7</f>
        <v>60.3</v>
      </c>
      <c r="EI12" s="95">
        <f>EN7</f>
        <v>60.2</v>
      </c>
      <c r="EJ12" s="84"/>
      <c r="EK12" s="84"/>
      <c r="EL12" s="84"/>
      <c r="EM12" s="84"/>
      <c r="EN12" s="94" t="s">
        <v>139</v>
      </c>
      <c r="EO12" s="95">
        <f>ET7</f>
        <v>15.3</v>
      </c>
      <c r="EP12" s="95">
        <f>EU7</f>
        <v>16.2</v>
      </c>
      <c r="EQ12" s="95">
        <f>EV7</f>
        <v>18.7</v>
      </c>
      <c r="ER12" s="95">
        <f>EW7</f>
        <v>20.5</v>
      </c>
      <c r="ES12" s="95">
        <f>EX7</f>
        <v>21.4</v>
      </c>
      <c r="ET12" s="84"/>
      <c r="EU12" s="84"/>
      <c r="EV12" s="84"/>
      <c r="EW12" s="84"/>
      <c r="EX12" s="84"/>
      <c r="EY12" s="94" t="s">
        <v>139</v>
      </c>
      <c r="EZ12" s="95">
        <f>IF($EZ$8,FE7,"-")</f>
        <v>37</v>
      </c>
      <c r="FA12" s="95">
        <f>IF($EZ$8,FF7,"-")</f>
        <v>39.5</v>
      </c>
      <c r="FB12" s="95">
        <f>IF($EZ$8,FG7,"-")</f>
        <v>39.1</v>
      </c>
      <c r="FC12" s="95">
        <f>IF($EZ$8,FH7,"-")</f>
        <v>37.299999999999997</v>
      </c>
      <c r="FD12" s="95">
        <f>IF($EZ$8,FI7,"-")</f>
        <v>38</v>
      </c>
      <c r="FE12" s="84"/>
      <c r="FF12" s="84"/>
      <c r="FG12" s="84"/>
      <c r="FH12" s="84"/>
      <c r="FI12" s="94" t="s">
        <v>139</v>
      </c>
      <c r="FJ12" s="95">
        <f>IF($FJ$8,FO7,"-")</f>
        <v>22.6</v>
      </c>
      <c r="FK12" s="95">
        <f>IF($FJ$8,FP7,"-")</f>
        <v>22</v>
      </c>
      <c r="FL12" s="95">
        <f>IF($FJ$8,FQ7,"-")</f>
        <v>21.4</v>
      </c>
      <c r="FM12" s="95">
        <f>IF($FJ$8,FR7,"-")</f>
        <v>19.3</v>
      </c>
      <c r="FN12" s="95">
        <f>IF($FJ$8,FS7,"-")</f>
        <v>20.6</v>
      </c>
      <c r="FO12" s="84"/>
      <c r="FP12" s="84"/>
      <c r="FQ12" s="84"/>
      <c r="FR12" s="84"/>
      <c r="FS12" s="94" t="s">
        <v>139</v>
      </c>
      <c r="FT12" s="95">
        <f>IF($FT$8,FY7,"-")</f>
        <v>120.9</v>
      </c>
      <c r="FU12" s="95">
        <f>IF($FT$8,FZ7,"-")</f>
        <v>105.7</v>
      </c>
      <c r="FV12" s="95">
        <f>IF($FT$8,GA7,"-")</f>
        <v>89.4</v>
      </c>
      <c r="FW12" s="95">
        <f>IF($FT$8,GB7,"-")</f>
        <v>83.3</v>
      </c>
      <c r="FX12" s="95">
        <f>IF($FT$8,GC7,"-")</f>
        <v>73.2</v>
      </c>
      <c r="FY12" s="84"/>
      <c r="FZ12" s="84"/>
      <c r="GA12" s="84"/>
      <c r="GB12" s="84"/>
      <c r="GC12" s="94" t="s">
        <v>139</v>
      </c>
      <c r="GD12" s="95">
        <f>IF($GD$8,GI7,"-")</f>
        <v>58.6</v>
      </c>
      <c r="GE12" s="95">
        <f>IF($GD$8,GJ7,"-")</f>
        <v>61.3</v>
      </c>
      <c r="GF12" s="95">
        <f>IF($GD$8,GK7,"-")</f>
        <v>61.7</v>
      </c>
      <c r="GG12" s="95">
        <f>IF($GD$8,GL7,"-")</f>
        <v>62.1</v>
      </c>
      <c r="GH12" s="95">
        <f>IF($GD$8,GM7,"-")</f>
        <v>62.6</v>
      </c>
      <c r="GI12" s="84"/>
      <c r="GJ12" s="84"/>
      <c r="GK12" s="84"/>
      <c r="GL12" s="84"/>
      <c r="GM12" s="94" t="s">
        <v>139</v>
      </c>
      <c r="GN12" s="95">
        <f>IF($GN$8,GS7,"-")</f>
        <v>12.2</v>
      </c>
      <c r="GO12" s="95">
        <f>IF($GN$8,GT7,"-")</f>
        <v>11.9</v>
      </c>
      <c r="GP12" s="95">
        <f>IF($GN$8,GU7,"-")</f>
        <v>13.3</v>
      </c>
      <c r="GQ12" s="95">
        <f>IF($GN$8,GV7,"-")</f>
        <v>14.4</v>
      </c>
      <c r="GR12" s="95">
        <f>IF($GN$8,GW7,"-")</f>
        <v>15.3</v>
      </c>
      <c r="GS12" s="84"/>
      <c r="GT12" s="84"/>
      <c r="GU12" s="84"/>
      <c r="GV12" s="84"/>
      <c r="GW12" s="84"/>
      <c r="GX12" s="94" t="s">
        <v>139</v>
      </c>
      <c r="GY12" s="95" t="str">
        <f>IF($GY$8,HD7,"-")</f>
        <v>-</v>
      </c>
      <c r="GZ12" s="95" t="str">
        <f>IF($GY$8,HE7,"-")</f>
        <v>-</v>
      </c>
      <c r="HA12" s="95" t="str">
        <f>IF($GY$8,HF7,"-")</f>
        <v>-</v>
      </c>
      <c r="HB12" s="95" t="str">
        <f>IF($GY$8,HG7,"-")</f>
        <v>-</v>
      </c>
      <c r="HC12" s="95" t="str">
        <f>IF($GY$8,HH7,"-")</f>
        <v>-</v>
      </c>
      <c r="HD12" s="84"/>
      <c r="HE12" s="84"/>
      <c r="HF12" s="84"/>
      <c r="HG12" s="84"/>
      <c r="HH12" s="94" t="s">
        <v>139</v>
      </c>
      <c r="HI12" s="95" t="str">
        <f>IF($HI$8,HN7,"-")</f>
        <v>-</v>
      </c>
      <c r="HJ12" s="95" t="str">
        <f>IF($HI$8,HO7,"-")</f>
        <v>-</v>
      </c>
      <c r="HK12" s="95" t="str">
        <f>IF($HI$8,HP7,"-")</f>
        <v>-</v>
      </c>
      <c r="HL12" s="95" t="str">
        <f>IF($HI$8,HQ7,"-")</f>
        <v>-</v>
      </c>
      <c r="HM12" s="95" t="str">
        <f>IF($HI$8,HR7,"-")</f>
        <v>-</v>
      </c>
      <c r="HN12" s="84"/>
      <c r="HO12" s="84"/>
      <c r="HP12" s="84"/>
      <c r="HQ12" s="84"/>
      <c r="HR12" s="94" t="s">
        <v>139</v>
      </c>
      <c r="HS12" s="95" t="str">
        <f>IF($HS$8,HX7,"-")</f>
        <v>-</v>
      </c>
      <c r="HT12" s="95" t="str">
        <f>IF($HS$8,HY7,"-")</f>
        <v>-</v>
      </c>
      <c r="HU12" s="95" t="str">
        <f>IF($HS$8,HZ7,"-")</f>
        <v>-</v>
      </c>
      <c r="HV12" s="95" t="str">
        <f>IF($HS$8,IA7,"-")</f>
        <v>-</v>
      </c>
      <c r="HW12" s="95" t="str">
        <f>IF($HS$8,IB7,"-")</f>
        <v>-</v>
      </c>
      <c r="HX12" s="84"/>
      <c r="HY12" s="84"/>
      <c r="HZ12" s="84"/>
      <c r="IA12" s="84"/>
      <c r="IB12" s="94" t="s">
        <v>139</v>
      </c>
      <c r="IC12" s="95" t="str">
        <f>IF($IC$8,IH7,"-")</f>
        <v>-</v>
      </c>
      <c r="ID12" s="95" t="str">
        <f>IF($IC$8,II7,"-")</f>
        <v>-</v>
      </c>
      <c r="IE12" s="95" t="str">
        <f>IF($IC$8,IJ7,"-")</f>
        <v>-</v>
      </c>
      <c r="IF12" s="95" t="str">
        <f>IF($IC$8,IK7,"-")</f>
        <v>-</v>
      </c>
      <c r="IG12" s="95" t="str">
        <f>IF($IC$8,IL7,"-")</f>
        <v>-</v>
      </c>
      <c r="IH12" s="84"/>
      <c r="II12" s="84"/>
      <c r="IJ12" s="84"/>
      <c r="IK12" s="84"/>
      <c r="IL12" s="94" t="s">
        <v>139</v>
      </c>
      <c r="IM12" s="95" t="str">
        <f>IF($IM$8,IR7,"-")</f>
        <v>-</v>
      </c>
      <c r="IN12" s="95" t="str">
        <f>IF($IM$8,IS7,"-")</f>
        <v>-</v>
      </c>
      <c r="IO12" s="95" t="str">
        <f>IF($IM$8,IT7,"-")</f>
        <v>-</v>
      </c>
      <c r="IP12" s="95" t="str">
        <f>IF($IM$8,IU7,"-")</f>
        <v>-</v>
      </c>
      <c r="IQ12" s="95" t="str">
        <f>IF($IM$8,IV7,"-")</f>
        <v>-</v>
      </c>
      <c r="IR12" s="84"/>
      <c r="IS12" s="84"/>
      <c r="IT12" s="84"/>
      <c r="IU12" s="84"/>
      <c r="IV12" s="84"/>
      <c r="IW12" s="94" t="s">
        <v>139</v>
      </c>
      <c r="IX12" s="95" t="str">
        <f>IF($IX$8,JC7,"-")</f>
        <v>-</v>
      </c>
      <c r="IY12" s="95" t="str">
        <f>IF($IX$8,JD7,"-")</f>
        <v>-</v>
      </c>
      <c r="IZ12" s="95" t="str">
        <f>IF($IX$8,JE7,"-")</f>
        <v>-</v>
      </c>
      <c r="JA12" s="95" t="str">
        <f>IF($IX$8,JF7,"-")</f>
        <v>-</v>
      </c>
      <c r="JB12" s="95" t="str">
        <f>IF($IX$8,JG7,"-")</f>
        <v>-</v>
      </c>
      <c r="JC12" s="84"/>
      <c r="JD12" s="84"/>
      <c r="JE12" s="84"/>
      <c r="JF12" s="84"/>
      <c r="JG12" s="94" t="s">
        <v>139</v>
      </c>
      <c r="JH12" s="95" t="str">
        <f>IF($JH$8,JM7,"-")</f>
        <v>-</v>
      </c>
      <c r="JI12" s="95" t="str">
        <f>IF($JH$8,JN7,"-")</f>
        <v>-</v>
      </c>
      <c r="JJ12" s="95" t="str">
        <f>IF($JH$8,JO7,"-")</f>
        <v>-</v>
      </c>
      <c r="JK12" s="95" t="str">
        <f>IF($JH$8,JP7,"-")</f>
        <v>-</v>
      </c>
      <c r="JL12" s="95" t="str">
        <f>IF($JH$8,JQ7,"-")</f>
        <v>-</v>
      </c>
      <c r="JM12" s="84"/>
      <c r="JN12" s="84"/>
      <c r="JO12" s="84"/>
      <c r="JP12" s="84"/>
      <c r="JQ12" s="94" t="s">
        <v>139</v>
      </c>
      <c r="JR12" s="95" t="str">
        <f>IF($JR$8,JW7,"-")</f>
        <v>-</v>
      </c>
      <c r="JS12" s="95" t="str">
        <f>IF($JR$8,JX7,"-")</f>
        <v>-</v>
      </c>
      <c r="JT12" s="95" t="str">
        <f>IF($JR$8,JY7,"-")</f>
        <v>-</v>
      </c>
      <c r="JU12" s="95" t="str">
        <f>IF($JR$8,JZ7,"-")</f>
        <v>-</v>
      </c>
      <c r="JV12" s="95" t="str">
        <f>IF($JR$8,KA7,"-")</f>
        <v>-</v>
      </c>
      <c r="JW12" s="84"/>
      <c r="JX12" s="84"/>
      <c r="JY12" s="84"/>
      <c r="JZ12" s="84"/>
      <c r="KA12" s="94" t="s">
        <v>139</v>
      </c>
      <c r="KB12" s="95" t="str">
        <f>IF($KB$8,KG7,"-")</f>
        <v>-</v>
      </c>
      <c r="KC12" s="95" t="str">
        <f>IF($KB$8,KH7,"-")</f>
        <v>-</v>
      </c>
      <c r="KD12" s="95" t="str">
        <f>IF($KB$8,KI7,"-")</f>
        <v>-</v>
      </c>
      <c r="KE12" s="95" t="str">
        <f>IF($KB$8,KJ7,"-")</f>
        <v>-</v>
      </c>
      <c r="KF12" s="95" t="str">
        <f>IF($KB$8,KK7,"-")</f>
        <v>-</v>
      </c>
      <c r="KG12" s="84"/>
      <c r="KH12" s="84"/>
      <c r="KI12" s="84"/>
      <c r="KJ12" s="84"/>
      <c r="KK12" s="94" t="s">
        <v>139</v>
      </c>
      <c r="KL12" s="95" t="str">
        <f>IF($KL$8,KQ7,"-")</f>
        <v>-</v>
      </c>
      <c r="KM12" s="95" t="str">
        <f>IF($KL$8,KR7,"-")</f>
        <v>-</v>
      </c>
      <c r="KN12" s="95" t="str">
        <f>IF($KL$8,KS7,"-")</f>
        <v>-</v>
      </c>
      <c r="KO12" s="95" t="str">
        <f>IF($KL$8,KT7,"-")</f>
        <v>-</v>
      </c>
      <c r="KP12" s="95" t="str">
        <f>IF($KL$8,KU7,"-")</f>
        <v>-</v>
      </c>
      <c r="KQ12" s="84"/>
      <c r="KR12" s="84"/>
      <c r="KS12" s="84"/>
      <c r="KT12" s="84"/>
      <c r="KU12" s="84"/>
      <c r="KV12" s="94" t="s">
        <v>139</v>
      </c>
      <c r="KW12" s="95">
        <f>IF($KW$8,LB7,"-")</f>
        <v>7.1</v>
      </c>
      <c r="KX12" s="95">
        <f>IF($KW$8,LC7,"-")</f>
        <v>8.9</v>
      </c>
      <c r="KY12" s="95">
        <f>IF($KW$8,LD7,"-")</f>
        <v>11.8</v>
      </c>
      <c r="KZ12" s="95">
        <f>IF($KW$8,LE7,"-")</f>
        <v>15.3</v>
      </c>
      <c r="LA12" s="95">
        <f>IF($KW$8,LF7,"-")</f>
        <v>15.4</v>
      </c>
      <c r="LB12" s="84"/>
      <c r="LC12" s="84"/>
      <c r="LD12" s="84"/>
      <c r="LE12" s="84"/>
      <c r="LF12" s="94" t="s">
        <v>139</v>
      </c>
      <c r="LG12" s="95">
        <f>IF($LG$8,LL7,"-")</f>
        <v>8.6</v>
      </c>
      <c r="LH12" s="95">
        <f>IF($LG$8,LM7,"-")</f>
        <v>2</v>
      </c>
      <c r="LI12" s="95">
        <f>IF($LG$8,LN7,"-")</f>
        <v>1.4</v>
      </c>
      <c r="LJ12" s="95">
        <f>IF($LG$8,LO7,"-")</f>
        <v>2.4</v>
      </c>
      <c r="LK12" s="95">
        <f>IF($LG$8,LP7,"-")</f>
        <v>4.0999999999999996</v>
      </c>
      <c r="LL12" s="84"/>
      <c r="LM12" s="84"/>
      <c r="LN12" s="84"/>
      <c r="LO12" s="84"/>
      <c r="LP12" s="94" t="s">
        <v>139</v>
      </c>
      <c r="LQ12" s="95">
        <f>IF($LQ$8,LV7,"-")</f>
        <v>1092.0999999999999</v>
      </c>
      <c r="LR12" s="95">
        <f>IF($LQ$8,LW7,"-")</f>
        <v>1128.5999999999999</v>
      </c>
      <c r="LS12" s="95">
        <f>IF($LQ$8,LX7,"-")</f>
        <v>596.79999999999995</v>
      </c>
      <c r="LT12" s="95">
        <f>IF($LQ$8,LY7,"-")</f>
        <v>494.6</v>
      </c>
      <c r="LU12" s="95">
        <f>IF($LQ$8,LZ7,"-")</f>
        <v>469.5</v>
      </c>
      <c r="LV12" s="84"/>
      <c r="LW12" s="84"/>
      <c r="LX12" s="84"/>
      <c r="LY12" s="84"/>
      <c r="LZ12" s="94" t="s">
        <v>139</v>
      </c>
      <c r="MA12" s="95">
        <f>IF($MA$8,MF7,"-")</f>
        <v>2.9</v>
      </c>
      <c r="MB12" s="95">
        <f>IF($MA$8,MG7,"-")</f>
        <v>3.4</v>
      </c>
      <c r="MC12" s="95">
        <f>IF($MA$8,MH7,"-")</f>
        <v>5.6</v>
      </c>
      <c r="MD12" s="95">
        <f>IF($MA$8,MI7,"-")</f>
        <v>11.5</v>
      </c>
      <c r="ME12" s="95">
        <f>IF($MA$8,MJ7,"-")</f>
        <v>16.100000000000001</v>
      </c>
      <c r="MF12" s="84"/>
      <c r="MG12" s="84"/>
      <c r="MH12" s="84"/>
      <c r="MI12" s="84"/>
      <c r="MJ12" s="94" t="s">
        <v>139</v>
      </c>
      <c r="MK12" s="95">
        <f>IF($MK$8,MP7,"-")</f>
        <v>100</v>
      </c>
      <c r="ML12" s="95">
        <f>IF($MK$8,MQ7,"-")</f>
        <v>100</v>
      </c>
      <c r="MM12" s="95">
        <f>IF($MK$8,MR7,"-")</f>
        <v>100</v>
      </c>
      <c r="MN12" s="95">
        <f>IF($MK$8,MS7,"-")</f>
        <v>100</v>
      </c>
      <c r="MO12" s="95">
        <f>IF($MK$8,MT7,"-")</f>
        <v>100</v>
      </c>
      <c r="MP12" s="84"/>
      <c r="MQ12" s="84"/>
      <c r="MR12" s="84"/>
      <c r="MS12" s="84"/>
      <c r="MT12" s="84"/>
      <c r="MU12" s="84"/>
      <c r="MV12" s="84"/>
      <c r="MW12" s="84"/>
      <c r="MX12" s="84"/>
      <c r="MY12" s="84"/>
      <c r="MZ12" s="84"/>
      <c r="NA12" s="84"/>
      <c r="NB12" s="84"/>
      <c r="NC12" s="84"/>
      <c r="ND12" s="84"/>
      <c r="NE12" s="84"/>
      <c r="NF12" s="84"/>
      <c r="NG12" s="84"/>
      <c r="NH12" s="84"/>
      <c r="NI12" s="84"/>
      <c r="NJ12" s="84"/>
    </row>
    <row r="13" spans="1:374">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140</v>
      </c>
      <c r="AY13" s="95">
        <f>$BI$7</f>
        <v>100</v>
      </c>
      <c r="AZ13" s="95">
        <f>$BI$7</f>
        <v>100</v>
      </c>
      <c r="BA13" s="95">
        <f>$BI$7</f>
        <v>100</v>
      </c>
      <c r="BB13" s="95">
        <f>$BI$7</f>
        <v>100</v>
      </c>
      <c r="BC13" s="95">
        <f>$BI$7</f>
        <v>100</v>
      </c>
      <c r="BD13" s="84"/>
      <c r="BE13" s="84"/>
      <c r="BF13" s="84"/>
      <c r="BG13" s="84"/>
      <c r="BH13" s="84"/>
      <c r="BI13" s="94" t="s">
        <v>140</v>
      </c>
      <c r="BJ13" s="95">
        <f>$BT$7</f>
        <v>100</v>
      </c>
      <c r="BK13" s="95">
        <f>$BT$7</f>
        <v>100</v>
      </c>
      <c r="BL13" s="95">
        <f>$BT$7</f>
        <v>100</v>
      </c>
      <c r="BM13" s="95">
        <f>$BT$7</f>
        <v>100</v>
      </c>
      <c r="BN13" s="95">
        <f>$BT$7</f>
        <v>100</v>
      </c>
      <c r="BO13" s="84"/>
      <c r="BP13" s="84"/>
      <c r="BQ13" s="84"/>
      <c r="BR13" s="84"/>
      <c r="BS13" s="84"/>
      <c r="BT13" s="94" t="s">
        <v>140</v>
      </c>
      <c r="BU13" s="95">
        <f>$CE$7</f>
        <v>100</v>
      </c>
      <c r="BV13" s="95">
        <f>$CE$7</f>
        <v>100</v>
      </c>
      <c r="BW13" s="95">
        <f>$CE$7</f>
        <v>100</v>
      </c>
      <c r="BX13" s="95">
        <f>$CE$7</f>
        <v>100</v>
      </c>
      <c r="BY13" s="95">
        <f>$CE$7</f>
        <v>100</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c r="A14" s="97"/>
      <c r="B14" s="98" t="s">
        <v>141</v>
      </c>
      <c r="C14" s="99"/>
      <c r="D14" s="100"/>
      <c r="E14" s="99"/>
      <c r="F14" s="206" t="s">
        <v>142</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c r="A15" s="97">
        <v>1</v>
      </c>
      <c r="B15" s="196" t="s">
        <v>143</v>
      </c>
      <c r="C15" s="196"/>
      <c r="D15" s="100"/>
      <c r="E15" s="97">
        <v>1</v>
      </c>
      <c r="F15" s="196" t="s">
        <v>144</v>
      </c>
      <c r="G15" s="196"/>
      <c r="H15" s="102" t="s">
        <v>145</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146</v>
      </c>
      <c r="AY15" s="103"/>
      <c r="AZ15" s="103"/>
      <c r="BA15" s="103"/>
      <c r="BB15" s="103"/>
      <c r="BC15" s="103"/>
      <c r="BD15" s="100"/>
      <c r="BE15" s="100"/>
      <c r="BF15" s="100"/>
      <c r="BG15" s="100"/>
      <c r="BH15" s="100"/>
      <c r="BI15" s="101" t="s">
        <v>146</v>
      </c>
      <c r="BJ15" s="103"/>
      <c r="BK15" s="103"/>
      <c r="BL15" s="103"/>
      <c r="BM15" s="103"/>
      <c r="BN15" s="103"/>
      <c r="BO15" s="100"/>
      <c r="BP15" s="100"/>
      <c r="BQ15" s="100"/>
      <c r="BR15" s="100"/>
      <c r="BS15" s="100"/>
      <c r="BT15" s="101" t="s">
        <v>146</v>
      </c>
      <c r="BU15" s="103"/>
      <c r="BV15" s="103"/>
      <c r="BW15" s="103"/>
      <c r="BX15" s="103"/>
      <c r="BY15" s="103"/>
      <c r="BZ15" s="100"/>
      <c r="CA15" s="100"/>
      <c r="CB15" s="100"/>
      <c r="CC15" s="100"/>
      <c r="CD15" s="100"/>
      <c r="CE15" s="101" t="s">
        <v>146</v>
      </c>
      <c r="CF15" s="103"/>
      <c r="CG15" s="103"/>
      <c r="CH15" s="103"/>
      <c r="CI15" s="103"/>
      <c r="CJ15" s="103"/>
      <c r="CK15" s="100"/>
      <c r="CL15" s="100"/>
      <c r="CM15" s="100"/>
      <c r="CN15" s="100"/>
      <c r="CO15" s="101" t="s">
        <v>146</v>
      </c>
      <c r="CP15" s="103"/>
      <c r="CQ15" s="103"/>
      <c r="CR15" s="103"/>
      <c r="CS15" s="103"/>
      <c r="CT15" s="103"/>
      <c r="CU15" s="100"/>
      <c r="CV15" s="100"/>
      <c r="CW15" s="100"/>
      <c r="CX15" s="100"/>
      <c r="CY15" s="100"/>
      <c r="CZ15" s="101" t="s">
        <v>146</v>
      </c>
      <c r="DA15" s="103"/>
      <c r="DB15" s="103"/>
      <c r="DC15" s="103"/>
      <c r="DD15" s="103"/>
      <c r="DE15" s="103"/>
      <c r="DF15" s="100"/>
      <c r="DG15" s="100"/>
      <c r="DH15" s="100"/>
      <c r="DI15" s="100"/>
      <c r="DJ15" s="101" t="s">
        <v>146</v>
      </c>
      <c r="DK15" s="103"/>
      <c r="DL15" s="103"/>
      <c r="DM15" s="103"/>
      <c r="DN15" s="103"/>
      <c r="DO15" s="103"/>
      <c r="DP15" s="100"/>
      <c r="DQ15" s="100"/>
      <c r="DR15" s="100"/>
      <c r="DS15" s="100"/>
      <c r="DT15" s="101" t="s">
        <v>146</v>
      </c>
      <c r="DU15" s="103"/>
      <c r="DV15" s="103"/>
      <c r="DW15" s="103"/>
      <c r="DX15" s="103"/>
      <c r="DY15" s="103"/>
      <c r="DZ15" s="100"/>
      <c r="EA15" s="100"/>
      <c r="EB15" s="100"/>
      <c r="EC15" s="100"/>
      <c r="ED15" s="101" t="s">
        <v>146</v>
      </c>
      <c r="EE15" s="103"/>
      <c r="EF15" s="103"/>
      <c r="EG15" s="103"/>
      <c r="EH15" s="103"/>
      <c r="EI15" s="103"/>
      <c r="EJ15" s="100"/>
      <c r="EK15" s="100"/>
      <c r="EL15" s="100"/>
      <c r="EM15" s="100"/>
      <c r="EN15" s="101" t="s">
        <v>146</v>
      </c>
      <c r="EO15" s="103"/>
      <c r="EP15" s="103"/>
      <c r="EQ15" s="103"/>
      <c r="ER15" s="103"/>
      <c r="ES15" s="103"/>
      <c r="ET15" s="100"/>
      <c r="EU15" s="100"/>
      <c r="EV15" s="100"/>
      <c r="EW15" s="100"/>
      <c r="EX15" s="100"/>
      <c r="EY15" s="101" t="s">
        <v>146</v>
      </c>
      <c r="EZ15" s="103"/>
      <c r="FA15" s="103"/>
      <c r="FB15" s="103"/>
      <c r="FC15" s="103"/>
      <c r="FD15" s="103"/>
      <c r="FE15" s="100"/>
      <c r="FF15" s="100"/>
      <c r="FG15" s="100"/>
      <c r="FH15" s="100"/>
      <c r="FI15" s="101" t="s">
        <v>146</v>
      </c>
      <c r="FJ15" s="103"/>
      <c r="FK15" s="103"/>
      <c r="FL15" s="103"/>
      <c r="FM15" s="103"/>
      <c r="FN15" s="103"/>
      <c r="FO15" s="100"/>
      <c r="FP15" s="100"/>
      <c r="FQ15" s="100"/>
      <c r="FR15" s="100"/>
      <c r="FS15" s="101" t="s">
        <v>146</v>
      </c>
      <c r="FT15" s="103"/>
      <c r="FU15" s="103"/>
      <c r="FV15" s="103"/>
      <c r="FW15" s="103"/>
      <c r="FX15" s="103"/>
      <c r="FY15" s="100"/>
      <c r="FZ15" s="100"/>
      <c r="GA15" s="100"/>
      <c r="GB15" s="100"/>
      <c r="GC15" s="101" t="s">
        <v>146</v>
      </c>
      <c r="GD15" s="103"/>
      <c r="GE15" s="103"/>
      <c r="GF15" s="103"/>
      <c r="GG15" s="103"/>
      <c r="GH15" s="103"/>
      <c r="GI15" s="100"/>
      <c r="GJ15" s="100"/>
      <c r="GK15" s="100"/>
      <c r="GL15" s="100"/>
      <c r="GM15" s="101" t="s">
        <v>146</v>
      </c>
      <c r="GN15" s="103"/>
      <c r="GO15" s="103"/>
      <c r="GP15" s="103"/>
      <c r="GQ15" s="103"/>
      <c r="GR15" s="103"/>
      <c r="GS15" s="100"/>
      <c r="GT15" s="100"/>
      <c r="GU15" s="100"/>
      <c r="GV15" s="100"/>
      <c r="GW15" s="100"/>
      <c r="GX15" s="101" t="s">
        <v>146</v>
      </c>
      <c r="GY15" s="103"/>
      <c r="GZ15" s="103"/>
      <c r="HA15" s="103"/>
      <c r="HB15" s="103"/>
      <c r="HC15" s="103"/>
      <c r="HD15" s="100"/>
      <c r="HE15" s="100"/>
      <c r="HF15" s="100"/>
      <c r="HG15" s="100"/>
      <c r="HH15" s="101" t="s">
        <v>146</v>
      </c>
      <c r="HI15" s="103"/>
      <c r="HJ15" s="103"/>
      <c r="HK15" s="103"/>
      <c r="HL15" s="103"/>
      <c r="HM15" s="103"/>
      <c r="HN15" s="100"/>
      <c r="HO15" s="100"/>
      <c r="HP15" s="100"/>
      <c r="HQ15" s="100"/>
      <c r="HR15" s="101" t="s">
        <v>146</v>
      </c>
      <c r="HS15" s="103"/>
      <c r="HT15" s="103"/>
      <c r="HU15" s="103"/>
      <c r="HV15" s="103"/>
      <c r="HW15" s="103"/>
      <c r="HX15" s="100"/>
      <c r="HY15" s="100"/>
      <c r="HZ15" s="100"/>
      <c r="IA15" s="100"/>
      <c r="IB15" s="101" t="s">
        <v>146</v>
      </c>
      <c r="IC15" s="103"/>
      <c r="ID15" s="103"/>
      <c r="IE15" s="103"/>
      <c r="IF15" s="103"/>
      <c r="IG15" s="103"/>
      <c r="IH15" s="100"/>
      <c r="II15" s="100"/>
      <c r="IJ15" s="100"/>
      <c r="IK15" s="100"/>
      <c r="IL15" s="101" t="s">
        <v>146</v>
      </c>
      <c r="IM15" s="103"/>
      <c r="IN15" s="103"/>
      <c r="IO15" s="103"/>
      <c r="IP15" s="103"/>
      <c r="IQ15" s="103"/>
      <c r="IR15" s="100"/>
      <c r="IS15" s="100"/>
      <c r="IT15" s="100"/>
      <c r="IU15" s="100"/>
      <c r="IV15" s="100"/>
      <c r="IW15" s="101" t="s">
        <v>146</v>
      </c>
      <c r="IX15" s="103"/>
      <c r="IY15" s="103"/>
      <c r="IZ15" s="103"/>
      <c r="JA15" s="103"/>
      <c r="JB15" s="103"/>
      <c r="JC15" s="100"/>
      <c r="JD15" s="100"/>
      <c r="JE15" s="100"/>
      <c r="JF15" s="100"/>
      <c r="JG15" s="101" t="s">
        <v>146</v>
      </c>
      <c r="JH15" s="103"/>
      <c r="JI15" s="103"/>
      <c r="JJ15" s="103"/>
      <c r="JK15" s="103"/>
      <c r="JL15" s="103"/>
      <c r="JM15" s="100"/>
      <c r="JN15" s="100"/>
      <c r="JO15" s="100"/>
      <c r="JP15" s="100"/>
      <c r="JQ15" s="101" t="s">
        <v>146</v>
      </c>
      <c r="JR15" s="103"/>
      <c r="JS15" s="103"/>
      <c r="JT15" s="103"/>
      <c r="JU15" s="103"/>
      <c r="JV15" s="103"/>
      <c r="JW15" s="100"/>
      <c r="JX15" s="100"/>
      <c r="JY15" s="100"/>
      <c r="JZ15" s="100"/>
      <c r="KA15" s="101" t="s">
        <v>146</v>
      </c>
      <c r="KB15" s="103"/>
      <c r="KC15" s="103"/>
      <c r="KD15" s="103"/>
      <c r="KE15" s="103"/>
      <c r="KF15" s="103"/>
      <c r="KG15" s="100"/>
      <c r="KH15" s="100"/>
      <c r="KI15" s="100"/>
      <c r="KJ15" s="100"/>
      <c r="KK15" s="101" t="s">
        <v>146</v>
      </c>
      <c r="KL15" s="103"/>
      <c r="KM15" s="103"/>
      <c r="KN15" s="103"/>
      <c r="KO15" s="103"/>
      <c r="KP15" s="103"/>
      <c r="KQ15" s="100"/>
      <c r="KR15" s="100"/>
      <c r="KS15" s="100"/>
      <c r="KT15" s="100"/>
      <c r="KU15" s="100"/>
      <c r="KV15" s="101" t="s">
        <v>146</v>
      </c>
      <c r="KW15" s="103"/>
      <c r="KX15" s="103"/>
      <c r="KY15" s="103"/>
      <c r="KZ15" s="103"/>
      <c r="LA15" s="103"/>
      <c r="LB15" s="100"/>
      <c r="LC15" s="100"/>
      <c r="LD15" s="100"/>
      <c r="LE15" s="100"/>
      <c r="LF15" s="101" t="s">
        <v>146</v>
      </c>
      <c r="LG15" s="103"/>
      <c r="LH15" s="103"/>
      <c r="LI15" s="103"/>
      <c r="LJ15" s="103"/>
      <c r="LK15" s="103"/>
      <c r="LL15" s="100"/>
      <c r="LM15" s="100"/>
      <c r="LN15" s="100"/>
      <c r="LO15" s="100"/>
      <c r="LP15" s="101" t="s">
        <v>146</v>
      </c>
      <c r="LQ15" s="103"/>
      <c r="LR15" s="103"/>
      <c r="LS15" s="103"/>
      <c r="LT15" s="103"/>
      <c r="LU15" s="103"/>
      <c r="LV15" s="100"/>
      <c r="LW15" s="100"/>
      <c r="LX15" s="100"/>
      <c r="LY15" s="100"/>
      <c r="LZ15" s="101" t="s">
        <v>146</v>
      </c>
      <c r="MA15" s="103"/>
      <c r="MB15" s="103"/>
      <c r="MC15" s="103"/>
      <c r="MD15" s="103"/>
      <c r="ME15" s="103"/>
      <c r="MF15" s="100"/>
      <c r="MG15" s="100"/>
      <c r="MH15" s="100"/>
      <c r="MI15" s="100"/>
      <c r="MJ15" s="101" t="s">
        <v>146</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c r="A16" s="97">
        <f>A15+1</f>
        <v>2</v>
      </c>
      <c r="B16" s="196" t="s">
        <v>147</v>
      </c>
      <c r="C16" s="196"/>
      <c r="D16" s="100"/>
      <c r="E16" s="97">
        <f>E15+1</f>
        <v>2</v>
      </c>
      <c r="F16" s="196" t="s">
        <v>148</v>
      </c>
      <c r="G16" s="196"/>
      <c r="H16" s="102" t="s">
        <v>149</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c r="A17" s="97">
        <f t="shared" ref="A17:A34" si="7">A16+1</f>
        <v>3</v>
      </c>
      <c r="B17" s="196" t="s">
        <v>150</v>
      </c>
      <c r="C17" s="196"/>
      <c r="D17" s="100"/>
      <c r="E17" s="97">
        <f t="shared" ref="E17" si="8">E16+1</f>
        <v>3</v>
      </c>
      <c r="F17" s="196" t="s">
        <v>151</v>
      </c>
      <c r="G17" s="196"/>
      <c r="H17" s="102" t="s">
        <v>152</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153</v>
      </c>
      <c r="AY17" s="106">
        <f>IF(AY7="-",NA(),AY7)</f>
        <v>136.1</v>
      </c>
      <c r="AZ17" s="106">
        <f t="shared" ref="AZ17:BC17" si="9">IF(AZ7="-",NA(),AZ7)</f>
        <v>159.1</v>
      </c>
      <c r="BA17" s="106">
        <f t="shared" si="9"/>
        <v>151.9</v>
      </c>
      <c r="BB17" s="106">
        <f t="shared" si="9"/>
        <v>155</v>
      </c>
      <c r="BC17" s="106">
        <f t="shared" si="9"/>
        <v>133.6</v>
      </c>
      <c r="BD17" s="100"/>
      <c r="BE17" s="100"/>
      <c r="BF17" s="100"/>
      <c r="BG17" s="100"/>
      <c r="BH17" s="100"/>
      <c r="BI17" s="105" t="s">
        <v>153</v>
      </c>
      <c r="BJ17" s="106">
        <f>IF(BJ7="-",NA(),BJ7)</f>
        <v>144.6</v>
      </c>
      <c r="BK17" s="106">
        <f t="shared" ref="BK17:BN17" si="10">IF(BK7="-",NA(),BK7)</f>
        <v>168.4</v>
      </c>
      <c r="BL17" s="106">
        <f t="shared" si="10"/>
        <v>159.30000000000001</v>
      </c>
      <c r="BM17" s="106">
        <f t="shared" si="10"/>
        <v>161.5</v>
      </c>
      <c r="BN17" s="106">
        <f t="shared" si="10"/>
        <v>138.19999999999999</v>
      </c>
      <c r="BO17" s="100"/>
      <c r="BP17" s="100"/>
      <c r="BQ17" s="100"/>
      <c r="BR17" s="100"/>
      <c r="BS17" s="100"/>
      <c r="BT17" s="105" t="s">
        <v>153</v>
      </c>
      <c r="BU17" s="106">
        <f>IF(BU7="-",NA(),BU7)</f>
        <v>1160.2</v>
      </c>
      <c r="BV17" s="106">
        <f t="shared" ref="BV17:BY17" si="11">IF(BV7="-",NA(),BV7)</f>
        <v>416.1</v>
      </c>
      <c r="BW17" s="106">
        <f t="shared" si="11"/>
        <v>492.4</v>
      </c>
      <c r="BX17" s="106">
        <f t="shared" si="11"/>
        <v>346.1</v>
      </c>
      <c r="BY17" s="106">
        <f t="shared" si="11"/>
        <v>460.6</v>
      </c>
      <c r="BZ17" s="100"/>
      <c r="CA17" s="100"/>
      <c r="CB17" s="100"/>
      <c r="CC17" s="100"/>
      <c r="CD17" s="100"/>
      <c r="CE17" s="105" t="s">
        <v>153</v>
      </c>
      <c r="CF17" s="106">
        <f>IF(CF7="-",NA(),CF7)</f>
        <v>9878.6</v>
      </c>
      <c r="CG17" s="106">
        <f t="shared" ref="CG17:CJ17" si="12">IF(CG7="-",NA(),CG7)</f>
        <v>7927.6</v>
      </c>
      <c r="CH17" s="106">
        <f t="shared" si="12"/>
        <v>8721</v>
      </c>
      <c r="CI17" s="106">
        <f t="shared" si="12"/>
        <v>8274.5</v>
      </c>
      <c r="CJ17" s="106">
        <f t="shared" si="12"/>
        <v>9710.7999999999993</v>
      </c>
      <c r="CK17" s="100"/>
      <c r="CL17" s="100"/>
      <c r="CM17" s="100"/>
      <c r="CN17" s="100"/>
      <c r="CO17" s="105" t="s">
        <v>153</v>
      </c>
      <c r="CP17" s="107">
        <f>IF(CP7="-",NA(),CP7)</f>
        <v>1589451</v>
      </c>
      <c r="CQ17" s="107">
        <f t="shared" ref="CQ17:CT17" si="13">IF(CQ7="-",NA(),CQ7)</f>
        <v>1724853</v>
      </c>
      <c r="CR17" s="107">
        <f t="shared" si="13"/>
        <v>1853266</v>
      </c>
      <c r="CS17" s="107">
        <f t="shared" si="13"/>
        <v>1924841</v>
      </c>
      <c r="CT17" s="107">
        <f t="shared" si="13"/>
        <v>1610053</v>
      </c>
      <c r="CU17" s="100"/>
      <c r="CV17" s="100"/>
      <c r="CW17" s="100"/>
      <c r="CX17" s="100"/>
      <c r="CY17" s="100"/>
      <c r="CZ17" s="105" t="s">
        <v>153</v>
      </c>
      <c r="DA17" s="106">
        <f>IF(DA7="-",NA(),DA7)</f>
        <v>39.700000000000003</v>
      </c>
      <c r="DB17" s="106">
        <f t="shared" ref="DB17:DE17" si="14">IF(DB7="-",NA(),DB7)</f>
        <v>45.2</v>
      </c>
      <c r="DC17" s="106">
        <f t="shared" si="14"/>
        <v>42.7</v>
      </c>
      <c r="DD17" s="106">
        <f t="shared" si="14"/>
        <v>46.5</v>
      </c>
      <c r="DE17" s="106">
        <f t="shared" si="14"/>
        <v>41.7</v>
      </c>
      <c r="DF17" s="100"/>
      <c r="DG17" s="100"/>
      <c r="DH17" s="100"/>
      <c r="DI17" s="100"/>
      <c r="DJ17" s="105" t="s">
        <v>153</v>
      </c>
      <c r="DK17" s="106">
        <f>IF(DK7="-",NA(),DK7)</f>
        <v>25.2</v>
      </c>
      <c r="DL17" s="106">
        <f t="shared" ref="DL17:DO17" si="15">IF(DL7="-",NA(),DL7)</f>
        <v>19.399999999999999</v>
      </c>
      <c r="DM17" s="106">
        <f t="shared" si="15"/>
        <v>26.4</v>
      </c>
      <c r="DN17" s="106">
        <f t="shared" si="15"/>
        <v>26.2</v>
      </c>
      <c r="DO17" s="106">
        <f t="shared" si="15"/>
        <v>29.2</v>
      </c>
      <c r="DP17" s="100"/>
      <c r="DQ17" s="100"/>
      <c r="DR17" s="100"/>
      <c r="DS17" s="100"/>
      <c r="DT17" s="105" t="s">
        <v>153</v>
      </c>
      <c r="DU17" s="106">
        <f>IF(DU7="-",NA(),DU7)</f>
        <v>202.3</v>
      </c>
      <c r="DV17" s="106">
        <f t="shared" ref="DV17:DY17" si="16">IF(DV7="-",NA(),DV7)</f>
        <v>171.9</v>
      </c>
      <c r="DW17" s="106">
        <f t="shared" si="16"/>
        <v>159.6</v>
      </c>
      <c r="DX17" s="106">
        <f t="shared" si="16"/>
        <v>132.80000000000001</v>
      </c>
      <c r="DY17" s="106">
        <f t="shared" si="16"/>
        <v>128.1</v>
      </c>
      <c r="DZ17" s="100"/>
      <c r="EA17" s="100"/>
      <c r="EB17" s="100"/>
      <c r="EC17" s="100"/>
      <c r="ED17" s="105" t="s">
        <v>153</v>
      </c>
      <c r="EE17" s="106">
        <f>IF(EE7="-",NA(),EE7)</f>
        <v>53.9</v>
      </c>
      <c r="EF17" s="106">
        <f t="shared" ref="EF17:EI17" si="17">IF(EF7="-",NA(),EF7)</f>
        <v>57.3</v>
      </c>
      <c r="EG17" s="106">
        <f t="shared" si="17"/>
        <v>58.9</v>
      </c>
      <c r="EH17" s="106">
        <f t="shared" si="17"/>
        <v>58.4</v>
      </c>
      <c r="EI17" s="106">
        <f t="shared" si="17"/>
        <v>59.3</v>
      </c>
      <c r="EJ17" s="100"/>
      <c r="EK17" s="100"/>
      <c r="EL17" s="100"/>
      <c r="EM17" s="100"/>
      <c r="EN17" s="105" t="s">
        <v>153</v>
      </c>
      <c r="EO17" s="106">
        <f>IF(EO7="-",NA(),EO7)</f>
        <v>42.1</v>
      </c>
      <c r="EP17" s="106">
        <f t="shared" ref="EP17:ES17" si="18">IF(EP7="-",NA(),EP7)</f>
        <v>45.9</v>
      </c>
      <c r="EQ17" s="106">
        <f t="shared" si="18"/>
        <v>43.6</v>
      </c>
      <c r="ER17" s="106">
        <f t="shared" si="18"/>
        <v>44.6</v>
      </c>
      <c r="ES17" s="106">
        <f t="shared" si="18"/>
        <v>40.700000000000003</v>
      </c>
      <c r="ET17" s="100"/>
      <c r="EU17" s="100"/>
      <c r="EV17" s="100"/>
      <c r="EW17" s="100"/>
      <c r="EX17" s="100"/>
      <c r="EY17" s="105" t="s">
        <v>153</v>
      </c>
      <c r="EZ17" s="106">
        <f>IF(EZ7="-",NA(),EZ7)</f>
        <v>41.6</v>
      </c>
      <c r="FA17" s="106">
        <f t="shared" ref="FA17:FD17" si="19">IF(FA7="-",NA(),FA7)</f>
        <v>46.9</v>
      </c>
      <c r="FB17" s="106">
        <f t="shared" si="19"/>
        <v>44.3</v>
      </c>
      <c r="FC17" s="106">
        <f t="shared" si="19"/>
        <v>48.3</v>
      </c>
      <c r="FD17" s="106">
        <f t="shared" si="19"/>
        <v>43.3</v>
      </c>
      <c r="FE17" s="100"/>
      <c r="FF17" s="100"/>
      <c r="FG17" s="100"/>
      <c r="FH17" s="100"/>
      <c r="FI17" s="105" t="s">
        <v>153</v>
      </c>
      <c r="FJ17" s="106">
        <f>IF(FJ7="-",NA(),FJ7)</f>
        <v>25.9</v>
      </c>
      <c r="FK17" s="106">
        <f t="shared" ref="FK17:FN17" si="20">IF(FK7="-",NA(),FK7)</f>
        <v>20.7</v>
      </c>
      <c r="FL17" s="106">
        <f t="shared" si="20"/>
        <v>28.4</v>
      </c>
      <c r="FM17" s="106">
        <f t="shared" si="20"/>
        <v>28</v>
      </c>
      <c r="FN17" s="106">
        <f t="shared" si="20"/>
        <v>30.7</v>
      </c>
      <c r="FO17" s="100"/>
      <c r="FP17" s="100"/>
      <c r="FQ17" s="100"/>
      <c r="FR17" s="100"/>
      <c r="FS17" s="105" t="s">
        <v>153</v>
      </c>
      <c r="FT17" s="106">
        <f>IF(FT7="-",NA(),FT7)</f>
        <v>190.3</v>
      </c>
      <c r="FU17" s="106">
        <f t="shared" ref="FU17:FX17" si="21">IF(FU7="-",NA(),FU7)</f>
        <v>166.5</v>
      </c>
      <c r="FV17" s="106">
        <f t="shared" si="21"/>
        <v>154.19999999999999</v>
      </c>
      <c r="FW17" s="106">
        <f t="shared" si="21"/>
        <v>127.4</v>
      </c>
      <c r="FX17" s="106">
        <f t="shared" si="21"/>
        <v>123.2</v>
      </c>
      <c r="FY17" s="100"/>
      <c r="FZ17" s="100"/>
      <c r="GA17" s="100"/>
      <c r="GB17" s="100"/>
      <c r="GC17" s="105" t="s">
        <v>153</v>
      </c>
      <c r="GD17" s="106">
        <f>IF(GD7="-",NA(),GD7)</f>
        <v>56.8</v>
      </c>
      <c r="GE17" s="106">
        <f t="shared" ref="GE17:GH17" si="22">IF(GE7="-",NA(),GE7)</f>
        <v>60.1</v>
      </c>
      <c r="GF17" s="106">
        <f t="shared" si="22"/>
        <v>61.5</v>
      </c>
      <c r="GG17" s="106">
        <f t="shared" si="22"/>
        <v>60.7</v>
      </c>
      <c r="GH17" s="106">
        <f t="shared" si="22"/>
        <v>61.2</v>
      </c>
      <c r="GI17" s="100"/>
      <c r="GJ17" s="100"/>
      <c r="GK17" s="100"/>
      <c r="GL17" s="100"/>
      <c r="GM17" s="105" t="s">
        <v>153</v>
      </c>
      <c r="GN17" s="106">
        <f>IF(GN7="-",NA(),GN7)</f>
        <v>40.6</v>
      </c>
      <c r="GO17" s="106">
        <f t="shared" ref="GO17:GR17" si="23">IF(GO7="-",NA(),GO7)</f>
        <v>42.6</v>
      </c>
      <c r="GP17" s="106">
        <f t="shared" si="23"/>
        <v>40.1</v>
      </c>
      <c r="GQ17" s="106">
        <f t="shared" si="23"/>
        <v>41.4</v>
      </c>
      <c r="GR17" s="106">
        <f t="shared" si="23"/>
        <v>36.9</v>
      </c>
      <c r="GS17" s="100"/>
      <c r="GT17" s="100"/>
      <c r="GU17" s="100"/>
      <c r="GV17" s="100"/>
      <c r="GW17" s="100"/>
      <c r="GX17" s="105" t="s">
        <v>153</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153</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153</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153</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153</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153</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153</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153</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153</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153</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153</v>
      </c>
      <c r="KW17" s="106">
        <f>IF(KW7="-",NA(),KW7)</f>
        <v>6.2</v>
      </c>
      <c r="KX17" s="106">
        <f t="shared" ref="KX17:LA17" si="34">IF(KX7="-",NA(),KX7)</f>
        <v>14.7</v>
      </c>
      <c r="KY17" s="106">
        <f t="shared" si="34"/>
        <v>14.3</v>
      </c>
      <c r="KZ17" s="106">
        <f t="shared" si="34"/>
        <v>14.4</v>
      </c>
      <c r="LA17" s="106">
        <f t="shared" si="34"/>
        <v>14.8</v>
      </c>
      <c r="LB17" s="100"/>
      <c r="LC17" s="100"/>
      <c r="LD17" s="100"/>
      <c r="LE17" s="100"/>
      <c r="LF17" s="105" t="s">
        <v>153</v>
      </c>
      <c r="LG17" s="106">
        <f>IF(LG7="-",NA(),LG7)</f>
        <v>0</v>
      </c>
      <c r="LH17" s="106">
        <f t="shared" ref="LH17:LK17" si="35">IF(LH7="-",NA(),LH7)</f>
        <v>0</v>
      </c>
      <c r="LI17" s="106">
        <f t="shared" si="35"/>
        <v>0.6</v>
      </c>
      <c r="LJ17" s="106">
        <f t="shared" si="35"/>
        <v>0.3</v>
      </c>
      <c r="LK17" s="106">
        <f t="shared" si="35"/>
        <v>7.8</v>
      </c>
      <c r="LL17" s="100"/>
      <c r="LM17" s="100"/>
      <c r="LN17" s="100"/>
      <c r="LO17" s="100"/>
      <c r="LP17" s="105" t="s">
        <v>153</v>
      </c>
      <c r="LQ17" s="106">
        <f>IF(LQ7="-",NA(),LQ7)</f>
        <v>655.20000000000005</v>
      </c>
      <c r="LR17" s="106">
        <f t="shared" ref="LR17:LU17" si="36">IF(LR7="-",NA(),LR7)</f>
        <v>260.10000000000002</v>
      </c>
      <c r="LS17" s="106">
        <f t="shared" si="36"/>
        <v>248.3</v>
      </c>
      <c r="LT17" s="106">
        <f t="shared" si="36"/>
        <v>228.5</v>
      </c>
      <c r="LU17" s="106">
        <f t="shared" si="36"/>
        <v>204.4</v>
      </c>
      <c r="LV17" s="100"/>
      <c r="LW17" s="100"/>
      <c r="LX17" s="100"/>
      <c r="LY17" s="100"/>
      <c r="LZ17" s="105" t="s">
        <v>153</v>
      </c>
      <c r="MA17" s="106">
        <f>IF(MA7="-",NA(),MA7)</f>
        <v>2</v>
      </c>
      <c r="MB17" s="106">
        <f t="shared" ref="MB17:ME17" si="37">IF(MB7="-",NA(),MB7)</f>
        <v>7</v>
      </c>
      <c r="MC17" s="106">
        <f t="shared" si="37"/>
        <v>12</v>
      </c>
      <c r="MD17" s="106">
        <f t="shared" si="37"/>
        <v>17</v>
      </c>
      <c r="ME17" s="106">
        <f t="shared" si="37"/>
        <v>22</v>
      </c>
      <c r="MF17" s="100"/>
      <c r="MG17" s="100"/>
      <c r="MH17" s="100"/>
      <c r="MI17" s="100"/>
      <c r="MJ17" s="105" t="s">
        <v>153</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c r="A18" s="97">
        <f t="shared" si="7"/>
        <v>4</v>
      </c>
      <c r="B18" s="196" t="s">
        <v>154</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155</v>
      </c>
      <c r="AY18" s="106">
        <f>IF(BD7="-",NA(),BD7)</f>
        <v>119.7</v>
      </c>
      <c r="AZ18" s="106">
        <f t="shared" ref="AZ18:BC18" si="39">IF(BE7="-",NA(),BE7)</f>
        <v>125.7</v>
      </c>
      <c r="BA18" s="106">
        <f t="shared" si="39"/>
        <v>129.69999999999999</v>
      </c>
      <c r="BB18" s="106">
        <f t="shared" si="39"/>
        <v>135.9</v>
      </c>
      <c r="BC18" s="106">
        <f t="shared" si="39"/>
        <v>130.5</v>
      </c>
      <c r="BD18" s="100"/>
      <c r="BE18" s="100"/>
      <c r="BF18" s="100"/>
      <c r="BG18" s="100"/>
      <c r="BH18" s="100"/>
      <c r="BI18" s="105" t="s">
        <v>155</v>
      </c>
      <c r="BJ18" s="106">
        <f>IF(BO7="-",NA(),BO7)</f>
        <v>121.8</v>
      </c>
      <c r="BK18" s="106">
        <f t="shared" ref="BK18:BN18" si="40">IF(BP7="-",NA(),BP7)</f>
        <v>124.8</v>
      </c>
      <c r="BL18" s="106">
        <f t="shared" si="40"/>
        <v>130.4</v>
      </c>
      <c r="BM18" s="106">
        <f t="shared" si="40"/>
        <v>136.30000000000001</v>
      </c>
      <c r="BN18" s="106">
        <f t="shared" si="40"/>
        <v>130.69999999999999</v>
      </c>
      <c r="BO18" s="100"/>
      <c r="BP18" s="100"/>
      <c r="BQ18" s="100"/>
      <c r="BR18" s="100"/>
      <c r="BS18" s="100"/>
      <c r="BT18" s="105" t="s">
        <v>155</v>
      </c>
      <c r="BU18" s="106">
        <f>IF(BZ7="-",NA(),BZ7)</f>
        <v>992.4</v>
      </c>
      <c r="BV18" s="106">
        <f t="shared" ref="BV18:BY18" si="41">IF(CA7="-",NA(),CA7)</f>
        <v>638.79999999999995</v>
      </c>
      <c r="BW18" s="106">
        <f t="shared" si="41"/>
        <v>716.7</v>
      </c>
      <c r="BX18" s="106">
        <f t="shared" si="41"/>
        <v>688</v>
      </c>
      <c r="BY18" s="106">
        <f t="shared" si="41"/>
        <v>707.7</v>
      </c>
      <c r="BZ18" s="100"/>
      <c r="CA18" s="100"/>
      <c r="CB18" s="100"/>
      <c r="CC18" s="100"/>
      <c r="CD18" s="100"/>
      <c r="CE18" s="105" t="s">
        <v>155</v>
      </c>
      <c r="CF18" s="106">
        <f>IF(CK7="-",NA(),CK7)</f>
        <v>7914.4</v>
      </c>
      <c r="CG18" s="106">
        <f t="shared" ref="CG18:CJ18" si="42">IF(CL7="-",NA(),CL7)</f>
        <v>7493.6</v>
      </c>
      <c r="CH18" s="106">
        <f t="shared" si="42"/>
        <v>8014.2</v>
      </c>
      <c r="CI18" s="106">
        <f t="shared" si="42"/>
        <v>8260</v>
      </c>
      <c r="CJ18" s="106">
        <f t="shared" si="42"/>
        <v>8600.1</v>
      </c>
      <c r="CK18" s="100"/>
      <c r="CL18" s="100"/>
      <c r="CM18" s="100"/>
      <c r="CN18" s="100"/>
      <c r="CO18" s="105" t="s">
        <v>155</v>
      </c>
      <c r="CP18" s="107">
        <f>IF(CU7="-",NA(),CU7)</f>
        <v>1160012</v>
      </c>
      <c r="CQ18" s="107">
        <f t="shared" ref="CQ18:CT18" si="43">IF(CV7="-",NA(),CV7)</f>
        <v>1146099</v>
      </c>
      <c r="CR18" s="107">
        <f t="shared" si="43"/>
        <v>1494682</v>
      </c>
      <c r="CS18" s="107">
        <f t="shared" si="43"/>
        <v>1543942</v>
      </c>
      <c r="CT18" s="107">
        <f t="shared" si="43"/>
        <v>1467681</v>
      </c>
      <c r="CU18" s="100"/>
      <c r="CV18" s="100"/>
      <c r="CW18" s="100"/>
      <c r="CX18" s="100"/>
      <c r="CY18" s="100"/>
      <c r="CZ18" s="105" t="s">
        <v>155</v>
      </c>
      <c r="DA18" s="106">
        <f>IF(DF7="-",NA(),DF7)</f>
        <v>36.299999999999997</v>
      </c>
      <c r="DB18" s="106">
        <f t="shared" ref="DB18:DE18" si="44">IF(DG7="-",NA(),DG7)</f>
        <v>38.4</v>
      </c>
      <c r="DC18" s="106">
        <f t="shared" si="44"/>
        <v>37.700000000000003</v>
      </c>
      <c r="DD18" s="106">
        <f t="shared" si="44"/>
        <v>36.200000000000003</v>
      </c>
      <c r="DE18" s="106">
        <f t="shared" si="44"/>
        <v>36.5</v>
      </c>
      <c r="DF18" s="100"/>
      <c r="DG18" s="100"/>
      <c r="DH18" s="100"/>
      <c r="DI18" s="100"/>
      <c r="DJ18" s="105" t="s">
        <v>155</v>
      </c>
      <c r="DK18" s="106">
        <f>IF(DP7="-",NA(),DP7)</f>
        <v>22.1</v>
      </c>
      <c r="DL18" s="106">
        <f t="shared" ref="DL18:DO18" si="45">IF(DQ7="-",NA(),DQ7)</f>
        <v>21.1</v>
      </c>
      <c r="DM18" s="106">
        <f t="shared" si="45"/>
        <v>20</v>
      </c>
      <c r="DN18" s="106">
        <f t="shared" si="45"/>
        <v>18.2</v>
      </c>
      <c r="DO18" s="106">
        <f t="shared" si="45"/>
        <v>20.9</v>
      </c>
      <c r="DP18" s="100"/>
      <c r="DQ18" s="100"/>
      <c r="DR18" s="100"/>
      <c r="DS18" s="100"/>
      <c r="DT18" s="105" t="s">
        <v>155</v>
      </c>
      <c r="DU18" s="106">
        <f>IF(DZ7="-",NA(),DZ7)</f>
        <v>130.19999999999999</v>
      </c>
      <c r="DV18" s="106">
        <f t="shared" ref="DV18:DY18" si="46">IF(EA7="-",NA(),EA7)</f>
        <v>128.80000000000001</v>
      </c>
      <c r="DW18" s="106">
        <f t="shared" si="46"/>
        <v>109.9</v>
      </c>
      <c r="DX18" s="106">
        <f t="shared" si="46"/>
        <v>103.6</v>
      </c>
      <c r="DY18" s="106">
        <f t="shared" si="46"/>
        <v>95.7</v>
      </c>
      <c r="DZ18" s="100"/>
      <c r="EA18" s="100"/>
      <c r="EB18" s="100"/>
      <c r="EC18" s="100"/>
      <c r="ED18" s="105" t="s">
        <v>155</v>
      </c>
      <c r="EE18" s="106">
        <f>IF(EJ7="-",NA(),EJ7)</f>
        <v>57.7</v>
      </c>
      <c r="EF18" s="106">
        <f t="shared" ref="EF18:EI18" si="47">IF(EK7="-",NA(),EK7)</f>
        <v>59.8</v>
      </c>
      <c r="EG18" s="106">
        <f t="shared" si="47"/>
        <v>59.6</v>
      </c>
      <c r="EH18" s="106">
        <f t="shared" si="47"/>
        <v>60.3</v>
      </c>
      <c r="EI18" s="106">
        <f t="shared" si="47"/>
        <v>60.2</v>
      </c>
      <c r="EJ18" s="100"/>
      <c r="EK18" s="100"/>
      <c r="EL18" s="100"/>
      <c r="EM18" s="100"/>
      <c r="EN18" s="105" t="s">
        <v>155</v>
      </c>
      <c r="EO18" s="106">
        <f>IF(ET7="-",NA(),ET7)</f>
        <v>15.3</v>
      </c>
      <c r="EP18" s="106">
        <f t="shared" ref="EP18:ES18" si="48">IF(EU7="-",NA(),EU7)</f>
        <v>16.2</v>
      </c>
      <c r="EQ18" s="106">
        <f t="shared" si="48"/>
        <v>18.7</v>
      </c>
      <c r="ER18" s="106">
        <f t="shared" si="48"/>
        <v>20.5</v>
      </c>
      <c r="ES18" s="106">
        <f t="shared" si="48"/>
        <v>21.4</v>
      </c>
      <c r="ET18" s="100"/>
      <c r="EU18" s="100"/>
      <c r="EV18" s="100"/>
      <c r="EW18" s="100"/>
      <c r="EX18" s="100"/>
      <c r="EY18" s="105" t="s">
        <v>155</v>
      </c>
      <c r="EZ18" s="106">
        <f>IF(OR(NOT($EZ$8),FE7="-"),NA(),FE7)</f>
        <v>37</v>
      </c>
      <c r="FA18" s="106">
        <f>IF(OR(NOT($EZ$8),FF7="-"),NA(),FF7)</f>
        <v>39.5</v>
      </c>
      <c r="FB18" s="106">
        <f>IF(OR(NOT($EZ$8),FG7="-"),NA(),FG7)</f>
        <v>39.1</v>
      </c>
      <c r="FC18" s="106">
        <f>IF(OR(NOT($EZ$8),FH7="-"),NA(),FH7)</f>
        <v>37.299999999999997</v>
      </c>
      <c r="FD18" s="106">
        <f>IF(OR(NOT($EZ$8),FI7="-"),NA(),FI7)</f>
        <v>38</v>
      </c>
      <c r="FE18" s="100"/>
      <c r="FF18" s="100"/>
      <c r="FG18" s="100"/>
      <c r="FH18" s="100"/>
      <c r="FI18" s="105" t="s">
        <v>155</v>
      </c>
      <c r="FJ18" s="106">
        <f>IF(OR(NOT($FJ$8),FO7="-"),NA(),FO7)</f>
        <v>22.6</v>
      </c>
      <c r="FK18" s="106">
        <f>IF(OR(NOT($FJ$8),FP7="-"),NA(),FP7)</f>
        <v>22</v>
      </c>
      <c r="FL18" s="106">
        <f>IF(OR(NOT($FJ$8),FQ7="-"),NA(),FQ7)</f>
        <v>21.4</v>
      </c>
      <c r="FM18" s="106">
        <f>IF(OR(NOT($FJ$8),FR7="-"),NA(),FR7)</f>
        <v>19.3</v>
      </c>
      <c r="FN18" s="106">
        <f>IF(OR(NOT($FJ$8),FS7="-"),NA(),FS7)</f>
        <v>20.6</v>
      </c>
      <c r="FO18" s="100"/>
      <c r="FP18" s="100"/>
      <c r="FQ18" s="100"/>
      <c r="FR18" s="100"/>
      <c r="FS18" s="105" t="s">
        <v>155</v>
      </c>
      <c r="FT18" s="106">
        <f>IF(OR(NOT($FT$8),FY7="-"),NA(),FY7)</f>
        <v>120.9</v>
      </c>
      <c r="FU18" s="106">
        <f>IF(OR(NOT($FT$8),FZ7="-"),NA(),FZ7)</f>
        <v>105.7</v>
      </c>
      <c r="FV18" s="106">
        <f>IF(OR(NOT($FT$8),GA7="-"),NA(),GA7)</f>
        <v>89.4</v>
      </c>
      <c r="FW18" s="106">
        <f>IF(OR(NOT($FT$8),GB7="-"),NA(),GB7)</f>
        <v>83.3</v>
      </c>
      <c r="FX18" s="106">
        <f>IF(OR(NOT($FT$8),GC7="-"),NA(),GC7)</f>
        <v>73.2</v>
      </c>
      <c r="FY18" s="100"/>
      <c r="FZ18" s="100"/>
      <c r="GA18" s="100"/>
      <c r="GB18" s="100"/>
      <c r="GC18" s="105" t="s">
        <v>155</v>
      </c>
      <c r="GD18" s="106">
        <f>IF(OR(NOT($GD$8),GI7="-"),NA(),GI7)</f>
        <v>58.6</v>
      </c>
      <c r="GE18" s="106">
        <f>IF(OR(NOT($GD$8),GJ7="-"),NA(),GJ7)</f>
        <v>61.3</v>
      </c>
      <c r="GF18" s="106">
        <f>IF(OR(NOT($GD$8),GK7="-"),NA(),GK7)</f>
        <v>61.7</v>
      </c>
      <c r="GG18" s="106">
        <f>IF(OR(NOT($GD$8),GL7="-"),NA(),GL7)</f>
        <v>62.1</v>
      </c>
      <c r="GH18" s="106">
        <f>IF(OR(NOT($GD$8),GM7="-"),NA(),GM7)</f>
        <v>62.6</v>
      </c>
      <c r="GI18" s="100"/>
      <c r="GJ18" s="100"/>
      <c r="GK18" s="100"/>
      <c r="GL18" s="100"/>
      <c r="GM18" s="105" t="s">
        <v>155</v>
      </c>
      <c r="GN18" s="106">
        <f>IF(OR(NOT($GN$8),GS7="-"),NA(),GS7)</f>
        <v>12.2</v>
      </c>
      <c r="GO18" s="106">
        <f>IF(OR(NOT($GN$8),GT7="-"),NA(),GT7)</f>
        <v>11.9</v>
      </c>
      <c r="GP18" s="106">
        <f>IF(OR(NOT($GN$8),GU7="-"),NA(),GU7)</f>
        <v>13.3</v>
      </c>
      <c r="GQ18" s="106">
        <f>IF(OR(NOT($GN$8),GV7="-"),NA(),GV7)</f>
        <v>14.4</v>
      </c>
      <c r="GR18" s="106">
        <f>IF(OR(NOT($GN$8),GW7="-"),NA(),GW7)</f>
        <v>15.3</v>
      </c>
      <c r="GS18" s="100"/>
      <c r="GT18" s="100"/>
      <c r="GU18" s="100"/>
      <c r="GV18" s="100"/>
      <c r="GW18" s="100"/>
      <c r="GX18" s="105" t="s">
        <v>155</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155</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155</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155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155</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155</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155</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155</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155</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155</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155</v>
      </c>
      <c r="KW18" s="106">
        <f>IF(OR(NOT($KW$8),LB7="-"),NA(),LB7)</f>
        <v>7.1</v>
      </c>
      <c r="KX18" s="106">
        <f>IF(OR(NOT($KW$8),LC7="-"),NA(),LC7)</f>
        <v>8.9</v>
      </c>
      <c r="KY18" s="106">
        <f>IF(OR(NOT($KW$8),LD7="-"),NA(),LD7)</f>
        <v>11.8</v>
      </c>
      <c r="KZ18" s="106">
        <f>IF(OR(NOT($KW$8),LE7="-"),NA(),LE7)</f>
        <v>15.3</v>
      </c>
      <c r="LA18" s="106">
        <f>IF(OR(NOT($KW$8),LF7="-"),NA(),LF7)</f>
        <v>15.4</v>
      </c>
      <c r="LB18" s="100"/>
      <c r="LC18" s="100"/>
      <c r="LD18" s="100"/>
      <c r="LE18" s="100"/>
      <c r="LF18" s="105" t="s">
        <v>155</v>
      </c>
      <c r="LG18" s="106">
        <f>IF(OR(NOT($LG$8),LL7="-"),NA(),LL7)</f>
        <v>8.6</v>
      </c>
      <c r="LH18" s="106">
        <f>IF(OR(NOT($LG$8),LM7="-"),NA(),LM7)</f>
        <v>2</v>
      </c>
      <c r="LI18" s="106">
        <f>IF(OR(NOT($LG$8),LN7="-"),NA(),LN7)</f>
        <v>1.4</v>
      </c>
      <c r="LJ18" s="106">
        <f>IF(OR(NOT($LG$8),LO7="-"),NA(),LO7)</f>
        <v>2.4</v>
      </c>
      <c r="LK18" s="106">
        <f>IF(OR(NOT($LG$8),LP7="-"),NA(),LP7)</f>
        <v>4.0999999999999996</v>
      </c>
      <c r="LL18" s="100"/>
      <c r="LM18" s="100"/>
      <c r="LN18" s="100"/>
      <c r="LO18" s="100"/>
      <c r="LP18" s="105" t="s">
        <v>155</v>
      </c>
      <c r="LQ18" s="106">
        <f>IF(OR(NOT($LQ$8),LV7="-"),NA(),LV7)</f>
        <v>1092.0999999999999</v>
      </c>
      <c r="LR18" s="106">
        <f>IF(OR(NOT($LQ$8),LW7="-"),NA(),LW7)</f>
        <v>1128.5999999999999</v>
      </c>
      <c r="LS18" s="106">
        <f>IF(OR(NOT($LQ$8),LX7="-"),NA(),LX7)</f>
        <v>596.79999999999995</v>
      </c>
      <c r="LT18" s="106">
        <f>IF(OR(NOT($LQ$8),LY7="-"),NA(),LY7)</f>
        <v>494.6</v>
      </c>
      <c r="LU18" s="106">
        <f>IF(OR(NOT($LQ$8),LZ7="-"),NA(),LZ7)</f>
        <v>469.5</v>
      </c>
      <c r="LV18" s="100"/>
      <c r="LW18" s="100"/>
      <c r="LX18" s="100"/>
      <c r="LY18" s="100"/>
      <c r="LZ18" s="105" t="s">
        <v>155</v>
      </c>
      <c r="MA18" s="106">
        <f>IF(OR(NOT($MA$8),MF7="-"),NA(),MF7)</f>
        <v>2.9</v>
      </c>
      <c r="MB18" s="106">
        <f>IF(OR(NOT($MA$8),MG7="-"),NA(),MG7)</f>
        <v>3.4</v>
      </c>
      <c r="MC18" s="106">
        <f>IF(OR(NOT($MA$8),MH7="-"),NA(),MH7)</f>
        <v>5.6</v>
      </c>
      <c r="MD18" s="106">
        <f>IF(OR(NOT($MA$8),MI7="-"),NA(),MI7)</f>
        <v>11.5</v>
      </c>
      <c r="ME18" s="106">
        <f>IF(OR(NOT($MA$8),MJ7="-"),NA(),MJ7)</f>
        <v>16.100000000000001</v>
      </c>
      <c r="MF18" s="100"/>
      <c r="MG18" s="100"/>
      <c r="MH18" s="100"/>
      <c r="MI18" s="100"/>
      <c r="MJ18" s="105" t="s">
        <v>155</v>
      </c>
      <c r="MK18" s="106">
        <f>IF(OR(NOT($MK$8),MP7="-"),NA(),MP7)</f>
        <v>100</v>
      </c>
      <c r="ML18" s="106">
        <f>IF(OR(NOT($MK$8),MQ7="-"),NA(),MQ7)</f>
        <v>100</v>
      </c>
      <c r="MM18" s="106">
        <f>IF(OR(NOT($MK$8),MR7="-"),NA(),MR7)</f>
        <v>100</v>
      </c>
      <c r="MN18" s="106">
        <f>IF(OR(NOT($MK$8),MS7="-"),NA(),MS7)</f>
        <v>100</v>
      </c>
      <c r="MO18" s="106">
        <f>IF(OR(NOT($MK$8),MT7="-"),NA(),MT7)</f>
        <v>100</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c r="A19" s="97">
        <f t="shared" si="7"/>
        <v>5</v>
      </c>
      <c r="B19" s="196" t="s">
        <v>156</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140</v>
      </c>
      <c r="AY19" s="106">
        <f>$BI$7</f>
        <v>100</v>
      </c>
      <c r="AZ19" s="106">
        <f t="shared" ref="AZ19:BC19" si="49">$BI$7</f>
        <v>100</v>
      </c>
      <c r="BA19" s="106">
        <f t="shared" si="49"/>
        <v>100</v>
      </c>
      <c r="BB19" s="106">
        <f t="shared" si="49"/>
        <v>100</v>
      </c>
      <c r="BC19" s="106">
        <f t="shared" si="49"/>
        <v>100</v>
      </c>
      <c r="BD19" s="100"/>
      <c r="BE19" s="100"/>
      <c r="BF19" s="100"/>
      <c r="BG19" s="100"/>
      <c r="BH19" s="100"/>
      <c r="BI19" s="108" t="s">
        <v>140</v>
      </c>
      <c r="BJ19" s="106">
        <f>$BT$7</f>
        <v>100</v>
      </c>
      <c r="BK19" s="106">
        <f>$BT$7</f>
        <v>100</v>
      </c>
      <c r="BL19" s="106">
        <f>$BT$7</f>
        <v>100</v>
      </c>
      <c r="BM19" s="106">
        <f>$BT$7</f>
        <v>100</v>
      </c>
      <c r="BN19" s="106">
        <f>$BT$7</f>
        <v>100</v>
      </c>
      <c r="BO19" s="100"/>
      <c r="BP19" s="100"/>
      <c r="BQ19" s="100"/>
      <c r="BR19" s="100"/>
      <c r="BS19" s="100"/>
      <c r="BT19" s="108" t="s">
        <v>140</v>
      </c>
      <c r="BU19" s="106">
        <f>$CE$7</f>
        <v>100</v>
      </c>
      <c r="BV19" s="106">
        <f>$CE$7</f>
        <v>100</v>
      </c>
      <c r="BW19" s="106">
        <f>$CE$7</f>
        <v>100</v>
      </c>
      <c r="BX19" s="106">
        <f>$CE$7</f>
        <v>100</v>
      </c>
      <c r="BY19" s="106">
        <f>$CE$7</f>
        <v>100</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c r="A20" s="97">
        <f t="shared" si="7"/>
        <v>6</v>
      </c>
      <c r="B20" s="196" t="s">
        <v>157</v>
      </c>
      <c r="C20" s="196"/>
      <c r="D20" s="100"/>
    </row>
    <row r="21" spans="1:374">
      <c r="A21" s="97">
        <f t="shared" si="7"/>
        <v>7</v>
      </c>
      <c r="B21" s="196" t="s">
        <v>158</v>
      </c>
      <c r="C21" s="196"/>
      <c r="D21" s="100"/>
    </row>
    <row r="22" spans="1:374">
      <c r="A22" s="97">
        <f t="shared" si="7"/>
        <v>8</v>
      </c>
      <c r="B22" s="196" t="s">
        <v>159</v>
      </c>
      <c r="C22" s="196"/>
      <c r="D22" s="100"/>
      <c r="E22" s="197" t="s">
        <v>160</v>
      </c>
      <c r="F22" s="198"/>
      <c r="G22" s="198"/>
      <c r="H22" s="198"/>
      <c r="I22" s="199"/>
    </row>
    <row r="23" spans="1:374">
      <c r="A23" s="97">
        <f t="shared" si="7"/>
        <v>9</v>
      </c>
      <c r="B23" s="196" t="s">
        <v>161</v>
      </c>
      <c r="C23" s="196"/>
      <c r="D23" s="100"/>
      <c r="E23" s="200"/>
      <c r="F23" s="201"/>
      <c r="G23" s="201"/>
      <c r="H23" s="201"/>
      <c r="I23" s="202"/>
    </row>
    <row r="24" spans="1:374">
      <c r="A24" s="97">
        <f t="shared" si="7"/>
        <v>10</v>
      </c>
      <c r="B24" s="196" t="s">
        <v>162</v>
      </c>
      <c r="C24" s="196"/>
      <c r="D24" s="100"/>
      <c r="E24" s="200"/>
      <c r="F24" s="201"/>
      <c r="G24" s="201"/>
      <c r="H24" s="201"/>
      <c r="I24" s="202"/>
    </row>
    <row r="25" spans="1:374">
      <c r="A25" s="97">
        <f t="shared" si="7"/>
        <v>11</v>
      </c>
      <c r="B25" s="196" t="s">
        <v>163</v>
      </c>
      <c r="C25" s="196"/>
      <c r="D25" s="100"/>
      <c r="E25" s="200"/>
      <c r="F25" s="201"/>
      <c r="G25" s="201"/>
      <c r="H25" s="201"/>
      <c r="I25" s="202"/>
    </row>
    <row r="26" spans="1:374">
      <c r="A26" s="97">
        <f t="shared" si="7"/>
        <v>12</v>
      </c>
      <c r="B26" s="196" t="s">
        <v>164</v>
      </c>
      <c r="C26" s="196"/>
      <c r="D26" s="100"/>
      <c r="E26" s="200"/>
      <c r="F26" s="201"/>
      <c r="G26" s="201"/>
      <c r="H26" s="201"/>
      <c r="I26" s="202"/>
    </row>
    <row r="27" spans="1:374">
      <c r="A27" s="97">
        <f t="shared" si="7"/>
        <v>13</v>
      </c>
      <c r="B27" s="196" t="s">
        <v>165</v>
      </c>
      <c r="C27" s="196"/>
      <c r="D27" s="100"/>
      <c r="E27" s="200"/>
      <c r="F27" s="201"/>
      <c r="G27" s="201"/>
      <c r="H27" s="201"/>
      <c r="I27" s="202"/>
    </row>
    <row r="28" spans="1:374">
      <c r="A28" s="97">
        <f t="shared" si="7"/>
        <v>14</v>
      </c>
      <c r="B28" s="196" t="s">
        <v>166</v>
      </c>
      <c r="C28" s="196"/>
      <c r="D28" s="100"/>
      <c r="E28" s="200"/>
      <c r="F28" s="201"/>
      <c r="G28" s="201"/>
      <c r="H28" s="201"/>
      <c r="I28" s="202"/>
    </row>
    <row r="29" spans="1:374">
      <c r="A29" s="97">
        <f t="shared" si="7"/>
        <v>15</v>
      </c>
      <c r="B29" s="196" t="s">
        <v>167</v>
      </c>
      <c r="C29" s="196"/>
      <c r="D29" s="100"/>
      <c r="E29" s="200"/>
      <c r="F29" s="201"/>
      <c r="G29" s="201"/>
      <c r="H29" s="201"/>
      <c r="I29" s="202"/>
    </row>
    <row r="30" spans="1:374">
      <c r="A30" s="97">
        <f t="shared" si="7"/>
        <v>16</v>
      </c>
      <c r="B30" s="196" t="s">
        <v>168</v>
      </c>
      <c r="C30" s="196"/>
      <c r="D30" s="100"/>
      <c r="E30" s="200"/>
      <c r="F30" s="201"/>
      <c r="G30" s="201"/>
      <c r="H30" s="201"/>
      <c r="I30" s="202"/>
    </row>
    <row r="31" spans="1:374">
      <c r="A31" s="97">
        <f t="shared" si="7"/>
        <v>17</v>
      </c>
      <c r="B31" s="196" t="s">
        <v>169</v>
      </c>
      <c r="C31" s="196"/>
      <c r="D31" s="100"/>
      <c r="E31" s="200"/>
      <c r="F31" s="201"/>
      <c r="G31" s="201"/>
      <c r="H31" s="201"/>
      <c r="I31" s="202"/>
    </row>
    <row r="32" spans="1:374">
      <c r="A32" s="97">
        <f t="shared" si="7"/>
        <v>18</v>
      </c>
      <c r="B32" s="196" t="s">
        <v>170</v>
      </c>
      <c r="C32" s="196"/>
      <c r="D32" s="100"/>
      <c r="E32" s="200"/>
      <c r="F32" s="201"/>
      <c r="G32" s="201"/>
      <c r="H32" s="201"/>
      <c r="I32" s="202"/>
    </row>
    <row r="33" spans="1:9">
      <c r="A33" s="97">
        <f t="shared" si="7"/>
        <v>19</v>
      </c>
      <c r="B33" s="196" t="s">
        <v>171</v>
      </c>
      <c r="C33" s="196"/>
      <c r="D33" s="100"/>
      <c r="E33" s="200"/>
      <c r="F33" s="201"/>
      <c r="G33" s="201"/>
      <c r="H33" s="201"/>
      <c r="I33" s="202"/>
    </row>
    <row r="34" spans="1:9">
      <c r="A34" s="97">
        <f t="shared" si="7"/>
        <v>20</v>
      </c>
      <c r="B34" s="196" t="s">
        <v>172</v>
      </c>
      <c r="C34" s="196"/>
      <c r="D34" s="100"/>
      <c r="E34" s="200"/>
      <c r="F34" s="201"/>
      <c r="G34" s="201"/>
      <c r="H34" s="201"/>
      <c r="I34" s="202"/>
    </row>
    <row r="35" spans="1:9" ht="25.5" customHeight="1">
      <c r="E35" s="203"/>
      <c r="F35" s="204"/>
      <c r="G35" s="204"/>
      <c r="H35" s="204"/>
      <c r="I35" s="205"/>
    </row>
    <row r="36" spans="1:9">
      <c r="A36" t="s">
        <v>173</v>
      </c>
      <c r="B36" t="s">
        <v>174</v>
      </c>
    </row>
    <row r="37" spans="1:9">
      <c r="A37" t="s">
        <v>175</v>
      </c>
      <c r="B37" t="s">
        <v>176</v>
      </c>
    </row>
    <row r="38" spans="1:9">
      <c r="A38" t="s">
        <v>177</v>
      </c>
      <c r="B38" t="s">
        <v>178</v>
      </c>
    </row>
    <row r="39" spans="1:9">
      <c r="A39" t="s">
        <v>179</v>
      </c>
      <c r="B39" t="s">
        <v>180</v>
      </c>
    </row>
    <row r="40" spans="1:9">
      <c r="A40" t="s">
        <v>181</v>
      </c>
      <c r="B40" t="s">
        <v>182</v>
      </c>
    </row>
    <row r="41" spans="1:9">
      <c r="A41" t="s">
        <v>183</v>
      </c>
      <c r="B41" t="s">
        <v>184</v>
      </c>
    </row>
    <row r="42" spans="1:9">
      <c r="A42" t="s">
        <v>185</v>
      </c>
      <c r="B42" t="s">
        <v>186</v>
      </c>
    </row>
    <row r="43" spans="1:9">
      <c r="A43" t="s">
        <v>187</v>
      </c>
      <c r="B43" t="s">
        <v>188</v>
      </c>
    </row>
    <row r="44" spans="1:9">
      <c r="A44" t="s">
        <v>189</v>
      </c>
      <c r="B44" t="s">
        <v>190</v>
      </c>
    </row>
    <row r="45" spans="1:9">
      <c r="A45" t="s">
        <v>191</v>
      </c>
      <c r="B45" t="s">
        <v>192</v>
      </c>
    </row>
    <row r="46" spans="1:9">
      <c r="A46" t="s">
        <v>193</v>
      </c>
      <c r="B46" t="s">
        <v>194</v>
      </c>
    </row>
    <row r="47" spans="1:9">
      <c r="A47" t="s">
        <v>195</v>
      </c>
      <c r="B47" t="s">
        <v>196</v>
      </c>
    </row>
    <row r="48" spans="1:9">
      <c r="A48" t="s">
        <v>197</v>
      </c>
      <c r="B48" t="s">
        <v>198</v>
      </c>
    </row>
    <row r="49" spans="1:2">
      <c r="A49" t="s">
        <v>199</v>
      </c>
      <c r="B49" t="s">
        <v>200</v>
      </c>
    </row>
    <row r="50" spans="1:2">
      <c r="A50" t="s">
        <v>201</v>
      </c>
      <c r="B50" t="s">
        <v>202</v>
      </c>
    </row>
    <row r="51" spans="1:2">
      <c r="A51" t="s">
        <v>203</v>
      </c>
      <c r="B51" t="s">
        <v>204</v>
      </c>
    </row>
    <row r="52" spans="1:2">
      <c r="A52" t="s">
        <v>205</v>
      </c>
      <c r="B52" t="s">
        <v>206</v>
      </c>
    </row>
    <row r="53" spans="1:2">
      <c r="A53" t="s">
        <v>207</v>
      </c>
      <c r="B53" t="s">
        <v>208</v>
      </c>
    </row>
    <row r="54" spans="1:2">
      <c r="A54" t="s">
        <v>209</v>
      </c>
      <c r="B54" t="s">
        <v>210</v>
      </c>
    </row>
    <row r="55" spans="1:2">
      <c r="A55" t="s">
        <v>211</v>
      </c>
      <c r="B55" t="s">
        <v>212</v>
      </c>
    </row>
    <row r="56" spans="1:2">
      <c r="A56" t="s">
        <v>213</v>
      </c>
      <c r="B56" t="s">
        <v>214</v>
      </c>
    </row>
    <row r="57" spans="1:2">
      <c r="A57" t="s">
        <v>215</v>
      </c>
      <c r="B57" t="s">
        <v>216</v>
      </c>
    </row>
    <row r="58" spans="1:2">
      <c r="A58" t="s">
        <v>217</v>
      </c>
      <c r="B58" t="s">
        <v>218</v>
      </c>
    </row>
    <row r="59" spans="1:2">
      <c r="A59" t="s">
        <v>219</v>
      </c>
      <c r="B59" t="s">
        <v>220</v>
      </c>
    </row>
    <row r="60" spans="1:2">
      <c r="A60" t="s">
        <v>221</v>
      </c>
      <c r="B60" t="s">
        <v>222</v>
      </c>
    </row>
    <row r="61" spans="1:2">
      <c r="A61" t="s">
        <v>223</v>
      </c>
      <c r="B61" t="s">
        <v>224</v>
      </c>
    </row>
    <row r="62" spans="1:2">
      <c r="A62" t="s">
        <v>225</v>
      </c>
      <c r="B62" t="s">
        <v>226</v>
      </c>
    </row>
    <row r="63" spans="1:2">
      <c r="A63" t="s">
        <v>227</v>
      </c>
      <c r="B63" t="s">
        <v>228</v>
      </c>
    </row>
    <row r="64" spans="1:2">
      <c r="A64" t="s">
        <v>229</v>
      </c>
      <c r="B64" t="s">
        <v>230</v>
      </c>
    </row>
    <row r="65" spans="1:2">
      <c r="A65" t="s">
        <v>231</v>
      </c>
      <c r="B65" t="s">
        <v>232</v>
      </c>
    </row>
    <row r="66" spans="1:2">
      <c r="A66" t="s">
        <v>233</v>
      </c>
      <c r="B66" t="s">
        <v>234</v>
      </c>
    </row>
    <row r="67" spans="1:2">
      <c r="A67" t="s">
        <v>235</v>
      </c>
      <c r="B67" t="s">
        <v>234</v>
      </c>
    </row>
    <row r="68" spans="1:2">
      <c r="A68" t="s">
        <v>236</v>
      </c>
      <c r="B68" t="s">
        <v>234</v>
      </c>
    </row>
    <row r="69" spans="1:2">
      <c r="A69" t="s">
        <v>237</v>
      </c>
      <c r="B69" t="s">
        <v>234</v>
      </c>
    </row>
    <row r="70" spans="1:2">
      <c r="A70" t="s">
        <v>238</v>
      </c>
      <c r="B70" t="s">
        <v>234</v>
      </c>
    </row>
    <row r="71" spans="1:2">
      <c r="A71" t="s">
        <v>239</v>
      </c>
      <c r="B71" t="s">
        <v>234</v>
      </c>
    </row>
    <row r="72" spans="1:2">
      <c r="A72" t="s">
        <v>240</v>
      </c>
      <c r="B72" t="s">
        <v>234</v>
      </c>
    </row>
    <row r="73" spans="1:2">
      <c r="A73" t="s">
        <v>241</v>
      </c>
      <c r="B73" t="s">
        <v>234</v>
      </c>
    </row>
    <row r="74" spans="1:2">
      <c r="A74" t="s">
        <v>242</v>
      </c>
      <c r="B74" t="s">
        <v>234</v>
      </c>
    </row>
    <row r="75" spans="1:2">
      <c r="A75" t="s">
        <v>243</v>
      </c>
      <c r="B75" t="s">
        <v>234</v>
      </c>
    </row>
    <row r="76" spans="1:2">
      <c r="A76" t="s">
        <v>244</v>
      </c>
      <c r="B76" t="s">
        <v>234</v>
      </c>
    </row>
    <row r="77" spans="1:2">
      <c r="A77" t="s">
        <v>245</v>
      </c>
      <c r="B77" t="s">
        <v>234</v>
      </c>
    </row>
    <row r="78" spans="1:2">
      <c r="A78" t="s">
        <v>246</v>
      </c>
      <c r="B78" t="s">
        <v>234</v>
      </c>
    </row>
    <row r="79" spans="1:2">
      <c r="A79" t="s">
        <v>247</v>
      </c>
      <c r="B79" t="s">
        <v>234</v>
      </c>
    </row>
    <row r="80" spans="1:2">
      <c r="A80" t="s">
        <v>248</v>
      </c>
      <c r="B80" t="s">
        <v>234</v>
      </c>
    </row>
    <row r="81" spans="1:2">
      <c r="A81" t="s">
        <v>249</v>
      </c>
      <c r="B81" t="s">
        <v>234</v>
      </c>
    </row>
    <row r="82" spans="1:2">
      <c r="A82" t="s">
        <v>250</v>
      </c>
      <c r="B82" t="s">
        <v>234</v>
      </c>
    </row>
    <row r="83" spans="1:2">
      <c r="A83" t="s">
        <v>251</v>
      </c>
      <c r="B83" t="s">
        <v>234</v>
      </c>
    </row>
    <row r="84" spans="1:2">
      <c r="A84" t="s">
        <v>252</v>
      </c>
      <c r="B84" t="s">
        <v>234</v>
      </c>
    </row>
    <row r="85" spans="1:2">
      <c r="A85" t="s">
        <v>253</v>
      </c>
      <c r="B85" t="s">
        <v>234</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2019-02-28T04:11:58Z</cp:lastPrinted>
  <dcterms:created xsi:type="dcterms:W3CDTF">2018-12-13T02:07:50Z</dcterms:created>
  <dcterms:modified xsi:type="dcterms:W3CDTF">2019-02-28T04:14:37Z</dcterms:modified>
  <cp:category/>
</cp:coreProperties>
</file>