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2決算\02　回答\"/>
    </mc:Choice>
  </mc:AlternateContent>
  <workbookProtection workbookAlgorithmName="SHA-512" workbookHashValue="5cNuqfivtk1Y8yIa0/KC1sV8/807QUZkUMVd2FChfoQCm18exumauZ0cMXkADcZCtROdvoesX5YVWky9cITSYw==" workbookSaltValue="RzWpb6tm8nY/te6uUeZ9Y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ER56" i="4"/>
  <c r="CZ56" i="4"/>
  <c r="CF56" i="4"/>
  <c r="BL56" i="4"/>
  <c r="AR56" i="4"/>
  <c r="X56" i="4"/>
  <c r="RH55" i="4"/>
  <c r="QN55" i="4"/>
  <c r="PT55" i="4"/>
  <c r="OZ55" i="4"/>
  <c r="OF55" i="4"/>
  <c r="MN55" i="4"/>
  <c r="LT55" i="4"/>
  <c r="KZ55" i="4"/>
  <c r="KF55" i="4"/>
  <c r="JL55" i="4"/>
  <c r="HT55" i="4"/>
  <c r="GZ55" i="4"/>
  <c r="FL55" i="4"/>
  <c r="ER55" i="4"/>
  <c r="CZ55" i="4"/>
  <c r="CF55" i="4"/>
  <c r="BL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55" i="4" l="1"/>
  <c r="V10" i="5"/>
  <c r="AF10" i="5"/>
  <c r="AJ10" i="5"/>
  <c r="AT10" i="5"/>
  <c r="BD10" i="5"/>
  <c r="BN10" i="5"/>
  <c r="BX10" i="5"/>
  <c r="CB10" i="5"/>
  <c r="CL10" i="5"/>
  <c r="CV10" i="5"/>
  <c r="DF10" i="5"/>
  <c r="DP10" i="5"/>
  <c r="DT10" i="5"/>
  <c r="ED10" i="5"/>
  <c r="AR32" i="4"/>
  <c r="LT32" i="4"/>
  <c r="FL33" i="4"/>
  <c r="QN33" i="4"/>
  <c r="FL56" i="4"/>
  <c r="W10" i="5"/>
  <c r="AG10" i="5"/>
  <c r="AQ10" i="5"/>
  <c r="AU10" i="5"/>
  <c r="BE10" i="5"/>
  <c r="BO10" i="5"/>
  <c r="BY10" i="5"/>
  <c r="CI10" i="5"/>
  <c r="CM10" i="5"/>
  <c r="CW10" i="5"/>
  <c r="DG10" i="5"/>
  <c r="DQ10" i="5"/>
  <c r="EA10" i="5"/>
  <c r="EE10" i="5"/>
  <c r="AH11" i="5"/>
  <c r="BB11" i="5"/>
  <c r="BF11" i="5"/>
  <c r="BZ11"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<sst xmlns="http://schemas.openxmlformats.org/spreadsheetml/2006/main" count="262" uniqueCount="107">
  <si>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</si>
  <si>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</si>
  <si>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</si>
  <si>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</si>
  <si>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</si>
  <si>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</si>
  <si>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</si>
  <si>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</si>
  <si>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</si>
  <si>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</si>
  <si>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</si>
  <si>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</si>
  <si>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</si>
  <si>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</si>
  <si>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</si>
  <si>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</si>
  <si>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</si>
  <si>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</si>
  <si>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</si>
  <si>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</si>
  <si>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</si>
  <si>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</si>
  <si>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</si>
  <si>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</si>
  <si>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</si>
  <si>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</si>
  <si>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</si>
  <si>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</si>
  <si>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</si>
  <si>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</si>
  <si>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</si>
  <si>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</si>
  <si>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</si>
  <si>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</si>
  <si>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</si>
  <si>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</si>
  <si>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</si>
  <si>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</si>
  <si>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</si>
  <si>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</si>
  <si>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</si>
  <si>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</si>
  <si>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</si>
  <si>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</si>
  <si>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</si>
  <si>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</si>
  <si>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</si>
  <si>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</si>
  <si>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</si>
  <si>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</si>
  <si>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</si>
  <si>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</si>
  <si>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</si>
  <si>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</si>
  <si>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</si>
  <si>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</si>
  <si>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</si>
  <si>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</si>
  <si>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</si>
  <si>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</si>
  <si>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</si>
  <si>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</si>
  <si>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</si>
  <si>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</si>
  <si>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</si>
  <si>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</si>
  <si>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</si>
  <si>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</si>
  <si>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</si>
  <si>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</si>
  <si>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</si>
  <si>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</si>
  <si>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</si>
  <si>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</si>
  <si>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</si>
  <si>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</si>
  <si>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</si>
  <si>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</si>
  <si>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</si>
  <si>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</si>
  <si>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</si>
  <si>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</si>
  <si>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</si>
  <si>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</si>
  <si>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</si>
  <si>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</si>
  <si>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</si>
  <si>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</si>
  <si>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</si>
  <si>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</si>
  <si>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</si>
  <si>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</si>
  <si>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</si>
  <si>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</si>
  <si>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</si>
  <si>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</si>
  <si>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</si>
  <si>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</si>
  <si>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</si>
  <si>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</si>
  <si>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</si>
  <si>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</si>
  <si>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</si>
  <si>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</si>
  <si>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近年は施設の耐震対策工事を集中的に実施しており、一時的に多額の設備投資を予定していることから、企業債の発行も視野に資金の安定性を図る必要がある。
　また、さらなる経営の合理化を図るため、現状分析や将来見通しを踏まえた経営戦略を平成３１年１月に策定した。引き続き工業用水の安定供給が可能となるよう努めてまいりたい。</t>
    <rPh sb="74" eb="76">
      <t>タイシン</t>
    </rPh>
    <phoneticPr fontId="5"/>
  </si>
  <si>
    <r>
      <t xml:space="preserve">　経常収支比率は１００％を超え、料金収入以外の収入に依存することなく黒字経営を維持できており、累積欠損金の計上もない状況である。
</t>
    </r>
    <r>
      <rPr>
        <b/>
        <sz val="11"/>
        <color theme="1"/>
        <rFont val="ＭＳ ゴシック"/>
        <family val="3"/>
        <charset val="128"/>
      </rPr>
      <t>【経常収支比率　　3.63％減】
【累積欠損金比率　0％を維持】</t>
    </r>
    <r>
      <rPr>
        <sz val="11"/>
        <color theme="1"/>
        <rFont val="ＭＳ ゴシック"/>
        <family val="3"/>
        <charset val="128"/>
      </rPr>
      <t xml:space="preserve">
　新規給水等により平成２９年度以降は徐々に回復していたが、令和２年度は、基本使用水量の減に伴う給水収益の減少及び大規模除却工事施行に伴う営業費用の増加などにより経常収支比率が減少に転じている。
　短期的な支払能力については、流動比率が１００％を超え、全国平均を上回っているが、これは近年の設備投資を自己資金で賄い新たな企業債を発行しておらず、流動負債に計上される企業債の償還額が年々減少していることが主な要因と考えている。また、同様の理由により企業債残高対給水収益比率も年々減少している。
</t>
    </r>
    <r>
      <rPr>
        <b/>
        <sz val="11"/>
        <color theme="1"/>
        <rFont val="ＭＳ ゴシック"/>
        <family val="3"/>
        <charset val="128"/>
      </rPr>
      <t>【流動比率　180.9％減】
【企業債残高対給水収益比率　17.53％減】</t>
    </r>
    <r>
      <rPr>
        <sz val="11"/>
        <color theme="1"/>
        <rFont val="ＭＳ ゴシック"/>
        <family val="3"/>
        <charset val="128"/>
      </rPr>
      <t xml:space="preserve">
　給水原価が大きく変動していないことから料金回収率はほぼ横這い、施設利用率についてもほぼ横這いとなっている。契約率については、責任水量の変動が小さいため横這いとなっている。
</t>
    </r>
    <r>
      <rPr>
        <b/>
        <sz val="11"/>
        <color theme="1"/>
        <rFont val="ＭＳ ゴシック"/>
        <family val="3"/>
        <charset val="128"/>
      </rPr>
      <t>【料金回収率 4.51％減】【給水原価 0.27円増】
【施設利用率 0.62％増】【契約率　 0.13％減】</t>
    </r>
    <rPh sb="79" eb="80">
      <t>ゲン</t>
    </rPh>
    <rPh sb="127" eb="129">
      <t>レイワ</t>
    </rPh>
    <rPh sb="130" eb="132">
      <t>ネンド</t>
    </rPh>
    <rPh sb="134" eb="140">
      <t>キホンシヨウスイリョウ</t>
    </rPh>
    <rPh sb="141" eb="142">
      <t>ゲン</t>
    </rPh>
    <rPh sb="143" eb="144">
      <t>トモナ</t>
    </rPh>
    <rPh sb="145" eb="149">
      <t>キュウスイシュウエキ</t>
    </rPh>
    <rPh sb="150" eb="152">
      <t>ゲンショウ</t>
    </rPh>
    <rPh sb="152" eb="153">
      <t>オヨ</t>
    </rPh>
    <rPh sb="154" eb="157">
      <t>ダイキボ</t>
    </rPh>
    <rPh sb="157" eb="161">
      <t>ジョキャクコウジ</t>
    </rPh>
    <rPh sb="161" eb="163">
      <t>セコウ</t>
    </rPh>
    <rPh sb="164" eb="165">
      <t>トモナ</t>
    </rPh>
    <rPh sb="166" eb="170">
      <t>エイギョウヒヨウ</t>
    </rPh>
    <rPh sb="171" eb="173">
      <t>ゾウカ</t>
    </rPh>
    <rPh sb="178" eb="184">
      <t>ケイジョウシュウシヒリツ</t>
    </rPh>
    <rPh sb="185" eb="187">
      <t>ゲンショウ</t>
    </rPh>
    <rPh sb="188" eb="189">
      <t>テン</t>
    </rPh>
    <rPh sb="356" eb="357">
      <t>ゲン</t>
    </rPh>
    <rPh sb="407" eb="408">
      <t>リツ</t>
    </rPh>
    <rPh sb="411" eb="413">
      <t>ヨコバ</t>
    </rPh>
    <rPh sb="482" eb="483">
      <t>ゲン</t>
    </rPh>
    <rPh sb="495" eb="496">
      <t>ゾウ</t>
    </rPh>
    <rPh sb="510" eb="511">
      <t>ゾウ</t>
    </rPh>
    <rPh sb="523" eb="524">
      <t>ゲン</t>
    </rPh>
    <phoneticPr fontId="5"/>
  </si>
  <si>
    <r>
      <t xml:space="preserve">　施設の老朽化対策については、施設整備計画を策定し、計画的に実施している。
</t>
    </r>
    <r>
      <rPr>
        <b/>
        <sz val="11"/>
        <color theme="1"/>
        <rFont val="ＭＳ ゴシック"/>
        <family val="3"/>
        <charset val="128"/>
      </rPr>
      <t>【有形固定資産減価償却率　0.84％増】
【管路経年化率　0.22％減】</t>
    </r>
    <r>
      <rPr>
        <sz val="11"/>
        <color theme="1"/>
        <rFont val="ＭＳ ゴシック"/>
        <family val="3"/>
        <charset val="128"/>
      </rPr>
      <t xml:space="preserve">
　笠岡工業用水道事業の導水施設である笠岡共用導水路は高梁川から笠岡浄水場を結ぶ約22kmの水路であり、平成３０年度に笠岡１・２・３期の共用施設として耐用年数経過管路延長を重複して計上したため急激な増加となった。
</t>
    </r>
    <r>
      <rPr>
        <b/>
        <sz val="11"/>
        <color theme="1"/>
        <rFont val="ＭＳ ゴシック"/>
        <family val="3"/>
        <charset val="128"/>
      </rPr>
      <t>【管路更新率　0.21％増】</t>
    </r>
    <r>
      <rPr>
        <sz val="11"/>
        <color theme="1"/>
        <rFont val="ＭＳ ゴシック"/>
        <family val="3"/>
        <charset val="128"/>
      </rPr>
      <t xml:space="preserve">
　管路更新率については、平成２８年度以降０が続き、更新がなされていないように見えるが、管路の二重化工事や、布設替について、工事に複数年を要する工事が大半であり、単年度では効果が見えにくいことが要因と考えている。本年度の増加は水島地区で実施している工事の一部が竣工したことによるもの。</t>
    </r>
    <rPh sb="73" eb="74">
      <t>ゲン</t>
    </rPh>
    <rPh sb="127" eb="129">
      <t>ヘイセイ</t>
    </rPh>
    <rPh sb="131" eb="133">
      <t>ネンド</t>
    </rPh>
    <rPh sb="194" eb="195">
      <t>ゾウ</t>
    </rPh>
    <rPh sb="302" eb="305">
      <t>ホンネンド</t>
    </rPh>
    <rPh sb="306" eb="308">
      <t>ゾウカ</t>
    </rPh>
    <rPh sb="309" eb="311">
      <t>ミズシマ</t>
    </rPh>
    <rPh sb="311" eb="313">
      <t>チク</t>
    </rPh>
    <rPh sb="314" eb="316">
      <t>ジッシ</t>
    </rPh>
    <rPh sb="320" eb="322">
      <t>コウジ</t>
    </rPh>
    <rPh sb="323" eb="325">
      <t>イチブ</t>
    </rPh>
    <rPh sb="326" eb="328">
      <t>シュンコウ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</si>
</sst>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pplyProtection="1">
      <alignment horizontal="left" vertical="top" wrapText="1"/>
      <protection locked="0"/>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53.45</c:v>
                </c:pt>
                <c:pt idx="1">
                  <c:v>54.33</c:v>
                </c:pt>
                <c:pt idx="2">
                  <c:v>54.68</c:v>
                </c:pt>
                <c:pt idx="3">
                  <c:v>55.15</c:v>
                </c:pt>
                <c:pt idx="4">
                  <c:v>55.99</c:v>
                </c:pt>
              </c:numCache>
            </c:numRef>
          </c:val>
          <c:extLst>
            <c:ext xmlns:c16="http://schemas.microsoft.com/office/drawing/2014/chart" uri="{C3380CC4-5D6E-409C-BE32-E72D297353CC}">
              <c16:uniqueId val="{00000000-BB09-434A-87B3-BAA6136AAA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57.93</c:v>
                </c:pt>
                <c:pt idx="1">
                  <c:v>58.88</c:v>
                </c:pt>
                <c:pt idx="2">
                  <c:v>59.48</c:v>
                </c:pt>
                <c:pt idx="3">
                  <c:v>60.09</c:v>
                </c:pt>
                <c:pt idx="4">
                  <c:v>60.35</c:v>
                </c:pt>
              </c:numCache>
            </c:numRef>
          </c:val>
          <c:smooth val="0"/>
          <c:extLst>
            <c:ext xmlns:c16="http://schemas.microsoft.com/office/drawing/2014/chart" uri="{C3380CC4-5D6E-409C-BE32-E72D297353CC}">
              <c16:uniqueId val="{00000001-BB09-434A-87B3-BAA6136AAA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E8-41F9-9B3A-BA9B0E04B7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22.44</c:v>
                </c:pt>
                <c:pt idx="1">
                  <c:v>18.82</c:v>
                </c:pt>
                <c:pt idx="2">
                  <c:v>17.88</c:v>
                </c:pt>
                <c:pt idx="3">
                  <c:v>16.670000000000002</c:v>
                </c:pt>
                <c:pt idx="4">
                  <c:v>9.4700000000000006</c:v>
                </c:pt>
              </c:numCache>
            </c:numRef>
          </c:val>
          <c:smooth val="0"/>
          <c:extLst>
            <c:ext xmlns:c16="http://schemas.microsoft.com/office/drawing/2014/chart" uri="{C3380CC4-5D6E-409C-BE32-E72D297353CC}">
              <c16:uniqueId val="{00000001-B4E8-41F9-9B3A-BA9B0E04B7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124.53</c:v>
                </c:pt>
                <c:pt idx="1">
                  <c:v>125.57</c:v>
                </c:pt>
                <c:pt idx="2">
                  <c:v>126.52</c:v>
                </c:pt>
                <c:pt idx="3">
                  <c:v>132.9</c:v>
                </c:pt>
                <c:pt idx="4">
                  <c:v>129.27000000000001</c:v>
                </c:pt>
              </c:numCache>
            </c:numRef>
          </c:val>
          <c:extLst>
            <c:ext xmlns:c16="http://schemas.microsoft.com/office/drawing/2014/chart" uri="{C3380CC4-5D6E-409C-BE32-E72D297353CC}">
              <c16:uniqueId val="{00000000-E0C4-4156-86DD-EC49CDE7DD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121.58</c:v>
                </c:pt>
                <c:pt idx="1">
                  <c:v>121.19</c:v>
                </c:pt>
                <c:pt idx="2">
                  <c:v>120.32</c:v>
                </c:pt>
                <c:pt idx="3">
                  <c:v>119.89</c:v>
                </c:pt>
                <c:pt idx="4">
                  <c:v>119.93</c:v>
                </c:pt>
              </c:numCache>
            </c:numRef>
          </c:val>
          <c:smooth val="0"/>
          <c:extLst>
            <c:ext xmlns:c16="http://schemas.microsoft.com/office/drawing/2014/chart" uri="{C3380CC4-5D6E-409C-BE32-E72D297353CC}">
              <c16:uniqueId val="{00000001-E0C4-4156-86DD-EC49CDE7DD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36.909999999999997</c:v>
                </c:pt>
                <c:pt idx="1">
                  <c:v>37.14</c:v>
                </c:pt>
                <c:pt idx="2">
                  <c:v>70.86</c:v>
                </c:pt>
                <c:pt idx="3">
                  <c:v>71.849999999999994</c:v>
                </c:pt>
                <c:pt idx="4">
                  <c:v>71.63</c:v>
                </c:pt>
              </c:numCache>
            </c:numRef>
          </c:val>
          <c:extLst>
            <c:ext xmlns:c16="http://schemas.microsoft.com/office/drawing/2014/chart" uri="{C3380CC4-5D6E-409C-BE32-E72D297353CC}">
              <c16:uniqueId val="{00000000-29A2-479C-9F84-6B9E5B64A6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41.79</c:v>
                </c:pt>
                <c:pt idx="1">
                  <c:v>43.44</c:v>
                </c:pt>
                <c:pt idx="2">
                  <c:v>48.09</c:v>
                </c:pt>
                <c:pt idx="3">
                  <c:v>50.93</c:v>
                </c:pt>
                <c:pt idx="4">
                  <c:v>52.07</c:v>
                </c:pt>
              </c:numCache>
            </c:numRef>
          </c:val>
          <c:smooth val="0"/>
          <c:extLst>
            <c:ext xmlns:c16="http://schemas.microsoft.com/office/drawing/2014/chart" uri="{C3380CC4-5D6E-409C-BE32-E72D297353CC}">
              <c16:uniqueId val="{00000001-29A2-479C-9F84-6B9E5B64A6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7.0000000000000007E-2</c:v>
                </c:pt>
                <c:pt idx="4">
                  <c:v>0.28000000000000003</c:v>
                </c:pt>
              </c:numCache>
            </c:numRef>
          </c:val>
          <c:extLst>
            <c:ext xmlns:c16="http://schemas.microsoft.com/office/drawing/2014/chart" uri="{C3380CC4-5D6E-409C-BE32-E72D297353CC}">
              <c16:uniqueId val="{00000000-F927-4E3C-A453-A18A353CEF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0.32</c:v>
                </c:pt>
                <c:pt idx="1">
                  <c:v>0.21</c:v>
                </c:pt>
                <c:pt idx="2">
                  <c:v>0.13</c:v>
                </c:pt>
                <c:pt idx="3">
                  <c:v>0.22</c:v>
                </c:pt>
                <c:pt idx="4">
                  <c:v>0.5</c:v>
                </c:pt>
              </c:numCache>
            </c:numRef>
          </c:val>
          <c:smooth val="0"/>
          <c:extLst>
            <c:ext xmlns:c16="http://schemas.microsoft.com/office/drawing/2014/chart" uri="{C3380CC4-5D6E-409C-BE32-E72D297353CC}">
              <c16:uniqueId val="{00000001-F927-4E3C-A453-A18A353CEF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589.04</c:v>
                </c:pt>
                <c:pt idx="1">
                  <c:v>501.24</c:v>
                </c:pt>
                <c:pt idx="2">
                  <c:v>667.19</c:v>
                </c:pt>
                <c:pt idx="3">
                  <c:v>799.78</c:v>
                </c:pt>
                <c:pt idx="4">
                  <c:v>618.88</c:v>
                </c:pt>
              </c:numCache>
            </c:numRef>
          </c:val>
          <c:extLst>
            <c:ext xmlns:c16="http://schemas.microsoft.com/office/drawing/2014/chart" uri="{C3380CC4-5D6E-409C-BE32-E72D297353CC}">
              <c16:uniqueId val="{00000000-5400-4F32-BEF0-27C5738B0E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345.05</c:v>
                </c:pt>
                <c:pt idx="1">
                  <c:v>379.14</c:v>
                </c:pt>
                <c:pt idx="2">
                  <c:v>394.58</c:v>
                </c:pt>
                <c:pt idx="3">
                  <c:v>368.36</c:v>
                </c:pt>
                <c:pt idx="4">
                  <c:v>380.84</c:v>
                </c:pt>
              </c:numCache>
            </c:numRef>
          </c:val>
          <c:smooth val="0"/>
          <c:extLst>
            <c:ext xmlns:c16="http://schemas.microsoft.com/office/drawing/2014/chart" uri="{C3380CC4-5D6E-409C-BE32-E72D297353CC}">
              <c16:uniqueId val="{00000001-5400-4F32-BEF0-27C5738B0E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133.74</c:v>
                </c:pt>
                <c:pt idx="1">
                  <c:v>104.37</c:v>
                </c:pt>
                <c:pt idx="2">
                  <c:v>80.47</c:v>
                </c:pt>
                <c:pt idx="3">
                  <c:v>55.94</c:v>
                </c:pt>
                <c:pt idx="4">
                  <c:v>38.409999999999997</c:v>
                </c:pt>
              </c:numCache>
            </c:numRef>
          </c:val>
          <c:extLst>
            <c:ext xmlns:c16="http://schemas.microsoft.com/office/drawing/2014/chart" uri="{C3380CC4-5D6E-409C-BE32-E72D297353CC}">
              <c16:uniqueId val="{00000000-9B93-404F-8402-7D1223774A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255.89</c:v>
                </c:pt>
                <c:pt idx="1">
                  <c:v>242.57</c:v>
                </c:pt>
                <c:pt idx="2">
                  <c:v>235.79</c:v>
                </c:pt>
                <c:pt idx="3">
                  <c:v>227.51</c:v>
                </c:pt>
                <c:pt idx="4">
                  <c:v>225.72</c:v>
                </c:pt>
              </c:numCache>
            </c:numRef>
          </c:val>
          <c:smooth val="0"/>
          <c:extLst>
            <c:ext xmlns:c16="http://schemas.microsoft.com/office/drawing/2014/chart" uri="{C3380CC4-5D6E-409C-BE32-E72D297353CC}">
              <c16:uniqueId val="{00000001-9B93-404F-8402-7D1223774A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123.69</c:v>
                </c:pt>
                <c:pt idx="1">
                  <c:v>124.66</c:v>
                </c:pt>
                <c:pt idx="2">
                  <c:v>125.8</c:v>
                </c:pt>
                <c:pt idx="3">
                  <c:v>132.88999999999999</c:v>
                </c:pt>
                <c:pt idx="4">
                  <c:v>128.38</c:v>
                </c:pt>
              </c:numCache>
            </c:numRef>
          </c:val>
          <c:extLst>
            <c:ext xmlns:c16="http://schemas.microsoft.com/office/drawing/2014/chart" uri="{C3380CC4-5D6E-409C-BE32-E72D297353CC}">
              <c16:uniqueId val="{00000000-55DC-4F9C-B122-5DBDC50CAA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118.99</c:v>
                </c:pt>
                <c:pt idx="1">
                  <c:v>119.17</c:v>
                </c:pt>
                <c:pt idx="2">
                  <c:v>117.72</c:v>
                </c:pt>
                <c:pt idx="3">
                  <c:v>117.69</c:v>
                </c:pt>
                <c:pt idx="4">
                  <c:v>116.75</c:v>
                </c:pt>
              </c:numCache>
            </c:numRef>
          </c:val>
          <c:smooth val="0"/>
          <c:extLst>
            <c:ext xmlns:c16="http://schemas.microsoft.com/office/drawing/2014/chart" uri="{C3380CC4-5D6E-409C-BE32-E72D297353CC}">
              <c16:uniqueId val="{00000001-55DC-4F9C-B122-5DBDC50CAA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9.69</c:v>
                </c:pt>
                <c:pt idx="1">
                  <c:v>9.84</c:v>
                </c:pt>
                <c:pt idx="2">
                  <c:v>9.66</c:v>
                </c:pt>
                <c:pt idx="3">
                  <c:v>9.27</c:v>
                </c:pt>
                <c:pt idx="4">
                  <c:v>9.5399999999999991</c:v>
                </c:pt>
              </c:numCache>
            </c:numRef>
          </c:val>
          <c:extLst>
            <c:ext xmlns:c16="http://schemas.microsoft.com/office/drawing/2014/chart" uri="{C3380CC4-5D6E-409C-BE32-E72D297353CC}">
              <c16:uniqueId val="{00000000-C72E-4143-A156-398BDE55B3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16.850000000000001</c:v>
                </c:pt>
                <c:pt idx="1">
                  <c:v>16.8</c:v>
                </c:pt>
                <c:pt idx="2">
                  <c:v>17.03</c:v>
                </c:pt>
                <c:pt idx="3">
                  <c:v>17.07</c:v>
                </c:pt>
                <c:pt idx="4">
                  <c:v>17.22</c:v>
                </c:pt>
              </c:numCache>
            </c:numRef>
          </c:val>
          <c:smooth val="0"/>
          <c:extLst>
            <c:ext xmlns:c16="http://schemas.microsoft.com/office/drawing/2014/chart" uri="{C3380CC4-5D6E-409C-BE32-E72D297353CC}">
              <c16:uniqueId val="{00000001-C72E-4143-A156-398BDE55B3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57.29</c:v>
                </c:pt>
                <c:pt idx="1">
                  <c:v>58.72</c:v>
                </c:pt>
                <c:pt idx="2">
                  <c:v>59.74</c:v>
                </c:pt>
                <c:pt idx="3">
                  <c:v>59.52</c:v>
                </c:pt>
                <c:pt idx="4">
                  <c:v>60.14</c:v>
                </c:pt>
              </c:numCache>
            </c:numRef>
          </c:val>
          <c:extLst>
            <c:ext xmlns:c16="http://schemas.microsoft.com/office/drawing/2014/chart" uri="{C3380CC4-5D6E-409C-BE32-E72D297353CC}">
              <c16:uniqueId val="{00000000-575A-4824-8F86-1FB770D11C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57.55</c:v>
                </c:pt>
                <c:pt idx="1">
                  <c:v>57.69</c:v>
                </c:pt>
                <c:pt idx="2">
                  <c:v>58.56</c:v>
                </c:pt>
                <c:pt idx="3">
                  <c:v>57.96</c:v>
                </c:pt>
                <c:pt idx="4">
                  <c:v>56</c:v>
                </c:pt>
              </c:numCache>
            </c:numRef>
          </c:val>
          <c:smooth val="0"/>
          <c:extLst>
            <c:ext xmlns:c16="http://schemas.microsoft.com/office/drawing/2014/chart" uri="{C3380CC4-5D6E-409C-BE32-E72D297353CC}">
              <c16:uniqueId val="{00000001-575A-4824-8F86-1FB770D11C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96.71</c:v>
                </c:pt>
                <c:pt idx="1">
                  <c:v>96</c:v>
                </c:pt>
                <c:pt idx="2">
                  <c:v>96.17</c:v>
                </c:pt>
                <c:pt idx="3">
                  <c:v>96.2</c:v>
                </c:pt>
                <c:pt idx="4">
                  <c:v>96.07</c:v>
                </c:pt>
              </c:numCache>
            </c:numRef>
          </c:val>
          <c:extLst>
            <c:ext xmlns:c16="http://schemas.microsoft.com/office/drawing/2014/chart" uri="{C3380CC4-5D6E-409C-BE32-E72D297353CC}">
              <c16:uniqueId val="{00000000-E24E-40D2-9C25-BDDE9450C7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79.42</c:v>
                </c:pt>
                <c:pt idx="1">
                  <c:v>79.2</c:v>
                </c:pt>
                <c:pt idx="2">
                  <c:v>80.5</c:v>
                </c:pt>
                <c:pt idx="3">
                  <c:v>80.540000000000006</c:v>
                </c:pt>
                <c:pt idx="4">
                  <c:v>80.08</c:v>
                </c:pt>
              </c:numCache>
            </c:numRef>
          </c:val>
          <c:smooth val="0"/>
          <c:extLst>
            <c:ext xmlns:c16="http://schemas.microsoft.com/office/drawing/2014/chart" uri="{C3380CC4-5D6E-409C-BE32-E72D297353CC}">
              <c16:uniqueId val="{00000001-E24E-40D2-9C25-BDDE9450C7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L43"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岡山県</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761900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7</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458188</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92.4</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119</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731920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124.53</v>
      </c>
      <c r="Y32" s="129"/>
      <c r="Z32" s="129"/>
      <c r="AA32" s="129"/>
      <c r="AB32" s="129"/>
      <c r="AC32" s="129"/>
      <c r="AD32" s="129"/>
      <c r="AE32" s="129"/>
      <c r="AF32" s="129"/>
      <c r="AG32" s="129"/>
      <c r="AH32" s="129"/>
      <c r="AI32" s="129"/>
      <c r="AJ32" s="129"/>
      <c r="AK32" s="129"/>
      <c r="AL32" s="129"/>
      <c r="AM32" s="129"/>
      <c r="AN32" s="129"/>
      <c r="AO32" s="129"/>
      <c r="AP32" s="129"/>
      <c r="AQ32" s="130"/>
      <c r="AR32" s="128">
        <f>データ!U6</f>
        <v>125.57</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126.52</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132.9</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129.27000000000001</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589.04</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501.24</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667.19</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799.78</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618.88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133.74</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104.37</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80.47</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55.94</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38.409999999999997</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121.58</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121.19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120.32</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119.89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119.93</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22.44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18.82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17.88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16.670000000000002</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9.4700000000000006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345.05</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379.14</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394.58</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368.36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380.84</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255.89</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242.57</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235.79</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227.51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225.72</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123.69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124.66</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125.8</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132.88999999999999</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128.38</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9.69</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9.84</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9.66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9.27</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9.5399999999999991</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57.29</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58.72</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59.74</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59.52</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60.14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96.71</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96</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96.17</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96.2</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96.07</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118.99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119.17</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117.72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117.69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116.75</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16.850000000000001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17.03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17.07</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17.22</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57.55</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57.69</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58.56</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57.96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79.42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80.5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80.540000000000006</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80.08</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43"/>
      <c r="SO68" s="143"/>
      <c r="SP68" s="143"/>
      <c r="SQ68" s="143"/>
      <c r="SR68" s="143"/>
      <c r="SS68" s="143"/>
      <c r="ST68" s="143"/>
      <c r="SU68" s="143"/>
      <c r="SV68" s="143"/>
      <c r="SW68" s="143"/>
      <c r="SX68" s="143"/>
      <c r="SY68" s="143"/>
      <c r="SZ68" s="143"/>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43"/>
      <c r="SO69" s="143"/>
      <c r="SP69" s="143"/>
      <c r="SQ69" s="143"/>
      <c r="SR69" s="143"/>
      <c r="SS69" s="143"/>
      <c r="ST69" s="143"/>
      <c r="SU69" s="143"/>
      <c r="SV69" s="143"/>
      <c r="SW69" s="143"/>
      <c r="SX69" s="143"/>
      <c r="SY69" s="143"/>
      <c r="SZ69" s="143"/>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43"/>
      <c r="SO70" s="143"/>
      <c r="SP70" s="143"/>
      <c r="SQ70" s="143"/>
      <c r="SR70" s="143"/>
      <c r="SS70" s="143"/>
      <c r="ST70" s="143"/>
      <c r="SU70" s="143"/>
      <c r="SV70" s="143"/>
      <c r="SW70" s="143"/>
      <c r="SX70" s="143"/>
      <c r="SY70" s="143"/>
      <c r="SZ70" s="143"/>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43"/>
      <c r="SO71" s="143"/>
      <c r="SP71" s="143"/>
      <c r="SQ71" s="143"/>
      <c r="SR71" s="143"/>
      <c r="SS71" s="143"/>
      <c r="ST71" s="143"/>
      <c r="SU71" s="143"/>
      <c r="SV71" s="143"/>
      <c r="SW71" s="143"/>
      <c r="SX71" s="143"/>
      <c r="SY71" s="143"/>
      <c r="SZ71" s="143"/>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43"/>
      <c r="SO72" s="143"/>
      <c r="SP72" s="143"/>
      <c r="SQ72" s="143"/>
      <c r="SR72" s="143"/>
      <c r="SS72" s="143"/>
      <c r="ST72" s="143"/>
      <c r="SU72" s="143"/>
      <c r="SV72" s="143"/>
      <c r="SW72" s="143"/>
      <c r="SX72" s="143"/>
      <c r="SY72" s="143"/>
      <c r="SZ72" s="143"/>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43"/>
      <c r="SO73" s="143"/>
      <c r="SP73" s="143"/>
      <c r="SQ73" s="143"/>
      <c r="SR73" s="143"/>
      <c r="SS73" s="143"/>
      <c r="ST73" s="143"/>
      <c r="SU73" s="143"/>
      <c r="SV73" s="143"/>
      <c r="SW73" s="143"/>
      <c r="SX73" s="143"/>
      <c r="SY73" s="143"/>
      <c r="SZ73" s="143"/>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43"/>
      <c r="SO74" s="143"/>
      <c r="SP74" s="143"/>
      <c r="SQ74" s="143"/>
      <c r="SR74" s="143"/>
      <c r="SS74" s="143"/>
      <c r="ST74" s="143"/>
      <c r="SU74" s="143"/>
      <c r="SV74" s="143"/>
      <c r="SW74" s="143"/>
      <c r="SX74" s="143"/>
      <c r="SY74" s="143"/>
      <c r="SZ74" s="143"/>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43"/>
      <c r="SO75" s="143"/>
      <c r="SP75" s="143"/>
      <c r="SQ75" s="143"/>
      <c r="SR75" s="143"/>
      <c r="SS75" s="143"/>
      <c r="ST75" s="143"/>
      <c r="SU75" s="143"/>
      <c r="SV75" s="143"/>
      <c r="SW75" s="143"/>
      <c r="SX75" s="143"/>
      <c r="SY75" s="143"/>
      <c r="SZ75" s="143"/>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43"/>
      <c r="SO76" s="143"/>
      <c r="SP76" s="143"/>
      <c r="SQ76" s="143"/>
      <c r="SR76" s="143"/>
      <c r="SS76" s="143"/>
      <c r="ST76" s="143"/>
      <c r="SU76" s="143"/>
      <c r="SV76" s="143"/>
      <c r="SW76" s="143"/>
      <c r="SX76" s="143"/>
      <c r="SY76" s="143"/>
      <c r="SZ76" s="143"/>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43"/>
      <c r="SO77" s="143"/>
      <c r="SP77" s="143"/>
      <c r="SQ77" s="143"/>
      <c r="SR77" s="143"/>
      <c r="SS77" s="143"/>
      <c r="ST77" s="143"/>
      <c r="SU77" s="143"/>
      <c r="SV77" s="143"/>
      <c r="SW77" s="143"/>
      <c r="SX77" s="143"/>
      <c r="SY77" s="143"/>
      <c r="SZ77" s="143"/>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43"/>
      <c r="SO78" s="143"/>
      <c r="SP78" s="143"/>
      <c r="SQ78" s="143"/>
      <c r="SR78" s="143"/>
      <c r="SS78" s="143"/>
      <c r="ST78" s="143"/>
      <c r="SU78" s="143"/>
      <c r="SV78" s="143"/>
      <c r="SW78" s="143"/>
      <c r="SX78" s="143"/>
      <c r="SY78" s="143"/>
      <c r="SZ78" s="143"/>
      <c r="TA78" s="112"/>
    </row>
    <row r="79" spans="1:521" ht="13.5" customHeight="1" x14ac:dyDescent="0.15">
      <c r="A79" s="2"/>
      <c r="B79" s="26"/>
      <c r="C79" s="2"/>
      <c r="D79" s="2"/>
      <c r="E79" s="2"/>
      <c r="F79" s="2"/>
      <c r="G79" s="2"/>
      <c r="H79" s="2"/>
      <c r="I79" s="2"/>
      <c r="J79" s="28"/>
      <c r="K79" s="29"/>
      <c r="L79" s="144"/>
      <c r="M79" s="144"/>
      <c r="N79" s="144"/>
      <c r="O79" s="144"/>
      <c r="P79" s="144"/>
      <c r="Q79" s="144"/>
      <c r="R79" s="144"/>
      <c r="S79" s="144"/>
      <c r="T79" s="144"/>
      <c r="U79" s="144"/>
      <c r="V79" s="144"/>
      <c r="W79" s="144"/>
      <c r="X79" s="145"/>
      <c r="Y79" s="146" t="str">
        <f>データ!$B$10</f>
        <v>H28</v>
      </c>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8"/>
      <c r="AZ79" s="146" t="str">
        <f>データ!$C$10</f>
        <v>H29</v>
      </c>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8"/>
      <c r="CA79" s="146" t="str">
        <f>データ!$D$10</f>
        <v>H30</v>
      </c>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8"/>
      <c r="DB79" s="146" t="str">
        <f>データ!$E$10</f>
        <v>R01</v>
      </c>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8"/>
      <c r="EC79" s="146" t="str">
        <f>データ!$F$10</f>
        <v>R02</v>
      </c>
      <c r="ED79" s="147"/>
      <c r="EE79" s="147"/>
      <c r="EF79" s="147"/>
      <c r="EG79" s="147"/>
      <c r="EH79" s="147"/>
      <c r="EI79" s="147"/>
      <c r="EJ79" s="147"/>
      <c r="EK79" s="147"/>
      <c r="EL79" s="147"/>
      <c r="EM79" s="147"/>
      <c r="EN79" s="147"/>
      <c r="EO79" s="147"/>
      <c r="EP79" s="147"/>
      <c r="EQ79" s="147"/>
      <c r="ER79" s="147"/>
      <c r="ES79" s="147"/>
      <c r="ET79" s="147"/>
      <c r="EU79" s="147"/>
      <c r="EV79" s="147"/>
      <c r="EW79" s="147"/>
      <c r="EX79" s="147"/>
      <c r="EY79" s="147"/>
      <c r="EZ79" s="147"/>
      <c r="FA79" s="147"/>
      <c r="FB79" s="147"/>
      <c r="FC79" s="148"/>
      <c r="FD79" s="29"/>
      <c r="FE79" s="32"/>
      <c r="FF79" s="2"/>
      <c r="FG79" s="2"/>
      <c r="FH79" s="2"/>
      <c r="FI79" s="2"/>
      <c r="FJ79" s="2"/>
      <c r="FK79" s="2"/>
      <c r="FL79" s="2"/>
      <c r="FM79" s="2"/>
      <c r="FN79" s="2"/>
      <c r="FO79" s="2"/>
      <c r="FP79" s="2"/>
      <c r="FQ79" s="2"/>
      <c r="FR79" s="2"/>
      <c r="FS79" s="2"/>
      <c r="FT79" s="2"/>
      <c r="FU79" s="2"/>
      <c r="FV79" s="28"/>
      <c r="FW79" s="29"/>
      <c r="FX79" s="144"/>
      <c r="FY79" s="144"/>
      <c r="FZ79" s="144"/>
      <c r="GA79" s="144"/>
      <c r="GB79" s="144"/>
      <c r="GC79" s="144"/>
      <c r="GD79" s="144"/>
      <c r="GE79" s="144"/>
      <c r="GF79" s="144"/>
      <c r="GG79" s="144"/>
      <c r="GH79" s="144"/>
      <c r="GI79" s="144"/>
      <c r="GJ79" s="145"/>
      <c r="GK79" s="146" t="str">
        <f>データ!$B$10</f>
        <v>H28</v>
      </c>
      <c r="GL79" s="147"/>
      <c r="GM79" s="147"/>
      <c r="GN79" s="147"/>
      <c r="GO79" s="147"/>
      <c r="GP79" s="147"/>
      <c r="GQ79" s="147"/>
      <c r="GR79" s="147"/>
      <c r="GS79" s="147"/>
      <c r="GT79" s="147"/>
      <c r="GU79" s="147"/>
      <c r="GV79" s="147"/>
      <c r="GW79" s="147"/>
      <c r="GX79" s="147"/>
      <c r="GY79" s="147"/>
      <c r="GZ79" s="147"/>
      <c r="HA79" s="147"/>
      <c r="HB79" s="147"/>
      <c r="HC79" s="147"/>
      <c r="HD79" s="147"/>
      <c r="HE79" s="147"/>
      <c r="HF79" s="147"/>
      <c r="HG79" s="147"/>
      <c r="HH79" s="147"/>
      <c r="HI79" s="147"/>
      <c r="HJ79" s="147"/>
      <c r="HK79" s="148"/>
      <c r="HL79" s="146" t="str">
        <f>データ!$C$10</f>
        <v>H29</v>
      </c>
      <c r="HM79" s="147"/>
      <c r="HN79" s="147"/>
      <c r="HO79" s="147"/>
      <c r="HP79" s="147"/>
      <c r="HQ79" s="147"/>
      <c r="HR79" s="147"/>
      <c r="HS79" s="147"/>
      <c r="HT79" s="147"/>
      <c r="HU79" s="147"/>
      <c r="HV79" s="147"/>
      <c r="HW79" s="147"/>
      <c r="HX79" s="147"/>
      <c r="HY79" s="147"/>
      <c r="HZ79" s="147"/>
      <c r="IA79" s="147"/>
      <c r="IB79" s="147"/>
      <c r="IC79" s="147"/>
      <c r="ID79" s="147"/>
      <c r="IE79" s="147"/>
      <c r="IF79" s="147"/>
      <c r="IG79" s="147"/>
      <c r="IH79" s="147"/>
      <c r="II79" s="147"/>
      <c r="IJ79" s="147"/>
      <c r="IK79" s="147"/>
      <c r="IL79" s="148"/>
      <c r="IM79" s="146" t="str">
        <f>データ!$D$10</f>
        <v>H30</v>
      </c>
      <c r="IN79" s="147"/>
      <c r="IO79" s="147"/>
      <c r="IP79" s="147"/>
      <c r="IQ79" s="147"/>
      <c r="IR79" s="147"/>
      <c r="IS79" s="147"/>
      <c r="IT79" s="147"/>
      <c r="IU79" s="147"/>
      <c r="IV79" s="147"/>
      <c r="IW79" s="147"/>
      <c r="IX79" s="147"/>
      <c r="IY79" s="147"/>
      <c r="IZ79" s="147"/>
      <c r="JA79" s="147"/>
      <c r="JB79" s="147"/>
      <c r="JC79" s="147"/>
      <c r="JD79" s="147"/>
      <c r="JE79" s="147"/>
      <c r="JF79" s="147"/>
      <c r="JG79" s="147"/>
      <c r="JH79" s="147"/>
      <c r="JI79" s="147"/>
      <c r="JJ79" s="147"/>
      <c r="JK79" s="147"/>
      <c r="JL79" s="147"/>
      <c r="JM79" s="148"/>
      <c r="JN79" s="146" t="str">
        <f>データ!$E$10</f>
        <v>R01</v>
      </c>
      <c r="JO79" s="147"/>
      <c r="JP79" s="147"/>
      <c r="JQ79" s="147"/>
      <c r="JR79" s="147"/>
      <c r="JS79" s="147"/>
      <c r="JT79" s="147"/>
      <c r="JU79" s="147"/>
      <c r="JV79" s="147"/>
      <c r="JW79" s="147"/>
      <c r="JX79" s="147"/>
      <c r="JY79" s="147"/>
      <c r="JZ79" s="147"/>
      <c r="KA79" s="147"/>
      <c r="KB79" s="147"/>
      <c r="KC79" s="147"/>
      <c r="KD79" s="147"/>
      <c r="KE79" s="147"/>
      <c r="KF79" s="147"/>
      <c r="KG79" s="147"/>
      <c r="KH79" s="147"/>
      <c r="KI79" s="147"/>
      <c r="KJ79" s="147"/>
      <c r="KK79" s="147"/>
      <c r="KL79" s="147"/>
      <c r="KM79" s="147"/>
      <c r="KN79" s="148"/>
      <c r="KO79" s="146" t="str">
        <f>データ!$F$10</f>
        <v>R02</v>
      </c>
      <c r="KP79" s="147"/>
      <c r="KQ79" s="147"/>
      <c r="KR79" s="147"/>
      <c r="KS79" s="147"/>
      <c r="KT79" s="147"/>
      <c r="KU79" s="147"/>
      <c r="KV79" s="147"/>
      <c r="KW79" s="147"/>
      <c r="KX79" s="147"/>
      <c r="KY79" s="147"/>
      <c r="KZ79" s="147"/>
      <c r="LA79" s="147"/>
      <c r="LB79" s="147"/>
      <c r="LC79" s="147"/>
      <c r="LD79" s="147"/>
      <c r="LE79" s="147"/>
      <c r="LF79" s="147"/>
      <c r="LG79" s="147"/>
      <c r="LH79" s="147"/>
      <c r="LI79" s="147"/>
      <c r="LJ79" s="147"/>
      <c r="LK79" s="147"/>
      <c r="LL79" s="147"/>
      <c r="LM79" s="147"/>
      <c r="LN79" s="147"/>
      <c r="LO79" s="148"/>
      <c r="LP79" s="29"/>
      <c r="LQ79" s="32"/>
      <c r="LR79" s="2"/>
      <c r="LS79" s="2"/>
      <c r="LT79" s="2"/>
      <c r="LU79" s="2"/>
      <c r="LV79" s="2"/>
      <c r="LW79" s="2"/>
      <c r="LX79" s="2"/>
      <c r="LY79" s="2"/>
      <c r="LZ79" s="2"/>
      <c r="MA79" s="2"/>
      <c r="MB79" s="2"/>
      <c r="MC79" s="2"/>
      <c r="MD79" s="2"/>
      <c r="ME79" s="2"/>
      <c r="MF79" s="2"/>
      <c r="MG79" s="2"/>
      <c r="MH79" s="28"/>
      <c r="MI79" s="29"/>
      <c r="MJ79" s="144"/>
      <c r="MK79" s="144"/>
      <c r="ML79" s="144"/>
      <c r="MM79" s="144"/>
      <c r="MN79" s="144"/>
      <c r="MO79" s="144"/>
      <c r="MP79" s="144"/>
      <c r="MQ79" s="144"/>
      <c r="MR79" s="144"/>
      <c r="MS79" s="144"/>
      <c r="MT79" s="144"/>
      <c r="MU79" s="144"/>
      <c r="MV79" s="145"/>
      <c r="MW79" s="146" t="str">
        <f>データ!$B$10</f>
        <v>H28</v>
      </c>
      <c r="MX79" s="147"/>
      <c r="MY79" s="147"/>
      <c r="MZ79" s="147"/>
      <c r="NA79" s="147"/>
      <c r="NB79" s="147"/>
      <c r="NC79" s="147"/>
      <c r="ND79" s="147"/>
      <c r="NE79" s="147"/>
      <c r="NF79" s="147"/>
      <c r="NG79" s="147"/>
      <c r="NH79" s="147"/>
      <c r="NI79" s="147"/>
      <c r="NJ79" s="147"/>
      <c r="NK79" s="147"/>
      <c r="NL79" s="147"/>
      <c r="NM79" s="147"/>
      <c r="NN79" s="147"/>
      <c r="NO79" s="147"/>
      <c r="NP79" s="147"/>
      <c r="NQ79" s="147"/>
      <c r="NR79" s="147"/>
      <c r="NS79" s="147"/>
      <c r="NT79" s="147"/>
      <c r="NU79" s="147"/>
      <c r="NV79" s="147"/>
      <c r="NW79" s="148"/>
      <c r="NX79" s="146" t="str">
        <f>データ!$C$10</f>
        <v>H29</v>
      </c>
      <c r="NY79" s="147"/>
      <c r="NZ79" s="147"/>
      <c r="OA79" s="147"/>
      <c r="OB79" s="147"/>
      <c r="OC79" s="147"/>
      <c r="OD79" s="147"/>
      <c r="OE79" s="147"/>
      <c r="OF79" s="147"/>
      <c r="OG79" s="147"/>
      <c r="OH79" s="147"/>
      <c r="OI79" s="147"/>
      <c r="OJ79" s="147"/>
      <c r="OK79" s="147"/>
      <c r="OL79" s="147"/>
      <c r="OM79" s="147"/>
      <c r="ON79" s="147"/>
      <c r="OO79" s="147"/>
      <c r="OP79" s="147"/>
      <c r="OQ79" s="147"/>
      <c r="OR79" s="147"/>
      <c r="OS79" s="147"/>
      <c r="OT79" s="147"/>
      <c r="OU79" s="147"/>
      <c r="OV79" s="147"/>
      <c r="OW79" s="147"/>
      <c r="OX79" s="148"/>
      <c r="OY79" s="146" t="str">
        <f>データ!$D$10</f>
        <v>H30</v>
      </c>
      <c r="OZ79" s="147"/>
      <c r="PA79" s="147"/>
      <c r="PB79" s="147"/>
      <c r="PC79" s="147"/>
      <c r="PD79" s="147"/>
      <c r="PE79" s="147"/>
      <c r="PF79" s="147"/>
      <c r="PG79" s="147"/>
      <c r="PH79" s="147"/>
      <c r="PI79" s="147"/>
      <c r="PJ79" s="147"/>
      <c r="PK79" s="147"/>
      <c r="PL79" s="147"/>
      <c r="PM79" s="147"/>
      <c r="PN79" s="147"/>
      <c r="PO79" s="147"/>
      <c r="PP79" s="147"/>
      <c r="PQ79" s="147"/>
      <c r="PR79" s="147"/>
      <c r="PS79" s="147"/>
      <c r="PT79" s="147"/>
      <c r="PU79" s="147"/>
      <c r="PV79" s="147"/>
      <c r="PW79" s="147"/>
      <c r="PX79" s="147"/>
      <c r="PY79" s="148"/>
      <c r="PZ79" s="146" t="str">
        <f>データ!$E$10</f>
        <v>R01</v>
      </c>
      <c r="QA79" s="147"/>
      <c r="QB79" s="147"/>
      <c r="QC79" s="147"/>
      <c r="QD79" s="147"/>
      <c r="QE79" s="147"/>
      <c r="QF79" s="147"/>
      <c r="QG79" s="147"/>
      <c r="QH79" s="147"/>
      <c r="QI79" s="147"/>
      <c r="QJ79" s="147"/>
      <c r="QK79" s="147"/>
      <c r="QL79" s="147"/>
      <c r="QM79" s="147"/>
      <c r="QN79" s="147"/>
      <c r="QO79" s="147"/>
      <c r="QP79" s="147"/>
      <c r="QQ79" s="147"/>
      <c r="QR79" s="147"/>
      <c r="QS79" s="147"/>
      <c r="QT79" s="147"/>
      <c r="QU79" s="147"/>
      <c r="QV79" s="147"/>
      <c r="QW79" s="147"/>
      <c r="QX79" s="147"/>
      <c r="QY79" s="147"/>
      <c r="QZ79" s="148"/>
      <c r="RA79" s="146" t="str">
        <f>データ!$F$10</f>
        <v>R02</v>
      </c>
      <c r="RB79" s="147"/>
      <c r="RC79" s="147"/>
      <c r="RD79" s="147"/>
      <c r="RE79" s="147"/>
      <c r="RF79" s="147"/>
      <c r="RG79" s="147"/>
      <c r="RH79" s="147"/>
      <c r="RI79" s="147"/>
      <c r="RJ79" s="147"/>
      <c r="RK79" s="147"/>
      <c r="RL79" s="147"/>
      <c r="RM79" s="147"/>
      <c r="RN79" s="147"/>
      <c r="RO79" s="147"/>
      <c r="RP79" s="147"/>
      <c r="RQ79" s="147"/>
      <c r="RR79" s="147"/>
      <c r="RS79" s="147"/>
      <c r="RT79" s="147"/>
      <c r="RU79" s="147"/>
      <c r="RV79" s="147"/>
      <c r="RW79" s="147"/>
      <c r="RX79" s="147"/>
      <c r="RY79" s="147"/>
      <c r="RZ79" s="147"/>
      <c r="SA79" s="148"/>
      <c r="SB79" s="29"/>
      <c r="SC79" s="32"/>
      <c r="SD79" s="2"/>
      <c r="SE79" s="2"/>
      <c r="SF79" s="2"/>
      <c r="SG79" s="2"/>
      <c r="SH79" s="2"/>
      <c r="SI79" s="2"/>
      <c r="SJ79" s="2"/>
      <c r="SK79" s="27"/>
      <c r="SL79" s="2"/>
      <c r="SM79" s="110"/>
      <c r="SN79" s="143"/>
      <c r="SO79" s="143"/>
      <c r="SP79" s="143"/>
      <c r="SQ79" s="143"/>
      <c r="SR79" s="143"/>
      <c r="SS79" s="143"/>
      <c r="ST79" s="143"/>
      <c r="SU79" s="143"/>
      <c r="SV79" s="143"/>
      <c r="SW79" s="143"/>
      <c r="SX79" s="143"/>
      <c r="SY79" s="143"/>
      <c r="SZ79" s="143"/>
      <c r="TA79" s="112"/>
    </row>
    <row r="80" spans="1:521" ht="13.5" customHeight="1" x14ac:dyDescent="0.15">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50">
        <f>データ!DD6</f>
        <v>53.45</v>
      </c>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f>データ!DE6</f>
        <v>54.33</v>
      </c>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f>データ!DF6</f>
        <v>54.68</v>
      </c>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f>データ!DG6</f>
        <v>55.15</v>
      </c>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f>データ!DH6</f>
        <v>55.99</v>
      </c>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50">
        <f>データ!DO6</f>
        <v>36.909999999999997</v>
      </c>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f>データ!DP6</f>
        <v>37.14</v>
      </c>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f>データ!DQ6</f>
        <v>70.86</v>
      </c>
      <c r="IN80" s="150"/>
      <c r="IO80" s="150"/>
      <c r="IP80" s="150"/>
      <c r="IQ80" s="150"/>
      <c r="IR80" s="150"/>
      <c r="IS80" s="150"/>
      <c r="IT80" s="150"/>
      <c r="IU80" s="150"/>
      <c r="IV80" s="150"/>
      <c r="IW80" s="150"/>
      <c r="IX80" s="150"/>
      <c r="IY80" s="150"/>
      <c r="IZ80" s="150"/>
      <c r="JA80" s="150"/>
      <c r="JB80" s="150"/>
      <c r="JC80" s="150"/>
      <c r="JD80" s="150"/>
      <c r="JE80" s="150"/>
      <c r="JF80" s="150"/>
      <c r="JG80" s="150"/>
      <c r="JH80" s="150"/>
      <c r="JI80" s="150"/>
      <c r="JJ80" s="150"/>
      <c r="JK80" s="150"/>
      <c r="JL80" s="150"/>
      <c r="JM80" s="150"/>
      <c r="JN80" s="150">
        <f>データ!DR6</f>
        <v>71.849999999999994</v>
      </c>
      <c r="JO80" s="150"/>
      <c r="JP80" s="150"/>
      <c r="JQ80" s="150"/>
      <c r="JR80" s="150"/>
      <c r="JS80" s="150"/>
      <c r="JT80" s="150"/>
      <c r="JU80" s="150"/>
      <c r="JV80" s="150"/>
      <c r="JW80" s="150"/>
      <c r="JX80" s="150"/>
      <c r="JY80" s="150"/>
      <c r="JZ80" s="150"/>
      <c r="KA80" s="150"/>
      <c r="KB80" s="150"/>
      <c r="KC80" s="150"/>
      <c r="KD80" s="150"/>
      <c r="KE80" s="150"/>
      <c r="KF80" s="150"/>
      <c r="KG80" s="150"/>
      <c r="KH80" s="150"/>
      <c r="KI80" s="150"/>
      <c r="KJ80" s="150"/>
      <c r="KK80" s="150"/>
      <c r="KL80" s="150"/>
      <c r="KM80" s="150"/>
      <c r="KN80" s="150"/>
      <c r="KO80" s="150">
        <f>データ!DS6</f>
        <v>71.63</v>
      </c>
      <c r="KP80" s="150"/>
      <c r="KQ80" s="150"/>
      <c r="KR80" s="150"/>
      <c r="KS80" s="150"/>
      <c r="KT80" s="150"/>
      <c r="KU80" s="150"/>
      <c r="KV80" s="150"/>
      <c r="KW80" s="150"/>
      <c r="KX80" s="150"/>
      <c r="KY80" s="150"/>
      <c r="KZ80" s="150"/>
      <c r="LA80" s="150"/>
      <c r="LB80" s="150"/>
      <c r="LC80" s="150"/>
      <c r="LD80" s="150"/>
      <c r="LE80" s="150"/>
      <c r="LF80" s="150"/>
      <c r="LG80" s="150"/>
      <c r="LH80" s="150"/>
      <c r="LI80" s="150"/>
      <c r="LJ80" s="150"/>
      <c r="LK80" s="150"/>
      <c r="LL80" s="150"/>
      <c r="LM80" s="150"/>
      <c r="LN80" s="150"/>
      <c r="LO80" s="150"/>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50">
        <f>データ!DZ6</f>
        <v>0</v>
      </c>
      <c r="MX80" s="150"/>
      <c r="MY80" s="150"/>
      <c r="MZ80" s="150"/>
      <c r="NA80" s="150"/>
      <c r="NB80" s="150"/>
      <c r="NC80" s="150"/>
      <c r="ND80" s="150"/>
      <c r="NE80" s="150"/>
      <c r="NF80" s="150"/>
      <c r="NG80" s="150"/>
      <c r="NH80" s="150"/>
      <c r="NI80" s="150"/>
      <c r="NJ80" s="150"/>
      <c r="NK80" s="150"/>
      <c r="NL80" s="150"/>
      <c r="NM80" s="150"/>
      <c r="NN80" s="150"/>
      <c r="NO80" s="150"/>
      <c r="NP80" s="150"/>
      <c r="NQ80" s="150"/>
      <c r="NR80" s="150"/>
      <c r="NS80" s="150"/>
      <c r="NT80" s="150"/>
      <c r="NU80" s="150"/>
      <c r="NV80" s="150"/>
      <c r="NW80" s="150"/>
      <c r="NX80" s="150">
        <f>データ!EA6</f>
        <v>0</v>
      </c>
      <c r="NY80" s="150"/>
      <c r="NZ80" s="150"/>
      <c r="OA80" s="150"/>
      <c r="OB80" s="150"/>
      <c r="OC80" s="150"/>
      <c r="OD80" s="150"/>
      <c r="OE80" s="150"/>
      <c r="OF80" s="150"/>
      <c r="OG80" s="150"/>
      <c r="OH80" s="150"/>
      <c r="OI80" s="150"/>
      <c r="OJ80" s="150"/>
      <c r="OK80" s="150"/>
      <c r="OL80" s="150"/>
      <c r="OM80" s="150"/>
      <c r="ON80" s="150"/>
      <c r="OO80" s="150"/>
      <c r="OP80" s="150"/>
      <c r="OQ80" s="150"/>
      <c r="OR80" s="150"/>
      <c r="OS80" s="150"/>
      <c r="OT80" s="150"/>
      <c r="OU80" s="150"/>
      <c r="OV80" s="150"/>
      <c r="OW80" s="150"/>
      <c r="OX80" s="150"/>
      <c r="OY80" s="150">
        <f>データ!EB6</f>
        <v>0</v>
      </c>
      <c r="OZ80" s="150"/>
      <c r="PA80" s="150"/>
      <c r="PB80" s="150"/>
      <c r="PC80" s="150"/>
      <c r="PD80" s="150"/>
      <c r="PE80" s="150"/>
      <c r="PF80" s="150"/>
      <c r="PG80" s="150"/>
      <c r="PH80" s="150"/>
      <c r="PI80" s="150"/>
      <c r="PJ80" s="150"/>
      <c r="PK80" s="150"/>
      <c r="PL80" s="150"/>
      <c r="PM80" s="150"/>
      <c r="PN80" s="150"/>
      <c r="PO80" s="150"/>
      <c r="PP80" s="150"/>
      <c r="PQ80" s="150"/>
      <c r="PR80" s="150"/>
      <c r="PS80" s="150"/>
      <c r="PT80" s="150"/>
      <c r="PU80" s="150"/>
      <c r="PV80" s="150"/>
      <c r="PW80" s="150"/>
      <c r="PX80" s="150"/>
      <c r="PY80" s="150"/>
      <c r="PZ80" s="150">
        <f>データ!EC6</f>
        <v>7.0000000000000007E-2</v>
      </c>
      <c r="QA80" s="150"/>
      <c r="QB80" s="150"/>
      <c r="QC80" s="150"/>
      <c r="QD80" s="150"/>
      <c r="QE80" s="150"/>
      <c r="QF80" s="150"/>
      <c r="QG80" s="150"/>
      <c r="QH80" s="150"/>
      <c r="QI80" s="150"/>
      <c r="QJ80" s="150"/>
      <c r="QK80" s="150"/>
      <c r="QL80" s="150"/>
      <c r="QM80" s="150"/>
      <c r="QN80" s="150"/>
      <c r="QO80" s="150"/>
      <c r="QP80" s="150"/>
      <c r="QQ80" s="150"/>
      <c r="QR80" s="150"/>
      <c r="QS80" s="150"/>
      <c r="QT80" s="150"/>
      <c r="QU80" s="150"/>
      <c r="QV80" s="150"/>
      <c r="QW80" s="150"/>
      <c r="QX80" s="150"/>
      <c r="QY80" s="150"/>
      <c r="QZ80" s="150"/>
      <c r="RA80" s="150">
        <f>データ!ED6</f>
        <v>0.28000000000000003</v>
      </c>
      <c r="RB80" s="150"/>
      <c r="RC80" s="150"/>
      <c r="RD80" s="150"/>
      <c r="RE80" s="150"/>
      <c r="RF80" s="150"/>
      <c r="RG80" s="150"/>
      <c r="RH80" s="150"/>
      <c r="RI80" s="150"/>
      <c r="RJ80" s="150"/>
      <c r="RK80" s="150"/>
      <c r="RL80" s="150"/>
      <c r="RM80" s="150"/>
      <c r="RN80" s="150"/>
      <c r="RO80" s="150"/>
      <c r="RP80" s="150"/>
      <c r="RQ80" s="150"/>
      <c r="RR80" s="150"/>
      <c r="RS80" s="150"/>
      <c r="RT80" s="150"/>
      <c r="RU80" s="150"/>
      <c r="RV80" s="150"/>
      <c r="RW80" s="150"/>
      <c r="RX80" s="150"/>
      <c r="RY80" s="150"/>
      <c r="RZ80" s="150"/>
      <c r="SA80" s="150"/>
      <c r="SB80" s="29"/>
      <c r="SC80" s="32"/>
      <c r="SD80" s="2"/>
      <c r="SE80" s="2"/>
      <c r="SF80" s="2"/>
      <c r="SG80" s="2"/>
      <c r="SH80" s="2"/>
      <c r="SI80" s="2"/>
      <c r="SJ80" s="2"/>
      <c r="SK80" s="27"/>
      <c r="SL80" s="2"/>
      <c r="SM80" s="110"/>
      <c r="SN80" s="143"/>
      <c r="SO80" s="143"/>
      <c r="SP80" s="143"/>
      <c r="SQ80" s="143"/>
      <c r="SR80" s="143"/>
      <c r="SS80" s="143"/>
      <c r="ST80" s="143"/>
      <c r="SU80" s="143"/>
      <c r="SV80" s="143"/>
      <c r="SW80" s="143"/>
      <c r="SX80" s="143"/>
      <c r="SY80" s="143"/>
      <c r="SZ80" s="143"/>
      <c r="TA80" s="112"/>
    </row>
    <row r="81" spans="1:521" ht="13.5" customHeight="1" x14ac:dyDescent="0.15">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50">
        <f>データ!DI6</f>
        <v>57.93</v>
      </c>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f>データ!DJ6</f>
        <v>58.88</v>
      </c>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f>データ!DK6</f>
        <v>59.48</v>
      </c>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f>データ!DL6</f>
        <v>60.09</v>
      </c>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f>データ!DM6</f>
        <v>60.35</v>
      </c>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50">
        <f>データ!DT6</f>
        <v>41.79</v>
      </c>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f>データ!DU6</f>
        <v>43.44</v>
      </c>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f>データ!DV6</f>
        <v>48.09</v>
      </c>
      <c r="IN81" s="150"/>
      <c r="IO81" s="150"/>
      <c r="IP81" s="150"/>
      <c r="IQ81" s="150"/>
      <c r="IR81" s="150"/>
      <c r="IS81" s="150"/>
      <c r="IT81" s="150"/>
      <c r="IU81" s="150"/>
      <c r="IV81" s="150"/>
      <c r="IW81" s="150"/>
      <c r="IX81" s="150"/>
      <c r="IY81" s="150"/>
      <c r="IZ81" s="150"/>
      <c r="JA81" s="150"/>
      <c r="JB81" s="150"/>
      <c r="JC81" s="150"/>
      <c r="JD81" s="150"/>
      <c r="JE81" s="150"/>
      <c r="JF81" s="150"/>
      <c r="JG81" s="150"/>
      <c r="JH81" s="150"/>
      <c r="JI81" s="150"/>
      <c r="JJ81" s="150"/>
      <c r="JK81" s="150"/>
      <c r="JL81" s="150"/>
      <c r="JM81" s="150"/>
      <c r="JN81" s="150">
        <f>データ!DW6</f>
        <v>50.93</v>
      </c>
      <c r="JO81" s="150"/>
      <c r="JP81" s="150"/>
      <c r="JQ81" s="150"/>
      <c r="JR81" s="150"/>
      <c r="JS81" s="150"/>
      <c r="JT81" s="150"/>
      <c r="JU81" s="150"/>
      <c r="JV81" s="150"/>
      <c r="JW81" s="150"/>
      <c r="JX81" s="150"/>
      <c r="JY81" s="150"/>
      <c r="JZ81" s="150"/>
      <c r="KA81" s="150"/>
      <c r="KB81" s="150"/>
      <c r="KC81" s="150"/>
      <c r="KD81" s="150"/>
      <c r="KE81" s="150"/>
      <c r="KF81" s="150"/>
      <c r="KG81" s="150"/>
      <c r="KH81" s="150"/>
      <c r="KI81" s="150"/>
      <c r="KJ81" s="150"/>
      <c r="KK81" s="150"/>
      <c r="KL81" s="150"/>
      <c r="KM81" s="150"/>
      <c r="KN81" s="150"/>
      <c r="KO81" s="150">
        <f>データ!DX6</f>
        <v>52.07</v>
      </c>
      <c r="KP81" s="150"/>
      <c r="KQ81" s="150"/>
      <c r="KR81" s="150"/>
      <c r="KS81" s="150"/>
      <c r="KT81" s="150"/>
      <c r="KU81" s="150"/>
      <c r="KV81" s="150"/>
      <c r="KW81" s="150"/>
      <c r="KX81" s="150"/>
      <c r="KY81" s="150"/>
      <c r="KZ81" s="150"/>
      <c r="LA81" s="150"/>
      <c r="LB81" s="150"/>
      <c r="LC81" s="150"/>
      <c r="LD81" s="150"/>
      <c r="LE81" s="150"/>
      <c r="LF81" s="150"/>
      <c r="LG81" s="150"/>
      <c r="LH81" s="150"/>
      <c r="LI81" s="150"/>
      <c r="LJ81" s="150"/>
      <c r="LK81" s="150"/>
      <c r="LL81" s="150"/>
      <c r="LM81" s="150"/>
      <c r="LN81" s="150"/>
      <c r="LO81" s="150"/>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50">
        <f>データ!EE6</f>
        <v>0.32</v>
      </c>
      <c r="MX81" s="150"/>
      <c r="MY81" s="150"/>
      <c r="MZ81" s="150"/>
      <c r="NA81" s="150"/>
      <c r="NB81" s="150"/>
      <c r="NC81" s="150"/>
      <c r="ND81" s="150"/>
      <c r="NE81" s="150"/>
      <c r="NF81" s="150"/>
      <c r="NG81" s="150"/>
      <c r="NH81" s="150"/>
      <c r="NI81" s="150"/>
      <c r="NJ81" s="150"/>
      <c r="NK81" s="150"/>
      <c r="NL81" s="150"/>
      <c r="NM81" s="150"/>
      <c r="NN81" s="150"/>
      <c r="NO81" s="150"/>
      <c r="NP81" s="150"/>
      <c r="NQ81" s="150"/>
      <c r="NR81" s="150"/>
      <c r="NS81" s="150"/>
      <c r="NT81" s="150"/>
      <c r="NU81" s="150"/>
      <c r="NV81" s="150"/>
      <c r="NW81" s="150"/>
      <c r="NX81" s="150">
        <f>データ!EF6</f>
        <v>0.21</v>
      </c>
      <c r="NY81" s="150"/>
      <c r="NZ81" s="150"/>
      <c r="OA81" s="150"/>
      <c r="OB81" s="150"/>
      <c r="OC81" s="150"/>
      <c r="OD81" s="150"/>
      <c r="OE81" s="150"/>
      <c r="OF81" s="150"/>
      <c r="OG81" s="150"/>
      <c r="OH81" s="150"/>
      <c r="OI81" s="150"/>
      <c r="OJ81" s="150"/>
      <c r="OK81" s="150"/>
      <c r="OL81" s="150"/>
      <c r="OM81" s="150"/>
      <c r="ON81" s="150"/>
      <c r="OO81" s="150"/>
      <c r="OP81" s="150"/>
      <c r="OQ81" s="150"/>
      <c r="OR81" s="150"/>
      <c r="OS81" s="150"/>
      <c r="OT81" s="150"/>
      <c r="OU81" s="150"/>
      <c r="OV81" s="150"/>
      <c r="OW81" s="150"/>
      <c r="OX81" s="150"/>
      <c r="OY81" s="150">
        <f>データ!EG6</f>
        <v>0.13</v>
      </c>
      <c r="OZ81" s="150"/>
      <c r="PA81" s="150"/>
      <c r="PB81" s="150"/>
      <c r="PC81" s="150"/>
      <c r="PD81" s="150"/>
      <c r="PE81" s="150"/>
      <c r="PF81" s="150"/>
      <c r="PG81" s="150"/>
      <c r="PH81" s="150"/>
      <c r="PI81" s="150"/>
      <c r="PJ81" s="150"/>
      <c r="PK81" s="150"/>
      <c r="PL81" s="150"/>
      <c r="PM81" s="150"/>
      <c r="PN81" s="150"/>
      <c r="PO81" s="150"/>
      <c r="PP81" s="150"/>
      <c r="PQ81" s="150"/>
      <c r="PR81" s="150"/>
      <c r="PS81" s="150"/>
      <c r="PT81" s="150"/>
      <c r="PU81" s="150"/>
      <c r="PV81" s="150"/>
      <c r="PW81" s="150"/>
      <c r="PX81" s="150"/>
      <c r="PY81" s="150"/>
      <c r="PZ81" s="150">
        <f>データ!EH6</f>
        <v>0.22</v>
      </c>
      <c r="QA81" s="150"/>
      <c r="QB81" s="150"/>
      <c r="QC81" s="150"/>
      <c r="QD81" s="150"/>
      <c r="QE81" s="150"/>
      <c r="QF81" s="150"/>
      <c r="QG81" s="150"/>
      <c r="QH81" s="150"/>
      <c r="QI81" s="150"/>
      <c r="QJ81" s="150"/>
      <c r="QK81" s="150"/>
      <c r="QL81" s="150"/>
      <c r="QM81" s="150"/>
      <c r="QN81" s="150"/>
      <c r="QO81" s="150"/>
      <c r="QP81" s="150"/>
      <c r="QQ81" s="150"/>
      <c r="QR81" s="150"/>
      <c r="QS81" s="150"/>
      <c r="QT81" s="150"/>
      <c r="QU81" s="150"/>
      <c r="QV81" s="150"/>
      <c r="QW81" s="150"/>
      <c r="QX81" s="150"/>
      <c r="QY81" s="150"/>
      <c r="QZ81" s="150"/>
      <c r="RA81" s="150">
        <f>データ!EI6</f>
        <v>0.5</v>
      </c>
      <c r="RB81" s="150"/>
      <c r="RC81" s="150"/>
      <c r="RD81" s="150"/>
      <c r="RE81" s="150"/>
      <c r="RF81" s="150"/>
      <c r="RG81" s="150"/>
      <c r="RH81" s="150"/>
      <c r="RI81" s="150"/>
      <c r="RJ81" s="150"/>
      <c r="RK81" s="150"/>
      <c r="RL81" s="150"/>
      <c r="RM81" s="150"/>
      <c r="RN81" s="150"/>
      <c r="RO81" s="150"/>
      <c r="RP81" s="150"/>
      <c r="RQ81" s="150"/>
      <c r="RR81" s="150"/>
      <c r="RS81" s="150"/>
      <c r="RT81" s="150"/>
      <c r="RU81" s="150"/>
      <c r="RV81" s="150"/>
      <c r="RW81" s="150"/>
      <c r="RX81" s="150"/>
      <c r="RY81" s="150"/>
      <c r="RZ81" s="150"/>
      <c r="SA81" s="150"/>
      <c r="SB81" s="29"/>
      <c r="SC81" s="32"/>
      <c r="SD81" s="2"/>
      <c r="SE81" s="2"/>
      <c r="SF81" s="2"/>
      <c r="SG81" s="2"/>
      <c r="SH81" s="2"/>
      <c r="SI81" s="2"/>
      <c r="SJ81" s="2"/>
      <c r="SK81" s="27"/>
      <c r="SL81" s="2"/>
      <c r="SM81" s="110"/>
      <c r="SN81" s="143"/>
      <c r="SO81" s="143"/>
      <c r="SP81" s="143"/>
      <c r="SQ81" s="143"/>
      <c r="SR81" s="143"/>
      <c r="SS81" s="143"/>
      <c r="ST81" s="143"/>
      <c r="SU81" s="143"/>
      <c r="SV81" s="143"/>
      <c r="SW81" s="143"/>
      <c r="SX81" s="143"/>
      <c r="SY81" s="143"/>
      <c r="SZ81" s="143"/>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43"/>
      <c r="SO82" s="143"/>
      <c r="SP82" s="143"/>
      <c r="SQ82" s="143"/>
      <c r="SR82" s="143"/>
      <c r="SS82" s="143"/>
      <c r="ST82" s="143"/>
      <c r="SU82" s="143"/>
      <c r="SV82" s="143"/>
      <c r="SW82" s="143"/>
      <c r="SX82" s="143"/>
      <c r="SY82" s="143"/>
      <c r="SZ82" s="143"/>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43"/>
      <c r="SO83" s="143"/>
      <c r="SP83" s="143"/>
      <c r="SQ83" s="143"/>
      <c r="SR83" s="143"/>
      <c r="SS83" s="143"/>
      <c r="ST83" s="143"/>
      <c r="SU83" s="143"/>
      <c r="SV83" s="143"/>
      <c r="SW83" s="143"/>
      <c r="SX83" s="143"/>
      <c r="SY83" s="143"/>
      <c r="SZ83" s="143"/>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43"/>
      <c r="SO84" s="143"/>
      <c r="SP84" s="143"/>
      <c r="SQ84" s="143"/>
      <c r="SR84" s="143"/>
      <c r="SS84" s="143"/>
      <c r="ST84" s="143"/>
      <c r="SU84" s="143"/>
      <c r="SV84" s="143"/>
      <c r="SW84" s="143"/>
      <c r="SX84" s="143"/>
      <c r="SY84" s="143"/>
      <c r="SZ84" s="143"/>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【118.49】</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【19.58】</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【436.32】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【238.21】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【113.30】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【18.87】</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【53.39】</v>
      </c>
      <c r="FJ90" s="153"/>
      <c r="FK90" s="153"/>
      <c r="FL90" s="153"/>
      <c r="FM90" s="153"/>
      <c r="FN90" s="153"/>
      <c r="FO90" s="153"/>
      <c r="FP90" s="153"/>
      <c r="FQ90" s="153"/>
      <c r="FR90" s="153"/>
      <c r="FS90" s="153"/>
      <c r="FT90" s="153"/>
      <c r="FU90" s="153"/>
      <c r="FV90" s="153"/>
      <c r="FW90" s="153"/>
      <c r="FX90" s="153"/>
      <c r="FY90" s="153"/>
      <c r="FZ90" s="153"/>
      <c r="GA90" s="153"/>
      <c r="GB90" s="153"/>
      <c r="GC90" s="153"/>
      <c r="GD90" s="153"/>
      <c r="GE90" s="153"/>
      <c r="GF90" s="153"/>
      <c r="GG90" s="153"/>
      <c r="GH90" s="153"/>
      <c r="GI90" s="153"/>
      <c r="GJ90" s="151" t="str">
        <f>データ!DC6</f>
        <v>【76.89】</v>
      </c>
      <c r="GK90" s="153"/>
      <c r="GL90" s="153"/>
      <c r="GM90" s="153"/>
      <c r="GN90" s="153"/>
      <c r="GO90" s="153"/>
      <c r="GP90" s="153"/>
      <c r="GQ90" s="153"/>
      <c r="GR90" s="153"/>
      <c r="GS90" s="153"/>
      <c r="GT90" s="153"/>
      <c r="GU90" s="153"/>
      <c r="GV90" s="153"/>
      <c r="GW90" s="153"/>
      <c r="GX90" s="153"/>
      <c r="GY90" s="153"/>
      <c r="GZ90" s="153"/>
      <c r="HA90" s="153"/>
      <c r="HB90" s="153"/>
      <c r="HC90" s="153"/>
      <c r="HD90" s="153"/>
      <c r="HE90" s="153"/>
      <c r="HF90" s="153"/>
      <c r="HG90" s="153"/>
      <c r="HH90" s="153"/>
      <c r="HI90" s="153"/>
      <c r="HJ90" s="153"/>
      <c r="HK90" s="151" t="str">
        <f>データ!DN6</f>
        <v>【59.52】</v>
      </c>
      <c r="HL90" s="153"/>
      <c r="HM90" s="153"/>
      <c r="HN90" s="153"/>
      <c r="HO90" s="153"/>
      <c r="HP90" s="153"/>
      <c r="HQ90" s="153"/>
      <c r="HR90" s="153"/>
      <c r="HS90" s="153"/>
      <c r="HT90" s="153"/>
      <c r="HU90" s="153"/>
      <c r="HV90" s="153"/>
      <c r="HW90" s="153"/>
      <c r="HX90" s="153"/>
      <c r="HY90" s="153"/>
      <c r="HZ90" s="153"/>
      <c r="IA90" s="153"/>
      <c r="IB90" s="153"/>
      <c r="IC90" s="153"/>
      <c r="ID90" s="153"/>
      <c r="IE90" s="153"/>
      <c r="IF90" s="153"/>
      <c r="IG90" s="153"/>
      <c r="IH90" s="153"/>
      <c r="II90" s="153"/>
      <c r="IJ90" s="153"/>
      <c r="IK90" s="153"/>
      <c r="IL90" s="151" t="str">
        <f>データ!DY6</f>
        <v>【49.06】</v>
      </c>
      <c r="IM90" s="153"/>
      <c r="IN90" s="153"/>
      <c r="IO90" s="153"/>
      <c r="IP90" s="153"/>
      <c r="IQ90" s="153"/>
      <c r="IR90" s="153"/>
      <c r="IS90" s="153"/>
      <c r="IT90" s="153"/>
      <c r="IU90" s="153"/>
      <c r="IV90" s="153"/>
      <c r="IW90" s="153"/>
      <c r="IX90" s="153"/>
      <c r="IY90" s="153"/>
      <c r="IZ90" s="153"/>
      <c r="JA90" s="153"/>
      <c r="JB90" s="153"/>
      <c r="JC90" s="153"/>
      <c r="JD90" s="153"/>
      <c r="JE90" s="153"/>
      <c r="JF90" s="153"/>
      <c r="JG90" s="153"/>
      <c r="JH90" s="153"/>
      <c r="JI90" s="153"/>
      <c r="JJ90" s="153"/>
      <c r="JK90" s="153"/>
      <c r="JL90" s="153"/>
      <c r="JM90" s="151" t="str">
        <f>データ!EJ6</f>
        <v>【0.39】</v>
      </c>
      <c r="JN90" s="153"/>
      <c r="JO90" s="153"/>
      <c r="JP90" s="153"/>
      <c r="JQ90" s="153"/>
      <c r="JR90" s="153"/>
      <c r="JS90" s="153"/>
      <c r="JT90" s="153"/>
      <c r="JU90" s="153"/>
      <c r="JV90" s="153"/>
      <c r="JW90" s="153"/>
      <c r="JX90" s="153"/>
      <c r="JY90" s="153"/>
      <c r="JZ90" s="153"/>
      <c r="KA90" s="153"/>
      <c r="KB90" s="153"/>
      <c r="KC90" s="153"/>
      <c r="KD90" s="153"/>
      <c r="KE90" s="153"/>
      <c r="KF90" s="153"/>
      <c r="KG90" s="153"/>
      <c r="KH90" s="153"/>
      <c r="KI90" s="153"/>
      <c r="KJ90" s="153"/>
      <c r="KK90" s="153"/>
      <c r="KL90" s="153"/>
      <c r="KM90" s="15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BibdesEAiXJk/Mk7PKxKJMT4H2aBy0MSuTNUCwsL6dFnZgZtSBquspZffgijKuItdQDKyrYLg52Az3C6UalY5w==" saltValue="tiSNjNbyHQx2jukDLhYzZg=="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5" t="s">
        <v>46</v>
      </c>
      <c r="I3" s="156"/>
      <c r="J3" s="156"/>
      <c r="K3" s="156"/>
      <c r="L3" s="156"/>
      <c r="M3" s="156"/>
      <c r="N3" s="156"/>
      <c r="O3" s="156"/>
      <c r="P3" s="156"/>
      <c r="Q3" s="156"/>
      <c r="R3" s="156"/>
      <c r="S3" s="156"/>
      <c r="T3" s="159" t="s">
        <v>47</v>
      </c>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t="s">
        <v>48</v>
      </c>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row>
    <row r="4" spans="1:140" x14ac:dyDescent="0.15">
      <c r="A4" s="45" t="s">
        <v>49</v>
      </c>
      <c r="B4" s="47"/>
      <c r="C4" s="47"/>
      <c r="D4" s="47"/>
      <c r="E4" s="47"/>
      <c r="F4" s="47"/>
      <c r="G4" s="47"/>
      <c r="H4" s="157"/>
      <c r="I4" s="158"/>
      <c r="J4" s="158"/>
      <c r="K4" s="158"/>
      <c r="L4" s="158"/>
      <c r="M4" s="158"/>
      <c r="N4" s="158"/>
      <c r="O4" s="158"/>
      <c r="P4" s="158"/>
      <c r="Q4" s="158"/>
      <c r="R4" s="158"/>
      <c r="S4" s="158"/>
      <c r="T4" s="154" t="s">
        <v>50</v>
      </c>
      <c r="U4" s="154"/>
      <c r="V4" s="154"/>
      <c r="W4" s="154"/>
      <c r="X4" s="154"/>
      <c r="Y4" s="154"/>
      <c r="Z4" s="154"/>
      <c r="AA4" s="154"/>
      <c r="AB4" s="154"/>
      <c r="AC4" s="154"/>
      <c r="AD4" s="154"/>
      <c r="AE4" s="154" t="s">
        <v>51</v>
      </c>
      <c r="AF4" s="154"/>
      <c r="AG4" s="154"/>
      <c r="AH4" s="154"/>
      <c r="AI4" s="154"/>
      <c r="AJ4" s="154"/>
      <c r="AK4" s="154"/>
      <c r="AL4" s="154"/>
      <c r="AM4" s="154"/>
      <c r="AN4" s="154"/>
      <c r="AO4" s="154"/>
      <c r="AP4" s="154" t="s">
        <v>52</v>
      </c>
      <c r="AQ4" s="154"/>
      <c r="AR4" s="154"/>
      <c r="AS4" s="154"/>
      <c r="AT4" s="154"/>
      <c r="AU4" s="154"/>
      <c r="AV4" s="154"/>
      <c r="AW4" s="154"/>
      <c r="AX4" s="154"/>
      <c r="AY4" s="154"/>
      <c r="AZ4" s="154"/>
      <c r="BA4" s="154" t="s">
        <v>53</v>
      </c>
      <c r="BB4" s="154"/>
      <c r="BC4" s="154"/>
      <c r="BD4" s="154"/>
      <c r="BE4" s="154"/>
      <c r="BF4" s="154"/>
      <c r="BG4" s="154"/>
      <c r="BH4" s="154"/>
      <c r="BI4" s="154"/>
      <c r="BJ4" s="154"/>
      <c r="BK4" s="154"/>
      <c r="BL4" s="154" t="s">
        <v>54</v>
      </c>
      <c r="BM4" s="154"/>
      <c r="BN4" s="154"/>
      <c r="BO4" s="154"/>
      <c r="BP4" s="154"/>
      <c r="BQ4" s="154"/>
      <c r="BR4" s="154"/>
      <c r="BS4" s="154"/>
      <c r="BT4" s="154"/>
      <c r="BU4" s="154"/>
      <c r="BV4" s="154"/>
      <c r="BW4" s="154" t="s">
        <v>55</v>
      </c>
      <c r="BX4" s="154"/>
      <c r="BY4" s="154"/>
      <c r="BZ4" s="154"/>
      <c r="CA4" s="154"/>
      <c r="CB4" s="154"/>
      <c r="CC4" s="154"/>
      <c r="CD4" s="154"/>
      <c r="CE4" s="154"/>
      <c r="CF4" s="154"/>
      <c r="CG4" s="154"/>
      <c r="CH4" s="154" t="s">
        <v>56</v>
      </c>
      <c r="CI4" s="154"/>
      <c r="CJ4" s="154"/>
      <c r="CK4" s="154"/>
      <c r="CL4" s="154"/>
      <c r="CM4" s="154"/>
      <c r="CN4" s="154"/>
      <c r="CO4" s="154"/>
      <c r="CP4" s="154"/>
      <c r="CQ4" s="154"/>
      <c r="CR4" s="154"/>
      <c r="CS4" s="154" t="s">
        <v>57</v>
      </c>
      <c r="CT4" s="154"/>
      <c r="CU4" s="154"/>
      <c r="CV4" s="154"/>
      <c r="CW4" s="154"/>
      <c r="CX4" s="154"/>
      <c r="CY4" s="154"/>
      <c r="CZ4" s="154"/>
      <c r="DA4" s="154"/>
      <c r="DB4" s="154"/>
      <c r="DC4" s="154"/>
      <c r="DD4" s="154" t="s">
        <v>58</v>
      </c>
      <c r="DE4" s="154"/>
      <c r="DF4" s="154"/>
      <c r="DG4" s="154"/>
      <c r="DH4" s="154"/>
      <c r="DI4" s="154"/>
      <c r="DJ4" s="154"/>
      <c r="DK4" s="154"/>
      <c r="DL4" s="154"/>
      <c r="DM4" s="154"/>
      <c r="DN4" s="154"/>
      <c r="DO4" s="154" t="s">
        <v>59</v>
      </c>
      <c r="DP4" s="154"/>
      <c r="DQ4" s="154"/>
      <c r="DR4" s="154"/>
      <c r="DS4" s="154"/>
      <c r="DT4" s="154"/>
      <c r="DU4" s="154"/>
      <c r="DV4" s="154"/>
      <c r="DW4" s="154"/>
      <c r="DX4" s="154"/>
      <c r="DY4" s="154"/>
      <c r="DZ4" s="154" t="s">
        <v>60</v>
      </c>
      <c r="EA4" s="154"/>
      <c r="EB4" s="154"/>
      <c r="EC4" s="154"/>
      <c r="ED4" s="154"/>
      <c r="EE4" s="154"/>
      <c r="EF4" s="154"/>
      <c r="EG4" s="154"/>
      <c r="EH4" s="154"/>
      <c r="EI4" s="154"/>
      <c r="EJ4" s="154"/>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124.53</v>
      </c>
      <c r="U6" s="52">
        <f>U7</f>
        <v>125.57</v>
      </c>
      <c r="V6" s="52">
        <f>V7</f>
        <v>126.52</v>
      </c>
      <c r="W6" s="52">
        <f>W7</f>
        <v>132.9</v>
      </c>
      <c r="X6" s="52">
        <f t="shared" si="3"/>
        <v>129.27000000000001</v>
      </c>
      <c r="Y6" s="52">
        <f t="shared" si="3"/>
        <v>121.58</v>
      </c>
      <c r="Z6" s="52">
        <f t="shared" si="3"/>
        <v>121.19</v>
      </c>
      <c r="AA6" s="52">
        <f t="shared" si="3"/>
        <v>120.32</v>
      </c>
      <c r="AB6" s="52">
        <f t="shared" si="3"/>
        <v>119.89</v>
      </c>
      <c r="AC6" s="52">
        <f t="shared" si="3"/>
        <v>119.93</v>
      </c>
      <c r="AD6" s="50" t="str">
        <f>IF(AD7="-","【-】","【"&amp;SUBSTITUTE(TEXT(AD7,"#,##0.00"),"-","△")&amp;"】")</f>
        <v>【118.49】</v>
      </c>
      <c r="AE6" s="52">
        <f t="shared" si="3"/>
        <v>0</v>
      </c>
      <c r="AF6" s="52">
        <f>AF7</f>
        <v>0</v>
      </c>
      <c r="AG6" s="52">
        <f>AG7</f>
        <v>0</v>
      </c>
      <c r="AH6" s="52">
        <f>AH7</f>
        <v>0</v>
      </c>
      <c r="AI6" s="52">
        <f t="shared" si="3"/>
        <v>0</v>
      </c>
      <c r="AJ6" s="52">
        <f t="shared" si="3"/>
        <v>22.44</v>
      </c>
      <c r="AK6" s="52">
        <f t="shared" si="3"/>
        <v>18.82</v>
      </c>
      <c r="AL6" s="52">
        <f t="shared" si="3"/>
        <v>17.88</v>
      </c>
      <c r="AM6" s="52">
        <f t="shared" si="3"/>
        <v>16.670000000000002</v>
      </c>
      <c r="AN6" s="52">
        <f t="shared" si="3"/>
        <v>9.4700000000000006</v>
      </c>
      <c r="AO6" s="50" t="str">
        <f>IF(AO7="-","【-】","【"&amp;SUBSTITUTE(TEXT(AO7,"#,##0.00"),"-","△")&amp;"】")</f>
        <v>【19.58】</v>
      </c>
      <c r="AP6" s="52">
        <f t="shared" si="3"/>
        <v>589.04</v>
      </c>
      <c r="AQ6" s="52">
        <f>AQ7</f>
        <v>501.24</v>
      </c>
      <c r="AR6" s="52">
        <f>AR7</f>
        <v>667.19</v>
      </c>
      <c r="AS6" s="52">
        <f>AS7</f>
        <v>799.78</v>
      </c>
      <c r="AT6" s="52">
        <f t="shared" si="3"/>
        <v>618.88</v>
      </c>
      <c r="AU6" s="52">
        <f t="shared" si="3"/>
        <v>345.05</v>
      </c>
      <c r="AV6" s="52">
        <f t="shared" si="3"/>
        <v>379.14</v>
      </c>
      <c r="AW6" s="52">
        <f t="shared" si="3"/>
        <v>394.58</v>
      </c>
      <c r="AX6" s="52">
        <f t="shared" si="3"/>
        <v>368.36</v>
      </c>
      <c r="AY6" s="52">
        <f t="shared" si="3"/>
        <v>380.84</v>
      </c>
      <c r="AZ6" s="50" t="str">
        <f>IF(AZ7="-","【-】","【"&amp;SUBSTITUTE(TEXT(AZ7,"#,##0.00"),"-","△")&amp;"】")</f>
        <v>【436.32】</v>
      </c>
      <c r="BA6" s="52">
        <f t="shared" si="3"/>
        <v>133.74</v>
      </c>
      <c r="BB6" s="52">
        <f>BB7</f>
        <v>104.37</v>
      </c>
      <c r="BC6" s="52">
        <f>BC7</f>
        <v>80.47</v>
      </c>
      <c r="BD6" s="52">
        <f>BD7</f>
        <v>55.94</v>
      </c>
      <c r="BE6" s="52">
        <f t="shared" si="3"/>
        <v>38.409999999999997</v>
      </c>
      <c r="BF6" s="52">
        <f t="shared" si="3"/>
        <v>255.89</v>
      </c>
      <c r="BG6" s="52">
        <f t="shared" si="3"/>
        <v>242.57</v>
      </c>
      <c r="BH6" s="52">
        <f t="shared" si="3"/>
        <v>235.79</v>
      </c>
      <c r="BI6" s="52">
        <f t="shared" si="3"/>
        <v>227.51</v>
      </c>
      <c r="BJ6" s="52">
        <f t="shared" si="3"/>
        <v>225.72</v>
      </c>
      <c r="BK6" s="50" t="str">
        <f>IF(BK7="-","【-】","【"&amp;SUBSTITUTE(TEXT(BK7,"#,##0.00"),"-","△")&amp;"】")</f>
        <v>【238.21】</v>
      </c>
      <c r="BL6" s="52">
        <f t="shared" si="3"/>
        <v>123.69</v>
      </c>
      <c r="BM6" s="52">
        <f>BM7</f>
        <v>124.66</v>
      </c>
      <c r="BN6" s="52">
        <f>BN7</f>
        <v>125.8</v>
      </c>
      <c r="BO6" s="52">
        <f>BO7</f>
        <v>132.88999999999999</v>
      </c>
      <c r="BP6" s="52">
        <f t="shared" si="3"/>
        <v>128.38</v>
      </c>
      <c r="BQ6" s="52">
        <f t="shared" si="3"/>
        <v>118.99</v>
      </c>
      <c r="BR6" s="52">
        <f t="shared" si="3"/>
        <v>119.17</v>
      </c>
      <c r="BS6" s="52">
        <f t="shared" si="3"/>
        <v>117.72</v>
      </c>
      <c r="BT6" s="52">
        <f t="shared" si="3"/>
        <v>117.69</v>
      </c>
      <c r="BU6" s="52">
        <f t="shared" si="3"/>
        <v>116.75</v>
      </c>
      <c r="BV6" s="50" t="str">
        <f>IF(BV7="-","【-】","【"&amp;SUBSTITUTE(TEXT(BV7,"#,##0.00"),"-","△")&amp;"】")</f>
        <v>【113.30】</v>
      </c>
      <c r="BW6" s="52">
        <f t="shared" si="3"/>
        <v>9.69</v>
      </c>
      <c r="BX6" s="52">
        <f>BX7</f>
        <v>9.84</v>
      </c>
      <c r="BY6" s="52">
        <f>BY7</f>
        <v>9.66</v>
      </c>
      <c r="BZ6" s="52">
        <f>BZ7</f>
        <v>9.27</v>
      </c>
      <c r="CA6" s="52">
        <f t="shared" si="3"/>
        <v>9.5399999999999991</v>
      </c>
      <c r="CB6" s="52">
        <f t="shared" si="3"/>
        <v>16.850000000000001</v>
      </c>
      <c r="CC6" s="52">
        <f t="shared" si="3"/>
        <v>16.8</v>
      </c>
      <c r="CD6" s="52">
        <f t="shared" si="3"/>
        <v>17.03</v>
      </c>
      <c r="CE6" s="52">
        <f t="shared" si="3"/>
        <v>17.07</v>
      </c>
      <c r="CF6" s="52">
        <f t="shared" ref="CF6" si="4">CF7</f>
        <v>17.22</v>
      </c>
      <c r="CG6" s="50" t="str">
        <f>IF(CG7="-","【-】","【"&amp;SUBSTITUTE(TEXT(CG7,"#,##0.00"),"-","△")&amp;"】")</f>
        <v>【18.87】</v>
      </c>
      <c r="CH6" s="52">
        <f t="shared" ref="CH6:CQ6" si="5">CH7</f>
        <v>57.29</v>
      </c>
      <c r="CI6" s="52">
        <f>CI7</f>
        <v>58.72</v>
      </c>
      <c r="CJ6" s="52">
        <f>CJ7</f>
        <v>59.74</v>
      </c>
      <c r="CK6" s="52">
        <f>CK7</f>
        <v>59.52</v>
      </c>
      <c r="CL6" s="52">
        <f t="shared" si="5"/>
        <v>60.14</v>
      </c>
      <c r="CM6" s="52">
        <f t="shared" si="5"/>
        <v>57.55</v>
      </c>
      <c r="CN6" s="52">
        <f t="shared" si="5"/>
        <v>57.69</v>
      </c>
      <c r="CO6" s="52">
        <f t="shared" si="5"/>
        <v>58.56</v>
      </c>
      <c r="CP6" s="52">
        <f t="shared" si="5"/>
        <v>57.96</v>
      </c>
      <c r="CQ6" s="52">
        <f t="shared" si="5"/>
        <v>56</v>
      </c>
      <c r="CR6" s="50" t="str">
        <f>IF(CR7="-","【-】","【"&amp;SUBSTITUTE(TEXT(CR7,"#,##0.00"),"-","△")&amp;"】")</f>
        <v>【53.39】</v>
      </c>
      <c r="CS6" s="52">
        <f t="shared" ref="CS6:DB6" si="6">CS7</f>
        <v>96.71</v>
      </c>
      <c r="CT6" s="52">
        <f>CT7</f>
        <v>96</v>
      </c>
      <c r="CU6" s="52">
        <f>CU7</f>
        <v>96.17</v>
      </c>
      <c r="CV6" s="52">
        <f>CV7</f>
        <v>96.2</v>
      </c>
      <c r="CW6" s="52">
        <f t="shared" si="6"/>
        <v>96.07</v>
      </c>
      <c r="CX6" s="52">
        <f t="shared" si="6"/>
        <v>79.42</v>
      </c>
      <c r="CY6" s="52">
        <f t="shared" si="6"/>
        <v>79.2</v>
      </c>
      <c r="CZ6" s="52">
        <f t="shared" si="6"/>
        <v>80.5</v>
      </c>
      <c r="DA6" s="52">
        <f t="shared" si="6"/>
        <v>80.540000000000006</v>
      </c>
      <c r="DB6" s="52">
        <f t="shared" si="6"/>
        <v>80.08</v>
      </c>
      <c r="DC6" s="50" t="str">
        <f>IF(DC7="-","【-】","【"&amp;SUBSTITUTE(TEXT(DC7,"#,##0.00"),"-","△")&amp;"】")</f>
        <v>【76.89】</v>
      </c>
      <c r="DD6" s="52">
        <f t="shared" ref="DD6:DM6" si="7">DD7</f>
        <v>53.45</v>
      </c>
      <c r="DE6" s="52">
        <f>DE7</f>
        <v>54.33</v>
      </c>
      <c r="DF6" s="52">
        <f>DF7</f>
        <v>54.68</v>
      </c>
      <c r="DG6" s="52">
        <f>DG7</f>
        <v>55.15</v>
      </c>
      <c r="DH6" s="52">
        <f t="shared" si="7"/>
        <v>55.99</v>
      </c>
      <c r="DI6" s="52">
        <f t="shared" si="7"/>
        <v>57.93</v>
      </c>
      <c r="DJ6" s="52">
        <f t="shared" si="7"/>
        <v>58.88</v>
      </c>
      <c r="DK6" s="52">
        <f t="shared" si="7"/>
        <v>59.48</v>
      </c>
      <c r="DL6" s="52">
        <f t="shared" si="7"/>
        <v>60.09</v>
      </c>
      <c r="DM6" s="52">
        <f t="shared" si="7"/>
        <v>60.35</v>
      </c>
      <c r="DN6" s="50" t="str">
        <f>IF(DN7="-","【-】","【"&amp;SUBSTITUTE(TEXT(DN7,"#,##0.00"),"-","△")&amp;"】")</f>
        <v>【59.52】</v>
      </c>
      <c r="DO6" s="52">
        <f t="shared" ref="DO6:DX6" si="8">DO7</f>
        <v>36.909999999999997</v>
      </c>
      <c r="DP6" s="52">
        <f>DP7</f>
        <v>37.14</v>
      </c>
      <c r="DQ6" s="52">
        <f>DQ7</f>
        <v>70.86</v>
      </c>
      <c r="DR6" s="52">
        <f>DR7</f>
        <v>71.849999999999994</v>
      </c>
      <c r="DS6" s="52">
        <f t="shared" si="8"/>
        <v>71.63</v>
      </c>
      <c r="DT6" s="52">
        <f t="shared" si="8"/>
        <v>41.79</v>
      </c>
      <c r="DU6" s="52">
        <f t="shared" si="8"/>
        <v>43.44</v>
      </c>
      <c r="DV6" s="52">
        <f t="shared" si="8"/>
        <v>48.09</v>
      </c>
      <c r="DW6" s="52">
        <f t="shared" si="8"/>
        <v>50.93</v>
      </c>
      <c r="DX6" s="52">
        <f t="shared" si="8"/>
        <v>52.07</v>
      </c>
      <c r="DY6" s="50" t="str">
        <f>IF(DY7="-","【-】","【"&amp;SUBSTITUTE(TEXT(DY7,"#,##0.00"),"-","△")&amp;"】")</f>
        <v>【49.06】</v>
      </c>
      <c r="DZ6" s="52">
        <f t="shared" ref="DZ6:EI6" si="9">DZ7</f>
        <v>0</v>
      </c>
      <c r="EA6" s="52">
        <f>EA7</f>
        <v>0</v>
      </c>
      <c r="EB6" s="52">
        <f>EB7</f>
        <v>0</v>
      </c>
      <c r="EC6" s="52">
        <f>EC7</f>
        <v>7.0000000000000007E-2</v>
      </c>
      <c r="ED6" s="52">
        <f t="shared" si="9"/>
        <v>0.28000000000000003</v>
      </c>
      <c r="EE6" s="52">
        <f t="shared" si="9"/>
        <v>0.32</v>
      </c>
      <c r="EF6" s="52">
        <f t="shared" si="9"/>
        <v>0.21</v>
      </c>
      <c r="EG6" s="52">
        <f t="shared" si="9"/>
        <v>0.13</v>
      </c>
      <c r="EH6" s="52">
        <f t="shared" si="9"/>
        <v>0.22</v>
      </c>
      <c r="EI6" s="52">
        <f t="shared" si="9"/>
        <v>0.5</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761900</v>
      </c>
      <c r="L7" s="54" t="s">
        <v>96</v>
      </c>
      <c r="M7" s="55">
        <v>7</v>
      </c>
      <c r="N7" s="55">
        <v>458188</v>
      </c>
      <c r="O7" s="56" t="s">
        <v>97</v>
      </c>
      <c r="P7" s="56">
        <v>92.4</v>
      </c>
      <c r="Q7" s="55">
        <v>119</v>
      </c>
      <c r="R7" s="55">
        <v>731920</v>
      </c>
      <c r="S7" s="54" t="s">
        <v>98</v>
      </c>
      <c r="T7" s="57">
        <v>124.53</v>
      </c>
      <c r="U7" s="57">
        <v>125.57</v>
      </c>
      <c r="V7" s="57">
        <v>126.52</v>
      </c>
      <c r="W7" s="57">
        <v>132.9</v>
      </c>
      <c r="X7" s="57">
        <v>129.27000000000001</v>
      </c>
      <c r="Y7" s="57">
        <v>121.58</v>
      </c>
      <c r="Z7" s="57">
        <v>121.19</v>
      </c>
      <c r="AA7" s="57">
        <v>120.32</v>
      </c>
      <c r="AB7" s="57">
        <v>119.89</v>
      </c>
      <c r="AC7" s="58">
        <v>119.93</v>
      </c>
      <c r="AD7" s="57">
        <v>118.49</v>
      </c>
      <c r="AE7" s="57">
        <v>0</v>
      </c>
      <c r="AF7" s="57">
        <v>0</v>
      </c>
      <c r="AG7" s="57">
        <v>0</v>
      </c>
      <c r="AH7" s="57">
        <v>0</v>
      </c>
      <c r="AI7" s="57">
        <v>0</v>
      </c>
      <c r="AJ7" s="57">
        <v>22.44</v>
      </c>
      <c r="AK7" s="57">
        <v>18.82</v>
      </c>
      <c r="AL7" s="57">
        <v>17.88</v>
      </c>
      <c r="AM7" s="57">
        <v>16.670000000000002</v>
      </c>
      <c r="AN7" s="57">
        <v>9.4700000000000006</v>
      </c>
      <c r="AO7" s="57">
        <v>19.579999999999998</v>
      </c>
      <c r="AP7" s="57">
        <v>589.04</v>
      </c>
      <c r="AQ7" s="57">
        <v>501.24</v>
      </c>
      <c r="AR7" s="57">
        <v>667.19</v>
      </c>
      <c r="AS7" s="57">
        <v>799.78</v>
      </c>
      <c r="AT7" s="57">
        <v>618.88</v>
      </c>
      <c r="AU7" s="57">
        <v>345.05</v>
      </c>
      <c r="AV7" s="57">
        <v>379.14</v>
      </c>
      <c r="AW7" s="57">
        <v>394.58</v>
      </c>
      <c r="AX7" s="57">
        <v>368.36</v>
      </c>
      <c r="AY7" s="57">
        <v>380.84</v>
      </c>
      <c r="AZ7" s="57">
        <v>436.32</v>
      </c>
      <c r="BA7" s="57">
        <v>133.74</v>
      </c>
      <c r="BB7" s="57">
        <v>104.37</v>
      </c>
      <c r="BC7" s="57">
        <v>80.47</v>
      </c>
      <c r="BD7" s="57">
        <v>55.94</v>
      </c>
      <c r="BE7" s="57">
        <v>38.409999999999997</v>
      </c>
      <c r="BF7" s="57">
        <v>255.89</v>
      </c>
      <c r="BG7" s="57">
        <v>242.57</v>
      </c>
      <c r="BH7" s="57">
        <v>235.79</v>
      </c>
      <c r="BI7" s="57">
        <v>227.51</v>
      </c>
      <c r="BJ7" s="57">
        <v>225.72</v>
      </c>
      <c r="BK7" s="57">
        <v>238.21</v>
      </c>
      <c r="BL7" s="57">
        <v>123.69</v>
      </c>
      <c r="BM7" s="57">
        <v>124.66</v>
      </c>
      <c r="BN7" s="57">
        <v>125.8</v>
      </c>
      <c r="BO7" s="57">
        <v>132.88999999999999</v>
      </c>
      <c r="BP7" s="57">
        <v>128.38</v>
      </c>
      <c r="BQ7" s="57">
        <v>118.99</v>
      </c>
      <c r="BR7" s="57">
        <v>119.17</v>
      </c>
      <c r="BS7" s="57">
        <v>117.72</v>
      </c>
      <c r="BT7" s="57">
        <v>117.69</v>
      </c>
      <c r="BU7" s="57">
        <v>116.75</v>
      </c>
      <c r="BV7" s="57">
        <v>113.3</v>
      </c>
      <c r="BW7" s="57">
        <v>9.69</v>
      </c>
      <c r="BX7" s="57">
        <v>9.84</v>
      </c>
      <c r="BY7" s="57">
        <v>9.66</v>
      </c>
      <c r="BZ7" s="57">
        <v>9.27</v>
      </c>
      <c r="CA7" s="57">
        <v>9.5399999999999991</v>
      </c>
      <c r="CB7" s="57">
        <v>16.850000000000001</v>
      </c>
      <c r="CC7" s="57">
        <v>16.8</v>
      </c>
      <c r="CD7" s="57">
        <v>17.03</v>
      </c>
      <c r="CE7" s="57">
        <v>17.07</v>
      </c>
      <c r="CF7" s="57">
        <v>17.22</v>
      </c>
      <c r="CG7" s="57">
        <v>18.87</v>
      </c>
      <c r="CH7" s="57">
        <v>57.29</v>
      </c>
      <c r="CI7" s="57">
        <v>58.72</v>
      </c>
      <c r="CJ7" s="57">
        <v>59.74</v>
      </c>
      <c r="CK7" s="57">
        <v>59.52</v>
      </c>
      <c r="CL7" s="57">
        <v>60.14</v>
      </c>
      <c r="CM7" s="57">
        <v>57.55</v>
      </c>
      <c r="CN7" s="57">
        <v>57.69</v>
      </c>
      <c r="CO7" s="57">
        <v>58.56</v>
      </c>
      <c r="CP7" s="57">
        <v>57.96</v>
      </c>
      <c r="CQ7" s="57">
        <v>56</v>
      </c>
      <c r="CR7" s="57">
        <v>53.39</v>
      </c>
      <c r="CS7" s="57">
        <v>96.71</v>
      </c>
      <c r="CT7" s="57">
        <v>96</v>
      </c>
      <c r="CU7" s="57">
        <v>96.17</v>
      </c>
      <c r="CV7" s="57">
        <v>96.2</v>
      </c>
      <c r="CW7" s="57">
        <v>96.07</v>
      </c>
      <c r="CX7" s="57">
        <v>79.42</v>
      </c>
      <c r="CY7" s="57">
        <v>79.2</v>
      </c>
      <c r="CZ7" s="57">
        <v>80.5</v>
      </c>
      <c r="DA7" s="57">
        <v>80.540000000000006</v>
      </c>
      <c r="DB7" s="57">
        <v>80.08</v>
      </c>
      <c r="DC7" s="57">
        <v>76.89</v>
      </c>
      <c r="DD7" s="57">
        <v>53.45</v>
      </c>
      <c r="DE7" s="57">
        <v>54.33</v>
      </c>
      <c r="DF7" s="57">
        <v>54.68</v>
      </c>
      <c r="DG7" s="57">
        <v>55.15</v>
      </c>
      <c r="DH7" s="57">
        <v>55.99</v>
      </c>
      <c r="DI7" s="57">
        <v>57.93</v>
      </c>
      <c r="DJ7" s="57">
        <v>58.88</v>
      </c>
      <c r="DK7" s="57">
        <v>59.48</v>
      </c>
      <c r="DL7" s="57">
        <v>60.09</v>
      </c>
      <c r="DM7" s="57">
        <v>60.35</v>
      </c>
      <c r="DN7" s="57">
        <v>59.52</v>
      </c>
      <c r="DO7" s="57">
        <v>36.909999999999997</v>
      </c>
      <c r="DP7" s="57">
        <v>37.14</v>
      </c>
      <c r="DQ7" s="57">
        <v>70.86</v>
      </c>
      <c r="DR7" s="57">
        <v>71.849999999999994</v>
      </c>
      <c r="DS7" s="57">
        <v>71.63</v>
      </c>
      <c r="DT7" s="57">
        <v>41.79</v>
      </c>
      <c r="DU7" s="57">
        <v>43.44</v>
      </c>
      <c r="DV7" s="57">
        <v>48.09</v>
      </c>
      <c r="DW7" s="57">
        <v>50.93</v>
      </c>
      <c r="DX7" s="57">
        <v>52.07</v>
      </c>
      <c r="DY7" s="57">
        <v>49.06</v>
      </c>
      <c r="DZ7" s="57">
        <v>0</v>
      </c>
      <c r="EA7" s="57">
        <v>0</v>
      </c>
      <c r="EB7" s="57">
        <v>0</v>
      </c>
      <c r="EC7" s="57">
        <v>7.0000000000000007E-2</v>
      </c>
      <c r="ED7" s="57">
        <v>0.28000000000000003</v>
      </c>
      <c r="EE7" s="57">
        <v>0.32</v>
      </c>
      <c r="EF7" s="57">
        <v>0.21</v>
      </c>
      <c r="EG7" s="57">
        <v>0.13</v>
      </c>
      <c r="EH7" s="57">
        <v>0.22</v>
      </c>
      <c r="EI7" s="57">
        <v>0.5</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124.53</v>
      </c>
      <c r="V11" s="65">
        <f>IF(U6="-",NA(),U6)</f>
        <v>125.57</v>
      </c>
      <c r="W11" s="65">
        <f>IF(V6="-",NA(),V6)</f>
        <v>126.52</v>
      </c>
      <c r="X11" s="65">
        <f>IF(W6="-",NA(),W6)</f>
        <v>132.9</v>
      </c>
      <c r="Y11" s="65">
        <f>IF(X6="-",NA(),X6)</f>
        <v>129.27000000000001</v>
      </c>
      <c r="AE11" s="64" t="s">
        <v>23</v>
      </c>
      <c r="AF11" s="65">
        <f>IF(AE6="-",NA(),AE6)</f>
        <v>0</v>
      </c>
      <c r="AG11" s="65">
        <f>IF(AF6="-",NA(),AF6)</f>
        <v>0</v>
      </c>
      <c r="AH11" s="65">
        <f>IF(AG6="-",NA(),AG6)</f>
        <v>0</v>
      </c>
      <c r="AI11" s="65">
        <f>IF(AH6="-",NA(),AH6)</f>
        <v>0</v>
      </c>
      <c r="AJ11" s="65">
        <f>IF(AI6="-",NA(),AI6)</f>
        <v>0</v>
      </c>
      <c r="AP11" s="64" t="s">
        <v>23</v>
      </c>
      <c r="AQ11" s="65">
        <f>IF(AP6="-",NA(),AP6)</f>
        <v>589.04</v>
      </c>
      <c r="AR11" s="65">
        <f>IF(AQ6="-",NA(),AQ6)</f>
        <v>501.24</v>
      </c>
      <c r="AS11" s="65">
        <f>IF(AR6="-",NA(),AR6)</f>
        <v>667.19</v>
      </c>
      <c r="AT11" s="65">
        <f>IF(AS6="-",NA(),AS6)</f>
        <v>799.78</v>
      </c>
      <c r="AU11" s="65">
        <f>IF(AT6="-",NA(),AT6)</f>
        <v>618.88</v>
      </c>
      <c r="BA11" s="64" t="s">
        <v>23</v>
      </c>
      <c r="BB11" s="65">
        <f>IF(BA6="-",NA(),BA6)</f>
        <v>133.74</v>
      </c>
      <c r="BC11" s="65">
        <f>IF(BB6="-",NA(),BB6)</f>
        <v>104.37</v>
      </c>
      <c r="BD11" s="65">
        <f>IF(BC6="-",NA(),BC6)</f>
        <v>80.47</v>
      </c>
      <c r="BE11" s="65">
        <f>IF(BD6="-",NA(),BD6)</f>
        <v>55.94</v>
      </c>
      <c r="BF11" s="65">
        <f>IF(BE6="-",NA(),BE6)</f>
        <v>38.409999999999997</v>
      </c>
      <c r="BL11" s="64" t="s">
        <v>23</v>
      </c>
      <c r="BM11" s="65">
        <f>IF(BL6="-",NA(),BL6)</f>
        <v>123.69</v>
      </c>
      <c r="BN11" s="65">
        <f>IF(BM6="-",NA(),BM6)</f>
        <v>124.66</v>
      </c>
      <c r="BO11" s="65">
        <f>IF(BN6="-",NA(),BN6)</f>
        <v>125.8</v>
      </c>
      <c r="BP11" s="65">
        <f>IF(BO6="-",NA(),BO6)</f>
        <v>132.88999999999999</v>
      </c>
      <c r="BQ11" s="65">
        <f>IF(BP6="-",NA(),BP6)</f>
        <v>128.38</v>
      </c>
      <c r="BW11" s="64" t="s">
        <v>23</v>
      </c>
      <c r="BX11" s="65">
        <f>IF(BW6="-",NA(),BW6)</f>
        <v>9.69</v>
      </c>
      <c r="BY11" s="65">
        <f>IF(BX6="-",NA(),BX6)</f>
        <v>9.84</v>
      </c>
      <c r="BZ11" s="65">
        <f>IF(BY6="-",NA(),BY6)</f>
        <v>9.66</v>
      </c>
      <c r="CA11" s="65">
        <f>IF(BZ6="-",NA(),BZ6)</f>
        <v>9.27</v>
      </c>
      <c r="CB11" s="65">
        <f>IF(CA6="-",NA(),CA6)</f>
        <v>9.5399999999999991</v>
      </c>
      <c r="CH11" s="64" t="s">
        <v>23</v>
      </c>
      <c r="CI11" s="65">
        <f>IF(CH6="-",NA(),CH6)</f>
        <v>57.29</v>
      </c>
      <c r="CJ11" s="65">
        <f>IF(CI6="-",NA(),CI6)</f>
        <v>58.72</v>
      </c>
      <c r="CK11" s="65">
        <f>IF(CJ6="-",NA(),CJ6)</f>
        <v>59.74</v>
      </c>
      <c r="CL11" s="65">
        <f>IF(CK6="-",NA(),CK6)</f>
        <v>59.52</v>
      </c>
      <c r="CM11" s="65">
        <f>IF(CL6="-",NA(),CL6)</f>
        <v>60.14</v>
      </c>
      <c r="CS11" s="64" t="s">
        <v>23</v>
      </c>
      <c r="CT11" s="65">
        <f>IF(CS6="-",NA(),CS6)</f>
        <v>96.71</v>
      </c>
      <c r="CU11" s="65">
        <f>IF(CT6="-",NA(),CT6)</f>
        <v>96</v>
      </c>
      <c r="CV11" s="65">
        <f>IF(CU6="-",NA(),CU6)</f>
        <v>96.17</v>
      </c>
      <c r="CW11" s="65">
        <f>IF(CV6="-",NA(),CV6)</f>
        <v>96.2</v>
      </c>
      <c r="CX11" s="65">
        <f>IF(CW6="-",NA(),CW6)</f>
        <v>96.07</v>
      </c>
      <c r="DD11" s="64" t="s">
        <v>23</v>
      </c>
      <c r="DE11" s="65">
        <f>IF(DD6="-",NA(),DD6)</f>
        <v>53.45</v>
      </c>
      <c r="DF11" s="65">
        <f>IF(DE6="-",NA(),DE6)</f>
        <v>54.33</v>
      </c>
      <c r="DG11" s="65">
        <f>IF(DF6="-",NA(),DF6)</f>
        <v>54.68</v>
      </c>
      <c r="DH11" s="65">
        <f>IF(DG6="-",NA(),DG6)</f>
        <v>55.15</v>
      </c>
      <c r="DI11" s="65">
        <f>IF(DH6="-",NA(),DH6)</f>
        <v>55.99</v>
      </c>
      <c r="DO11" s="64" t="s">
        <v>23</v>
      </c>
      <c r="DP11" s="65">
        <f>IF(DO6="-",NA(),DO6)</f>
        <v>36.909999999999997</v>
      </c>
      <c r="DQ11" s="65">
        <f>IF(DP6="-",NA(),DP6)</f>
        <v>37.14</v>
      </c>
      <c r="DR11" s="65">
        <f>IF(DQ6="-",NA(),DQ6)</f>
        <v>70.86</v>
      </c>
      <c r="DS11" s="65">
        <f>IF(DR6="-",NA(),DR6)</f>
        <v>71.849999999999994</v>
      </c>
      <c r="DT11" s="65">
        <f>IF(DS6="-",NA(),DS6)</f>
        <v>71.63</v>
      </c>
      <c r="DZ11" s="64" t="s">
        <v>23</v>
      </c>
      <c r="EA11" s="65">
        <f>IF(DZ6="-",NA(),DZ6)</f>
        <v>0</v>
      </c>
      <c r="EB11" s="65">
        <f>IF(EA6="-",NA(),EA6)</f>
        <v>0</v>
      </c>
      <c r="EC11" s="65">
        <f>IF(EB6="-",NA(),EB6)</f>
        <v>0</v>
      </c>
      <c r="ED11" s="65">
        <f>IF(EC6="-",NA(),EC6)</f>
        <v>7.0000000000000007E-2</v>
      </c>
      <c r="EE11" s="65">
        <f>IF(ED6="-",NA(),ED6)</f>
        <v>0.28000000000000003</v>
      </c>
    </row>
    <row r="12" spans="1:140" x14ac:dyDescent="0.15">
      <c r="T12" s="64" t="s">
        <v>24</v>
      </c>
      <c r="U12" s="65">
        <f>IF(Y6="-",NA(),Y6)</f>
        <v>121.58</v>
      </c>
      <c r="V12" s="65">
        <f>IF(Z6="-",NA(),Z6)</f>
        <v>121.19</v>
      </c>
      <c r="W12" s="65">
        <f>IF(AA6="-",NA(),AA6)</f>
        <v>120.32</v>
      </c>
      <c r="X12" s="65">
        <f>IF(AB6="-",NA(),AB6)</f>
        <v>119.89</v>
      </c>
      <c r="Y12" s="65">
        <f>IF(AC6="-",NA(),AC6)</f>
        <v>119.93</v>
      </c>
      <c r="AE12" s="64" t="s">
        <v>24</v>
      </c>
      <c r="AF12" s="65">
        <f>IF(AJ6="-",NA(),AJ6)</f>
        <v>22.44</v>
      </c>
      <c r="AG12" s="65">
        <f t="shared" ref="AG12:AJ12" si="10">IF(AK6="-",NA(),AK6)</f>
        <v>18.82</v>
      </c>
      <c r="AH12" s="65">
        <f t="shared" si="10"/>
        <v>17.88</v>
      </c>
      <c r="AI12" s="65">
        <f t="shared" si="10"/>
        <v>16.670000000000002</v>
      </c>
      <c r="AJ12" s="65">
        <f t="shared" si="10"/>
        <v>9.4700000000000006</v>
      </c>
      <c r="AP12" s="64" t="s">
        <v>24</v>
      </c>
      <c r="AQ12" s="65">
        <f>IF(AU6="-",NA(),AU6)</f>
        <v>345.05</v>
      </c>
      <c r="AR12" s="65">
        <f t="shared" ref="AR12:AU12" si="11">IF(AV6="-",NA(),AV6)</f>
        <v>379.14</v>
      </c>
      <c r="AS12" s="65">
        <f t="shared" si="11"/>
        <v>394.58</v>
      </c>
      <c r="AT12" s="65">
        <f t="shared" si="11"/>
        <v>368.36</v>
      </c>
      <c r="AU12" s="65">
        <f t="shared" si="11"/>
        <v>380.84</v>
      </c>
      <c r="BA12" s="64" t="s">
        <v>24</v>
      </c>
      <c r="BB12" s="65">
        <f>IF(BF6="-",NA(),BF6)</f>
        <v>255.89</v>
      </c>
      <c r="BC12" s="65">
        <f t="shared" ref="BC12:BF12" si="12">IF(BG6="-",NA(),BG6)</f>
        <v>242.57</v>
      </c>
      <c r="BD12" s="65">
        <f t="shared" si="12"/>
        <v>235.79</v>
      </c>
      <c r="BE12" s="65">
        <f t="shared" si="12"/>
        <v>227.51</v>
      </c>
      <c r="BF12" s="65">
        <f t="shared" si="12"/>
        <v>225.72</v>
      </c>
      <c r="BL12" s="64" t="s">
        <v>24</v>
      </c>
      <c r="BM12" s="65">
        <f>IF(BQ6="-",NA(),BQ6)</f>
        <v>118.99</v>
      </c>
      <c r="BN12" s="65">
        <f t="shared" ref="BN12:BQ12" si="13">IF(BR6="-",NA(),BR6)</f>
        <v>119.17</v>
      </c>
      <c r="BO12" s="65">
        <f t="shared" si="13"/>
        <v>117.72</v>
      </c>
      <c r="BP12" s="65">
        <f t="shared" si="13"/>
        <v>117.69</v>
      </c>
      <c r="BQ12" s="65">
        <f t="shared" si="13"/>
        <v>116.75</v>
      </c>
      <c r="BW12" s="64" t="s">
        <v>24</v>
      </c>
      <c r="BX12" s="65">
        <f>IF(CB6="-",NA(),CB6)</f>
        <v>16.850000000000001</v>
      </c>
      <c r="BY12" s="65">
        <f t="shared" ref="BY12:CB12" si="14">IF(CC6="-",NA(),CC6)</f>
        <v>16.8</v>
      </c>
      <c r="BZ12" s="65">
        <f t="shared" si="14"/>
        <v>17.03</v>
      </c>
      <c r="CA12" s="65">
        <f t="shared" si="14"/>
        <v>17.07</v>
      </c>
      <c r="CB12" s="65">
        <f t="shared" si="14"/>
        <v>17.22</v>
      </c>
      <c r="CH12" s="64" t="s">
        <v>24</v>
      </c>
      <c r="CI12" s="65">
        <f>IF(CM6="-",NA(),CM6)</f>
        <v>57.55</v>
      </c>
      <c r="CJ12" s="65">
        <f t="shared" ref="CJ12:CM12" si="15">IF(CN6="-",NA(),CN6)</f>
        <v>57.69</v>
      </c>
      <c r="CK12" s="65">
        <f t="shared" si="15"/>
        <v>58.56</v>
      </c>
      <c r="CL12" s="65">
        <f t="shared" si="15"/>
        <v>57.96</v>
      </c>
      <c r="CM12" s="65">
        <f t="shared" si="15"/>
        <v>56</v>
      </c>
      <c r="CS12" s="64" t="s">
        <v>24</v>
      </c>
      <c r="CT12" s="65">
        <f>IF(CX6="-",NA(),CX6)</f>
        <v>79.42</v>
      </c>
      <c r="CU12" s="65">
        <f t="shared" ref="CU12:CX12" si="16">IF(CY6="-",NA(),CY6)</f>
        <v>79.2</v>
      </c>
      <c r="CV12" s="65">
        <f t="shared" si="16"/>
        <v>80.5</v>
      </c>
      <c r="CW12" s="65">
        <f t="shared" si="16"/>
        <v>80.540000000000006</v>
      </c>
      <c r="CX12" s="65">
        <f t="shared" si="16"/>
        <v>80.08</v>
      </c>
      <c r="DD12" s="64" t="s">
        <v>24</v>
      </c>
      <c r="DE12" s="65">
        <f>IF(DI6="-",NA(),DI6)</f>
        <v>57.93</v>
      </c>
      <c r="DF12" s="65">
        <f t="shared" ref="DF12:DI12" si="17">IF(DJ6="-",NA(),DJ6)</f>
        <v>58.88</v>
      </c>
      <c r="DG12" s="65">
        <f t="shared" si="17"/>
        <v>59.48</v>
      </c>
      <c r="DH12" s="65">
        <f t="shared" si="17"/>
        <v>60.09</v>
      </c>
      <c r="DI12" s="65">
        <f t="shared" si="17"/>
        <v>60.35</v>
      </c>
      <c r="DO12" s="64" t="s">
        <v>24</v>
      </c>
      <c r="DP12" s="65">
        <f>IF(DT6="-",NA(),DT6)</f>
        <v>41.79</v>
      </c>
      <c r="DQ12" s="65">
        <f t="shared" ref="DQ12:DT12" si="18">IF(DU6="-",NA(),DU6)</f>
        <v>43.44</v>
      </c>
      <c r="DR12" s="65">
        <f t="shared" si="18"/>
        <v>48.09</v>
      </c>
      <c r="DS12" s="65">
        <f t="shared" si="18"/>
        <v>50.93</v>
      </c>
      <c r="DT12" s="65">
        <f t="shared" si="18"/>
        <v>52.07</v>
      </c>
      <c r="DZ12" s="64" t="s">
        <v>24</v>
      </c>
      <c r="EA12" s="65">
        <f>IF(EE6="-",NA(),EE6)</f>
        <v>0.32</v>
      </c>
      <c r="EB12" s="65">
        <f t="shared" ref="EB12:EE12" si="19">IF(EF6="-",NA(),EF6)</f>
        <v>0.21</v>
      </c>
      <c r="EC12" s="65">
        <f t="shared" si="19"/>
        <v>0.13</v>
      </c>
      <c r="ED12" s="65">
        <f t="shared" si="19"/>
        <v>0.22</v>
      </c>
      <c r="EE12" s="65">
        <f t="shared" si="19"/>
        <v>0.5</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2022-01-14T04:31:55Z</cp:lastPrinted>
  <dcterms:created xsi:type="dcterms:W3CDTF">2021-12-03T08:59:43Z</dcterms:created>
  <dcterms:modified xsi:type="dcterms:W3CDTF">2022-01-14T04:56:01Z</dcterms:modified>
  <cp:category/>
</cp:coreProperties>
</file>