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momo.pref.okayama.jp\統合共有\0G30_子ども未来課\分野別フォルダ（複数年度：子育て支援班）\処遇改善等加算\処遇改善等加算R6\依頼用　様式\"/>
    </mc:Choice>
  </mc:AlternateContent>
  <bookViews>
    <workbookView xWindow="0" yWindow="0" windowWidth="20490" windowHeight="7770" tabRatio="810" firstSheet="2" activeTab="2"/>
  </bookViews>
  <sheets>
    <sheet name="幼稚園" sheetId="6" state="hidden" r:id="rId1"/>
    <sheet name="幼稚園【記入例】" sheetId="22" state="hidden" r:id="rId2"/>
    <sheet name="保育所" sheetId="1" r:id="rId3"/>
    <sheet name="保育所【記入例】" sheetId="35" r:id="rId4"/>
    <sheet name="認定こども園（１号）" sheetId="5" r:id="rId5"/>
    <sheet name="認定こども園（１号）【記入例】 " sheetId="36" r:id="rId6"/>
    <sheet name="認定こども園（２・３号）" sheetId="4" r:id="rId7"/>
    <sheet name="認定こども園【記入例】" sheetId="37" r:id="rId8"/>
    <sheet name="小規模保育Ａ型" sheetId="7" r:id="rId9"/>
    <sheet name="小規模保育Ａ型 【記入例】" sheetId="38" r:id="rId10"/>
    <sheet name="小規模保育B型" sheetId="28" r:id="rId11"/>
    <sheet name="小規模保育B型【記入例】" sheetId="39" r:id="rId12"/>
    <sheet name="事業所内保育A型" sheetId="30" r:id="rId13"/>
    <sheet name="事業所内保育A型【記入例】" sheetId="40" r:id="rId14"/>
    <sheet name="事業所内保育定員20人以上" sheetId="32" r:id="rId15"/>
    <sheet name="事業所内保育定員20人以上【記入例】" sheetId="41" r:id="rId16"/>
  </sheets>
  <externalReferences>
    <externalReference r:id="rId17"/>
  </externalReferences>
  <definedNames>
    <definedName name="_xlnm.Print_Area" localSheetId="12">事業所内保育A型!$A$2:$AC$123</definedName>
    <definedName name="_xlnm.Print_Area" localSheetId="13">事業所内保育A型【記入例】!$A$2:$AC$123</definedName>
    <definedName name="_xlnm.Print_Area" localSheetId="14">事業所内保育定員20人以上!$A$2:$AC$122</definedName>
    <definedName name="_xlnm.Print_Area" localSheetId="15">事業所内保育定員20人以上【記入例】!$A$2:$AC$122</definedName>
    <definedName name="_xlnm.Print_Area" localSheetId="8">小規模保育Ａ型!$A$2:$AC$121</definedName>
    <definedName name="_xlnm.Print_Area" localSheetId="9">'小規模保育Ａ型 【記入例】'!$A$2:$AC$121</definedName>
    <definedName name="_xlnm.Print_Area" localSheetId="10">小規模保育B型!$A$2:$AC$124</definedName>
    <definedName name="_xlnm.Print_Area" localSheetId="11">小規模保育B型【記入例】!$A$2:$AC$124</definedName>
    <definedName name="_xlnm.Print_Area" localSheetId="4">'認定こども園（１号）'!$A$2:$AC$121</definedName>
    <definedName name="_xlnm.Print_Area" localSheetId="5">'認定こども園（１号）【記入例】 '!$A$2:$AC$121</definedName>
    <definedName name="_xlnm.Print_Area" localSheetId="6">'認定こども園（２・３号）'!$A$2:$AC$140</definedName>
    <definedName name="_xlnm.Print_Area" localSheetId="7">認定こども園【記入例】!$A$2:$AC$140</definedName>
    <definedName name="_xlnm.Print_Area" localSheetId="2">保育所!$A$2:$AC$130</definedName>
    <definedName name="_xlnm.Print_Area" localSheetId="3">保育所【記入例】!$A$2:$AC$130</definedName>
    <definedName name="_xlnm.Print_Area" localSheetId="0">幼稚園!$A$2:$AC$110</definedName>
    <definedName name="_xlnm.Print_Area" localSheetId="1">幼稚園【記入例】!$A$2:$AC$110</definedName>
    <definedName name="加算率">[1]加算区分!$C$12:$G$28</definedName>
    <definedName name="単価表">[1]保育所!$A$7:$AY$74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7" i="41" l="1"/>
  <c r="X115" i="41"/>
  <c r="V115" i="41"/>
  <c r="P115" i="41"/>
  <c r="N115" i="41"/>
  <c r="AB114" i="41"/>
  <c r="Z114" i="41"/>
  <c r="X114" i="41"/>
  <c r="V114" i="41"/>
  <c r="P114" i="41"/>
  <c r="N114" i="41"/>
  <c r="I95" i="41"/>
  <c r="R95" i="41" s="1"/>
  <c r="V86" i="41"/>
  <c r="O86" i="41"/>
  <c r="AB75" i="41"/>
  <c r="X75" i="41"/>
  <c r="V75" i="41"/>
  <c r="P75" i="41"/>
  <c r="N75" i="41"/>
  <c r="AB74" i="41"/>
  <c r="Z74" i="41"/>
  <c r="X74" i="41"/>
  <c r="V74" i="41"/>
  <c r="R74" i="41"/>
  <c r="P74" i="41"/>
  <c r="N74" i="41"/>
  <c r="AB48" i="41"/>
  <c r="Z48" i="41"/>
  <c r="X48" i="41"/>
  <c r="V48" i="41"/>
  <c r="P48" i="41"/>
  <c r="N48" i="41"/>
  <c r="AB46" i="41"/>
  <c r="Z46" i="41"/>
  <c r="Z50" i="41" s="1"/>
  <c r="Z51" i="41" s="1"/>
  <c r="X46" i="41"/>
  <c r="X50" i="41" s="1"/>
  <c r="X51" i="41" s="1"/>
  <c r="V46" i="41"/>
  <c r="P46" i="41"/>
  <c r="N46" i="41"/>
  <c r="N41" i="41"/>
  <c r="N40" i="41"/>
  <c r="Z42" i="41" s="1"/>
  <c r="AB39" i="41"/>
  <c r="Z39" i="41"/>
  <c r="X39" i="41"/>
  <c r="V39" i="41"/>
  <c r="T39" i="41"/>
  <c r="R39" i="41"/>
  <c r="P39" i="41"/>
  <c r="N39" i="41"/>
  <c r="N33" i="41"/>
  <c r="N37" i="41" s="1"/>
  <c r="AB31" i="41"/>
  <c r="AB115" i="41" s="1"/>
  <c r="Z31" i="41"/>
  <c r="Z115" i="41" s="1"/>
  <c r="T31" i="41"/>
  <c r="T48" i="41" s="1"/>
  <c r="R31" i="41"/>
  <c r="R75" i="41" s="1"/>
  <c r="N24" i="41"/>
  <c r="I24" i="41"/>
  <c r="S23" i="41"/>
  <c r="S22" i="41"/>
  <c r="S21" i="41"/>
  <c r="S20" i="41"/>
  <c r="R16" i="41"/>
  <c r="X116" i="40"/>
  <c r="V116" i="40"/>
  <c r="T116" i="40"/>
  <c r="P116" i="40"/>
  <c r="N116" i="40"/>
  <c r="Z115" i="40"/>
  <c r="X115" i="40"/>
  <c r="X117" i="40" s="1"/>
  <c r="X118" i="40" s="1"/>
  <c r="V115" i="40"/>
  <c r="V117" i="40" s="1"/>
  <c r="V118" i="40" s="1"/>
  <c r="T115" i="40"/>
  <c r="P115" i="40"/>
  <c r="N115" i="40"/>
  <c r="I95" i="40"/>
  <c r="R95" i="40" s="1"/>
  <c r="V86" i="40"/>
  <c r="O86" i="40"/>
  <c r="Z75" i="40"/>
  <c r="X75" i="40"/>
  <c r="V75" i="40"/>
  <c r="T75" i="40"/>
  <c r="P75" i="40"/>
  <c r="N75" i="40"/>
  <c r="AB74" i="40"/>
  <c r="X74" i="40"/>
  <c r="V74" i="40"/>
  <c r="T74" i="40"/>
  <c r="P74" i="40"/>
  <c r="N74" i="40"/>
  <c r="Z48" i="40"/>
  <c r="X48" i="40"/>
  <c r="V48" i="40"/>
  <c r="T48" i="40"/>
  <c r="P48" i="40"/>
  <c r="N48" i="40"/>
  <c r="Z46" i="40"/>
  <c r="X46" i="40"/>
  <c r="V46" i="40"/>
  <c r="T46" i="40"/>
  <c r="P46" i="40"/>
  <c r="N46" i="40"/>
  <c r="N41" i="40"/>
  <c r="N40" i="40"/>
  <c r="AB39" i="40"/>
  <c r="Z39" i="40"/>
  <c r="X39" i="40"/>
  <c r="V39" i="40"/>
  <c r="T39" i="40"/>
  <c r="R39" i="40"/>
  <c r="P39" i="40"/>
  <c r="N39" i="40"/>
  <c r="N33" i="40"/>
  <c r="N37" i="40" s="1"/>
  <c r="AB31" i="40"/>
  <c r="AB116" i="40" s="1"/>
  <c r="Z31" i="40"/>
  <c r="Z116" i="40" s="1"/>
  <c r="T31" i="40"/>
  <c r="R31" i="40"/>
  <c r="R75" i="40" s="1"/>
  <c r="N24" i="40"/>
  <c r="I24" i="40"/>
  <c r="S23" i="40"/>
  <c r="S22" i="40"/>
  <c r="S21" i="40"/>
  <c r="S20" i="40"/>
  <c r="R16" i="40"/>
  <c r="I24" i="39"/>
  <c r="Z117" i="39"/>
  <c r="X117" i="39"/>
  <c r="V117" i="39"/>
  <c r="P117" i="39"/>
  <c r="N117" i="39"/>
  <c r="Z116" i="39"/>
  <c r="Z118" i="39" s="1"/>
  <c r="Z119" i="39" s="1"/>
  <c r="X116" i="39"/>
  <c r="V116" i="39"/>
  <c r="P116" i="39"/>
  <c r="N116" i="39"/>
  <c r="O87" i="39"/>
  <c r="V87" i="39" s="1"/>
  <c r="I96" i="39" s="1"/>
  <c r="R96" i="39" s="1"/>
  <c r="Z76" i="39"/>
  <c r="X76" i="39"/>
  <c r="V76" i="39"/>
  <c r="T76" i="39"/>
  <c r="P76" i="39"/>
  <c r="N76" i="39"/>
  <c r="AB75" i="39"/>
  <c r="Z75" i="39"/>
  <c r="X75" i="39"/>
  <c r="V75" i="39"/>
  <c r="T75" i="39"/>
  <c r="R75" i="39"/>
  <c r="P75" i="39"/>
  <c r="N75" i="39"/>
  <c r="Z49" i="39"/>
  <c r="X49" i="39"/>
  <c r="V49" i="39"/>
  <c r="P49" i="39"/>
  <c r="N49" i="39"/>
  <c r="Z47" i="39"/>
  <c r="X47" i="39"/>
  <c r="V47" i="39"/>
  <c r="T47" i="39"/>
  <c r="P47" i="39"/>
  <c r="N47" i="39"/>
  <c r="N42" i="39"/>
  <c r="N41" i="39"/>
  <c r="AB40" i="39"/>
  <c r="Z40" i="39"/>
  <c r="X40" i="39"/>
  <c r="V40" i="39"/>
  <c r="T40" i="39"/>
  <c r="R40" i="39"/>
  <c r="P40" i="39"/>
  <c r="N40" i="39"/>
  <c r="N34" i="39"/>
  <c r="N38" i="39" s="1"/>
  <c r="AB31" i="39"/>
  <c r="AB117" i="39" s="1"/>
  <c r="Z31" i="39"/>
  <c r="T31" i="39"/>
  <c r="T116" i="39" s="1"/>
  <c r="R31" i="39"/>
  <c r="R117" i="39" s="1"/>
  <c r="N24" i="39"/>
  <c r="S23" i="39"/>
  <c r="S22" i="39"/>
  <c r="S21" i="39"/>
  <c r="S20" i="39"/>
  <c r="R16" i="39"/>
  <c r="AB114" i="38"/>
  <c r="Z114" i="38"/>
  <c r="X114" i="38"/>
  <c r="V114" i="38"/>
  <c r="T114" i="38"/>
  <c r="R114" i="38"/>
  <c r="P114" i="38"/>
  <c r="N114" i="38"/>
  <c r="AB113" i="38"/>
  <c r="AB115" i="38" s="1"/>
  <c r="AB116" i="38" s="1"/>
  <c r="Z113" i="38"/>
  <c r="Z115" i="38" s="1"/>
  <c r="Z116" i="38" s="1"/>
  <c r="X113" i="38"/>
  <c r="X115" i="38" s="1"/>
  <c r="X116" i="38" s="1"/>
  <c r="V113" i="38"/>
  <c r="V115" i="38" s="1"/>
  <c r="V116" i="38" s="1"/>
  <c r="T113" i="38"/>
  <c r="R113" i="38"/>
  <c r="P113" i="38"/>
  <c r="N113" i="38"/>
  <c r="AB75" i="38"/>
  <c r="Z75" i="38"/>
  <c r="X75" i="38"/>
  <c r="V75" i="38"/>
  <c r="T75" i="38"/>
  <c r="R75" i="38"/>
  <c r="P75" i="38"/>
  <c r="N75" i="38"/>
  <c r="AB74" i="38"/>
  <c r="Z74" i="38"/>
  <c r="X74" i="38"/>
  <c r="V74" i="38"/>
  <c r="T74" i="38"/>
  <c r="R74" i="38"/>
  <c r="P74" i="38"/>
  <c r="N74" i="38"/>
  <c r="AB48" i="38"/>
  <c r="Z48" i="38"/>
  <c r="X48" i="38"/>
  <c r="V48" i="38"/>
  <c r="T48" i="38"/>
  <c r="R48" i="38"/>
  <c r="P48" i="38"/>
  <c r="N48" i="38"/>
  <c r="AB46" i="38"/>
  <c r="Z46" i="38"/>
  <c r="X46" i="38"/>
  <c r="X50" i="38" s="1"/>
  <c r="X51" i="38" s="1"/>
  <c r="V46" i="38"/>
  <c r="T46" i="38"/>
  <c r="R46" i="38"/>
  <c r="P46" i="38"/>
  <c r="N46" i="38"/>
  <c r="AB42" i="38"/>
  <c r="N41" i="38"/>
  <c r="N40" i="38"/>
  <c r="AB39" i="38"/>
  <c r="Z39" i="38"/>
  <c r="X39" i="38"/>
  <c r="V39" i="38"/>
  <c r="T39" i="38"/>
  <c r="R39" i="38"/>
  <c r="P39" i="38"/>
  <c r="N39" i="38"/>
  <c r="N33" i="38"/>
  <c r="X37" i="38" s="1"/>
  <c r="AB31" i="38"/>
  <c r="Z31" i="38"/>
  <c r="T31" i="38"/>
  <c r="R31" i="38"/>
  <c r="I24" i="38"/>
  <c r="S23" i="38"/>
  <c r="S22" i="38"/>
  <c r="S21" i="38"/>
  <c r="S20" i="38"/>
  <c r="R16" i="38"/>
  <c r="AB131" i="37"/>
  <c r="Z131" i="37"/>
  <c r="X131" i="37"/>
  <c r="V131" i="37"/>
  <c r="T131" i="37"/>
  <c r="R131" i="37"/>
  <c r="R132" i="37" s="1"/>
  <c r="R133" i="37" s="1"/>
  <c r="P131" i="37"/>
  <c r="N131" i="37"/>
  <c r="AB130" i="37"/>
  <c r="AB132" i="37" s="1"/>
  <c r="AB133" i="37" s="1"/>
  <c r="Z130" i="37"/>
  <c r="X130" i="37"/>
  <c r="X132" i="37" s="1"/>
  <c r="X133" i="37" s="1"/>
  <c r="V130" i="37"/>
  <c r="V132" i="37" s="1"/>
  <c r="V133" i="37" s="1"/>
  <c r="T130" i="37"/>
  <c r="R130" i="37"/>
  <c r="P130" i="37"/>
  <c r="N130" i="37"/>
  <c r="O99" i="37"/>
  <c r="V99" i="37" s="1"/>
  <c r="I108" i="37" s="1"/>
  <c r="R108" i="37" s="1"/>
  <c r="AB88" i="37"/>
  <c r="AB89" i="37" s="1"/>
  <c r="AB90" i="37" s="1"/>
  <c r="Z88" i="37"/>
  <c r="X88" i="37"/>
  <c r="V88" i="37"/>
  <c r="T88" i="37"/>
  <c r="R88" i="37"/>
  <c r="P88" i="37"/>
  <c r="N88" i="37"/>
  <c r="AB87" i="37"/>
  <c r="Z87" i="37"/>
  <c r="X87" i="37"/>
  <c r="V87" i="37"/>
  <c r="T87" i="37"/>
  <c r="R87" i="37"/>
  <c r="R89" i="37" s="1"/>
  <c r="R90" i="37" s="1"/>
  <c r="P87" i="37"/>
  <c r="P89" i="37" s="1"/>
  <c r="P90" i="37" s="1"/>
  <c r="N87" i="37"/>
  <c r="AB61" i="37"/>
  <c r="Z61" i="37"/>
  <c r="X61" i="37"/>
  <c r="V61" i="37"/>
  <c r="T61" i="37"/>
  <c r="R61" i="37"/>
  <c r="P61" i="37"/>
  <c r="N61" i="37"/>
  <c r="AB59" i="37"/>
  <c r="Z59" i="37"/>
  <c r="X59" i="37"/>
  <c r="X63" i="37" s="1"/>
  <c r="X64" i="37" s="1"/>
  <c r="V59" i="37"/>
  <c r="T59" i="37"/>
  <c r="R59" i="37"/>
  <c r="P59" i="37"/>
  <c r="N59" i="37"/>
  <c r="N54" i="37"/>
  <c r="N53" i="37"/>
  <c r="N52" i="37"/>
  <c r="N51" i="37"/>
  <c r="N47" i="37"/>
  <c r="N44" i="37"/>
  <c r="N38" i="37"/>
  <c r="N34" i="37"/>
  <c r="N24" i="37"/>
  <c r="I24" i="37"/>
  <c r="S23" i="37"/>
  <c r="S22" i="37"/>
  <c r="S21" i="37"/>
  <c r="S24" i="37" s="1"/>
  <c r="S20" i="37"/>
  <c r="R16" i="37"/>
  <c r="N53" i="36"/>
  <c r="N45" i="36"/>
  <c r="O87" i="36"/>
  <c r="V87" i="36" s="1"/>
  <c r="I96" i="36" s="1"/>
  <c r="R96" i="36" s="1"/>
  <c r="N56" i="36"/>
  <c r="N55" i="36"/>
  <c r="N54" i="36"/>
  <c r="N52" i="36"/>
  <c r="N48" i="36"/>
  <c r="N40" i="36"/>
  <c r="N36" i="36"/>
  <c r="I23" i="36"/>
  <c r="R16" i="36"/>
  <c r="V94" i="35"/>
  <c r="O94" i="35"/>
  <c r="N34" i="35"/>
  <c r="X116" i="41" l="1"/>
  <c r="X117" i="41" s="1"/>
  <c r="N76" i="41"/>
  <c r="AB116" i="41"/>
  <c r="AB117" i="41" s="1"/>
  <c r="AB50" i="41"/>
  <c r="AB51" i="41" s="1"/>
  <c r="Z116" i="41"/>
  <c r="Z117" i="41" s="1"/>
  <c r="Z75" i="41"/>
  <c r="V50" i="41"/>
  <c r="V51" i="41" s="1"/>
  <c r="T46" i="41"/>
  <c r="T50" i="41" s="1"/>
  <c r="T51" i="41" s="1"/>
  <c r="P76" i="41"/>
  <c r="P77" i="41" s="1"/>
  <c r="T114" i="41"/>
  <c r="AE114" i="41" s="1"/>
  <c r="T75" i="41"/>
  <c r="T74" i="41"/>
  <c r="T115" i="41"/>
  <c r="R115" i="41"/>
  <c r="R76" i="41"/>
  <c r="R77" i="41" s="1"/>
  <c r="R48" i="41"/>
  <c r="R114" i="41"/>
  <c r="R46" i="41"/>
  <c r="V116" i="41"/>
  <c r="V117" i="41" s="1"/>
  <c r="V76" i="41"/>
  <c r="V77" i="41" s="1"/>
  <c r="X76" i="41"/>
  <c r="X77" i="41" s="1"/>
  <c r="Z76" i="41"/>
  <c r="Z77" i="41" s="1"/>
  <c r="AB76" i="41"/>
  <c r="AB77" i="41" s="1"/>
  <c r="N116" i="41"/>
  <c r="N117" i="41" s="1"/>
  <c r="P116" i="41"/>
  <c r="P117" i="41" s="1"/>
  <c r="AB37" i="41"/>
  <c r="P37" i="41"/>
  <c r="R37" i="41"/>
  <c r="S24" i="41"/>
  <c r="T37" i="41"/>
  <c r="V37" i="41"/>
  <c r="X37" i="41"/>
  <c r="Z37" i="41"/>
  <c r="Z43" i="41" s="1"/>
  <c r="AB42" i="41"/>
  <c r="N50" i="41"/>
  <c r="N51" i="41" s="1"/>
  <c r="P50" i="41"/>
  <c r="P51" i="41" s="1"/>
  <c r="N42" i="41"/>
  <c r="N43" i="41" s="1"/>
  <c r="R42" i="41"/>
  <c r="R43" i="41" s="1"/>
  <c r="T42" i="41"/>
  <c r="V42" i="41"/>
  <c r="X42" i="41"/>
  <c r="P42" i="41"/>
  <c r="P117" i="40"/>
  <c r="N76" i="40"/>
  <c r="N77" i="40" s="1"/>
  <c r="P37" i="40"/>
  <c r="V37" i="40"/>
  <c r="X37" i="40"/>
  <c r="Z37" i="40"/>
  <c r="Z43" i="40" s="1"/>
  <c r="AB115" i="40"/>
  <c r="AB117" i="40" s="1"/>
  <c r="AB118" i="40" s="1"/>
  <c r="AB37" i="40"/>
  <c r="AB48" i="40"/>
  <c r="AB75" i="40"/>
  <c r="AB76" i="40" s="1"/>
  <c r="AB77" i="40" s="1"/>
  <c r="AB46" i="40"/>
  <c r="Z74" i="40"/>
  <c r="Z76" i="40" s="1"/>
  <c r="Z77" i="40" s="1"/>
  <c r="Z117" i="40"/>
  <c r="Z118" i="40" s="1"/>
  <c r="P76" i="40"/>
  <c r="P77" i="40" s="1"/>
  <c r="T50" i="40"/>
  <c r="T51" i="40" s="1"/>
  <c r="R116" i="40"/>
  <c r="AE116" i="40" s="1"/>
  <c r="R48" i="40"/>
  <c r="R74" i="40"/>
  <c r="R76" i="40" s="1"/>
  <c r="R77" i="40" s="1"/>
  <c r="R115" i="40"/>
  <c r="AE115" i="40" s="1"/>
  <c r="R46" i="40"/>
  <c r="T117" i="40"/>
  <c r="T118" i="40" s="1"/>
  <c r="V76" i="40"/>
  <c r="V77" i="40" s="1"/>
  <c r="X76" i="40"/>
  <c r="X77" i="40" s="1"/>
  <c r="T76" i="40"/>
  <c r="T77" i="40" s="1"/>
  <c r="N117" i="40"/>
  <c r="N118" i="40" s="1"/>
  <c r="N50" i="40"/>
  <c r="N51" i="40" s="1"/>
  <c r="P50" i="40"/>
  <c r="P51" i="40" s="1"/>
  <c r="X50" i="40"/>
  <c r="X51" i="40" s="1"/>
  <c r="Z50" i="40"/>
  <c r="Z51" i="40" s="1"/>
  <c r="Z42" i="40"/>
  <c r="R37" i="40"/>
  <c r="R43" i="40" s="1"/>
  <c r="AB42" i="40"/>
  <c r="S24" i="40"/>
  <c r="T37" i="40"/>
  <c r="V50" i="40"/>
  <c r="V51" i="40" s="1"/>
  <c r="P118" i="40"/>
  <c r="V43" i="40"/>
  <c r="N42" i="40"/>
  <c r="N43" i="40" s="1"/>
  <c r="P42" i="40"/>
  <c r="P43" i="40" s="1"/>
  <c r="R42" i="40"/>
  <c r="T42" i="40"/>
  <c r="V42" i="40"/>
  <c r="X42" i="40"/>
  <c r="X43" i="40" s="1"/>
  <c r="AB49" i="39"/>
  <c r="AB76" i="39"/>
  <c r="AB116" i="39"/>
  <c r="AB118" i="39" s="1"/>
  <c r="AB119" i="39" s="1"/>
  <c r="X51" i="39"/>
  <c r="X52" i="39" s="1"/>
  <c r="AB38" i="39"/>
  <c r="AB47" i="39"/>
  <c r="AB51" i="39" s="1"/>
  <c r="AB52" i="39" s="1"/>
  <c r="T77" i="39"/>
  <c r="T78" i="39" s="1"/>
  <c r="T117" i="39"/>
  <c r="AE117" i="39" s="1"/>
  <c r="P77" i="39"/>
  <c r="P78" i="39" s="1"/>
  <c r="T49" i="39"/>
  <c r="T51" i="39" s="1"/>
  <c r="T52" i="39" s="1"/>
  <c r="Z51" i="39"/>
  <c r="Z52" i="39" s="1"/>
  <c r="V77" i="39"/>
  <c r="V78" i="39" s="1"/>
  <c r="R49" i="39"/>
  <c r="R116" i="39"/>
  <c r="AE116" i="39" s="1"/>
  <c r="R76" i="39"/>
  <c r="R77" i="39" s="1"/>
  <c r="R78" i="39" s="1"/>
  <c r="R47" i="39"/>
  <c r="P118" i="39"/>
  <c r="P119" i="39" s="1"/>
  <c r="X77" i="39"/>
  <c r="X78" i="39" s="1"/>
  <c r="AB77" i="39"/>
  <c r="AB78" i="39" s="1"/>
  <c r="R51" i="39"/>
  <c r="R52" i="39" s="1"/>
  <c r="N118" i="39"/>
  <c r="N119" i="39" s="1"/>
  <c r="V118" i="39"/>
  <c r="V119" i="39" s="1"/>
  <c r="Z77" i="39"/>
  <c r="Z78" i="39" s="1"/>
  <c r="V51" i="39"/>
  <c r="V52" i="39" s="1"/>
  <c r="N77" i="39"/>
  <c r="N78" i="39" s="1"/>
  <c r="X118" i="39"/>
  <c r="X119" i="39" s="1"/>
  <c r="Z43" i="39"/>
  <c r="P38" i="39"/>
  <c r="R38" i="39"/>
  <c r="S24" i="39"/>
  <c r="T38" i="39"/>
  <c r="V38" i="39"/>
  <c r="X38" i="39"/>
  <c r="Z38" i="39"/>
  <c r="Z44" i="39" s="1"/>
  <c r="AB43" i="39"/>
  <c r="N51" i="39"/>
  <c r="N52" i="39" s="1"/>
  <c r="P51" i="39"/>
  <c r="P52" i="39" s="1"/>
  <c r="P43" i="39"/>
  <c r="R43" i="39"/>
  <c r="N43" i="39"/>
  <c r="N44" i="39" s="1"/>
  <c r="V43" i="39"/>
  <c r="X43" i="39"/>
  <c r="T43" i="39"/>
  <c r="Z76" i="38"/>
  <c r="Z77" i="38" s="1"/>
  <c r="AB76" i="38"/>
  <c r="AB77" i="38" s="1"/>
  <c r="V76" i="38"/>
  <c r="V77" i="38" s="1"/>
  <c r="X76" i="38"/>
  <c r="N115" i="38"/>
  <c r="N116" i="38" s="1"/>
  <c r="P115" i="38"/>
  <c r="P116" i="38" s="1"/>
  <c r="Z50" i="38"/>
  <c r="Z51" i="38" s="1"/>
  <c r="Z37" i="38"/>
  <c r="AB37" i="38"/>
  <c r="R50" i="38"/>
  <c r="R51" i="38" s="1"/>
  <c r="AB50" i="38"/>
  <c r="AB51" i="38" s="1"/>
  <c r="V50" i="38"/>
  <c r="V51" i="38" s="1"/>
  <c r="T115" i="38"/>
  <c r="T116" i="38" s="1"/>
  <c r="T50" i="38"/>
  <c r="T51" i="38" s="1"/>
  <c r="T76" i="38"/>
  <c r="T77" i="38" s="1"/>
  <c r="P76" i="38"/>
  <c r="P77" i="38" s="1"/>
  <c r="N76" i="38"/>
  <c r="N77" i="38" s="1"/>
  <c r="R76" i="38"/>
  <c r="R77" i="38" s="1"/>
  <c r="R115" i="38"/>
  <c r="R116" i="38" s="1"/>
  <c r="AE114" i="38"/>
  <c r="Z42" i="38"/>
  <c r="N37" i="38"/>
  <c r="P37" i="38"/>
  <c r="AB43" i="38"/>
  <c r="AB44" i="38" s="1"/>
  <c r="S24" i="38"/>
  <c r="R37" i="38"/>
  <c r="T37" i="38"/>
  <c r="V37" i="38"/>
  <c r="X77" i="38"/>
  <c r="N50" i="38"/>
  <c r="N51" i="38" s="1"/>
  <c r="P50" i="38"/>
  <c r="P51" i="38" s="1"/>
  <c r="Z43" i="38"/>
  <c r="AE113" i="38"/>
  <c r="N42" i="38"/>
  <c r="T42" i="38"/>
  <c r="P42" i="38"/>
  <c r="R42" i="38"/>
  <c r="V42" i="38"/>
  <c r="X42" i="38"/>
  <c r="X43" i="38" s="1"/>
  <c r="V63" i="37"/>
  <c r="V64" i="37" s="1"/>
  <c r="T50" i="37"/>
  <c r="P132" i="37"/>
  <c r="P133" i="37" s="1"/>
  <c r="N63" i="37"/>
  <c r="N64" i="37" s="1"/>
  <c r="V89" i="37"/>
  <c r="V90" i="37" s="1"/>
  <c r="AE131" i="37"/>
  <c r="Z132" i="37"/>
  <c r="Z133" i="37" s="1"/>
  <c r="Z89" i="37"/>
  <c r="Z90" i="37" s="1"/>
  <c r="X89" i="37"/>
  <c r="X90" i="37" s="1"/>
  <c r="AE130" i="37"/>
  <c r="T63" i="37"/>
  <c r="T64" i="37" s="1"/>
  <c r="T89" i="37"/>
  <c r="T90" i="37" s="1"/>
  <c r="T132" i="37"/>
  <c r="T133" i="37" s="1"/>
  <c r="R63" i="37"/>
  <c r="R64" i="37" s="1"/>
  <c r="P63" i="37"/>
  <c r="P64" i="37" s="1"/>
  <c r="N89" i="37"/>
  <c r="N90" i="37" s="1"/>
  <c r="N132" i="37"/>
  <c r="N133" i="37" s="1"/>
  <c r="P41" i="37"/>
  <c r="N55" i="37"/>
  <c r="R41" i="37"/>
  <c r="T41" i="37"/>
  <c r="T55" i="37"/>
  <c r="AB63" i="37"/>
  <c r="AB64" i="37" s="1"/>
  <c r="Z63" i="37"/>
  <c r="Z64" i="37" s="1"/>
  <c r="V55" i="37"/>
  <c r="X55" i="37"/>
  <c r="V41" i="37"/>
  <c r="Z50" i="37"/>
  <c r="Z55" i="37"/>
  <c r="X41" i="37"/>
  <c r="AB50" i="37"/>
  <c r="AB55" i="37"/>
  <c r="V50" i="37"/>
  <c r="X50" i="37"/>
  <c r="Z41" i="37"/>
  <c r="AB41" i="37"/>
  <c r="N41" i="37"/>
  <c r="R50" i="37"/>
  <c r="R55" i="37"/>
  <c r="N50" i="37"/>
  <c r="P50" i="37"/>
  <c r="P55" i="37"/>
  <c r="V51" i="36"/>
  <c r="V43" i="36"/>
  <c r="R57" i="36"/>
  <c r="V57" i="36"/>
  <c r="V58" i="36" s="1"/>
  <c r="R43" i="36"/>
  <c r="N43" i="36"/>
  <c r="N51" i="36"/>
  <c r="N57" i="36"/>
  <c r="R51" i="36"/>
  <c r="AB124" i="35"/>
  <c r="Z124" i="35"/>
  <c r="X124" i="35"/>
  <c r="V124" i="35"/>
  <c r="T124" i="35"/>
  <c r="R124" i="35"/>
  <c r="P124" i="35"/>
  <c r="N124" i="35"/>
  <c r="AB123" i="35"/>
  <c r="AB125" i="35" s="1"/>
  <c r="AB126" i="35" s="1"/>
  <c r="Z123" i="35"/>
  <c r="Z125" i="35" s="1"/>
  <c r="Z126" i="35" s="1"/>
  <c r="X123" i="35"/>
  <c r="X125" i="35" s="1"/>
  <c r="X126" i="35" s="1"/>
  <c r="V123" i="35"/>
  <c r="V125" i="35" s="1"/>
  <c r="V126" i="35" s="1"/>
  <c r="T123" i="35"/>
  <c r="R123" i="35"/>
  <c r="P123" i="35"/>
  <c r="N123" i="35"/>
  <c r="I103" i="35"/>
  <c r="R103" i="35" s="1"/>
  <c r="AB83" i="35"/>
  <c r="Z83" i="35"/>
  <c r="Z84" i="35" s="1"/>
  <c r="Z85" i="35" s="1"/>
  <c r="X83" i="35"/>
  <c r="X84" i="35" s="1"/>
  <c r="X85" i="35" s="1"/>
  <c r="V83" i="35"/>
  <c r="T83" i="35"/>
  <c r="R83" i="35"/>
  <c r="P83" i="35"/>
  <c r="N83" i="35"/>
  <c r="AB82" i="35"/>
  <c r="Z82" i="35"/>
  <c r="X82" i="35"/>
  <c r="V82" i="35"/>
  <c r="T82" i="35"/>
  <c r="R82" i="35"/>
  <c r="P82" i="35"/>
  <c r="P84" i="35" s="1"/>
  <c r="P85" i="35" s="1"/>
  <c r="N82" i="35"/>
  <c r="AB54" i="35"/>
  <c r="Z54" i="35"/>
  <c r="X54" i="35"/>
  <c r="V54" i="35"/>
  <c r="T54" i="35"/>
  <c r="R54" i="35"/>
  <c r="P54" i="35"/>
  <c r="N54" i="35"/>
  <c r="AB52" i="35"/>
  <c r="Z52" i="35"/>
  <c r="X52" i="35"/>
  <c r="V52" i="35"/>
  <c r="T52" i="35"/>
  <c r="R52" i="35"/>
  <c r="P52" i="35"/>
  <c r="N52" i="35"/>
  <c r="N47" i="35"/>
  <c r="N46" i="35"/>
  <c r="N45" i="35"/>
  <c r="N44" i="35"/>
  <c r="N43" i="35"/>
  <c r="N42" i="35"/>
  <c r="AB41" i="35"/>
  <c r="Z41" i="35"/>
  <c r="X41" i="35"/>
  <c r="V41" i="35"/>
  <c r="T41" i="35"/>
  <c r="R41" i="35"/>
  <c r="P41" i="35"/>
  <c r="N41" i="35"/>
  <c r="AB39" i="35"/>
  <c r="Z39" i="35"/>
  <c r="X39" i="35"/>
  <c r="V39" i="35"/>
  <c r="T39" i="35"/>
  <c r="R39" i="35"/>
  <c r="P39" i="35"/>
  <c r="N39" i="35"/>
  <c r="S24" i="35"/>
  <c r="N24" i="35"/>
  <c r="I24" i="35"/>
  <c r="S23" i="35"/>
  <c r="S22" i="35"/>
  <c r="S21" i="35"/>
  <c r="S20" i="35"/>
  <c r="R16" i="35"/>
  <c r="R95" i="32"/>
  <c r="I95" i="32"/>
  <c r="B95" i="32"/>
  <c r="V86" i="32"/>
  <c r="O86" i="32"/>
  <c r="P77" i="32"/>
  <c r="R77" i="32"/>
  <c r="T77" i="32"/>
  <c r="V77" i="32"/>
  <c r="X77" i="32"/>
  <c r="Z77" i="32"/>
  <c r="AB77" i="32"/>
  <c r="N77" i="32"/>
  <c r="AB73" i="32"/>
  <c r="T73" i="32"/>
  <c r="P73" i="32"/>
  <c r="N73" i="32"/>
  <c r="R73" i="32"/>
  <c r="V73" i="32"/>
  <c r="X73" i="32"/>
  <c r="Z73" i="32"/>
  <c r="R95" i="30"/>
  <c r="I95" i="30"/>
  <c r="B95" i="30"/>
  <c r="V86" i="30"/>
  <c r="O86" i="30"/>
  <c r="AB77" i="30"/>
  <c r="N77" i="30"/>
  <c r="R77" i="30"/>
  <c r="P77" i="30"/>
  <c r="T77" i="30"/>
  <c r="V77" i="30"/>
  <c r="X77" i="30"/>
  <c r="Z77" i="30"/>
  <c r="AB73" i="30"/>
  <c r="P73" i="30"/>
  <c r="R73" i="30"/>
  <c r="T73" i="30"/>
  <c r="V73" i="30"/>
  <c r="X73" i="30"/>
  <c r="Z73" i="30"/>
  <c r="N73" i="30"/>
  <c r="AB78" i="28"/>
  <c r="P78" i="28"/>
  <c r="R78" i="28"/>
  <c r="T78" i="28"/>
  <c r="V78" i="28"/>
  <c r="X78" i="28"/>
  <c r="Z78" i="28"/>
  <c r="N78" i="28"/>
  <c r="AB74" i="28"/>
  <c r="N74" i="28"/>
  <c r="P74" i="28"/>
  <c r="R74" i="28"/>
  <c r="T74" i="28"/>
  <c r="V74" i="28"/>
  <c r="X74" i="28"/>
  <c r="Z74" i="28"/>
  <c r="I96" i="28"/>
  <c r="R96" i="28" s="1"/>
  <c r="V87" i="28"/>
  <c r="O87" i="28"/>
  <c r="N79" i="5"/>
  <c r="N114" i="7"/>
  <c r="R95" i="7"/>
  <c r="V86" i="7"/>
  <c r="O86" i="7"/>
  <c r="I95" i="7"/>
  <c r="B95" i="7"/>
  <c r="N78" i="7"/>
  <c r="N77" i="7"/>
  <c r="P77" i="7"/>
  <c r="R77" i="7"/>
  <c r="T77" i="7"/>
  <c r="V77" i="7"/>
  <c r="X77" i="7"/>
  <c r="Z77" i="7"/>
  <c r="AB77" i="7"/>
  <c r="P73" i="7"/>
  <c r="R73" i="7"/>
  <c r="T73" i="7"/>
  <c r="V73" i="7"/>
  <c r="X73" i="7"/>
  <c r="Z73" i="7"/>
  <c r="AB73" i="7"/>
  <c r="N73" i="7"/>
  <c r="P131" i="4"/>
  <c r="R131" i="4"/>
  <c r="T131" i="4"/>
  <c r="V131" i="4"/>
  <c r="X131" i="4"/>
  <c r="Z131" i="4"/>
  <c r="AB131" i="4"/>
  <c r="N131" i="4"/>
  <c r="N91" i="4"/>
  <c r="AB90" i="4"/>
  <c r="N90" i="4"/>
  <c r="P90" i="4"/>
  <c r="R90" i="4"/>
  <c r="T90" i="4"/>
  <c r="V90" i="4"/>
  <c r="X90" i="4"/>
  <c r="Z90" i="4"/>
  <c r="P86" i="4"/>
  <c r="R86" i="4"/>
  <c r="T86" i="4"/>
  <c r="V86" i="4"/>
  <c r="X86" i="4"/>
  <c r="Z86" i="4"/>
  <c r="AB86" i="4"/>
  <c r="N86" i="4"/>
  <c r="AB88" i="4"/>
  <c r="P88" i="4"/>
  <c r="R88" i="4"/>
  <c r="T88" i="4"/>
  <c r="V88" i="4"/>
  <c r="X88" i="4"/>
  <c r="Z88" i="4"/>
  <c r="N88" i="4"/>
  <c r="I108" i="4"/>
  <c r="R108" i="4" s="1"/>
  <c r="V99" i="4"/>
  <c r="O99" i="4"/>
  <c r="Z61" i="4"/>
  <c r="N59" i="4"/>
  <c r="N63" i="4" s="1"/>
  <c r="P61" i="4"/>
  <c r="R61" i="4"/>
  <c r="T61" i="4"/>
  <c r="V61" i="4"/>
  <c r="X61" i="4"/>
  <c r="AB61" i="4"/>
  <c r="N61" i="4"/>
  <c r="N47" i="4"/>
  <c r="N51" i="4"/>
  <c r="N44" i="4"/>
  <c r="Z50" i="4" s="1"/>
  <c r="N38" i="4"/>
  <c r="N34" i="4"/>
  <c r="AB41" i="4" s="1"/>
  <c r="N48" i="5"/>
  <c r="N45" i="5"/>
  <c r="N43" i="1"/>
  <c r="N42" i="1"/>
  <c r="N48" i="1" s="1"/>
  <c r="N49" i="1" s="1"/>
  <c r="N41" i="1"/>
  <c r="N39" i="1"/>
  <c r="Z83" i="1"/>
  <c r="P83" i="1"/>
  <c r="R83" i="1"/>
  <c r="T83" i="1"/>
  <c r="V83" i="1"/>
  <c r="X83" i="1"/>
  <c r="AB83" i="1"/>
  <c r="N83" i="1"/>
  <c r="N54" i="1"/>
  <c r="P124" i="1"/>
  <c r="R124" i="1"/>
  <c r="T124" i="1"/>
  <c r="V124" i="1"/>
  <c r="X124" i="1"/>
  <c r="Z124" i="1"/>
  <c r="AB124" i="1"/>
  <c r="N124" i="1"/>
  <c r="N125" i="1" s="1"/>
  <c r="X39" i="1"/>
  <c r="V39" i="1"/>
  <c r="T39" i="1"/>
  <c r="R39" i="1"/>
  <c r="P39" i="1"/>
  <c r="N52" i="1"/>
  <c r="N56" i="1"/>
  <c r="N57" i="1" s="1"/>
  <c r="AB54" i="1"/>
  <c r="P54" i="1"/>
  <c r="R54" i="1"/>
  <c r="T54" i="1"/>
  <c r="V54" i="1"/>
  <c r="X54" i="1"/>
  <c r="Z54" i="1"/>
  <c r="N47" i="1"/>
  <c r="N46" i="1"/>
  <c r="N45" i="1"/>
  <c r="N44" i="1"/>
  <c r="Z39" i="1"/>
  <c r="AB39" i="1"/>
  <c r="R50" i="41" l="1"/>
  <c r="R51" i="41" s="1"/>
  <c r="T116" i="41"/>
  <c r="T117" i="41" s="1"/>
  <c r="AB43" i="41"/>
  <c r="AE115" i="41"/>
  <c r="T76" i="41"/>
  <c r="T77" i="41" s="1"/>
  <c r="R116" i="41"/>
  <c r="R117" i="41" s="1"/>
  <c r="AE117" i="41"/>
  <c r="AE77" i="41"/>
  <c r="P43" i="41"/>
  <c r="P71" i="41" s="1"/>
  <c r="AE116" i="41"/>
  <c r="AE51" i="41"/>
  <c r="T43" i="41"/>
  <c r="T44" i="41" s="1"/>
  <c r="AB44" i="41"/>
  <c r="AB45" i="41" s="1"/>
  <c r="AB71" i="41"/>
  <c r="AB111" i="41"/>
  <c r="X43" i="41"/>
  <c r="X111" i="41" s="1"/>
  <c r="V43" i="41"/>
  <c r="V71" i="41" s="1"/>
  <c r="N44" i="41"/>
  <c r="N111" i="41"/>
  <c r="N71" i="41"/>
  <c r="R44" i="41"/>
  <c r="R71" i="41"/>
  <c r="R111" i="41"/>
  <c r="Z44" i="41"/>
  <c r="Z71" i="41"/>
  <c r="Z111" i="41"/>
  <c r="AB43" i="40"/>
  <c r="R50" i="40"/>
  <c r="R51" i="40" s="1"/>
  <c r="R117" i="40"/>
  <c r="R118" i="40" s="1"/>
  <c r="AB50" i="40"/>
  <c r="AB51" i="40" s="1"/>
  <c r="AE77" i="40"/>
  <c r="AE117" i="40"/>
  <c r="AE51" i="40"/>
  <c r="AE118" i="40"/>
  <c r="T43" i="40"/>
  <c r="T112" i="40" s="1"/>
  <c r="AB44" i="40"/>
  <c r="AB113" i="40" s="1"/>
  <c r="AB114" i="40" s="1"/>
  <c r="AB71" i="40"/>
  <c r="AB112" i="40"/>
  <c r="P44" i="40"/>
  <c r="P112" i="40"/>
  <c r="P71" i="40"/>
  <c r="V71" i="40"/>
  <c r="V44" i="40"/>
  <c r="V112" i="40"/>
  <c r="N112" i="40"/>
  <c r="N44" i="40"/>
  <c r="N71" i="40"/>
  <c r="X44" i="40"/>
  <c r="X71" i="40"/>
  <c r="X112" i="40"/>
  <c r="R44" i="40"/>
  <c r="R112" i="40"/>
  <c r="R71" i="40"/>
  <c r="Z71" i="40"/>
  <c r="Z44" i="40"/>
  <c r="Z112" i="40"/>
  <c r="T118" i="39"/>
  <c r="T119" i="39" s="1"/>
  <c r="R118" i="39"/>
  <c r="R119" i="39" s="1"/>
  <c r="AB44" i="39"/>
  <c r="V44" i="39"/>
  <c r="AE78" i="39"/>
  <c r="AE118" i="39"/>
  <c r="AE119" i="39"/>
  <c r="P44" i="39"/>
  <c r="P72" i="39" s="1"/>
  <c r="AE52" i="39"/>
  <c r="R44" i="39"/>
  <c r="R72" i="39" s="1"/>
  <c r="AB45" i="39"/>
  <c r="AB114" i="39" s="1"/>
  <c r="AB115" i="39" s="1"/>
  <c r="AB72" i="39"/>
  <c r="AB113" i="39"/>
  <c r="T44" i="39"/>
  <c r="T113" i="39" s="1"/>
  <c r="X44" i="39"/>
  <c r="X72" i="39" s="1"/>
  <c r="N113" i="39"/>
  <c r="N45" i="39"/>
  <c r="N46" i="39" s="1"/>
  <c r="N72" i="39"/>
  <c r="V72" i="39"/>
  <c r="V45" i="39"/>
  <c r="V113" i="39"/>
  <c r="Z72" i="39"/>
  <c r="Z45" i="39"/>
  <c r="Z113" i="39"/>
  <c r="AE77" i="38"/>
  <c r="AE115" i="38"/>
  <c r="AE116" i="38"/>
  <c r="N43" i="38"/>
  <c r="AB110" i="38"/>
  <c r="P43" i="38"/>
  <c r="AB71" i="38"/>
  <c r="AE51" i="38"/>
  <c r="T43" i="38"/>
  <c r="T110" i="38" s="1"/>
  <c r="R43" i="38"/>
  <c r="R44" i="38" s="1"/>
  <c r="V43" i="38"/>
  <c r="V44" i="38" s="1"/>
  <c r="V110" i="38"/>
  <c r="P44" i="38"/>
  <c r="P110" i="38"/>
  <c r="P71" i="38"/>
  <c r="Z110" i="38"/>
  <c r="Z71" i="38"/>
  <c r="Z44" i="38"/>
  <c r="N71" i="38"/>
  <c r="N44" i="38"/>
  <c r="N110" i="38"/>
  <c r="AB111" i="38"/>
  <c r="AB112" i="38" s="1"/>
  <c r="AB72" i="38"/>
  <c r="AB73" i="38" s="1"/>
  <c r="AB45" i="38"/>
  <c r="X44" i="38"/>
  <c r="X71" i="38"/>
  <c r="X110" i="38"/>
  <c r="AE90" i="37"/>
  <c r="AE133" i="37"/>
  <c r="V56" i="37"/>
  <c r="AE132" i="37"/>
  <c r="AE64" i="37"/>
  <c r="T56" i="37"/>
  <c r="T84" i="37" s="1"/>
  <c r="X56" i="37"/>
  <c r="X84" i="37" s="1"/>
  <c r="P56" i="37"/>
  <c r="P57" i="37" s="1"/>
  <c r="AB56" i="37"/>
  <c r="AB84" i="37" s="1"/>
  <c r="R56" i="37"/>
  <c r="Z56" i="37"/>
  <c r="V84" i="37"/>
  <c r="V57" i="37"/>
  <c r="V127" i="37"/>
  <c r="N56" i="37"/>
  <c r="V76" i="36"/>
  <c r="V112" i="36"/>
  <c r="V59" i="36"/>
  <c r="N58" i="36"/>
  <c r="R58" i="36"/>
  <c r="R84" i="35"/>
  <c r="R85" i="35" s="1"/>
  <c r="N125" i="35"/>
  <c r="N126" i="35" s="1"/>
  <c r="R125" i="35"/>
  <c r="R126" i="35" s="1"/>
  <c r="P125" i="35"/>
  <c r="P126" i="35" s="1"/>
  <c r="T48" i="35"/>
  <c r="T49" i="35" s="1"/>
  <c r="T79" i="35" s="1"/>
  <c r="P48" i="35"/>
  <c r="P49" i="35" s="1"/>
  <c r="P120" i="35" s="1"/>
  <c r="R48" i="35"/>
  <c r="R49" i="35" s="1"/>
  <c r="R120" i="35" s="1"/>
  <c r="N48" i="35"/>
  <c r="N49" i="35" s="1"/>
  <c r="N120" i="35" s="1"/>
  <c r="T84" i="35"/>
  <c r="T85" i="35" s="1"/>
  <c r="V84" i="35"/>
  <c r="V85" i="35" s="1"/>
  <c r="AB84" i="35"/>
  <c r="AB85" i="35" s="1"/>
  <c r="T125" i="35"/>
  <c r="T126" i="35" s="1"/>
  <c r="AE82" i="35"/>
  <c r="AE124" i="35"/>
  <c r="N56" i="35"/>
  <c r="N57" i="35" s="1"/>
  <c r="AE83" i="35"/>
  <c r="AB48" i="35"/>
  <c r="AB49" i="35" s="1"/>
  <c r="AB79" i="35" s="1"/>
  <c r="V48" i="35"/>
  <c r="V49" i="35" s="1"/>
  <c r="V79" i="35" s="1"/>
  <c r="AF54" i="35"/>
  <c r="R56" i="35"/>
  <c r="R57" i="35" s="1"/>
  <c r="T56" i="35"/>
  <c r="T57" i="35" s="1"/>
  <c r="V56" i="35"/>
  <c r="V57" i="35" s="1"/>
  <c r="AB56" i="35"/>
  <c r="AB57" i="35" s="1"/>
  <c r="Z56" i="35"/>
  <c r="Z57" i="35" s="1"/>
  <c r="X56" i="35"/>
  <c r="X57" i="35" s="1"/>
  <c r="P56" i="35"/>
  <c r="P57" i="35" s="1"/>
  <c r="X48" i="35"/>
  <c r="X49" i="35" s="1"/>
  <c r="Z48" i="35"/>
  <c r="Z49" i="35" s="1"/>
  <c r="AF52" i="35"/>
  <c r="AE123" i="35"/>
  <c r="N84" i="35"/>
  <c r="V50" i="4"/>
  <c r="T50" i="4"/>
  <c r="X41" i="4"/>
  <c r="AB50" i="4"/>
  <c r="N50" i="4"/>
  <c r="P50" i="4"/>
  <c r="X50" i="4"/>
  <c r="P41" i="4"/>
  <c r="N41" i="4"/>
  <c r="T41" i="4"/>
  <c r="Z41" i="4"/>
  <c r="V41" i="4"/>
  <c r="R41" i="4"/>
  <c r="N79" i="1"/>
  <c r="N120" i="1"/>
  <c r="N50" i="1"/>
  <c r="P44" i="41" l="1"/>
  <c r="P111" i="41"/>
  <c r="T111" i="41"/>
  <c r="AB112" i="41"/>
  <c r="AB113" i="41" s="1"/>
  <c r="T71" i="41"/>
  <c r="AB72" i="41"/>
  <c r="AB73" i="41" s="1"/>
  <c r="V111" i="41"/>
  <c r="V44" i="41"/>
  <c r="V112" i="41" s="1"/>
  <c r="V113" i="41" s="1"/>
  <c r="X44" i="41"/>
  <c r="X112" i="41" s="1"/>
  <c r="X113" i="41" s="1"/>
  <c r="X71" i="41"/>
  <c r="Z112" i="41"/>
  <c r="Z113" i="41" s="1"/>
  <c r="Z72" i="41"/>
  <c r="Z73" i="41" s="1"/>
  <c r="Z45" i="41"/>
  <c r="P72" i="41"/>
  <c r="P73" i="41" s="1"/>
  <c r="P45" i="41"/>
  <c r="P112" i="41"/>
  <c r="P113" i="41" s="1"/>
  <c r="T45" i="41"/>
  <c r="T112" i="41"/>
  <c r="T113" i="41" s="1"/>
  <c r="T72" i="41"/>
  <c r="T73" i="41" s="1"/>
  <c r="R45" i="41"/>
  <c r="R72" i="41"/>
  <c r="R73" i="41" s="1"/>
  <c r="R112" i="41"/>
  <c r="R113" i="41" s="1"/>
  <c r="V45" i="41"/>
  <c r="N72" i="41"/>
  <c r="N45" i="41"/>
  <c r="N112" i="41"/>
  <c r="T71" i="40"/>
  <c r="AB45" i="40"/>
  <c r="AB72" i="40"/>
  <c r="AB73" i="40" s="1"/>
  <c r="T44" i="40"/>
  <c r="AE44" i="40" s="1"/>
  <c r="Z113" i="40"/>
  <c r="Z114" i="40" s="1"/>
  <c r="Z72" i="40"/>
  <c r="Z73" i="40" s="1"/>
  <c r="Z45" i="40"/>
  <c r="X45" i="40"/>
  <c r="X113" i="40"/>
  <c r="X114" i="40" s="1"/>
  <c r="X72" i="40"/>
  <c r="X73" i="40" s="1"/>
  <c r="N72" i="40"/>
  <c r="N113" i="40"/>
  <c r="N45" i="40"/>
  <c r="V113" i="40"/>
  <c r="V114" i="40" s="1"/>
  <c r="V45" i="40"/>
  <c r="V72" i="40"/>
  <c r="V73" i="40" s="1"/>
  <c r="R45" i="40"/>
  <c r="R72" i="40"/>
  <c r="R73" i="40" s="1"/>
  <c r="R113" i="40"/>
  <c r="R114" i="40" s="1"/>
  <c r="P72" i="40"/>
  <c r="P73" i="40" s="1"/>
  <c r="P45" i="40"/>
  <c r="P113" i="40"/>
  <c r="P114" i="40" s="1"/>
  <c r="AB46" i="39"/>
  <c r="AB73" i="39"/>
  <c r="AB74" i="39" s="1"/>
  <c r="P113" i="39"/>
  <c r="P45" i="39"/>
  <c r="P73" i="39" s="1"/>
  <c r="P74" i="39" s="1"/>
  <c r="R45" i="39"/>
  <c r="R46" i="39" s="1"/>
  <c r="R113" i="39"/>
  <c r="T72" i="39"/>
  <c r="T45" i="39"/>
  <c r="T46" i="39" s="1"/>
  <c r="X113" i="39"/>
  <c r="X45" i="39"/>
  <c r="X73" i="39" s="1"/>
  <c r="X74" i="39" s="1"/>
  <c r="N73" i="39"/>
  <c r="N114" i="39"/>
  <c r="Z114" i="39"/>
  <c r="Z115" i="39" s="1"/>
  <c r="Z73" i="39"/>
  <c r="Z74" i="39" s="1"/>
  <c r="Z46" i="39"/>
  <c r="V114" i="39"/>
  <c r="V115" i="39" s="1"/>
  <c r="V46" i="39"/>
  <c r="V73" i="39"/>
  <c r="V74" i="39" s="1"/>
  <c r="T71" i="38"/>
  <c r="V71" i="38"/>
  <c r="T44" i="38"/>
  <c r="R110" i="38"/>
  <c r="R71" i="38"/>
  <c r="T45" i="38"/>
  <c r="T111" i="38"/>
  <c r="T112" i="38" s="1"/>
  <c r="T72" i="38"/>
  <c r="T73" i="38" s="1"/>
  <c r="Z111" i="38"/>
  <c r="Z112" i="38" s="1"/>
  <c r="Z72" i="38"/>
  <c r="Z73" i="38" s="1"/>
  <c r="Z45" i="38"/>
  <c r="N72" i="38"/>
  <c r="N111" i="38"/>
  <c r="N45" i="38"/>
  <c r="AE44" i="38"/>
  <c r="R72" i="38"/>
  <c r="R73" i="38" s="1"/>
  <c r="R45" i="38"/>
  <c r="R111" i="38"/>
  <c r="R112" i="38" s="1"/>
  <c r="X45" i="38"/>
  <c r="X111" i="38"/>
  <c r="X112" i="38" s="1"/>
  <c r="X72" i="38"/>
  <c r="X73" i="38" s="1"/>
  <c r="P72" i="38"/>
  <c r="P73" i="38" s="1"/>
  <c r="P45" i="38"/>
  <c r="P111" i="38"/>
  <c r="P112" i="38" s="1"/>
  <c r="V45" i="38"/>
  <c r="V72" i="38"/>
  <c r="V73" i="38" s="1"/>
  <c r="V111" i="38"/>
  <c r="V112" i="38" s="1"/>
  <c r="T127" i="37"/>
  <c r="AB57" i="37"/>
  <c r="T57" i="37"/>
  <c r="T58" i="37" s="1"/>
  <c r="P84" i="37"/>
  <c r="P127" i="37"/>
  <c r="X127" i="37"/>
  <c r="X57" i="37"/>
  <c r="X128" i="37" s="1"/>
  <c r="X129" i="37" s="1"/>
  <c r="T85" i="37"/>
  <c r="T86" i="37" s="1"/>
  <c r="T128" i="37"/>
  <c r="T129" i="37" s="1"/>
  <c r="AB127" i="37"/>
  <c r="N127" i="37"/>
  <c r="N84" i="37"/>
  <c r="N57" i="37"/>
  <c r="Z84" i="37"/>
  <c r="Z127" i="37"/>
  <c r="Z57" i="37"/>
  <c r="AB85" i="37"/>
  <c r="AB86" i="37" s="1"/>
  <c r="AB58" i="37"/>
  <c r="AB128" i="37"/>
  <c r="AB129" i="37" s="1"/>
  <c r="V128" i="37"/>
  <c r="V129" i="37" s="1"/>
  <c r="V85" i="37"/>
  <c r="V86" i="37" s="1"/>
  <c r="V58" i="37"/>
  <c r="R84" i="37"/>
  <c r="R57" i="37"/>
  <c r="R127" i="37"/>
  <c r="P128" i="37"/>
  <c r="P129" i="37" s="1"/>
  <c r="P58" i="37"/>
  <c r="P85" i="37"/>
  <c r="P86" i="37" s="1"/>
  <c r="N59" i="36"/>
  <c r="N112" i="36"/>
  <c r="N76" i="36"/>
  <c r="R59" i="36"/>
  <c r="R76" i="36"/>
  <c r="R112" i="36"/>
  <c r="V113" i="36"/>
  <c r="V114" i="36" s="1"/>
  <c r="V60" i="36"/>
  <c r="V77" i="36"/>
  <c r="V78" i="36" s="1"/>
  <c r="AE126" i="35"/>
  <c r="V50" i="35"/>
  <c r="AE125" i="35"/>
  <c r="T50" i="35"/>
  <c r="T120" i="35"/>
  <c r="P79" i="35"/>
  <c r="P50" i="35"/>
  <c r="P51" i="35" s="1"/>
  <c r="V120" i="35"/>
  <c r="AB50" i="35"/>
  <c r="AB121" i="35" s="1"/>
  <c r="AB122" i="35" s="1"/>
  <c r="AB120" i="35"/>
  <c r="R79" i="35"/>
  <c r="R50" i="35"/>
  <c r="R80" i="35" s="1"/>
  <c r="R81" i="35" s="1"/>
  <c r="AE57" i="35"/>
  <c r="N50" i="35"/>
  <c r="N51" i="35" s="1"/>
  <c r="N79" i="35"/>
  <c r="X50" i="35"/>
  <c r="X79" i="35"/>
  <c r="X120" i="35"/>
  <c r="AE84" i="35"/>
  <c r="N85" i="35"/>
  <c r="AE85" i="35" s="1"/>
  <c r="T80" i="35"/>
  <c r="T81" i="35" s="1"/>
  <c r="T121" i="35"/>
  <c r="T122" i="35" s="1"/>
  <c r="T51" i="35"/>
  <c r="V80" i="35"/>
  <c r="V81" i="35" s="1"/>
  <c r="V121" i="35"/>
  <c r="V122" i="35" s="1"/>
  <c r="V51" i="35"/>
  <c r="Z50" i="35"/>
  <c r="Z79" i="35"/>
  <c r="Z120" i="35"/>
  <c r="N51" i="1"/>
  <c r="N121" i="1"/>
  <c r="N122" i="1" s="1"/>
  <c r="N82" i="1"/>
  <c r="X45" i="41" l="1"/>
  <c r="X72" i="41"/>
  <c r="X73" i="41" s="1"/>
  <c r="V72" i="41"/>
  <c r="V73" i="41" s="1"/>
  <c r="AE44" i="41"/>
  <c r="AE112" i="41"/>
  <c r="N113" i="41"/>
  <c r="N52" i="41"/>
  <c r="AE45" i="41"/>
  <c r="AE52" i="41" s="1"/>
  <c r="AF72" i="41"/>
  <c r="N73" i="41"/>
  <c r="T72" i="40"/>
  <c r="T73" i="40" s="1"/>
  <c r="T113" i="40"/>
  <c r="T114" i="40" s="1"/>
  <c r="T45" i="40"/>
  <c r="AE45" i="40"/>
  <c r="AE52" i="40" s="1"/>
  <c r="N52" i="40"/>
  <c r="N73" i="40"/>
  <c r="AF72" i="40"/>
  <c r="N114" i="40"/>
  <c r="AE113" i="40"/>
  <c r="AE45" i="39"/>
  <c r="P46" i="39"/>
  <c r="P114" i="39"/>
  <c r="P115" i="39" s="1"/>
  <c r="T114" i="39"/>
  <c r="T115" i="39" s="1"/>
  <c r="R73" i="39"/>
  <c r="R74" i="39" s="1"/>
  <c r="T73" i="39"/>
  <c r="T74" i="39" s="1"/>
  <c r="R114" i="39"/>
  <c r="R115" i="39" s="1"/>
  <c r="X46" i="39"/>
  <c r="N53" i="39" s="1"/>
  <c r="X114" i="39"/>
  <c r="X115" i="39" s="1"/>
  <c r="N74" i="39"/>
  <c r="AF73" i="39"/>
  <c r="N115" i="39"/>
  <c r="N52" i="38"/>
  <c r="AE45" i="38"/>
  <c r="AE52" i="38" s="1"/>
  <c r="AE111" i="38"/>
  <c r="N112" i="38"/>
  <c r="AF72" i="38"/>
  <c r="N73" i="38"/>
  <c r="X85" i="37"/>
  <c r="X86" i="37" s="1"/>
  <c r="X58" i="37"/>
  <c r="Z85" i="37"/>
  <c r="Z86" i="37" s="1"/>
  <c r="Z58" i="37"/>
  <c r="Z128" i="37"/>
  <c r="Z129" i="37" s="1"/>
  <c r="N58" i="37"/>
  <c r="AE57" i="37"/>
  <c r="N128" i="37"/>
  <c r="N85" i="37"/>
  <c r="R58" i="37"/>
  <c r="R128" i="37"/>
  <c r="R129" i="37" s="1"/>
  <c r="R85" i="37"/>
  <c r="R86" i="37" s="1"/>
  <c r="R77" i="36"/>
  <c r="R78" i="36" s="1"/>
  <c r="R113" i="36"/>
  <c r="R114" i="36" s="1"/>
  <c r="R60" i="36"/>
  <c r="N77" i="36"/>
  <c r="N60" i="36"/>
  <c r="AF59" i="36"/>
  <c r="N113" i="36"/>
  <c r="P80" i="35"/>
  <c r="P81" i="35" s="1"/>
  <c r="P121" i="35"/>
  <c r="P122" i="35" s="1"/>
  <c r="R51" i="35"/>
  <c r="AB51" i="35"/>
  <c r="R121" i="35"/>
  <c r="R122" i="35" s="1"/>
  <c r="AB80" i="35"/>
  <c r="AB81" i="35" s="1"/>
  <c r="N80" i="35"/>
  <c r="N81" i="35" s="1"/>
  <c r="N121" i="35"/>
  <c r="N122" i="35" s="1"/>
  <c r="Z121" i="35"/>
  <c r="Z122" i="35" s="1"/>
  <c r="Z51" i="35"/>
  <c r="Z80" i="35"/>
  <c r="Z81" i="35" s="1"/>
  <c r="AF50" i="35"/>
  <c r="X121" i="35"/>
  <c r="X122" i="35" s="1"/>
  <c r="X51" i="35"/>
  <c r="X80" i="35"/>
  <c r="X81" i="35" s="1"/>
  <c r="AE73" i="41" l="1"/>
  <c r="AE78" i="41" s="1"/>
  <c r="N78" i="41"/>
  <c r="B95" i="41" s="1"/>
  <c r="N118" i="41"/>
  <c r="AE113" i="41"/>
  <c r="AE118" i="41" s="1"/>
  <c r="N119" i="40"/>
  <c r="AE114" i="40"/>
  <c r="AE119" i="40" s="1"/>
  <c r="N78" i="40"/>
  <c r="B95" i="40" s="1"/>
  <c r="AE73" i="40"/>
  <c r="AE78" i="40" s="1"/>
  <c r="AE114" i="39"/>
  <c r="AE46" i="39"/>
  <c r="AE53" i="39" s="1"/>
  <c r="N120" i="39"/>
  <c r="AE115" i="39"/>
  <c r="AE120" i="39" s="1"/>
  <c r="N79" i="39"/>
  <c r="B96" i="39" s="1"/>
  <c r="AE74" i="39"/>
  <c r="AE79" i="39" s="1"/>
  <c r="N78" i="38"/>
  <c r="AE73" i="38"/>
  <c r="AE78" i="38" s="1"/>
  <c r="N117" i="38"/>
  <c r="AE112" i="38"/>
  <c r="AE117" i="38" s="1"/>
  <c r="AF85" i="37"/>
  <c r="N86" i="37"/>
  <c r="N129" i="37"/>
  <c r="AE128" i="37"/>
  <c r="AE58" i="37"/>
  <c r="AE65" i="37" s="1"/>
  <c r="N65" i="37"/>
  <c r="N61" i="36"/>
  <c r="AE60" i="36"/>
  <c r="AF113" i="36"/>
  <c r="N114" i="36"/>
  <c r="N78" i="36"/>
  <c r="AF77" i="36"/>
  <c r="AE51" i="35"/>
  <c r="AE58" i="35" s="1"/>
  <c r="AE80" i="35"/>
  <c r="N58" i="35"/>
  <c r="AE121" i="35"/>
  <c r="AE81" i="35"/>
  <c r="AE86" i="35" s="1"/>
  <c r="N86" i="35"/>
  <c r="B103" i="35" s="1"/>
  <c r="N127" i="35"/>
  <c r="AE122" i="35"/>
  <c r="AE127" i="35" s="1"/>
  <c r="B95" i="38" l="1"/>
  <c r="O86" i="38"/>
  <c r="V86" i="38" s="1"/>
  <c r="I95" i="38" s="1"/>
  <c r="R95" i="38" s="1"/>
  <c r="N134" i="37"/>
  <c r="AE129" i="37"/>
  <c r="AE134" i="37" s="1"/>
  <c r="AE86" i="37"/>
  <c r="AE91" i="37" s="1"/>
  <c r="N91" i="37"/>
  <c r="B108" i="37" s="1"/>
  <c r="N79" i="36"/>
  <c r="B96" i="36" s="1"/>
  <c r="AE78" i="36"/>
  <c r="N115" i="36"/>
  <c r="AE114" i="36"/>
  <c r="N41" i="32"/>
  <c r="N40" i="32"/>
  <c r="AB42" i="32" s="1"/>
  <c r="N41" i="30"/>
  <c r="N40" i="30"/>
  <c r="AB42" i="30" s="1"/>
  <c r="N42" i="28"/>
  <c r="N41" i="28"/>
  <c r="N41" i="7"/>
  <c r="N40" i="7"/>
  <c r="X42" i="7" s="1"/>
  <c r="N42" i="30" l="1"/>
  <c r="P42" i="30"/>
  <c r="V42" i="30"/>
  <c r="X42" i="30"/>
  <c r="X43" i="28"/>
  <c r="P42" i="7"/>
  <c r="Z42" i="7"/>
  <c r="N42" i="7"/>
  <c r="R42" i="7"/>
  <c r="AB42" i="7"/>
  <c r="T42" i="7"/>
  <c r="V42" i="7"/>
  <c r="T43" i="28"/>
  <c r="R43" i="28"/>
  <c r="P43" i="28"/>
  <c r="Z43" i="28"/>
  <c r="N43" i="28"/>
  <c r="AB43" i="28"/>
  <c r="V43" i="28"/>
  <c r="N42" i="32"/>
  <c r="V42" i="32"/>
  <c r="P42" i="32"/>
  <c r="X42" i="32"/>
  <c r="R42" i="32"/>
  <c r="Z42" i="32"/>
  <c r="T42" i="32"/>
  <c r="R42" i="30"/>
  <c r="Z42" i="30"/>
  <c r="T42" i="30"/>
  <c r="AB31" i="32" l="1"/>
  <c r="Z31" i="32"/>
  <c r="T31" i="32"/>
  <c r="R31" i="32"/>
  <c r="AB31" i="30"/>
  <c r="Z31" i="30"/>
  <c r="T31" i="30"/>
  <c r="R31" i="30"/>
  <c r="AB31" i="28"/>
  <c r="Z31" i="28"/>
  <c r="T31" i="28"/>
  <c r="R31" i="28"/>
  <c r="T31" i="7"/>
  <c r="R31" i="7"/>
  <c r="AB31" i="7"/>
  <c r="Z31" i="7"/>
  <c r="AB115" i="32" l="1"/>
  <c r="Z115" i="32"/>
  <c r="X115" i="32"/>
  <c r="V115" i="32"/>
  <c r="T115" i="32"/>
  <c r="R115" i="32"/>
  <c r="P115" i="32"/>
  <c r="N115" i="32"/>
  <c r="AB114" i="32"/>
  <c r="AB116" i="32" s="1"/>
  <c r="AB117" i="32" s="1"/>
  <c r="Z114" i="32"/>
  <c r="X114" i="32"/>
  <c r="V114" i="32"/>
  <c r="T114" i="32"/>
  <c r="R114" i="32"/>
  <c r="R116" i="32" s="1"/>
  <c r="R117" i="32" s="1"/>
  <c r="P114" i="32"/>
  <c r="N114" i="32"/>
  <c r="N116" i="32" s="1"/>
  <c r="N117" i="32" s="1"/>
  <c r="AB75" i="32"/>
  <c r="Z75" i="32"/>
  <c r="X75" i="32"/>
  <c r="V75" i="32"/>
  <c r="T75" i="32"/>
  <c r="R75" i="32"/>
  <c r="P75" i="32"/>
  <c r="N75" i="32"/>
  <c r="AB74" i="32"/>
  <c r="Z74" i="32"/>
  <c r="Z76" i="32" s="1"/>
  <c r="X74" i="32"/>
  <c r="X76" i="32" s="1"/>
  <c r="V74" i="32"/>
  <c r="V76" i="32" s="1"/>
  <c r="T74" i="32"/>
  <c r="T76" i="32" s="1"/>
  <c r="R74" i="32"/>
  <c r="R76" i="32" s="1"/>
  <c r="P74" i="32"/>
  <c r="P76" i="32" s="1"/>
  <c r="N74" i="32"/>
  <c r="N76" i="32" s="1"/>
  <c r="AB48" i="32"/>
  <c r="Z48" i="32"/>
  <c r="X48" i="32"/>
  <c r="V48" i="32"/>
  <c r="T48" i="32"/>
  <c r="R48" i="32"/>
  <c r="P48" i="32"/>
  <c r="N48" i="32"/>
  <c r="AB46" i="32"/>
  <c r="AB50" i="32" s="1"/>
  <c r="AB51" i="32" s="1"/>
  <c r="Z46" i="32"/>
  <c r="Z50" i="32" s="1"/>
  <c r="Z51" i="32" s="1"/>
  <c r="X46" i="32"/>
  <c r="X50" i="32" s="1"/>
  <c r="X51" i="32" s="1"/>
  <c r="V46" i="32"/>
  <c r="V50" i="32" s="1"/>
  <c r="V51" i="32" s="1"/>
  <c r="T46" i="32"/>
  <c r="T50" i="32" s="1"/>
  <c r="T51" i="32" s="1"/>
  <c r="R46" i="32"/>
  <c r="P46" i="32"/>
  <c r="N46" i="32"/>
  <c r="AB39" i="32"/>
  <c r="Z39" i="32"/>
  <c r="X39" i="32"/>
  <c r="V39" i="32"/>
  <c r="T39" i="32"/>
  <c r="R39" i="32"/>
  <c r="P39" i="32"/>
  <c r="N39" i="32"/>
  <c r="N33" i="32"/>
  <c r="X37" i="32" s="1"/>
  <c r="N24" i="32"/>
  <c r="I24" i="32"/>
  <c r="S23" i="32"/>
  <c r="S22" i="32"/>
  <c r="S21" i="32"/>
  <c r="S20" i="32"/>
  <c r="R16" i="32"/>
  <c r="AB116" i="30"/>
  <c r="Z116" i="30"/>
  <c r="X116" i="30"/>
  <c r="V116" i="30"/>
  <c r="T116" i="30"/>
  <c r="R116" i="30"/>
  <c r="P116" i="30"/>
  <c r="N116" i="30"/>
  <c r="AB115" i="30"/>
  <c r="Z115" i="30"/>
  <c r="X115" i="30"/>
  <c r="V115" i="30"/>
  <c r="V117" i="30" s="1"/>
  <c r="V118" i="30" s="1"/>
  <c r="T115" i="30"/>
  <c r="T117" i="30" s="1"/>
  <c r="T118" i="30" s="1"/>
  <c r="R115" i="30"/>
  <c r="R117" i="30" s="1"/>
  <c r="R118" i="30" s="1"/>
  <c r="P115" i="30"/>
  <c r="N115" i="30"/>
  <c r="AB75" i="30"/>
  <c r="Z75" i="30"/>
  <c r="X75" i="30"/>
  <c r="V75" i="30"/>
  <c r="T75" i="30"/>
  <c r="R75" i="30"/>
  <c r="P75" i="30"/>
  <c r="N75" i="30"/>
  <c r="AB74" i="30"/>
  <c r="AB76" i="30" s="1"/>
  <c r="Z74" i="30"/>
  <c r="Z76" i="30" s="1"/>
  <c r="X74" i="30"/>
  <c r="V74" i="30"/>
  <c r="T74" i="30"/>
  <c r="R74" i="30"/>
  <c r="P74" i="30"/>
  <c r="N74" i="30"/>
  <c r="AB48" i="30"/>
  <c r="Z48" i="30"/>
  <c r="X48" i="30"/>
  <c r="V48" i="30"/>
  <c r="T48" i="30"/>
  <c r="R48" i="30"/>
  <c r="P48" i="30"/>
  <c r="N48" i="30"/>
  <c r="AB46" i="30"/>
  <c r="Z46" i="30"/>
  <c r="X46" i="30"/>
  <c r="V46" i="30"/>
  <c r="T46" i="30"/>
  <c r="R46" i="30"/>
  <c r="P46" i="30"/>
  <c r="P50" i="30" s="1"/>
  <c r="P51" i="30" s="1"/>
  <c r="N46" i="30"/>
  <c r="N50" i="30" s="1"/>
  <c r="N51" i="30" s="1"/>
  <c r="AB39" i="30"/>
  <c r="Z39" i="30"/>
  <c r="X39" i="30"/>
  <c r="V39" i="30"/>
  <c r="T39" i="30"/>
  <c r="R39" i="30"/>
  <c r="P39" i="30"/>
  <c r="N39" i="30"/>
  <c r="N33" i="30"/>
  <c r="X37" i="30" s="1"/>
  <c r="X43" i="30" s="1"/>
  <c r="N24" i="30"/>
  <c r="I24" i="30"/>
  <c r="S23" i="30"/>
  <c r="S22" i="30"/>
  <c r="S21" i="30"/>
  <c r="S20" i="30"/>
  <c r="R16" i="30"/>
  <c r="AB117" i="28"/>
  <c r="Z117" i="28"/>
  <c r="X117" i="28"/>
  <c r="V117" i="28"/>
  <c r="T117" i="28"/>
  <c r="R117" i="28"/>
  <c r="P117" i="28"/>
  <c r="N117" i="28"/>
  <c r="AB116" i="28"/>
  <c r="Z116" i="28"/>
  <c r="X116" i="28"/>
  <c r="V116" i="28"/>
  <c r="T116" i="28"/>
  <c r="R116" i="28"/>
  <c r="R118" i="28" s="1"/>
  <c r="R119" i="28" s="1"/>
  <c r="P116" i="28"/>
  <c r="P118" i="28" s="1"/>
  <c r="N116" i="28"/>
  <c r="N118" i="28" s="1"/>
  <c r="N119" i="28" s="1"/>
  <c r="AB76" i="28"/>
  <c r="Z76" i="28"/>
  <c r="X76" i="28"/>
  <c r="V76" i="28"/>
  <c r="T76" i="28"/>
  <c r="R76" i="28"/>
  <c r="P76" i="28"/>
  <c r="N76" i="28"/>
  <c r="AB75" i="28"/>
  <c r="Z75" i="28"/>
  <c r="Z77" i="28" s="1"/>
  <c r="X75" i="28"/>
  <c r="X77" i="28" s="1"/>
  <c r="V75" i="28"/>
  <c r="V77" i="28" s="1"/>
  <c r="T75" i="28"/>
  <c r="T77" i="28" s="1"/>
  <c r="R75" i="28"/>
  <c r="P75" i="28"/>
  <c r="N75" i="28"/>
  <c r="AB49" i="28"/>
  <c r="Z49" i="28"/>
  <c r="X49" i="28"/>
  <c r="V49" i="28"/>
  <c r="T49" i="28"/>
  <c r="R49" i="28"/>
  <c r="P49" i="28"/>
  <c r="N49" i="28"/>
  <c r="AB47" i="28"/>
  <c r="AB51" i="28" s="1"/>
  <c r="AB52" i="28" s="1"/>
  <c r="Z47" i="28"/>
  <c r="X47" i="28"/>
  <c r="V47" i="28"/>
  <c r="T47" i="28"/>
  <c r="R47" i="28"/>
  <c r="P47" i="28"/>
  <c r="N47" i="28"/>
  <c r="AB40" i="28"/>
  <c r="Z40" i="28"/>
  <c r="X40" i="28"/>
  <c r="V40" i="28"/>
  <c r="T40" i="28"/>
  <c r="R40" i="28"/>
  <c r="P40" i="28"/>
  <c r="N40" i="28"/>
  <c r="N34" i="28"/>
  <c r="N24" i="28"/>
  <c r="I24" i="28"/>
  <c r="S23" i="28"/>
  <c r="S22" i="28"/>
  <c r="S21" i="28"/>
  <c r="S20" i="28"/>
  <c r="R16" i="28"/>
  <c r="AB114" i="7"/>
  <c r="X114" i="7"/>
  <c r="V114" i="7"/>
  <c r="T114" i="7"/>
  <c r="R114" i="7"/>
  <c r="P114" i="7"/>
  <c r="Z114" i="7"/>
  <c r="N46" i="7"/>
  <c r="AB113" i="7"/>
  <c r="Z113" i="7"/>
  <c r="X113" i="7"/>
  <c r="V113" i="7"/>
  <c r="T113" i="7"/>
  <c r="R113" i="7"/>
  <c r="P113" i="7"/>
  <c r="N113" i="7"/>
  <c r="AB75" i="7"/>
  <c r="Z75" i="7"/>
  <c r="X75" i="7"/>
  <c r="V75" i="7"/>
  <c r="T75" i="7"/>
  <c r="R75" i="7"/>
  <c r="P75" i="7"/>
  <c r="N75" i="7"/>
  <c r="AB74" i="7"/>
  <c r="Z74" i="7"/>
  <c r="X74" i="7"/>
  <c r="V74" i="7"/>
  <c r="T74" i="7"/>
  <c r="R74" i="7"/>
  <c r="P74" i="7"/>
  <c r="N74" i="7"/>
  <c r="N76" i="7" s="1"/>
  <c r="AB48" i="7"/>
  <c r="Z48" i="7"/>
  <c r="X48" i="7"/>
  <c r="R48" i="7"/>
  <c r="T48" i="7"/>
  <c r="N48" i="7"/>
  <c r="V48" i="7"/>
  <c r="P48" i="7"/>
  <c r="AB46" i="7"/>
  <c r="N50" i="7"/>
  <c r="N51" i="7" s="1"/>
  <c r="AB39" i="7"/>
  <c r="Z39" i="7"/>
  <c r="X39" i="7"/>
  <c r="V39" i="7"/>
  <c r="T39" i="7"/>
  <c r="R39" i="7"/>
  <c r="P39" i="7"/>
  <c r="N39" i="7"/>
  <c r="AB130" i="4"/>
  <c r="AB132" i="4" s="1"/>
  <c r="AB133" i="4" s="1"/>
  <c r="Z130" i="4"/>
  <c r="Z132" i="4" s="1"/>
  <c r="Z133" i="4" s="1"/>
  <c r="X130" i="4"/>
  <c r="V130" i="4"/>
  <c r="T130" i="4"/>
  <c r="R130" i="4"/>
  <c r="R132" i="4" s="1"/>
  <c r="R133" i="4" s="1"/>
  <c r="P130" i="4"/>
  <c r="P132" i="4"/>
  <c r="P133" i="4" s="1"/>
  <c r="N130" i="4"/>
  <c r="N87" i="4"/>
  <c r="X132" i="4"/>
  <c r="X133" i="4" s="1"/>
  <c r="T132" i="4"/>
  <c r="T133" i="4" s="1"/>
  <c r="AB87" i="4"/>
  <c r="AB89" i="4" s="1"/>
  <c r="Z87" i="4"/>
  <c r="X87" i="4"/>
  <c r="V87" i="4"/>
  <c r="T87" i="4"/>
  <c r="R87" i="4"/>
  <c r="P87" i="4"/>
  <c r="N52" i="4"/>
  <c r="N40" i="5"/>
  <c r="AB41" i="1"/>
  <c r="Z41" i="1"/>
  <c r="X41" i="1"/>
  <c r="V41" i="1"/>
  <c r="T41" i="1"/>
  <c r="R41" i="1"/>
  <c r="P41" i="1"/>
  <c r="AB82" i="1"/>
  <c r="Z82" i="1"/>
  <c r="X82" i="1"/>
  <c r="V82" i="1"/>
  <c r="T82" i="1"/>
  <c r="R82" i="1"/>
  <c r="P82" i="1"/>
  <c r="N84" i="1"/>
  <c r="N85" i="1" s="1"/>
  <c r="N52" i="22"/>
  <c r="N50" i="22"/>
  <c r="N49" i="22"/>
  <c r="N48" i="22"/>
  <c r="N46" i="22"/>
  <c r="N40" i="22"/>
  <c r="V43" i="22" s="1"/>
  <c r="N36" i="22"/>
  <c r="N32" i="22"/>
  <c r="I21" i="22"/>
  <c r="N47" i="22" s="1"/>
  <c r="S14" i="22"/>
  <c r="R37" i="30" l="1"/>
  <c r="R43" i="30" s="1"/>
  <c r="R50" i="30"/>
  <c r="R51" i="30" s="1"/>
  <c r="Z117" i="30"/>
  <c r="Z118" i="30" s="1"/>
  <c r="Z37" i="30"/>
  <c r="Z43" i="30" s="1"/>
  <c r="T50" i="30"/>
  <c r="T51" i="30" s="1"/>
  <c r="AB117" i="30"/>
  <c r="AB118" i="30" s="1"/>
  <c r="V50" i="30"/>
  <c r="V51" i="30" s="1"/>
  <c r="N76" i="30"/>
  <c r="X50" i="30"/>
  <c r="X51" i="30" s="1"/>
  <c r="P76" i="30"/>
  <c r="AB77" i="28"/>
  <c r="T118" i="28"/>
  <c r="T119" i="28" s="1"/>
  <c r="N51" i="28"/>
  <c r="N52" i="28" s="1"/>
  <c r="V118" i="28"/>
  <c r="V119" i="28" s="1"/>
  <c r="X118" i="28"/>
  <c r="X119" i="28" s="1"/>
  <c r="R51" i="28"/>
  <c r="R52" i="28" s="1"/>
  <c r="Z118" i="28"/>
  <c r="Z119" i="28" s="1"/>
  <c r="Z84" i="1"/>
  <c r="Z85" i="1" s="1"/>
  <c r="AB84" i="1"/>
  <c r="AB85" i="1" s="1"/>
  <c r="N51" i="22"/>
  <c r="P115" i="7"/>
  <c r="P116" i="7" s="1"/>
  <c r="P51" i="28"/>
  <c r="P52" i="28" s="1"/>
  <c r="AE52" i="28" s="1"/>
  <c r="X38" i="28"/>
  <c r="X44" i="28" s="1"/>
  <c r="X45" i="28" s="1"/>
  <c r="V38" i="28"/>
  <c r="V44" i="28" s="1"/>
  <c r="V72" i="28" s="1"/>
  <c r="P38" i="28"/>
  <c r="P44" i="28" s="1"/>
  <c r="P45" i="28" s="1"/>
  <c r="N38" i="28"/>
  <c r="N44" i="28" s="1"/>
  <c r="T51" i="28"/>
  <c r="T52" i="28" s="1"/>
  <c r="AB118" i="28"/>
  <c r="AB119" i="28" s="1"/>
  <c r="Z50" i="30"/>
  <c r="Z51" i="30" s="1"/>
  <c r="R76" i="30"/>
  <c r="S24" i="32"/>
  <c r="AB76" i="32"/>
  <c r="T116" i="32"/>
  <c r="T117" i="32" s="1"/>
  <c r="V51" i="28"/>
  <c r="V52" i="28" s="1"/>
  <c r="N77" i="28"/>
  <c r="AE117" i="28"/>
  <c r="AB50" i="30"/>
  <c r="AB51" i="30" s="1"/>
  <c r="T76" i="30"/>
  <c r="N50" i="32"/>
  <c r="N51" i="32" s="1"/>
  <c r="V116" i="32"/>
  <c r="V117" i="32" s="1"/>
  <c r="AE82" i="1"/>
  <c r="X51" i="28"/>
  <c r="X52" i="28" s="1"/>
  <c r="P77" i="28"/>
  <c r="V76" i="30"/>
  <c r="N117" i="30"/>
  <c r="N118" i="30" s="1"/>
  <c r="P50" i="32"/>
  <c r="P51" i="32" s="1"/>
  <c r="AE51" i="32" s="1"/>
  <c r="N44" i="22"/>
  <c r="R84" i="1"/>
  <c r="R85" i="1" s="1"/>
  <c r="Z51" i="28"/>
  <c r="Z52" i="28" s="1"/>
  <c r="R77" i="28"/>
  <c r="S24" i="30"/>
  <c r="X76" i="30"/>
  <c r="R50" i="32"/>
  <c r="R51" i="32" s="1"/>
  <c r="Z116" i="32"/>
  <c r="Z117" i="32" s="1"/>
  <c r="N45" i="22"/>
  <c r="T84" i="1"/>
  <c r="T85" i="1" s="1"/>
  <c r="X43" i="32"/>
  <c r="R38" i="28"/>
  <c r="R44" i="28" s="1"/>
  <c r="R45" i="28" s="1"/>
  <c r="Z38" i="28"/>
  <c r="Z44" i="28" s="1"/>
  <c r="Z45" i="28" s="1"/>
  <c r="P116" i="32"/>
  <c r="AB38" i="28"/>
  <c r="AB44" i="28" s="1"/>
  <c r="T38" i="28"/>
  <c r="T44" i="28" s="1"/>
  <c r="R37" i="32"/>
  <c r="R43" i="32" s="1"/>
  <c r="R111" i="32" s="1"/>
  <c r="Z37" i="32"/>
  <c r="Z43" i="32" s="1"/>
  <c r="Z111" i="32" s="1"/>
  <c r="P117" i="30"/>
  <c r="P118" i="30" s="1"/>
  <c r="S24" i="28"/>
  <c r="X113" i="28"/>
  <c r="V45" i="28"/>
  <c r="N72" i="28"/>
  <c r="AE114" i="32"/>
  <c r="AE115" i="32"/>
  <c r="X116" i="32"/>
  <c r="X117" i="32" s="1"/>
  <c r="AE115" i="30"/>
  <c r="AE116" i="30"/>
  <c r="X117" i="30"/>
  <c r="X118" i="30" s="1"/>
  <c r="AE116" i="28"/>
  <c r="AB115" i="7"/>
  <c r="AB116" i="7" s="1"/>
  <c r="X115" i="7"/>
  <c r="X116" i="7" s="1"/>
  <c r="AE77" i="32"/>
  <c r="X44" i="32"/>
  <c r="X71" i="32"/>
  <c r="X111" i="32"/>
  <c r="P117" i="32"/>
  <c r="T37" i="32"/>
  <c r="T43" i="32" s="1"/>
  <c r="AB37" i="32"/>
  <c r="AB43" i="32" s="1"/>
  <c r="N37" i="32"/>
  <c r="N43" i="32" s="1"/>
  <c r="V37" i="32"/>
  <c r="V43" i="32" s="1"/>
  <c r="P37" i="32"/>
  <c r="P43" i="32" s="1"/>
  <c r="R44" i="30"/>
  <c r="R112" i="30"/>
  <c r="R71" i="30"/>
  <c r="Z71" i="30"/>
  <c r="Z44" i="30"/>
  <c r="Z112" i="30"/>
  <c r="X44" i="30"/>
  <c r="X112" i="30"/>
  <c r="X71" i="30"/>
  <c r="T37" i="30"/>
  <c r="T43" i="30" s="1"/>
  <c r="N37" i="30"/>
  <c r="N43" i="30" s="1"/>
  <c r="V37" i="30"/>
  <c r="V43" i="30" s="1"/>
  <c r="AB37" i="30"/>
  <c r="AB43" i="30" s="1"/>
  <c r="P37" i="30"/>
  <c r="P43" i="30" s="1"/>
  <c r="P113" i="28"/>
  <c r="AE78" i="28"/>
  <c r="P119" i="28"/>
  <c r="Z115" i="7"/>
  <c r="Z116" i="7" s="1"/>
  <c r="V115" i="7"/>
  <c r="V116" i="7" s="1"/>
  <c r="N115" i="7"/>
  <c r="N116" i="7" s="1"/>
  <c r="R115" i="7"/>
  <c r="R116" i="7" s="1"/>
  <c r="AE114" i="7"/>
  <c r="AE113" i="7"/>
  <c r="T115" i="7"/>
  <c r="T116" i="7" s="1"/>
  <c r="V132" i="4"/>
  <c r="V133" i="4" s="1"/>
  <c r="AE130" i="4"/>
  <c r="AE131" i="4"/>
  <c r="N132" i="4"/>
  <c r="N133" i="4" s="1"/>
  <c r="P84" i="1"/>
  <c r="P85" i="1" s="1"/>
  <c r="X84" i="1"/>
  <c r="X85" i="1" s="1"/>
  <c r="AE83" i="1"/>
  <c r="V84" i="1"/>
  <c r="V85" i="1" s="1"/>
  <c r="V53" i="22"/>
  <c r="V39" i="22"/>
  <c r="N39" i="22"/>
  <c r="N43" i="22"/>
  <c r="N53" i="22"/>
  <c r="R39" i="22"/>
  <c r="R43" i="22"/>
  <c r="R53" i="22"/>
  <c r="R44" i="32" l="1"/>
  <c r="R71" i="32"/>
  <c r="Z44" i="32"/>
  <c r="Z112" i="32" s="1"/>
  <c r="Z113" i="32" s="1"/>
  <c r="AE51" i="30"/>
  <c r="AE118" i="30"/>
  <c r="AE77" i="30"/>
  <c r="P72" i="28"/>
  <c r="V113" i="28"/>
  <c r="R72" i="28"/>
  <c r="R113" i="28"/>
  <c r="AE119" i="28"/>
  <c r="Z72" i="28"/>
  <c r="Z113" i="28"/>
  <c r="Z71" i="32"/>
  <c r="AE118" i="28"/>
  <c r="X72" i="28"/>
  <c r="N113" i="28"/>
  <c r="N45" i="28"/>
  <c r="N73" i="28" s="1"/>
  <c r="AE117" i="32"/>
  <c r="AE116" i="32"/>
  <c r="AE117" i="30"/>
  <c r="V71" i="32"/>
  <c r="V44" i="32"/>
  <c r="V111" i="32"/>
  <c r="X72" i="32"/>
  <c r="X45" i="32"/>
  <c r="X112" i="32"/>
  <c r="X113" i="32" s="1"/>
  <c r="R112" i="32"/>
  <c r="R113" i="32" s="1"/>
  <c r="R72" i="32"/>
  <c r="R45" i="32"/>
  <c r="N71" i="32"/>
  <c r="N44" i="32"/>
  <c r="N111" i="32"/>
  <c r="Z72" i="32"/>
  <c r="Z45" i="32"/>
  <c r="AB111" i="32"/>
  <c r="AB71" i="32"/>
  <c r="AB44" i="32"/>
  <c r="P44" i="32"/>
  <c r="P71" i="32"/>
  <c r="P111" i="32"/>
  <c r="T111" i="32"/>
  <c r="T71" i="32"/>
  <c r="T44" i="32"/>
  <c r="X72" i="30"/>
  <c r="X45" i="30"/>
  <c r="X113" i="30"/>
  <c r="X114" i="30" s="1"/>
  <c r="T112" i="30"/>
  <c r="T71" i="30"/>
  <c r="T44" i="30"/>
  <c r="P44" i="30"/>
  <c r="P112" i="30"/>
  <c r="P71" i="30"/>
  <c r="N71" i="30"/>
  <c r="N112" i="30"/>
  <c r="N44" i="30"/>
  <c r="AB112" i="30"/>
  <c r="AB44" i="30"/>
  <c r="AB71" i="30"/>
  <c r="V71" i="30"/>
  <c r="V44" i="30"/>
  <c r="V112" i="30"/>
  <c r="Z72" i="30"/>
  <c r="Z113" i="30"/>
  <c r="Z114" i="30" s="1"/>
  <c r="Z45" i="30"/>
  <c r="R45" i="30"/>
  <c r="R113" i="30"/>
  <c r="R114" i="30" s="1"/>
  <c r="R72" i="30"/>
  <c r="V73" i="28"/>
  <c r="V46" i="28"/>
  <c r="V114" i="28"/>
  <c r="V115" i="28" s="1"/>
  <c r="AB113" i="28"/>
  <c r="AB72" i="28"/>
  <c r="AB45" i="28"/>
  <c r="R114" i="28"/>
  <c r="R115" i="28" s="1"/>
  <c r="R73" i="28"/>
  <c r="R46" i="28"/>
  <c r="P73" i="28"/>
  <c r="P114" i="28"/>
  <c r="P115" i="28" s="1"/>
  <c r="P46" i="28"/>
  <c r="X73" i="28"/>
  <c r="X46" i="28"/>
  <c r="X114" i="28"/>
  <c r="X115" i="28" s="1"/>
  <c r="T113" i="28"/>
  <c r="T72" i="28"/>
  <c r="T45" i="28"/>
  <c r="Z114" i="28"/>
  <c r="Z115" i="28" s="1"/>
  <c r="Z73" i="28"/>
  <c r="Z46" i="28"/>
  <c r="AE115" i="7"/>
  <c r="AE132" i="4"/>
  <c r="AE84" i="1"/>
  <c r="AE85" i="1"/>
  <c r="V54" i="22"/>
  <c r="V71" i="22" s="1"/>
  <c r="V55" i="22"/>
  <c r="V56" i="22" s="1"/>
  <c r="N54" i="22"/>
  <c r="N97" i="22" s="1"/>
  <c r="R54" i="22"/>
  <c r="AE45" i="28" l="1"/>
  <c r="N46" i="28"/>
  <c r="N114" i="28"/>
  <c r="N115" i="28" s="1"/>
  <c r="T112" i="32"/>
  <c r="T113" i="32" s="1"/>
  <c r="T72" i="32"/>
  <c r="T45" i="32"/>
  <c r="P45" i="32"/>
  <c r="P112" i="32"/>
  <c r="P113" i="32" s="1"/>
  <c r="P72" i="32"/>
  <c r="N72" i="32"/>
  <c r="N45" i="32"/>
  <c r="AE44" i="32"/>
  <c r="N112" i="32"/>
  <c r="AB112" i="32"/>
  <c r="AB113" i="32" s="1"/>
  <c r="AB72" i="32"/>
  <c r="AB45" i="32"/>
  <c r="V72" i="32"/>
  <c r="V45" i="32"/>
  <c r="V112" i="32"/>
  <c r="V113" i="32" s="1"/>
  <c r="N72" i="30"/>
  <c r="N45" i="30"/>
  <c r="N113" i="30"/>
  <c r="AE44" i="30"/>
  <c r="AB113" i="30"/>
  <c r="AB114" i="30" s="1"/>
  <c r="AB72" i="30"/>
  <c r="AB45" i="30"/>
  <c r="T113" i="30"/>
  <c r="T114" i="30" s="1"/>
  <c r="T72" i="30"/>
  <c r="T45" i="30"/>
  <c r="P113" i="30"/>
  <c r="P114" i="30" s="1"/>
  <c r="P72" i="30"/>
  <c r="P45" i="30"/>
  <c r="V72" i="30"/>
  <c r="V45" i="30"/>
  <c r="V113" i="30"/>
  <c r="V114" i="30" s="1"/>
  <c r="T114" i="28"/>
  <c r="T115" i="28" s="1"/>
  <c r="T73" i="28"/>
  <c r="T46" i="28"/>
  <c r="AB114" i="28"/>
  <c r="AB115" i="28" s="1"/>
  <c r="AB73" i="28"/>
  <c r="AB46" i="28"/>
  <c r="AE116" i="7"/>
  <c r="AE133" i="4"/>
  <c r="V97" i="22"/>
  <c r="V98" i="22"/>
  <c r="V99" i="22" s="1"/>
  <c r="V72" i="22"/>
  <c r="V73" i="22" s="1"/>
  <c r="N71" i="22"/>
  <c r="N55" i="22"/>
  <c r="N72" i="22" s="1"/>
  <c r="R55" i="22"/>
  <c r="R97" i="22"/>
  <c r="R71" i="22"/>
  <c r="AE114" i="28" l="1"/>
  <c r="AE46" i="28"/>
  <c r="AE53" i="28" s="1"/>
  <c r="AF73" i="28"/>
  <c r="AE112" i="32"/>
  <c r="N113" i="32"/>
  <c r="AE45" i="32"/>
  <c r="AE52" i="32" s="1"/>
  <c r="N52" i="32"/>
  <c r="AF72" i="32"/>
  <c r="N114" i="30"/>
  <c r="AE113" i="30"/>
  <c r="AE45" i="30"/>
  <c r="AE52" i="30" s="1"/>
  <c r="N52" i="30"/>
  <c r="AF72" i="30"/>
  <c r="N120" i="28"/>
  <c r="AE115" i="28"/>
  <c r="AE120" i="28" s="1"/>
  <c r="N79" i="28"/>
  <c r="B96" i="28" s="1"/>
  <c r="AE74" i="28"/>
  <c r="AE79" i="28" s="1"/>
  <c r="N53" i="28"/>
  <c r="N98" i="22"/>
  <c r="N99" i="22" s="1"/>
  <c r="AD55" i="22"/>
  <c r="N56" i="22"/>
  <c r="N73" i="22"/>
  <c r="R72" i="22"/>
  <c r="R73" i="22" s="1"/>
  <c r="R98" i="22"/>
  <c r="R99" i="22" s="1"/>
  <c r="R56" i="22"/>
  <c r="N57" i="22" s="1"/>
  <c r="AE73" i="32" l="1"/>
  <c r="AE78" i="32" s="1"/>
  <c r="N78" i="32"/>
  <c r="N118" i="32"/>
  <c r="AE113" i="32"/>
  <c r="AE118" i="32" s="1"/>
  <c r="N78" i="30"/>
  <c r="AE73" i="30"/>
  <c r="AE78" i="30" s="1"/>
  <c r="AE114" i="30"/>
  <c r="AE119" i="30" s="1"/>
  <c r="N119" i="30"/>
  <c r="AD56" i="22"/>
  <c r="AF72" i="22"/>
  <c r="AF98" i="22"/>
  <c r="N74" i="22"/>
  <c r="AE73" i="22"/>
  <c r="N100" i="22"/>
  <c r="AE99" i="22"/>
  <c r="N123" i="1" l="1"/>
  <c r="AB123" i="1"/>
  <c r="Z123" i="1"/>
  <c r="X123" i="1"/>
  <c r="V123" i="1"/>
  <c r="T123" i="1"/>
  <c r="R123" i="1"/>
  <c r="P123" i="1"/>
  <c r="AB52" i="1"/>
  <c r="Z52" i="1"/>
  <c r="X52" i="1"/>
  <c r="V52" i="1"/>
  <c r="T52" i="1"/>
  <c r="R52" i="1"/>
  <c r="P52" i="1"/>
  <c r="S14" i="6"/>
  <c r="N52" i="6" l="1"/>
  <c r="N51" i="6"/>
  <c r="N36" i="6"/>
  <c r="AB125" i="1" l="1"/>
  <c r="Z125" i="1"/>
  <c r="X125" i="1"/>
  <c r="V125" i="1"/>
  <c r="T125" i="1"/>
  <c r="R125" i="1"/>
  <c r="P125" i="1"/>
  <c r="N48" i="6" l="1"/>
  <c r="N40" i="6" l="1"/>
  <c r="Z46" i="7" l="1"/>
  <c r="X46" i="7"/>
  <c r="V46" i="7"/>
  <c r="T46" i="7"/>
  <c r="R46" i="7"/>
  <c r="P46" i="7"/>
  <c r="AB59" i="4" l="1"/>
  <c r="Z59" i="4"/>
  <c r="X59" i="4"/>
  <c r="V59" i="4"/>
  <c r="T59" i="4"/>
  <c r="R59" i="4"/>
  <c r="P59" i="4"/>
  <c r="P56" i="1" l="1"/>
  <c r="R56" i="1"/>
  <c r="T56" i="1"/>
  <c r="V56" i="1"/>
  <c r="X56" i="1"/>
  <c r="Z56" i="1"/>
  <c r="AB56" i="1"/>
  <c r="AF54" i="1" l="1"/>
  <c r="AE123" i="1"/>
  <c r="AF52" i="1"/>
  <c r="X50" i="7" l="1"/>
  <c r="X51" i="7" s="1"/>
  <c r="V50" i="7"/>
  <c r="V51" i="7" s="1"/>
  <c r="P50" i="7"/>
  <c r="P51" i="7" s="1"/>
  <c r="N33" i="7"/>
  <c r="Z76" i="7"/>
  <c r="X76" i="7"/>
  <c r="V76" i="7"/>
  <c r="T76" i="7"/>
  <c r="P76" i="7"/>
  <c r="N46" i="6"/>
  <c r="N32" i="6"/>
  <c r="N52" i="5"/>
  <c r="N36" i="5"/>
  <c r="N53" i="4"/>
  <c r="AB57" i="1"/>
  <c r="Z57" i="1"/>
  <c r="X57" i="1"/>
  <c r="V57" i="1"/>
  <c r="T57" i="1"/>
  <c r="R57" i="1"/>
  <c r="P57" i="1"/>
  <c r="V43" i="5" l="1"/>
  <c r="N43" i="5"/>
  <c r="Z37" i="7"/>
  <c r="T37" i="7"/>
  <c r="N37" i="7"/>
  <c r="AB37" i="7"/>
  <c r="R37" i="7"/>
  <c r="X37" i="7"/>
  <c r="P37" i="7"/>
  <c r="V37" i="7"/>
  <c r="R50" i="4"/>
  <c r="V51" i="5"/>
  <c r="R51" i="5"/>
  <c r="N51" i="5"/>
  <c r="V39" i="6"/>
  <c r="N39" i="6"/>
  <c r="R39" i="6"/>
  <c r="R43" i="5"/>
  <c r="AB76" i="7"/>
  <c r="Z50" i="7"/>
  <c r="Z51" i="7" s="1"/>
  <c r="AB50" i="7"/>
  <c r="AB51" i="7" s="1"/>
  <c r="R76" i="7"/>
  <c r="R50" i="7"/>
  <c r="R51" i="7" s="1"/>
  <c r="T50" i="7"/>
  <c r="T51" i="7" s="1"/>
  <c r="R63" i="4"/>
  <c r="R64" i="4" s="1"/>
  <c r="R89" i="4"/>
  <c r="T63" i="4"/>
  <c r="T64" i="4" s="1"/>
  <c r="AB63" i="4"/>
  <c r="AB64" i="4" s="1"/>
  <c r="T89" i="4"/>
  <c r="Z63" i="4"/>
  <c r="Z64" i="4" s="1"/>
  <c r="N64" i="4"/>
  <c r="V63" i="4"/>
  <c r="V64" i="4" s="1"/>
  <c r="N89" i="4"/>
  <c r="V89" i="4"/>
  <c r="Z89" i="4"/>
  <c r="P63" i="4"/>
  <c r="P64" i="4" s="1"/>
  <c r="X63" i="4"/>
  <c r="X64" i="4" s="1"/>
  <c r="P89" i="4"/>
  <c r="X89" i="4"/>
  <c r="AB126" i="1"/>
  <c r="AE124" i="1"/>
  <c r="N126" i="1"/>
  <c r="V126" i="1"/>
  <c r="P126" i="1"/>
  <c r="X126" i="1"/>
  <c r="T126" i="1"/>
  <c r="R126" i="1"/>
  <c r="Z126" i="1"/>
  <c r="AB43" i="7" l="1"/>
  <c r="AB44" i="7" s="1"/>
  <c r="P43" i="7"/>
  <c r="P44" i="7" s="1"/>
  <c r="R43" i="7"/>
  <c r="R44" i="7" s="1"/>
  <c r="N43" i="7"/>
  <c r="N44" i="7" s="1"/>
  <c r="N111" i="7" s="1"/>
  <c r="N112" i="7" s="1"/>
  <c r="V43" i="7"/>
  <c r="V44" i="7" s="1"/>
  <c r="X43" i="7"/>
  <c r="X44" i="7" s="1"/>
  <c r="T43" i="7"/>
  <c r="T44" i="7" s="1"/>
  <c r="Z43" i="7"/>
  <c r="Z44" i="7" s="1"/>
  <c r="AE77" i="7"/>
  <c r="AE90" i="4"/>
  <c r="AE125" i="1"/>
  <c r="AE126" i="1"/>
  <c r="X110" i="7" l="1"/>
  <c r="N71" i="7"/>
  <c r="R110" i="7"/>
  <c r="T110" i="7"/>
  <c r="V110" i="7"/>
  <c r="N110" i="7"/>
  <c r="Z110" i="7"/>
  <c r="P110" i="7"/>
  <c r="AB110" i="7"/>
  <c r="N45" i="7"/>
  <c r="N72" i="7"/>
  <c r="N24" i="7" l="1"/>
  <c r="I24" i="7"/>
  <c r="S23" i="7"/>
  <c r="S22" i="7"/>
  <c r="S21" i="7"/>
  <c r="S20" i="7"/>
  <c r="R16" i="7"/>
  <c r="P111" i="7" l="1"/>
  <c r="P112" i="7" s="1"/>
  <c r="P71" i="7"/>
  <c r="V111" i="7"/>
  <c r="V112" i="7" s="1"/>
  <c r="V71" i="7"/>
  <c r="R111" i="7"/>
  <c r="R112" i="7" s="1"/>
  <c r="R71" i="7"/>
  <c r="Z111" i="7"/>
  <c r="Z112" i="7" s="1"/>
  <c r="Z71" i="7"/>
  <c r="X111" i="7"/>
  <c r="X112" i="7" s="1"/>
  <c r="X71" i="7"/>
  <c r="T111" i="7"/>
  <c r="T112" i="7" s="1"/>
  <c r="T71" i="7"/>
  <c r="AB111" i="7"/>
  <c r="AB112" i="7" s="1"/>
  <c r="AB71" i="7"/>
  <c r="S24" i="7"/>
  <c r="AE51" i="7"/>
  <c r="N117" i="7" l="1"/>
  <c r="AB72" i="7"/>
  <c r="AE44" i="7"/>
  <c r="AB45" i="7"/>
  <c r="X45" i="7"/>
  <c r="X72" i="7"/>
  <c r="V45" i="7"/>
  <c r="V72" i="7"/>
  <c r="T45" i="7"/>
  <c r="T72" i="7"/>
  <c r="Z45" i="7"/>
  <c r="Z72" i="7"/>
  <c r="R45" i="7"/>
  <c r="R72" i="7"/>
  <c r="P45" i="7"/>
  <c r="P72" i="7"/>
  <c r="N52" i="7" l="1"/>
  <c r="AF72" i="7"/>
  <c r="I21" i="6"/>
  <c r="AE111" i="7" l="1"/>
  <c r="N49" i="6"/>
  <c r="N47" i="6"/>
  <c r="N50" i="6"/>
  <c r="N45" i="6"/>
  <c r="N44" i="6"/>
  <c r="V43" i="6"/>
  <c r="N43" i="6"/>
  <c r="R43" i="6"/>
  <c r="AE73" i="7"/>
  <c r="AE78" i="7" s="1"/>
  <c r="AE45" i="7"/>
  <c r="AE52" i="7" s="1"/>
  <c r="AE112" i="7" l="1"/>
  <c r="AE117" i="7" s="1"/>
  <c r="R53" i="6"/>
  <c r="N53" i="6"/>
  <c r="N54" i="6" s="1"/>
  <c r="V53" i="6"/>
  <c r="V54" i="6" s="1"/>
  <c r="V71" i="6" s="1"/>
  <c r="R54" i="6"/>
  <c r="R55" i="6" l="1"/>
  <c r="R72" i="6" s="1"/>
  <c r="R73" i="6" s="1"/>
  <c r="R71" i="6"/>
  <c r="N55" i="6"/>
  <c r="N72" i="6" s="1"/>
  <c r="N73" i="6" s="1"/>
  <c r="N71" i="6"/>
  <c r="R97" i="6"/>
  <c r="V55" i="6"/>
  <c r="V72" i="6" s="1"/>
  <c r="V73" i="6" s="1"/>
  <c r="V97" i="6"/>
  <c r="R98" i="6"/>
  <c r="R99" i="6" s="1"/>
  <c r="R56" i="6"/>
  <c r="V56" i="6" l="1"/>
  <c r="N74" i="6" s="1"/>
  <c r="V98" i="6"/>
  <c r="V99" i="6" s="1"/>
  <c r="N97" i="6"/>
  <c r="I23" i="5"/>
  <c r="R16" i="5"/>
  <c r="N56" i="6" l="1"/>
  <c r="N98" i="6"/>
  <c r="N99" i="6" s="1"/>
  <c r="AD55" i="6"/>
  <c r="N53" i="5"/>
  <c r="N54" i="5"/>
  <c r="N56" i="5"/>
  <c r="N55" i="5"/>
  <c r="R57" i="5" l="1"/>
  <c r="R58" i="5" s="1"/>
  <c r="V57" i="5"/>
  <c r="V58" i="5" s="1"/>
  <c r="V112" i="5" s="1"/>
  <c r="AF72" i="6"/>
  <c r="N100" i="6"/>
  <c r="N57" i="6"/>
  <c r="AD56" i="6"/>
  <c r="AF98" i="6"/>
  <c r="N57" i="5"/>
  <c r="AE64" i="4"/>
  <c r="N24" i="4"/>
  <c r="I24" i="4"/>
  <c r="S23" i="4"/>
  <c r="S22" i="4"/>
  <c r="S21" i="4"/>
  <c r="S20" i="4"/>
  <c r="R16" i="4"/>
  <c r="N58" i="5" l="1"/>
  <c r="R76" i="5"/>
  <c r="R112" i="5"/>
  <c r="AE73" i="6"/>
  <c r="V59" i="5"/>
  <c r="V113" i="5" s="1"/>
  <c r="V114" i="5" s="1"/>
  <c r="V76" i="5"/>
  <c r="AE99" i="6"/>
  <c r="R59" i="5"/>
  <c r="S24" i="4"/>
  <c r="N59" i="5" l="1"/>
  <c r="N76" i="5"/>
  <c r="R113" i="5"/>
  <c r="R114" i="5" s="1"/>
  <c r="R60" i="5"/>
  <c r="N112" i="5"/>
  <c r="N113" i="5"/>
  <c r="N54" i="4"/>
  <c r="V60" i="5"/>
  <c r="V77" i="5"/>
  <c r="V78" i="5" s="1"/>
  <c r="R77" i="5"/>
  <c r="R78" i="5" s="1"/>
  <c r="AF59" i="5"/>
  <c r="R16" i="1"/>
  <c r="N60" i="5" l="1"/>
  <c r="N77" i="5"/>
  <c r="N78" i="5" s="1"/>
  <c r="AB55" i="4"/>
  <c r="R55" i="4"/>
  <c r="N55" i="4"/>
  <c r="N56" i="4" s="1"/>
  <c r="N57" i="4" s="1"/>
  <c r="N58" i="4" s="1"/>
  <c r="V55" i="4"/>
  <c r="Z55" i="4"/>
  <c r="P55" i="4"/>
  <c r="X55" i="4"/>
  <c r="T55" i="4"/>
  <c r="AB56" i="4"/>
  <c r="Z56" i="4"/>
  <c r="N114" i="5"/>
  <c r="AF113" i="5"/>
  <c r="AE60" i="5"/>
  <c r="N61" i="5"/>
  <c r="AF77" i="5"/>
  <c r="N24" i="1"/>
  <c r="I24" i="1"/>
  <c r="S23" i="1"/>
  <c r="S22" i="1"/>
  <c r="S21" i="1"/>
  <c r="S20" i="1"/>
  <c r="B96" i="5" l="1"/>
  <c r="O87" i="5"/>
  <c r="V87" i="5" s="1"/>
  <c r="I96" i="5" s="1"/>
  <c r="R96" i="5" s="1"/>
  <c r="Z57" i="4"/>
  <c r="Z128" i="4" s="1"/>
  <c r="Z129" i="4" s="1"/>
  <c r="Z127" i="4"/>
  <c r="AB57" i="4"/>
  <c r="AB84" i="4"/>
  <c r="AB127" i="4"/>
  <c r="P56" i="4"/>
  <c r="P57" i="4" s="1"/>
  <c r="X56" i="4"/>
  <c r="T56" i="4"/>
  <c r="V56" i="4"/>
  <c r="V127" i="4" s="1"/>
  <c r="R56" i="4"/>
  <c r="N115" i="5"/>
  <c r="AE114" i="5"/>
  <c r="Z84" i="4"/>
  <c r="Z58" i="4"/>
  <c r="Z85" i="4"/>
  <c r="AE78" i="5"/>
  <c r="S24" i="1"/>
  <c r="R57" i="4" l="1"/>
  <c r="R84" i="4"/>
  <c r="R127" i="4"/>
  <c r="T57" i="4"/>
  <c r="T127" i="4"/>
  <c r="N84" i="4"/>
  <c r="N127" i="4"/>
  <c r="P58" i="4"/>
  <c r="P128" i="4"/>
  <c r="P129" i="4" s="1"/>
  <c r="X84" i="4"/>
  <c r="X127" i="4"/>
  <c r="P84" i="4"/>
  <c r="P127" i="4"/>
  <c r="T84" i="4"/>
  <c r="AB58" i="4"/>
  <c r="AB85" i="4"/>
  <c r="AB128" i="4"/>
  <c r="AB129" i="4" s="1"/>
  <c r="X57" i="4"/>
  <c r="R58" i="4"/>
  <c r="T85" i="4"/>
  <c r="P85" i="4"/>
  <c r="V57" i="4"/>
  <c r="V128" i="4" s="1"/>
  <c r="V129" i="4" s="1"/>
  <c r="V84" i="4"/>
  <c r="X58" i="4" l="1"/>
  <c r="X128" i="4"/>
  <c r="X129" i="4" s="1"/>
  <c r="N128" i="4"/>
  <c r="N85" i="4"/>
  <c r="T58" i="4"/>
  <c r="N65" i="4" s="1"/>
  <c r="T128" i="4"/>
  <c r="T129" i="4" s="1"/>
  <c r="R85" i="4"/>
  <c r="R128" i="4"/>
  <c r="R129" i="4" s="1"/>
  <c r="X85" i="4"/>
  <c r="AB48" i="1"/>
  <c r="AB49" i="1" s="1"/>
  <c r="AB79" i="1" s="1"/>
  <c r="T48" i="1"/>
  <c r="T49" i="1" s="1"/>
  <c r="T79" i="1" s="1"/>
  <c r="P48" i="1"/>
  <c r="Z48" i="1"/>
  <c r="Z49" i="1" s="1"/>
  <c r="Z79" i="1" s="1"/>
  <c r="R48" i="1"/>
  <c r="R49" i="1" s="1"/>
  <c r="R79" i="1" s="1"/>
  <c r="X48" i="1"/>
  <c r="X49" i="1" s="1"/>
  <c r="X79" i="1" s="1"/>
  <c r="V48" i="1"/>
  <c r="V49" i="1" s="1"/>
  <c r="V79" i="1" s="1"/>
  <c r="V58" i="4"/>
  <c r="AE57" i="4"/>
  <c r="V85" i="4"/>
  <c r="B108" i="4" l="1"/>
  <c r="N129" i="4"/>
  <c r="AE128" i="4"/>
  <c r="AF85" i="4"/>
  <c r="AE58" i="4"/>
  <c r="AE65" i="4" s="1"/>
  <c r="P49" i="1"/>
  <c r="X50" i="1"/>
  <c r="X80" i="1" s="1"/>
  <c r="X81" i="1" s="1"/>
  <c r="Z120" i="1"/>
  <c r="T120" i="1"/>
  <c r="AB120" i="1"/>
  <c r="V50" i="1"/>
  <c r="V80" i="1" s="1"/>
  <c r="V81" i="1" s="1"/>
  <c r="V120" i="1"/>
  <c r="R50" i="1"/>
  <c r="R80" i="1" s="1"/>
  <c r="R81" i="1" s="1"/>
  <c r="R120" i="1"/>
  <c r="AE129" i="4" l="1"/>
  <c r="AE134" i="4" s="1"/>
  <c r="N134" i="4"/>
  <c r="AE86" i="4"/>
  <c r="AE91" i="4" s="1"/>
  <c r="N80" i="1"/>
  <c r="N81" i="1" s="1"/>
  <c r="P120" i="1"/>
  <c r="P79" i="1"/>
  <c r="P50" i="1"/>
  <c r="P121" i="1" s="1"/>
  <c r="P122" i="1" s="1"/>
  <c r="AB50" i="1"/>
  <c r="X120" i="1"/>
  <c r="Z50" i="1"/>
  <c r="T50" i="1"/>
  <c r="R51" i="1"/>
  <c r="R121" i="1"/>
  <c r="R122" i="1" s="1"/>
  <c r="X51" i="1"/>
  <c r="X121" i="1"/>
  <c r="X122" i="1" s="1"/>
  <c r="V51" i="1"/>
  <c r="V121" i="1"/>
  <c r="V122" i="1" s="1"/>
  <c r="AE57" i="1"/>
  <c r="Z51" i="1" l="1"/>
  <c r="Z80" i="1"/>
  <c r="Z81" i="1" s="1"/>
  <c r="T121" i="1"/>
  <c r="T122" i="1" s="1"/>
  <c r="T80" i="1"/>
  <c r="T81" i="1" s="1"/>
  <c r="AB51" i="1"/>
  <c r="AB80" i="1"/>
  <c r="AB81" i="1" s="1"/>
  <c r="P51" i="1"/>
  <c r="P80" i="1"/>
  <c r="P81" i="1" s="1"/>
  <c r="AB121" i="1"/>
  <c r="AB122" i="1" s="1"/>
  <c r="Z121" i="1"/>
  <c r="AF50" i="1"/>
  <c r="T51" i="1"/>
  <c r="N58" i="1" l="1"/>
  <c r="N86" i="1"/>
  <c r="O94" i="1"/>
  <c r="V94" i="1" s="1"/>
  <c r="AE80" i="1"/>
  <c r="AE81" i="1"/>
  <c r="AE86" i="1" s="1"/>
  <c r="Z122" i="1"/>
  <c r="AE122" i="1" s="1"/>
  <c r="AE127" i="1" s="1"/>
  <c r="AE121" i="1"/>
  <c r="AE51" i="1"/>
  <c r="AE58" i="1" s="1"/>
  <c r="N127" i="1" l="1"/>
  <c r="I103" i="1"/>
  <c r="B103" i="1"/>
  <c r="R103" i="1" l="1"/>
</calcChain>
</file>

<file path=xl/comments1.xml><?xml version="1.0" encoding="utf-8"?>
<comments xmlns="http://schemas.openxmlformats.org/spreadsheetml/2006/main">
  <authors>
    <author>梶坂　和良</author>
  </authors>
  <commentList>
    <comment ref="N40" authorId="0" shapeId="0">
      <text>
        <r>
          <rPr>
            <sz val="9"/>
            <color indexed="81"/>
            <rFont val="ＭＳ Ｐゴシック"/>
            <family val="3"/>
            <charset val="128"/>
          </rPr>
          <t xml:space="preserve">マイナス値を入力
</t>
        </r>
      </text>
    </comment>
  </commentList>
</comments>
</file>

<file path=xl/comments10.xml><?xml version="1.0" encoding="utf-8"?>
<comments xmlns="http://schemas.openxmlformats.org/spreadsheetml/2006/main">
  <authors>
    <author>梶坂　和良</author>
  </authors>
  <commentList>
    <comment ref="N39" authorId="0" shapeId="0">
      <text>
        <r>
          <rPr>
            <sz val="9"/>
            <color indexed="81"/>
            <rFont val="ＭＳ Ｐゴシック"/>
            <family val="3"/>
            <charset val="128"/>
          </rPr>
          <t xml:space="preserve">マイナス値を入力
</t>
        </r>
      </text>
    </comment>
  </commentList>
</comments>
</file>

<file path=xl/comments11.xml><?xml version="1.0" encoding="utf-8"?>
<comments xmlns="http://schemas.openxmlformats.org/spreadsheetml/2006/main">
  <authors>
    <author>梶坂　和良</author>
  </authors>
  <commentList>
    <comment ref="N38" authorId="0" shapeId="0">
      <text>
        <r>
          <rPr>
            <sz val="9"/>
            <color indexed="81"/>
            <rFont val="ＭＳ Ｐゴシック"/>
            <family val="3"/>
            <charset val="128"/>
          </rPr>
          <t xml:space="preserve">マイナス値を入力
</t>
        </r>
      </text>
    </comment>
  </commentList>
</comments>
</file>

<file path=xl/comments12.xml><?xml version="1.0" encoding="utf-8"?>
<comments xmlns="http://schemas.openxmlformats.org/spreadsheetml/2006/main">
  <authors>
    <author>梶坂　和良</author>
  </authors>
  <commentList>
    <comment ref="N38" authorId="0" shapeId="0">
      <text>
        <r>
          <rPr>
            <sz val="9"/>
            <color indexed="81"/>
            <rFont val="ＭＳ Ｐゴシック"/>
            <family val="3"/>
            <charset val="128"/>
          </rPr>
          <t xml:space="preserve">マイナス値を入力
</t>
        </r>
      </text>
    </comment>
  </commentList>
</comments>
</file>

<file path=xl/comments13.xml><?xml version="1.0" encoding="utf-8"?>
<comments xmlns="http://schemas.openxmlformats.org/spreadsheetml/2006/main">
  <authors>
    <author>梶坂　和良</author>
  </authors>
  <commentList>
    <comment ref="N38" authorId="0" shapeId="0">
      <text>
        <r>
          <rPr>
            <sz val="9"/>
            <color indexed="81"/>
            <rFont val="ＭＳ Ｐゴシック"/>
            <family val="3"/>
            <charset val="128"/>
          </rPr>
          <t xml:space="preserve">マイナス値を入力
</t>
        </r>
      </text>
    </comment>
  </commentList>
</comments>
</file>

<file path=xl/comments14.xml><?xml version="1.0" encoding="utf-8"?>
<comments xmlns="http://schemas.openxmlformats.org/spreadsheetml/2006/main">
  <authors>
    <author>梶坂　和良</author>
  </authors>
  <commentList>
    <comment ref="N38" authorId="0" shapeId="0">
      <text>
        <r>
          <rPr>
            <sz val="9"/>
            <color indexed="81"/>
            <rFont val="ＭＳ Ｐゴシック"/>
            <family val="3"/>
            <charset val="128"/>
          </rPr>
          <t xml:space="preserve">マイナス値を入力
</t>
        </r>
      </text>
    </comment>
  </commentList>
</comments>
</file>

<file path=xl/comments2.xml><?xml version="1.0" encoding="utf-8"?>
<comments xmlns="http://schemas.openxmlformats.org/spreadsheetml/2006/main">
  <authors>
    <author>梶坂　和良</author>
  </authors>
  <commentList>
    <comment ref="N40" authorId="0" shapeId="0">
      <text>
        <r>
          <rPr>
            <sz val="9"/>
            <color indexed="81"/>
            <rFont val="ＭＳ Ｐゴシック"/>
            <family val="3"/>
            <charset val="128"/>
          </rPr>
          <t xml:space="preserve">マイナス値を入力
</t>
        </r>
      </text>
    </comment>
  </commentList>
</comments>
</file>

<file path=xl/comments3.xml><?xml version="1.0" encoding="utf-8"?>
<comments xmlns="http://schemas.openxmlformats.org/spreadsheetml/2006/main">
  <authors>
    <author>梶坂　和良</author>
  </authors>
  <commentList>
    <comment ref="N44" authorId="0" shapeId="0">
      <text>
        <r>
          <rPr>
            <sz val="9"/>
            <color indexed="81"/>
            <rFont val="ＭＳ Ｐゴシック"/>
            <family val="3"/>
            <charset val="128"/>
          </rPr>
          <t xml:space="preserve">マイナス値を入力
</t>
        </r>
      </text>
    </comment>
  </commentList>
</comments>
</file>

<file path=xl/comments4.xml><?xml version="1.0" encoding="utf-8"?>
<comments xmlns="http://schemas.openxmlformats.org/spreadsheetml/2006/main">
  <authors>
    <author>梶坂　和良</author>
  </authors>
  <commentList>
    <comment ref="N44" authorId="0" shapeId="0">
      <text>
        <r>
          <rPr>
            <sz val="9"/>
            <color indexed="81"/>
            <rFont val="ＭＳ Ｐゴシック"/>
            <family val="3"/>
            <charset val="128"/>
          </rPr>
          <t xml:space="preserve">マイナス値を入力
</t>
        </r>
      </text>
    </comment>
  </commentList>
</comments>
</file>

<file path=xl/comments5.xml><?xml version="1.0" encoding="utf-8"?>
<comments xmlns="http://schemas.openxmlformats.org/spreadsheetml/2006/main">
  <authors>
    <author>梶坂　和良</author>
  </authors>
  <commentList>
    <comment ref="N42" authorId="0" shapeId="0">
      <text>
        <r>
          <rPr>
            <sz val="9"/>
            <color indexed="81"/>
            <rFont val="ＭＳ Ｐゴシック"/>
            <family val="3"/>
            <charset val="128"/>
          </rPr>
          <t xml:space="preserve">プラス値を入力
</t>
        </r>
      </text>
    </comment>
    <comment ref="N43" authorId="0" shapeId="0">
      <text>
        <r>
          <rPr>
            <sz val="9"/>
            <color indexed="81"/>
            <rFont val="ＭＳ Ｐゴシック"/>
            <family val="3"/>
            <charset val="128"/>
          </rPr>
          <t xml:space="preserve">マイナス値を入力
</t>
        </r>
      </text>
    </comment>
  </commentList>
</comments>
</file>

<file path=xl/comments6.xml><?xml version="1.0" encoding="utf-8"?>
<comments xmlns="http://schemas.openxmlformats.org/spreadsheetml/2006/main">
  <authors>
    <author>梶坂　和良</author>
  </authors>
  <commentList>
    <comment ref="N42" authorId="0" shapeId="0">
      <text>
        <r>
          <rPr>
            <sz val="9"/>
            <color indexed="81"/>
            <rFont val="ＭＳ Ｐゴシック"/>
            <family val="3"/>
            <charset val="128"/>
          </rPr>
          <t xml:space="preserve">プラス値を入力
</t>
        </r>
      </text>
    </comment>
    <comment ref="N43" authorId="0" shapeId="0">
      <text>
        <r>
          <rPr>
            <sz val="9"/>
            <color indexed="81"/>
            <rFont val="ＭＳ Ｐゴシック"/>
            <family val="3"/>
            <charset val="128"/>
          </rPr>
          <t xml:space="preserve">マイナス値を入力
</t>
        </r>
      </text>
    </comment>
  </commentList>
</comments>
</file>

<file path=xl/comments7.xml><?xml version="1.0" encoding="utf-8"?>
<comments xmlns="http://schemas.openxmlformats.org/spreadsheetml/2006/main">
  <authors>
    <author>梶坂　和良</author>
  </authors>
  <commentList>
    <comment ref="N38" authorId="0" shapeId="0">
      <text>
        <r>
          <rPr>
            <sz val="9"/>
            <color indexed="81"/>
            <rFont val="ＭＳ Ｐゴシック"/>
            <family val="3"/>
            <charset val="128"/>
          </rPr>
          <t xml:space="preserve">マイナス値を入力
</t>
        </r>
      </text>
    </comment>
  </commentList>
</comments>
</file>

<file path=xl/comments8.xml><?xml version="1.0" encoding="utf-8"?>
<comments xmlns="http://schemas.openxmlformats.org/spreadsheetml/2006/main">
  <authors>
    <author>梶坂　和良</author>
  </authors>
  <commentList>
    <comment ref="N38" authorId="0" shapeId="0">
      <text>
        <r>
          <rPr>
            <sz val="9"/>
            <color indexed="81"/>
            <rFont val="ＭＳ Ｐゴシック"/>
            <family val="3"/>
            <charset val="128"/>
          </rPr>
          <t xml:space="preserve">マイナス値を入力
</t>
        </r>
      </text>
    </comment>
  </commentList>
</comments>
</file>

<file path=xl/comments9.xml><?xml version="1.0" encoding="utf-8"?>
<comments xmlns="http://schemas.openxmlformats.org/spreadsheetml/2006/main">
  <authors>
    <author>梶坂　和良</author>
  </authors>
  <commentList>
    <comment ref="N39" authorId="0" shapeId="0">
      <text>
        <r>
          <rPr>
            <sz val="9"/>
            <color indexed="81"/>
            <rFont val="ＭＳ Ｐゴシック"/>
            <family val="3"/>
            <charset val="128"/>
          </rPr>
          <t xml:space="preserve">マイナス値を入力
</t>
        </r>
      </text>
    </comment>
  </commentList>
</comments>
</file>

<file path=xl/sharedStrings.xml><?xml version="1.0" encoding="utf-8"?>
<sst xmlns="http://schemas.openxmlformats.org/spreadsheetml/2006/main" count="2686" uniqueCount="283">
  <si>
    <t>乳児</t>
    <rPh sb="0" eb="2">
      <t>ニュウジ</t>
    </rPh>
    <phoneticPr fontId="5"/>
  </si>
  <si>
    <t>区分</t>
    <rPh sb="0" eb="2">
      <t>クブン</t>
    </rPh>
    <phoneticPr fontId="5"/>
  </si>
  <si>
    <t>年齢別単価</t>
    <rPh sb="0" eb="2">
      <t>ネンレイ</t>
    </rPh>
    <rPh sb="2" eb="3">
      <t>ベツ</t>
    </rPh>
    <rPh sb="3" eb="5">
      <t>タンカ</t>
    </rPh>
    <phoneticPr fontId="5"/>
  </si>
  <si>
    <t>３歳児</t>
    <rPh sb="1" eb="2">
      <t>サイ</t>
    </rPh>
    <rPh sb="2" eb="3">
      <t>ジ</t>
    </rPh>
    <phoneticPr fontId="5"/>
  </si>
  <si>
    <t>４歳以上児</t>
    <rPh sb="1" eb="2">
      <t>サイ</t>
    </rPh>
    <rPh sb="2" eb="4">
      <t>イジョウ</t>
    </rPh>
    <rPh sb="4" eb="5">
      <t>ジ</t>
    </rPh>
    <phoneticPr fontId="5"/>
  </si>
  <si>
    <t>標準時間</t>
    <rPh sb="0" eb="2">
      <t>ヒョウジュン</t>
    </rPh>
    <rPh sb="2" eb="4">
      <t>ジカン</t>
    </rPh>
    <phoneticPr fontId="5"/>
  </si>
  <si>
    <t>短時間</t>
    <rPh sb="0" eb="3">
      <t>タンジカン</t>
    </rPh>
    <phoneticPr fontId="5"/>
  </si>
  <si>
    <t>３歳児配置改善加算</t>
    <rPh sb="1" eb="2">
      <t>サイ</t>
    </rPh>
    <rPh sb="2" eb="3">
      <t>ジ</t>
    </rPh>
    <rPh sb="3" eb="5">
      <t>ハイチ</t>
    </rPh>
    <rPh sb="5" eb="7">
      <t>カイゼン</t>
    </rPh>
    <rPh sb="7" eb="9">
      <t>カサン</t>
    </rPh>
    <phoneticPr fontId="5"/>
  </si>
  <si>
    <t>夜間保育加算</t>
    <rPh sb="0" eb="2">
      <t>ヤカン</t>
    </rPh>
    <rPh sb="2" eb="4">
      <t>ホイク</t>
    </rPh>
    <rPh sb="4" eb="6">
      <t>カサン</t>
    </rPh>
    <phoneticPr fontId="5"/>
  </si>
  <si>
    <t>主任保育士専任加算</t>
    <rPh sb="0" eb="2">
      <t>シュニン</t>
    </rPh>
    <rPh sb="2" eb="5">
      <t>ホイクシ</t>
    </rPh>
    <rPh sb="5" eb="7">
      <t>センニン</t>
    </rPh>
    <rPh sb="7" eb="9">
      <t>カサン</t>
    </rPh>
    <phoneticPr fontId="5"/>
  </si>
  <si>
    <t>事務職員雇上費加算</t>
    <rPh sb="0" eb="2">
      <t>ジム</t>
    </rPh>
    <rPh sb="2" eb="4">
      <t>ショクイン</t>
    </rPh>
    <rPh sb="4" eb="5">
      <t>ヤトイ</t>
    </rPh>
    <rPh sb="5" eb="6">
      <t>ウエ</t>
    </rPh>
    <rPh sb="6" eb="7">
      <t>ヒ</t>
    </rPh>
    <rPh sb="7" eb="9">
      <t>カサン</t>
    </rPh>
    <phoneticPr fontId="5"/>
  </si>
  <si>
    <t>○</t>
  </si>
  <si>
    <t>１・２歳児</t>
    <rPh sb="3" eb="4">
      <t>サイ</t>
    </rPh>
    <rPh sb="4" eb="5">
      <t>ジ</t>
    </rPh>
    <phoneticPr fontId="5"/>
  </si>
  <si>
    <t>休日保育加算</t>
    <rPh sb="0" eb="2">
      <t>キュウジツ</t>
    </rPh>
    <rPh sb="2" eb="4">
      <t>ホイク</t>
    </rPh>
    <rPh sb="4" eb="6">
      <t>カサン</t>
    </rPh>
    <phoneticPr fontId="3"/>
  </si>
  <si>
    <t>療育支援加算A</t>
    <rPh sb="0" eb="2">
      <t>リョウイク</t>
    </rPh>
    <rPh sb="2" eb="4">
      <t>シエン</t>
    </rPh>
    <rPh sb="4" eb="6">
      <t>カサン</t>
    </rPh>
    <phoneticPr fontId="5"/>
  </si>
  <si>
    <t>療育支援加算B</t>
    <rPh sb="0" eb="2">
      <t>リョウイク</t>
    </rPh>
    <rPh sb="2" eb="4">
      <t>シエン</t>
    </rPh>
    <rPh sb="4" eb="6">
      <t>カサン</t>
    </rPh>
    <phoneticPr fontId="3"/>
  </si>
  <si>
    <t>合計</t>
    <rPh sb="0" eb="2">
      <t>ゴウケイ</t>
    </rPh>
    <phoneticPr fontId="3"/>
  </si>
  <si>
    <t>乳児</t>
    <rPh sb="0" eb="2">
      <t>ニュウジ</t>
    </rPh>
    <phoneticPr fontId="3"/>
  </si>
  <si>
    <t>１・２歳児</t>
    <rPh sb="3" eb="5">
      <t>サイジ</t>
    </rPh>
    <phoneticPr fontId="3"/>
  </si>
  <si>
    <t>３歳児</t>
    <rPh sb="1" eb="3">
      <t>サイジ</t>
    </rPh>
    <phoneticPr fontId="3"/>
  </si>
  <si>
    <t>４歳以上児</t>
    <rPh sb="1" eb="2">
      <t>サイ</t>
    </rPh>
    <rPh sb="2" eb="4">
      <t>イジョウ</t>
    </rPh>
    <rPh sb="4" eb="5">
      <t>ジ</t>
    </rPh>
    <phoneticPr fontId="3"/>
  </si>
  <si>
    <t>年齢区分</t>
    <rPh sb="0" eb="2">
      <t>ネンレイ</t>
    </rPh>
    <rPh sb="2" eb="4">
      <t>クブン</t>
    </rPh>
    <phoneticPr fontId="3"/>
  </si>
  <si>
    <t>標準時間認定</t>
    <rPh sb="0" eb="2">
      <t>ヒョウジュン</t>
    </rPh>
    <rPh sb="2" eb="4">
      <t>ジカン</t>
    </rPh>
    <rPh sb="4" eb="6">
      <t>ニンテイ</t>
    </rPh>
    <phoneticPr fontId="3"/>
  </si>
  <si>
    <t>短時間認定</t>
    <rPh sb="0" eb="3">
      <t>タンジカン</t>
    </rPh>
    <rPh sb="3" eb="5">
      <t>ニンテイ</t>
    </rPh>
    <phoneticPr fontId="3"/>
  </si>
  <si>
    <t>計</t>
    <rPh sb="0" eb="1">
      <t>ケイ</t>
    </rPh>
    <phoneticPr fontId="3"/>
  </si>
  <si>
    <t>基本加算部分①</t>
    <rPh sb="0" eb="2">
      <t>キホン</t>
    </rPh>
    <rPh sb="2" eb="4">
      <t>カサン</t>
    </rPh>
    <rPh sb="4" eb="6">
      <t>ブブン</t>
    </rPh>
    <phoneticPr fontId="5"/>
  </si>
  <si>
    <t>①合計</t>
    <rPh sb="1" eb="3">
      <t>ゴウケイ</t>
    </rPh>
    <phoneticPr fontId="4"/>
  </si>
  <si>
    <t>－</t>
  </si>
  <si>
    <t>施設・事業所名</t>
    <rPh sb="0" eb="2">
      <t>シセツ</t>
    </rPh>
    <rPh sb="3" eb="6">
      <t>ジギョウショ</t>
    </rPh>
    <rPh sb="6" eb="7">
      <t>メイ</t>
    </rPh>
    <phoneticPr fontId="3"/>
  </si>
  <si>
    <t>施設・事業所類型</t>
    <rPh sb="0" eb="2">
      <t>シセツ</t>
    </rPh>
    <rPh sb="3" eb="6">
      <t>ジギョウショ</t>
    </rPh>
    <rPh sb="6" eb="8">
      <t>ルイケイ</t>
    </rPh>
    <phoneticPr fontId="3"/>
  </si>
  <si>
    <t>１　定員等</t>
    <rPh sb="2" eb="4">
      <t>テイイン</t>
    </rPh>
    <rPh sb="4" eb="5">
      <t>トウ</t>
    </rPh>
    <phoneticPr fontId="3"/>
  </si>
  <si>
    <t>２　処遇改善等加算率</t>
    <rPh sb="2" eb="4">
      <t>ショグウ</t>
    </rPh>
    <rPh sb="4" eb="6">
      <t>カイゼン</t>
    </rPh>
    <rPh sb="6" eb="7">
      <t>トウ</t>
    </rPh>
    <rPh sb="7" eb="9">
      <t>カサン</t>
    </rPh>
    <rPh sb="9" eb="10">
      <t>リツ</t>
    </rPh>
    <phoneticPr fontId="3"/>
  </si>
  <si>
    <t>公定価格の地域区分</t>
    <rPh sb="0" eb="2">
      <t>コウテイ</t>
    </rPh>
    <rPh sb="2" eb="4">
      <t>カカク</t>
    </rPh>
    <rPh sb="5" eb="7">
      <t>チイキ</t>
    </rPh>
    <rPh sb="7" eb="9">
      <t>クブン</t>
    </rPh>
    <phoneticPr fontId="3"/>
  </si>
  <si>
    <t>その他地域</t>
  </si>
  <si>
    <t>81人～90人</t>
  </si>
  <si>
    <t>公定価格の定員区分</t>
    <rPh sb="0" eb="2">
      <t>コウテイ</t>
    </rPh>
    <rPh sb="2" eb="4">
      <t>カカク</t>
    </rPh>
    <rPh sb="5" eb="7">
      <t>テイイン</t>
    </rPh>
    <rPh sb="7" eb="9">
      <t>クブン</t>
    </rPh>
    <phoneticPr fontId="3"/>
  </si>
  <si>
    <t>①基礎分の値</t>
    <rPh sb="1" eb="3">
      <t>キソ</t>
    </rPh>
    <rPh sb="3" eb="4">
      <t>ブン</t>
    </rPh>
    <rPh sb="5" eb="6">
      <t>アタイ</t>
    </rPh>
    <phoneticPr fontId="3"/>
  </si>
  <si>
    <t>②賃金改善要件分の値</t>
    <rPh sb="1" eb="3">
      <t>チンギン</t>
    </rPh>
    <rPh sb="3" eb="5">
      <t>カイゼン</t>
    </rPh>
    <rPh sb="5" eb="7">
      <t>ヨウケン</t>
    </rPh>
    <rPh sb="7" eb="8">
      <t>ブン</t>
    </rPh>
    <rPh sb="9" eb="10">
      <t>アタイ</t>
    </rPh>
    <phoneticPr fontId="3"/>
  </si>
  <si>
    <t>③キャリアパス要件</t>
    <rPh sb="7" eb="9">
      <t>ヨウケン</t>
    </rPh>
    <phoneticPr fontId="3"/>
  </si>
  <si>
    <t>施設・事業所に適用される
加算率（①+②）</t>
    <rPh sb="0" eb="2">
      <t>シセツ</t>
    </rPh>
    <rPh sb="3" eb="6">
      <t>ジギョウショ</t>
    </rPh>
    <rPh sb="7" eb="9">
      <t>テキヨウ</t>
    </rPh>
    <rPh sb="13" eb="15">
      <t>カサン</t>
    </rPh>
    <rPh sb="15" eb="16">
      <t>リツ</t>
    </rPh>
    <phoneticPr fontId="3"/>
  </si>
  <si>
    <t>賃金改善実施月数
（通常12月）</t>
    <rPh sb="0" eb="2">
      <t>チンギン</t>
    </rPh>
    <rPh sb="2" eb="4">
      <t>カイゼン</t>
    </rPh>
    <rPh sb="4" eb="6">
      <t>ジッシ</t>
    </rPh>
    <rPh sb="6" eb="7">
      <t>ツキ</t>
    </rPh>
    <rPh sb="7" eb="8">
      <t>スウ</t>
    </rPh>
    <rPh sb="10" eb="12">
      <t>ツウジョウ</t>
    </rPh>
    <rPh sb="14" eb="15">
      <t>ツキ</t>
    </rPh>
    <phoneticPr fontId="3"/>
  </si>
  <si>
    <t>適</t>
  </si>
  <si>
    <t>３　当該年度の各月初日の利用子ども数（広域利用子ども数を含む。）の見込みをもとに算定した平均利用子ども数</t>
    <rPh sb="2" eb="4">
      <t>トウガイ</t>
    </rPh>
    <rPh sb="4" eb="6">
      <t>ネンド</t>
    </rPh>
    <rPh sb="7" eb="9">
      <t>カクツキ</t>
    </rPh>
    <rPh sb="9" eb="11">
      <t>ショニチ</t>
    </rPh>
    <rPh sb="12" eb="14">
      <t>リヨウ</t>
    </rPh>
    <rPh sb="14" eb="15">
      <t>コ</t>
    </rPh>
    <rPh sb="17" eb="18">
      <t>スウ</t>
    </rPh>
    <rPh sb="19" eb="21">
      <t>コウイキ</t>
    </rPh>
    <rPh sb="21" eb="23">
      <t>リヨウ</t>
    </rPh>
    <rPh sb="23" eb="24">
      <t>コ</t>
    </rPh>
    <rPh sb="26" eb="27">
      <t>スウ</t>
    </rPh>
    <rPh sb="28" eb="29">
      <t>フク</t>
    </rPh>
    <rPh sb="33" eb="35">
      <t>ミコ</t>
    </rPh>
    <rPh sb="40" eb="42">
      <t>サンテイ</t>
    </rPh>
    <rPh sb="44" eb="46">
      <t>ヘイキン</t>
    </rPh>
    <rPh sb="46" eb="48">
      <t>リヨウ</t>
    </rPh>
    <rPh sb="48" eb="49">
      <t>コ</t>
    </rPh>
    <rPh sb="51" eb="52">
      <t>スウ</t>
    </rPh>
    <phoneticPr fontId="3"/>
  </si>
  <si>
    <t>適用する場合</t>
    <rPh sb="0" eb="2">
      <t>テキヨウ</t>
    </rPh>
    <rPh sb="4" eb="6">
      <t>バアイ</t>
    </rPh>
    <phoneticPr fontId="5"/>
  </si>
  <si>
    <t>年間延べ利用子ども見込数</t>
    <rPh sb="0" eb="2">
      <t>ネンカン</t>
    </rPh>
    <rPh sb="2" eb="3">
      <t>ノ</t>
    </rPh>
    <rPh sb="4" eb="6">
      <t>リヨウ</t>
    </rPh>
    <rPh sb="6" eb="7">
      <t>コ</t>
    </rPh>
    <rPh sb="9" eb="11">
      <t>ミコミ</t>
    </rPh>
    <rPh sb="11" eb="12">
      <t>スウ</t>
    </rPh>
    <phoneticPr fontId="3"/>
  </si>
  <si>
    <t>４　算式による加算見込額</t>
    <rPh sb="2" eb="4">
      <t>サンシキ</t>
    </rPh>
    <rPh sb="7" eb="9">
      <t>カサン</t>
    </rPh>
    <rPh sb="9" eb="11">
      <t>ミコ</t>
    </rPh>
    <rPh sb="11" eb="12">
      <t>ガク</t>
    </rPh>
    <phoneticPr fontId="3"/>
  </si>
  <si>
    <t>保育所</t>
    <rPh sb="0" eb="2">
      <t>ホイク</t>
    </rPh>
    <rPh sb="2" eb="3">
      <t>ショ</t>
    </rPh>
    <phoneticPr fontId="3"/>
  </si>
  <si>
    <t>年齢別配置基準を下回る場合</t>
    <rPh sb="0" eb="2">
      <t>ネンレイ</t>
    </rPh>
    <rPh sb="2" eb="3">
      <t>ベツ</t>
    </rPh>
    <rPh sb="3" eb="5">
      <t>ハイチ</t>
    </rPh>
    <rPh sb="5" eb="7">
      <t>キジュン</t>
    </rPh>
    <rPh sb="8" eb="10">
      <t>シタマワ</t>
    </rPh>
    <rPh sb="11" eb="13">
      <t>バアイ</t>
    </rPh>
    <phoneticPr fontId="3"/>
  </si>
  <si>
    <t>配置基準上求められる職員資格を有しない場合</t>
    <rPh sb="0" eb="2">
      <t>ハイチ</t>
    </rPh>
    <rPh sb="2" eb="4">
      <t>キジュン</t>
    </rPh>
    <rPh sb="4" eb="5">
      <t>ジョウ</t>
    </rPh>
    <rPh sb="5" eb="6">
      <t>モト</t>
    </rPh>
    <rPh sb="10" eb="12">
      <t>ショクイン</t>
    </rPh>
    <rPh sb="12" eb="14">
      <t>シカク</t>
    </rPh>
    <rPh sb="15" eb="16">
      <t>ユウ</t>
    </rPh>
    <rPh sb="19" eb="21">
      <t>バアイ</t>
    </rPh>
    <phoneticPr fontId="3"/>
  </si>
  <si>
    <t>チーム保育推進加算</t>
    <rPh sb="3" eb="5">
      <t>ホイク</t>
    </rPh>
    <rPh sb="5" eb="7">
      <t>スイシン</t>
    </rPh>
    <rPh sb="7" eb="9">
      <t>カサン</t>
    </rPh>
    <phoneticPr fontId="3"/>
  </si>
  <si>
    <t>②合計</t>
    <rPh sb="1" eb="3">
      <t>ゴウケイ</t>
    </rPh>
    <phoneticPr fontId="4"/>
  </si>
  <si>
    <t>④</t>
    <phoneticPr fontId="3"/>
  </si>
  <si>
    <t>※利用定員は、保育認定子ども（２号・３号）の利用定員を入力してください。</t>
    <rPh sb="1" eb="3">
      <t>リヨウ</t>
    </rPh>
    <rPh sb="3" eb="5">
      <t>テイイン</t>
    </rPh>
    <rPh sb="7" eb="9">
      <t>ホイク</t>
    </rPh>
    <rPh sb="9" eb="11">
      <t>ニンテイ</t>
    </rPh>
    <rPh sb="11" eb="12">
      <t>コ</t>
    </rPh>
    <rPh sb="16" eb="17">
      <t>ゴウ</t>
    </rPh>
    <rPh sb="19" eb="20">
      <t>ゴウ</t>
    </rPh>
    <rPh sb="22" eb="24">
      <t>リヨウ</t>
    </rPh>
    <rPh sb="24" eb="26">
      <t>テイイン</t>
    </rPh>
    <rPh sb="27" eb="29">
      <t>ニュウリョク</t>
    </rPh>
    <phoneticPr fontId="3"/>
  </si>
  <si>
    <t>１号認定子どもの利用定員を設定しない場合</t>
    <rPh sb="1" eb="2">
      <t>ゴウ</t>
    </rPh>
    <rPh sb="2" eb="4">
      <t>ニンテイ</t>
    </rPh>
    <rPh sb="4" eb="5">
      <t>コ</t>
    </rPh>
    <rPh sb="8" eb="10">
      <t>リヨウ</t>
    </rPh>
    <rPh sb="10" eb="12">
      <t>テイイン</t>
    </rPh>
    <rPh sb="13" eb="15">
      <t>セッテイ</t>
    </rPh>
    <rPh sb="18" eb="20">
      <t>バアイ</t>
    </rPh>
    <phoneticPr fontId="3"/>
  </si>
  <si>
    <t>定員区分に応じた単価</t>
    <rPh sb="0" eb="2">
      <t>テイイン</t>
    </rPh>
    <rPh sb="2" eb="4">
      <t>クブン</t>
    </rPh>
    <rPh sb="5" eb="6">
      <t>オウ</t>
    </rPh>
    <rPh sb="8" eb="10">
      <t>タンカ</t>
    </rPh>
    <phoneticPr fontId="3"/>
  </si>
  <si>
    <t>加減調整部分②</t>
    <rPh sb="0" eb="2">
      <t>カゲン</t>
    </rPh>
    <rPh sb="2" eb="4">
      <t>チョウセイ</t>
    </rPh>
    <rPh sb="4" eb="6">
      <t>ブブン</t>
    </rPh>
    <phoneticPr fontId="3"/>
  </si>
  <si>
    <t>不足する人数</t>
    <rPh sb="0" eb="2">
      <t>フソク</t>
    </rPh>
    <rPh sb="4" eb="6">
      <t>ニンズウ</t>
    </rPh>
    <phoneticPr fontId="3"/>
  </si>
  <si>
    <t>必要な資格を有しない保育従事者の人数</t>
    <rPh sb="0" eb="2">
      <t>ヒツヨウ</t>
    </rPh>
    <rPh sb="3" eb="5">
      <t>シカク</t>
    </rPh>
    <rPh sb="6" eb="7">
      <t>ユウ</t>
    </rPh>
    <rPh sb="10" eb="12">
      <t>ホイク</t>
    </rPh>
    <rPh sb="12" eb="15">
      <t>ジュウジシャ</t>
    </rPh>
    <rPh sb="16" eb="18">
      <t>ニンズウ</t>
    </rPh>
    <phoneticPr fontId="3"/>
  </si>
  <si>
    <t>特定加算部分③</t>
    <rPh sb="0" eb="2">
      <t>トクテイ</t>
    </rPh>
    <rPh sb="2" eb="4">
      <t>カサン</t>
    </rPh>
    <rPh sb="4" eb="6">
      <t>ブブン</t>
    </rPh>
    <phoneticPr fontId="3"/>
  </si>
  <si>
    <t>③合計</t>
    <rPh sb="1" eb="3">
      <t>ゴウケイ</t>
    </rPh>
    <phoneticPr fontId="4"/>
  </si>
  <si>
    <t>副園長・教頭配置加算</t>
    <rPh sb="0" eb="3">
      <t>フクエンチョウ</t>
    </rPh>
    <rPh sb="4" eb="6">
      <t>キョウトウ</t>
    </rPh>
    <rPh sb="6" eb="8">
      <t>ハイチ</t>
    </rPh>
    <rPh sb="8" eb="10">
      <t>カサン</t>
    </rPh>
    <phoneticPr fontId="3"/>
  </si>
  <si>
    <t>学級編制調整加配加算</t>
    <rPh sb="0" eb="2">
      <t>ガッキュウ</t>
    </rPh>
    <rPh sb="2" eb="4">
      <t>ヘンセイ</t>
    </rPh>
    <rPh sb="4" eb="6">
      <t>チョウセイ</t>
    </rPh>
    <rPh sb="6" eb="8">
      <t>カハイ</t>
    </rPh>
    <rPh sb="8" eb="10">
      <t>カサン</t>
    </rPh>
    <phoneticPr fontId="3"/>
  </si>
  <si>
    <t>チーム保育加配加算</t>
    <rPh sb="3" eb="5">
      <t>ホイク</t>
    </rPh>
    <rPh sb="5" eb="7">
      <t>カハイ</t>
    </rPh>
    <rPh sb="7" eb="9">
      <t>カサン</t>
    </rPh>
    <phoneticPr fontId="3"/>
  </si>
  <si>
    <t>通園送迎加算</t>
    <rPh sb="0" eb="2">
      <t>ツウエン</t>
    </rPh>
    <rPh sb="2" eb="4">
      <t>ソウゲイ</t>
    </rPh>
    <rPh sb="4" eb="6">
      <t>カサン</t>
    </rPh>
    <phoneticPr fontId="3"/>
  </si>
  <si>
    <t>給食実施加算</t>
    <rPh sb="0" eb="2">
      <t>キュウショク</t>
    </rPh>
    <rPh sb="2" eb="4">
      <t>ジッシ</t>
    </rPh>
    <rPh sb="4" eb="6">
      <t>カサン</t>
    </rPh>
    <phoneticPr fontId="3"/>
  </si>
  <si>
    <t>教育標準時間認定</t>
    <rPh sb="0" eb="2">
      <t>キョウイク</t>
    </rPh>
    <rPh sb="2" eb="4">
      <t>ヒョウジュン</t>
    </rPh>
    <rPh sb="4" eb="6">
      <t>ジカン</t>
    </rPh>
    <rPh sb="6" eb="8">
      <t>ニンテイ</t>
    </rPh>
    <phoneticPr fontId="3"/>
  </si>
  <si>
    <t>満３歳児</t>
    <rPh sb="0" eb="1">
      <t>マン</t>
    </rPh>
    <rPh sb="2" eb="4">
      <t>サイジ</t>
    </rPh>
    <phoneticPr fontId="3"/>
  </si>
  <si>
    <t>３歳児</t>
    <rPh sb="1" eb="3">
      <t>サイジ</t>
    </rPh>
    <phoneticPr fontId="5"/>
  </si>
  <si>
    <t>満３歳児</t>
    <rPh sb="0" eb="1">
      <t>マン</t>
    </rPh>
    <rPh sb="2" eb="3">
      <t>サイ</t>
    </rPh>
    <rPh sb="3" eb="4">
      <t>ジ</t>
    </rPh>
    <phoneticPr fontId="3"/>
  </si>
  <si>
    <t>利用定員（教育標準時間認定 ）</t>
    <rPh sb="0" eb="2">
      <t>リヨウ</t>
    </rPh>
    <rPh sb="2" eb="4">
      <t>テイイン</t>
    </rPh>
    <rPh sb="5" eb="7">
      <t>キョウイク</t>
    </rPh>
    <rPh sb="7" eb="9">
      <t>ヒョウジュン</t>
    </rPh>
    <rPh sb="9" eb="11">
      <t>ジカン</t>
    </rPh>
    <rPh sb="11" eb="13">
      <t>ニンテイ</t>
    </rPh>
    <phoneticPr fontId="5"/>
  </si>
  <si>
    <t>211人～240人</t>
  </si>
  <si>
    <t>加配人数</t>
    <rPh sb="0" eb="2">
      <t>カハイ</t>
    </rPh>
    <rPh sb="2" eb="4">
      <t>ニンズウ</t>
    </rPh>
    <phoneticPr fontId="3"/>
  </si>
  <si>
    <t>週当たり実施日数</t>
    <rPh sb="0" eb="1">
      <t>シュウ</t>
    </rPh>
    <rPh sb="1" eb="2">
      <t>ア</t>
    </rPh>
    <rPh sb="4" eb="6">
      <t>ジッシ</t>
    </rPh>
    <rPh sb="6" eb="8">
      <t>ニッスウ</t>
    </rPh>
    <phoneticPr fontId="3"/>
  </si>
  <si>
    <t>主幹教諭等の専任化により子育て支援の取組を実施していない場合</t>
    <rPh sb="0" eb="2">
      <t>シュカン</t>
    </rPh>
    <rPh sb="2" eb="4">
      <t>キョウユ</t>
    </rPh>
    <rPh sb="4" eb="5">
      <t>トウ</t>
    </rPh>
    <rPh sb="6" eb="8">
      <t>センニン</t>
    </rPh>
    <rPh sb="8" eb="9">
      <t>カ</t>
    </rPh>
    <rPh sb="12" eb="14">
      <t>コソダ</t>
    </rPh>
    <rPh sb="15" eb="17">
      <t>シエン</t>
    </rPh>
    <rPh sb="18" eb="20">
      <t>トリクミ</t>
    </rPh>
    <rPh sb="21" eb="23">
      <t>ジッシ</t>
    </rPh>
    <rPh sb="28" eb="30">
      <t>バアイ</t>
    </rPh>
    <phoneticPr fontId="3"/>
  </si>
  <si>
    <t>事務職員配置加算</t>
    <rPh sb="0" eb="2">
      <t>ジム</t>
    </rPh>
    <rPh sb="2" eb="4">
      <t>ショクイン</t>
    </rPh>
    <rPh sb="4" eb="6">
      <t>ハイチ</t>
    </rPh>
    <rPh sb="6" eb="8">
      <t>カサン</t>
    </rPh>
    <phoneticPr fontId="3"/>
  </si>
  <si>
    <t>指導充実加配加算</t>
    <rPh sb="0" eb="2">
      <t>シドウ</t>
    </rPh>
    <rPh sb="2" eb="4">
      <t>ジュウジツ</t>
    </rPh>
    <rPh sb="4" eb="6">
      <t>カハイ</t>
    </rPh>
    <rPh sb="6" eb="8">
      <t>カサン</t>
    </rPh>
    <phoneticPr fontId="3"/>
  </si>
  <si>
    <t>事務負担対応加配加算</t>
    <rPh sb="0" eb="2">
      <t>ジム</t>
    </rPh>
    <rPh sb="2" eb="4">
      <t>フタン</t>
    </rPh>
    <rPh sb="4" eb="6">
      <t>タイオウ</t>
    </rPh>
    <rPh sb="6" eb="8">
      <t>カハイ</t>
    </rPh>
    <rPh sb="8" eb="10">
      <t>カサン</t>
    </rPh>
    <phoneticPr fontId="3"/>
  </si>
  <si>
    <t>④</t>
    <phoneticPr fontId="3"/>
  </si>
  <si>
    <t>④</t>
    <phoneticPr fontId="3"/>
  </si>
  <si>
    <t>主幹教諭等専任加算</t>
    <rPh sb="0" eb="2">
      <t>シュカン</t>
    </rPh>
    <rPh sb="2" eb="4">
      <t>キョウユ</t>
    </rPh>
    <rPh sb="4" eb="5">
      <t>トウ</t>
    </rPh>
    <rPh sb="5" eb="7">
      <t>センニン</t>
    </rPh>
    <rPh sb="7" eb="9">
      <t>カサン</t>
    </rPh>
    <phoneticPr fontId="3"/>
  </si>
  <si>
    <t>子育て支援活動費加算</t>
    <rPh sb="0" eb="2">
      <t>コソダ</t>
    </rPh>
    <rPh sb="3" eb="5">
      <t>シエン</t>
    </rPh>
    <rPh sb="5" eb="8">
      <t>カツドウヒ</t>
    </rPh>
    <rPh sb="8" eb="10">
      <t>カサン</t>
    </rPh>
    <phoneticPr fontId="3"/>
  </si>
  <si>
    <t>施設・事業種別</t>
    <rPh sb="0" eb="2">
      <t>シセツ</t>
    </rPh>
    <rPh sb="3" eb="5">
      <t>ジギョウ</t>
    </rPh>
    <rPh sb="5" eb="7">
      <t>シュベツ</t>
    </rPh>
    <phoneticPr fontId="3"/>
  </si>
  <si>
    <t>※利用定員は、教育標準時間認定子ども（１号）の利用定員を入力してください。</t>
    <rPh sb="1" eb="3">
      <t>リヨウ</t>
    </rPh>
    <rPh sb="3" eb="5">
      <t>テイイン</t>
    </rPh>
    <rPh sb="7" eb="9">
      <t>キョウイク</t>
    </rPh>
    <rPh sb="9" eb="11">
      <t>ヒョウジュン</t>
    </rPh>
    <rPh sb="11" eb="13">
      <t>ジカン</t>
    </rPh>
    <rPh sb="13" eb="15">
      <t>ニンテイ</t>
    </rPh>
    <rPh sb="15" eb="16">
      <t>コ</t>
    </rPh>
    <rPh sb="20" eb="21">
      <t>ゴウ</t>
    </rPh>
    <rPh sb="23" eb="25">
      <t>リヨウ</t>
    </rPh>
    <rPh sb="25" eb="27">
      <t>テイイン</t>
    </rPh>
    <rPh sb="28" eb="30">
      <t>ニュウリョク</t>
    </rPh>
    <phoneticPr fontId="3"/>
  </si>
  <si>
    <t>幼稚園</t>
    <rPh sb="0" eb="3">
      <t>ヨウチエン</t>
    </rPh>
    <phoneticPr fontId="3"/>
  </si>
  <si>
    <t>利用定員（保育認定）</t>
    <rPh sb="0" eb="2">
      <t>リヨウ</t>
    </rPh>
    <rPh sb="2" eb="4">
      <t>テイイン</t>
    </rPh>
    <rPh sb="5" eb="7">
      <t>ホイク</t>
    </rPh>
    <rPh sb="7" eb="9">
      <t>ニンテイ</t>
    </rPh>
    <phoneticPr fontId="5"/>
  </si>
  <si>
    <t>13人～19人</t>
  </si>
  <si>
    <t>乳児（障害児）</t>
    <rPh sb="0" eb="2">
      <t>ニュウジ</t>
    </rPh>
    <rPh sb="3" eb="6">
      <t>ショウガイジ</t>
    </rPh>
    <phoneticPr fontId="3"/>
  </si>
  <si>
    <t>１・２歳児（障害児）</t>
    <rPh sb="3" eb="4">
      <t>サイ</t>
    </rPh>
    <rPh sb="4" eb="5">
      <t>ジ</t>
    </rPh>
    <rPh sb="6" eb="9">
      <t>ショウガイジ</t>
    </rPh>
    <phoneticPr fontId="3"/>
  </si>
  <si>
    <t>乳児（障害児）</t>
    <rPh sb="0" eb="2">
      <t>ニュウジ</t>
    </rPh>
    <rPh sb="3" eb="6">
      <t>ショウガイジ</t>
    </rPh>
    <phoneticPr fontId="5"/>
  </si>
  <si>
    <t>１・２歳児</t>
    <rPh sb="3" eb="5">
      <t>サイジ</t>
    </rPh>
    <phoneticPr fontId="5"/>
  </si>
  <si>
    <t>１・２歳児（障害児）</t>
    <rPh sb="3" eb="5">
      <t>サイジ</t>
    </rPh>
    <rPh sb="6" eb="9">
      <t>ショウガイジ</t>
    </rPh>
    <phoneticPr fontId="5"/>
  </si>
  <si>
    <t>障害児保育加算</t>
    <rPh sb="0" eb="3">
      <t>ショウガイジ</t>
    </rPh>
    <rPh sb="3" eb="5">
      <t>ホイク</t>
    </rPh>
    <rPh sb="5" eb="7">
      <t>カサン</t>
    </rPh>
    <phoneticPr fontId="5"/>
  </si>
  <si>
    <t>夜間保育加算</t>
    <rPh sb="0" eb="2">
      <t>ヤカン</t>
    </rPh>
    <rPh sb="2" eb="4">
      <t>ホイク</t>
    </rPh>
    <rPh sb="4" eb="6">
      <t>カサン</t>
    </rPh>
    <phoneticPr fontId="3"/>
  </si>
  <si>
    <t>小規模保育事業Ａ型</t>
    <rPh sb="0" eb="3">
      <t>ショウキボ</t>
    </rPh>
    <rPh sb="3" eb="5">
      <t>ホイク</t>
    </rPh>
    <rPh sb="5" eb="7">
      <t>ジギョウ</t>
    </rPh>
    <rPh sb="8" eb="9">
      <t>カタ</t>
    </rPh>
    <phoneticPr fontId="3"/>
  </si>
  <si>
    <t>※１　食事の搬入について自園調理又は連携施設からの搬入以外の方法による場合は、処遇改善等加算及び夜間保</t>
    <rPh sb="3" eb="5">
      <t>ショクジ</t>
    </rPh>
    <rPh sb="6" eb="8">
      <t>ハンニュウ</t>
    </rPh>
    <rPh sb="12" eb="14">
      <t>ジエン</t>
    </rPh>
    <rPh sb="14" eb="16">
      <t>チョウリ</t>
    </rPh>
    <rPh sb="16" eb="17">
      <t>マタ</t>
    </rPh>
    <rPh sb="18" eb="20">
      <t>レンケイ</t>
    </rPh>
    <rPh sb="20" eb="22">
      <t>シセツ</t>
    </rPh>
    <rPh sb="25" eb="27">
      <t>ハンニュウ</t>
    </rPh>
    <rPh sb="27" eb="29">
      <t>イガイ</t>
    </rPh>
    <rPh sb="30" eb="32">
      <t>ホウホウ</t>
    </rPh>
    <rPh sb="35" eb="37">
      <t>バアイ</t>
    </rPh>
    <rPh sb="39" eb="41">
      <t>ショグウ</t>
    </rPh>
    <rPh sb="41" eb="43">
      <t>カイゼン</t>
    </rPh>
    <rPh sb="43" eb="44">
      <t>トウ</t>
    </rPh>
    <rPh sb="44" eb="46">
      <t>カサン</t>
    </rPh>
    <rPh sb="46" eb="47">
      <t>オヨ</t>
    </rPh>
    <rPh sb="48" eb="50">
      <t>ヤカン</t>
    </rPh>
    <rPh sb="50" eb="51">
      <t>ホ</t>
    </rPh>
    <phoneticPr fontId="3"/>
  </si>
  <si>
    <t>　 育加算の賃金改善要件分の額に定員区分に応じた調整率を乗じて得た額（調整額）を、加算見込額から減算する。</t>
    <rPh sb="2" eb="3">
      <t>イク</t>
    </rPh>
    <rPh sb="3" eb="5">
      <t>カサン</t>
    </rPh>
    <rPh sb="6" eb="8">
      <t>チンギン</t>
    </rPh>
    <rPh sb="8" eb="10">
      <t>カイゼン</t>
    </rPh>
    <rPh sb="10" eb="12">
      <t>ヨウケン</t>
    </rPh>
    <rPh sb="12" eb="13">
      <t>ブン</t>
    </rPh>
    <rPh sb="14" eb="15">
      <t>ガク</t>
    </rPh>
    <rPh sb="16" eb="18">
      <t>テイイン</t>
    </rPh>
    <rPh sb="18" eb="20">
      <t>クブン</t>
    </rPh>
    <rPh sb="21" eb="22">
      <t>オウ</t>
    </rPh>
    <rPh sb="24" eb="26">
      <t>チョウセイ</t>
    </rPh>
    <rPh sb="26" eb="27">
      <t>リツ</t>
    </rPh>
    <rPh sb="28" eb="29">
      <t>ジョウ</t>
    </rPh>
    <rPh sb="31" eb="32">
      <t>エ</t>
    </rPh>
    <rPh sb="33" eb="34">
      <t>ガク</t>
    </rPh>
    <rPh sb="35" eb="37">
      <t>チョウセイ</t>
    </rPh>
    <rPh sb="37" eb="38">
      <t>ガク</t>
    </rPh>
    <rPh sb="41" eb="43">
      <t>カサン</t>
    </rPh>
    <rPh sb="43" eb="45">
      <t>ミコミ</t>
    </rPh>
    <rPh sb="45" eb="46">
      <t>ガク</t>
    </rPh>
    <rPh sb="48" eb="50">
      <t>ゲンサン</t>
    </rPh>
    <phoneticPr fontId="3"/>
  </si>
  <si>
    <t>保育士比率向上加算</t>
    <rPh sb="0" eb="3">
      <t>ホイクシ</t>
    </rPh>
    <rPh sb="3" eb="5">
      <t>ヒリツ</t>
    </rPh>
    <rPh sb="5" eb="7">
      <t>コウジョウ</t>
    </rPh>
    <rPh sb="7" eb="9">
      <t>カサン</t>
    </rPh>
    <phoneticPr fontId="5"/>
  </si>
  <si>
    <t>事業所内保育事業Ａ型</t>
    <rPh sb="0" eb="3">
      <t>ジギョウショ</t>
    </rPh>
    <rPh sb="3" eb="4">
      <t>ナイ</t>
    </rPh>
    <rPh sb="4" eb="6">
      <t>ホイク</t>
    </rPh>
    <rPh sb="6" eb="8">
      <t>ジギョウ</t>
    </rPh>
    <rPh sb="9" eb="10">
      <t>カタ</t>
    </rPh>
    <phoneticPr fontId="3"/>
  </si>
  <si>
    <t>事業所内保育事業　定員20人以上</t>
    <rPh sb="0" eb="3">
      <t>ジギョウショ</t>
    </rPh>
    <rPh sb="3" eb="4">
      <t>ナイ</t>
    </rPh>
    <rPh sb="4" eb="6">
      <t>ホイク</t>
    </rPh>
    <rPh sb="6" eb="8">
      <t>ジギョウ</t>
    </rPh>
    <rPh sb="9" eb="11">
      <t>テイイン</t>
    </rPh>
    <rPh sb="13" eb="14">
      <t>ニン</t>
    </rPh>
    <rPh sb="14" eb="16">
      <t>イジョウ</t>
    </rPh>
    <phoneticPr fontId="3"/>
  </si>
  <si>
    <t>⑤</t>
    <phoneticPr fontId="3"/>
  </si>
  <si>
    <t>保育所</t>
    <rPh sb="0" eb="3">
      <t>ホイクショ</t>
    </rPh>
    <phoneticPr fontId="3"/>
  </si>
  <si>
    <t>⑤</t>
    <phoneticPr fontId="3"/>
  </si>
  <si>
    <t>⑥</t>
    <phoneticPr fontId="3"/>
  </si>
  <si>
    <t>⑤×賃金改善要件分加算率（％）×100×賃金改善実施月数</t>
    <rPh sb="2" eb="4">
      <t>チンギン</t>
    </rPh>
    <rPh sb="4" eb="6">
      <t>カイゼン</t>
    </rPh>
    <rPh sb="6" eb="8">
      <t>ヨウケン</t>
    </rPh>
    <rPh sb="8" eb="9">
      <t>ブン</t>
    </rPh>
    <rPh sb="9" eb="11">
      <t>カサン</t>
    </rPh>
    <rPh sb="11" eb="12">
      <t>リツ</t>
    </rPh>
    <rPh sb="20" eb="22">
      <t>チンギン</t>
    </rPh>
    <rPh sb="22" eb="24">
      <t>カイゼン</t>
    </rPh>
    <rPh sb="24" eb="26">
      <t>ジッシ</t>
    </rPh>
    <rPh sb="26" eb="27">
      <t>ツキ</t>
    </rPh>
    <rPh sb="27" eb="28">
      <t>スウ</t>
    </rPh>
    <phoneticPr fontId="4"/>
  </si>
  <si>
    <t>加減調整部分⑦</t>
    <rPh sb="0" eb="2">
      <t>カゲン</t>
    </rPh>
    <rPh sb="2" eb="4">
      <t>チョウセイ</t>
    </rPh>
    <rPh sb="4" eb="6">
      <t>ブブン</t>
    </rPh>
    <phoneticPr fontId="3"/>
  </si>
  <si>
    <t>加減調整部分</t>
    <rPh sb="0" eb="2">
      <t>カゲン</t>
    </rPh>
    <rPh sb="2" eb="4">
      <t>チョウセイ</t>
    </rPh>
    <rPh sb="4" eb="6">
      <t>ブブン</t>
    </rPh>
    <phoneticPr fontId="3"/>
  </si>
  <si>
    <t>④×平均利用子ども数</t>
    <rPh sb="2" eb="4">
      <t>ヘイキン</t>
    </rPh>
    <rPh sb="4" eb="6">
      <t>リヨウ</t>
    </rPh>
    <rPh sb="6" eb="7">
      <t>コ</t>
    </rPh>
    <rPh sb="9" eb="10">
      <t>スウ</t>
    </rPh>
    <phoneticPr fontId="3"/>
  </si>
  <si>
    <t>⑤</t>
    <phoneticPr fontId="3"/>
  </si>
  <si>
    <t>⑥</t>
    <phoneticPr fontId="3"/>
  </si>
  <si>
    <t>認定こども園
（１号認定）</t>
    <rPh sb="0" eb="2">
      <t>ニンテイ</t>
    </rPh>
    <rPh sb="5" eb="6">
      <t>エン</t>
    </rPh>
    <rPh sb="9" eb="10">
      <t>ゴウ</t>
    </rPh>
    <rPh sb="10" eb="12">
      <t>ニンテイ</t>
    </rPh>
    <phoneticPr fontId="3"/>
  </si>
  <si>
    <t>認定こども園
（２・３号認定）</t>
    <rPh sb="0" eb="2">
      <t>ニンテイ</t>
    </rPh>
    <rPh sb="5" eb="6">
      <t>エン</t>
    </rPh>
    <rPh sb="11" eb="12">
      <t>ゴウ</t>
    </rPh>
    <rPh sb="12" eb="14">
      <t>ニンテイ</t>
    </rPh>
    <phoneticPr fontId="3"/>
  </si>
  <si>
    <t>幼稚園</t>
    <rPh sb="0" eb="3">
      <t>ヨウチエン</t>
    </rPh>
    <phoneticPr fontId="3"/>
  </si>
  <si>
    <t>❶</t>
    <phoneticPr fontId="3"/>
  </si>
  <si>
    <t>❷</t>
    <phoneticPr fontId="3"/>
  </si>
  <si>
    <t>❸</t>
    <phoneticPr fontId="3"/>
  </si>
  <si>
    <t>❶×平均利用子ども数</t>
    <rPh sb="2" eb="4">
      <t>ヘイキン</t>
    </rPh>
    <rPh sb="4" eb="6">
      <t>リヨウ</t>
    </rPh>
    <rPh sb="6" eb="7">
      <t>コ</t>
    </rPh>
    <rPh sb="9" eb="10">
      <t>カズ</t>
    </rPh>
    <phoneticPr fontId="3"/>
  </si>
  <si>
    <t>区　分</t>
    <rPh sb="0" eb="1">
      <t>ク</t>
    </rPh>
    <rPh sb="2" eb="3">
      <t>ブン</t>
    </rPh>
    <phoneticPr fontId="3"/>
  </si>
  <si>
    <t>上記利用子ども見込み数に応じた単価</t>
    <rPh sb="0" eb="2">
      <t>ジョウキ</t>
    </rPh>
    <rPh sb="2" eb="4">
      <t>リヨウ</t>
    </rPh>
    <rPh sb="4" eb="5">
      <t>コ</t>
    </rPh>
    <rPh sb="7" eb="9">
      <t>ミコ</t>
    </rPh>
    <rPh sb="10" eb="11">
      <t>スウ</t>
    </rPh>
    <rPh sb="12" eb="13">
      <t>オウ</t>
    </rPh>
    <rPh sb="15" eb="17">
      <t>タンカ</t>
    </rPh>
    <phoneticPr fontId="3"/>
  </si>
  <si>
    <t>調整額❹</t>
    <rPh sb="0" eb="2">
      <t>チョウセイ</t>
    </rPh>
    <rPh sb="2" eb="3">
      <t>ガク</t>
    </rPh>
    <phoneticPr fontId="3"/>
  </si>
  <si>
    <t>加減調整部分</t>
    <rPh sb="0" eb="2">
      <t>カゲン</t>
    </rPh>
    <rPh sb="2" eb="4">
      <t>チョウセイ</t>
    </rPh>
    <rPh sb="4" eb="6">
      <t>ブブン</t>
    </rPh>
    <phoneticPr fontId="3"/>
  </si>
  <si>
    <t>❺</t>
    <phoneticPr fontId="3"/>
  </si>
  <si>
    <t>❸＋❺</t>
    <phoneticPr fontId="3"/>
  </si>
  <si>
    <t>❹×平均利用子ども数×賃金改善実施月数</t>
    <rPh sb="2" eb="4">
      <t>ヘイキン</t>
    </rPh>
    <rPh sb="4" eb="6">
      <t>リヨウ</t>
    </rPh>
    <rPh sb="6" eb="7">
      <t>コ</t>
    </rPh>
    <rPh sb="9" eb="10">
      <t>スウ</t>
    </rPh>
    <rPh sb="11" eb="13">
      <t>チンギン</t>
    </rPh>
    <rPh sb="13" eb="15">
      <t>カイゼン</t>
    </rPh>
    <rPh sb="15" eb="17">
      <t>ジッシ</t>
    </rPh>
    <rPh sb="17" eb="18">
      <t>ツキ</t>
    </rPh>
    <rPh sb="18" eb="19">
      <t>スウ</t>
    </rPh>
    <phoneticPr fontId="3"/>
  </si>
  <si>
    <t>認定こども園（２・３号認定）</t>
    <rPh sb="0" eb="2">
      <t>ニンテイ</t>
    </rPh>
    <rPh sb="5" eb="6">
      <t>エン</t>
    </rPh>
    <rPh sb="10" eb="11">
      <t>ゴウ</t>
    </rPh>
    <rPh sb="11" eb="13">
      <t>ニンテイ</t>
    </rPh>
    <phoneticPr fontId="3"/>
  </si>
  <si>
    <t>利用定員（２・３号認定）</t>
    <rPh sb="0" eb="2">
      <t>リヨウ</t>
    </rPh>
    <rPh sb="2" eb="4">
      <t>テイイン</t>
    </rPh>
    <rPh sb="8" eb="9">
      <t>ゴウ</t>
    </rPh>
    <rPh sb="9" eb="11">
      <t>ニンテイ</t>
    </rPh>
    <phoneticPr fontId="5"/>
  </si>
  <si>
    <t>利用子ども見込み数に応じた単価</t>
    <rPh sb="0" eb="2">
      <t>リヨウ</t>
    </rPh>
    <rPh sb="2" eb="3">
      <t>コ</t>
    </rPh>
    <rPh sb="5" eb="7">
      <t>ミコ</t>
    </rPh>
    <rPh sb="8" eb="9">
      <t>スウ</t>
    </rPh>
    <rPh sb="10" eb="11">
      <t>オウ</t>
    </rPh>
    <rPh sb="13" eb="15">
      <t>タンカ</t>
    </rPh>
    <phoneticPr fontId="3"/>
  </si>
  <si>
    <t>調整額⑦</t>
    <rPh sb="0" eb="2">
      <t>チョウセイ</t>
    </rPh>
    <rPh sb="2" eb="3">
      <t>ガク</t>
    </rPh>
    <phoneticPr fontId="3"/>
  </si>
  <si>
    <t>⑥＋⑧</t>
    <phoneticPr fontId="3"/>
  </si>
  <si>
    <t>⑦×平均利用子ども数×賃金改善実施月数</t>
    <rPh sb="2" eb="4">
      <t>ヘイキン</t>
    </rPh>
    <rPh sb="4" eb="6">
      <t>リヨウ</t>
    </rPh>
    <rPh sb="6" eb="7">
      <t>コ</t>
    </rPh>
    <rPh sb="9" eb="10">
      <t>スウ</t>
    </rPh>
    <rPh sb="11" eb="13">
      <t>チンギン</t>
    </rPh>
    <rPh sb="13" eb="15">
      <t>カイゼン</t>
    </rPh>
    <rPh sb="15" eb="17">
      <t>ジッシ</t>
    </rPh>
    <rPh sb="17" eb="19">
      <t>ツキスウ</t>
    </rPh>
    <phoneticPr fontId="3"/>
  </si>
  <si>
    <t>⑧</t>
    <phoneticPr fontId="3"/>
  </si>
  <si>
    <t>認定こども園（１号認定）</t>
    <rPh sb="0" eb="2">
      <t>ニンテイ</t>
    </rPh>
    <rPh sb="5" eb="6">
      <t>エン</t>
    </rPh>
    <rPh sb="8" eb="9">
      <t>ゴウ</t>
    </rPh>
    <rPh sb="9" eb="11">
      <t>ニンテイ</t>
    </rPh>
    <phoneticPr fontId="3"/>
  </si>
  <si>
    <t>利用定員（１号認定 ）</t>
    <rPh sb="0" eb="2">
      <t>リヨウ</t>
    </rPh>
    <rPh sb="2" eb="4">
      <t>テイイン</t>
    </rPh>
    <rPh sb="6" eb="7">
      <t>ゴウ</t>
    </rPh>
    <rPh sb="7" eb="9">
      <t>ニンテイ</t>
    </rPh>
    <phoneticPr fontId="5"/>
  </si>
  <si>
    <t>教育標準時間</t>
    <rPh sb="0" eb="2">
      <t>キョウイク</t>
    </rPh>
    <rPh sb="2" eb="4">
      <t>ヒョウジュン</t>
    </rPh>
    <rPh sb="4" eb="6">
      <t>ジカン</t>
    </rPh>
    <phoneticPr fontId="3"/>
  </si>
  <si>
    <t>満３歳児対応加配加算
（３歳児配置改善加算無し）</t>
    <rPh sb="0" eb="1">
      <t>マン</t>
    </rPh>
    <rPh sb="2" eb="4">
      <t>サイジ</t>
    </rPh>
    <rPh sb="4" eb="6">
      <t>タイオウ</t>
    </rPh>
    <rPh sb="6" eb="8">
      <t>カハイ</t>
    </rPh>
    <rPh sb="8" eb="10">
      <t>カサン</t>
    </rPh>
    <rPh sb="13" eb="15">
      <t>サイジ</t>
    </rPh>
    <rPh sb="15" eb="17">
      <t>ハイチ</t>
    </rPh>
    <rPh sb="17" eb="19">
      <t>カイゼン</t>
    </rPh>
    <rPh sb="19" eb="21">
      <t>カサン</t>
    </rPh>
    <rPh sb="21" eb="22">
      <t>ナ</t>
    </rPh>
    <phoneticPr fontId="3"/>
  </si>
  <si>
    <t>満３歳児対応加配加算
（３歳児配置改善加算有り）</t>
    <rPh sb="0" eb="1">
      <t>マン</t>
    </rPh>
    <rPh sb="2" eb="4">
      <t>サイジ</t>
    </rPh>
    <rPh sb="4" eb="6">
      <t>タイオウ</t>
    </rPh>
    <rPh sb="6" eb="8">
      <t>カハイ</t>
    </rPh>
    <rPh sb="8" eb="10">
      <t>カサン</t>
    </rPh>
    <rPh sb="13" eb="15">
      <t>サイジ</t>
    </rPh>
    <rPh sb="15" eb="17">
      <t>ハイチ</t>
    </rPh>
    <rPh sb="17" eb="19">
      <t>カイゼン</t>
    </rPh>
    <rPh sb="19" eb="21">
      <t>カサン</t>
    </rPh>
    <rPh sb="21" eb="22">
      <t>ア</t>
    </rPh>
    <phoneticPr fontId="3"/>
  </si>
  <si>
    <t>調整額❹</t>
    <rPh sb="0" eb="2">
      <t>チョウセイ</t>
    </rPh>
    <rPh sb="2" eb="3">
      <t>ガク</t>
    </rPh>
    <phoneticPr fontId="3"/>
  </si>
  <si>
    <t>❺</t>
    <phoneticPr fontId="3"/>
  </si>
  <si>
    <t>❸＋❺</t>
    <phoneticPr fontId="3"/>
  </si>
  <si>
    <t>事業所内保育
定員20人以上</t>
    <rPh sb="0" eb="3">
      <t>ジギョウショ</t>
    </rPh>
    <rPh sb="3" eb="4">
      <t>ナイ</t>
    </rPh>
    <rPh sb="4" eb="6">
      <t>ホイク</t>
    </rPh>
    <rPh sb="7" eb="9">
      <t>テイイン</t>
    </rPh>
    <rPh sb="11" eb="12">
      <t>ニン</t>
    </rPh>
    <rPh sb="12" eb="14">
      <t>イジョウ</t>
    </rPh>
    <phoneticPr fontId="3"/>
  </si>
  <si>
    <t>事業所内保育
Ａ型</t>
    <rPh sb="0" eb="3">
      <t>ジギョウショ</t>
    </rPh>
    <rPh sb="3" eb="4">
      <t>ナイ</t>
    </rPh>
    <rPh sb="4" eb="6">
      <t>ホイク</t>
    </rPh>
    <rPh sb="8" eb="9">
      <t>カタ</t>
    </rPh>
    <phoneticPr fontId="3"/>
  </si>
  <si>
    <t>小規模保育
Ａ型</t>
    <rPh sb="0" eb="3">
      <t>ショウキボ</t>
    </rPh>
    <rPh sb="3" eb="5">
      <t>ホイク</t>
    </rPh>
    <rPh sb="7" eb="8">
      <t>カタ</t>
    </rPh>
    <phoneticPr fontId="3"/>
  </si>
  <si>
    <t>分園の場合※１</t>
    <rPh sb="0" eb="2">
      <t>ブンエン</t>
    </rPh>
    <rPh sb="3" eb="5">
      <t>バアイ</t>
    </rPh>
    <phoneticPr fontId="3"/>
  </si>
  <si>
    <t>　  加算見込額から減算する。</t>
    <rPh sb="3" eb="5">
      <t>カサン</t>
    </rPh>
    <rPh sb="5" eb="7">
      <t>ミコミ</t>
    </rPh>
    <rPh sb="7" eb="8">
      <t>ガク</t>
    </rPh>
    <rPh sb="10" eb="12">
      <t>ゲンサン</t>
    </rPh>
    <phoneticPr fontId="3"/>
  </si>
  <si>
    <t>分園の場合（人件費改定分）</t>
    <rPh sb="0" eb="2">
      <t>ブンエン</t>
    </rPh>
    <rPh sb="3" eb="5">
      <t>バアイ</t>
    </rPh>
    <rPh sb="6" eb="9">
      <t>ジンケンヒ</t>
    </rPh>
    <rPh sb="9" eb="11">
      <t>カイテイ</t>
    </rPh>
    <rPh sb="11" eb="12">
      <t>ブン</t>
    </rPh>
    <phoneticPr fontId="23"/>
  </si>
  <si>
    <t>食事の搬入について自園調理又は連携施設等からの搬入以外の方法による場合※１</t>
    <rPh sb="0" eb="2">
      <t>ショクジ</t>
    </rPh>
    <rPh sb="3" eb="5">
      <t>ハンニュウ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バアイ</t>
    </rPh>
    <phoneticPr fontId="3"/>
  </si>
  <si>
    <t>食事の搬入について自園調理又は連携施設等からの搬入以外の方法による場合（人件費改定分）</t>
    <rPh sb="19" eb="20">
      <t>トウ</t>
    </rPh>
    <rPh sb="36" eb="39">
      <t>ジンケンヒ</t>
    </rPh>
    <rPh sb="39" eb="41">
      <t>カイテイ</t>
    </rPh>
    <rPh sb="41" eb="42">
      <t>ブン</t>
    </rPh>
    <phoneticPr fontId="3"/>
  </si>
  <si>
    <t>設置者名</t>
    <rPh sb="0" eb="3">
      <t>セッチシャ</t>
    </rPh>
    <rPh sb="3" eb="4">
      <t>メイ</t>
    </rPh>
    <phoneticPr fontId="3"/>
  </si>
  <si>
    <t>設置者名</t>
    <rPh sb="0" eb="3">
      <t>セッチシャ</t>
    </rPh>
    <rPh sb="3" eb="4">
      <t>メイ</t>
    </rPh>
    <phoneticPr fontId="3"/>
  </si>
  <si>
    <t>設置者名</t>
    <rPh sb="0" eb="2">
      <t>セッチ</t>
    </rPh>
    <rPh sb="2" eb="3">
      <t>シャ</t>
    </rPh>
    <rPh sb="3" eb="4">
      <t>メイ</t>
    </rPh>
    <phoneticPr fontId="3"/>
  </si>
  <si>
    <t>調整率（*/100）</t>
    <rPh sb="0" eb="2">
      <t>チョウセイ</t>
    </rPh>
    <rPh sb="2" eb="3">
      <t>リツ</t>
    </rPh>
    <phoneticPr fontId="3"/>
  </si>
  <si>
    <t>定員区分に応じた調整率（*/100）</t>
    <rPh sb="0" eb="2">
      <t>テイイン</t>
    </rPh>
    <rPh sb="2" eb="4">
      <t>クブン</t>
    </rPh>
    <rPh sb="5" eb="6">
      <t>オウ</t>
    </rPh>
    <rPh sb="8" eb="10">
      <t>チョウセイ</t>
    </rPh>
    <rPh sb="10" eb="11">
      <t>リツ</t>
    </rPh>
    <phoneticPr fontId="3"/>
  </si>
  <si>
    <t>処遇改善等加算Ⅰ分単価(円)</t>
    <rPh sb="0" eb="2">
      <t>ショグウ</t>
    </rPh>
    <rPh sb="2" eb="4">
      <t>カイゼン</t>
    </rPh>
    <rPh sb="4" eb="5">
      <t>ナド</t>
    </rPh>
    <rPh sb="5" eb="7">
      <t>カサン</t>
    </rPh>
    <rPh sb="8" eb="9">
      <t>ブン</t>
    </rPh>
    <rPh sb="9" eb="11">
      <t>タンカ</t>
    </rPh>
    <rPh sb="12" eb="13">
      <t>エン</t>
    </rPh>
    <phoneticPr fontId="5"/>
  </si>
  <si>
    <t>処遇改善等加算Ⅰ</t>
    <rPh sb="0" eb="2">
      <t>ショグウ</t>
    </rPh>
    <rPh sb="2" eb="4">
      <t>カイゼン</t>
    </rPh>
    <rPh sb="4" eb="5">
      <t>ナド</t>
    </rPh>
    <rPh sb="5" eb="7">
      <t>カサン</t>
    </rPh>
    <phoneticPr fontId="5"/>
  </si>
  <si>
    <t>処遇改善等加算Ⅰの単価の合計額（①＋②＋③）</t>
    <rPh sb="0" eb="2">
      <t>ショグウ</t>
    </rPh>
    <rPh sb="2" eb="4">
      <t>カイゼン</t>
    </rPh>
    <rPh sb="4" eb="5">
      <t>トウ</t>
    </rPh>
    <rPh sb="5" eb="7">
      <t>カサン</t>
    </rPh>
    <rPh sb="9" eb="11">
      <t>タンカ</t>
    </rPh>
    <rPh sb="12" eb="14">
      <t>ゴウケイ</t>
    </rPh>
    <rPh sb="14" eb="15">
      <t>ガク</t>
    </rPh>
    <phoneticPr fontId="4"/>
  </si>
  <si>
    <t>処遇改善等加算Ⅰの単価の合計額（＝④）</t>
    <rPh sb="0" eb="2">
      <t>ショグウ</t>
    </rPh>
    <rPh sb="2" eb="4">
      <t>カイゼン</t>
    </rPh>
    <rPh sb="4" eb="5">
      <t>トウ</t>
    </rPh>
    <rPh sb="5" eb="7">
      <t>カサン</t>
    </rPh>
    <rPh sb="9" eb="11">
      <t>タンカ</t>
    </rPh>
    <rPh sb="12" eb="14">
      <t>ゴウケイ</t>
    </rPh>
    <rPh sb="14" eb="15">
      <t>ガク</t>
    </rPh>
    <phoneticPr fontId="4"/>
  </si>
  <si>
    <t>処遇改善等加算Ⅰの単価の合計額（＝③）</t>
    <rPh sb="0" eb="2">
      <t>ショグウ</t>
    </rPh>
    <rPh sb="2" eb="4">
      <t>カイゼン</t>
    </rPh>
    <rPh sb="4" eb="5">
      <t>トウ</t>
    </rPh>
    <rPh sb="5" eb="7">
      <t>カサン</t>
    </rPh>
    <rPh sb="9" eb="11">
      <t>タンカ</t>
    </rPh>
    <rPh sb="12" eb="14">
      <t>ゴウケイ</t>
    </rPh>
    <rPh sb="14" eb="15">
      <t>ガク</t>
    </rPh>
    <phoneticPr fontId="4"/>
  </si>
  <si>
    <t>処遇改善等加算Ⅰ分単価（円）</t>
    <rPh sb="0" eb="2">
      <t>ショグウ</t>
    </rPh>
    <rPh sb="2" eb="4">
      <t>カイゼン</t>
    </rPh>
    <rPh sb="4" eb="5">
      <t>ナド</t>
    </rPh>
    <rPh sb="5" eb="7">
      <t>カサン</t>
    </rPh>
    <rPh sb="8" eb="9">
      <t>ブン</t>
    </rPh>
    <rPh sb="9" eb="11">
      <t>タンカ</t>
    </rPh>
    <rPh sb="12" eb="13">
      <t>エン</t>
    </rPh>
    <phoneticPr fontId="5"/>
  </si>
  <si>
    <r>
      <t>上記見込数に応じた処遇改善等加算</t>
    </r>
    <r>
      <rPr>
        <sz val="11"/>
        <rFont val="ＭＳ Ｐゴシック"/>
        <family val="3"/>
        <charset val="128"/>
        <scheme val="minor"/>
      </rPr>
      <t>Ⅰ</t>
    </r>
    <r>
      <rPr>
        <sz val="11"/>
        <rFont val="ＭＳ Ｐゴシック"/>
        <family val="2"/>
        <charset val="128"/>
        <scheme val="minor"/>
      </rPr>
      <t>の単価</t>
    </r>
    <rPh sb="0" eb="2">
      <t>ジョウキ</t>
    </rPh>
    <rPh sb="2" eb="4">
      <t>ミコミ</t>
    </rPh>
    <rPh sb="4" eb="5">
      <t>スウ</t>
    </rPh>
    <rPh sb="6" eb="7">
      <t>オウ</t>
    </rPh>
    <rPh sb="9" eb="11">
      <t>ショグウ</t>
    </rPh>
    <rPh sb="11" eb="13">
      <t>カイゼン</t>
    </rPh>
    <rPh sb="13" eb="14">
      <t>トウ</t>
    </rPh>
    <rPh sb="14" eb="16">
      <t>カサン</t>
    </rPh>
    <rPh sb="18" eb="20">
      <t>タンカ</t>
    </rPh>
    <phoneticPr fontId="3"/>
  </si>
  <si>
    <t>処遇改善等加算Ⅰの単価の合計額</t>
    <rPh sb="0" eb="2">
      <t>ショグウ</t>
    </rPh>
    <rPh sb="2" eb="4">
      <t>カイゼン</t>
    </rPh>
    <rPh sb="4" eb="5">
      <t>トウ</t>
    </rPh>
    <rPh sb="5" eb="7">
      <t>カサン</t>
    </rPh>
    <rPh sb="9" eb="11">
      <t>タンカ</t>
    </rPh>
    <rPh sb="12" eb="14">
      <t>ゴウケイ</t>
    </rPh>
    <rPh sb="14" eb="15">
      <t>ガク</t>
    </rPh>
    <phoneticPr fontId="4"/>
  </si>
  <si>
    <t>←基準年度に応じた％÷100</t>
    <rPh sb="1" eb="3">
      <t>キジュン</t>
    </rPh>
    <rPh sb="3" eb="5">
      <t>ネンド</t>
    </rPh>
    <rPh sb="6" eb="7">
      <t>オウ</t>
    </rPh>
    <phoneticPr fontId="3"/>
  </si>
  <si>
    <t>令和２年度 賃金改善計画書（処遇改善等加算Ⅰ）における加算見込額算定表</t>
    <rPh sb="0" eb="2">
      <t>レイワ</t>
    </rPh>
    <rPh sb="3" eb="5">
      <t>ネンド</t>
    </rPh>
    <rPh sb="4" eb="5">
      <t>ド</t>
    </rPh>
    <rPh sb="6" eb="8">
      <t>チンギン</t>
    </rPh>
    <rPh sb="8" eb="10">
      <t>カイゼン</t>
    </rPh>
    <rPh sb="10" eb="13">
      <t>ケイカクショ</t>
    </rPh>
    <rPh sb="14" eb="16">
      <t>ショグウ</t>
    </rPh>
    <rPh sb="16" eb="18">
      <t>カイゼン</t>
    </rPh>
    <rPh sb="18" eb="19">
      <t>トウ</t>
    </rPh>
    <rPh sb="19" eb="21">
      <t>カサン</t>
    </rPh>
    <rPh sb="27" eb="29">
      <t>カサン</t>
    </rPh>
    <rPh sb="29" eb="31">
      <t>ミコ</t>
    </rPh>
    <rPh sb="31" eb="32">
      <t>ガク</t>
    </rPh>
    <rPh sb="32" eb="34">
      <t>サンテイ</t>
    </rPh>
    <rPh sb="34" eb="35">
      <t>ヒョウ</t>
    </rPh>
    <phoneticPr fontId="5"/>
  </si>
  <si>
    <r>
      <t>令和２年度 賃金改善計画書（処遇改善等加算Ⅰ）における加算見込額算定表</t>
    </r>
    <r>
      <rPr>
        <b/>
        <sz val="14"/>
        <color rgb="FFFF0000"/>
        <rFont val="ＭＳ Ｐゴシック"/>
        <family val="3"/>
        <charset val="128"/>
      </rPr>
      <t>【記入例】</t>
    </r>
    <rPh sb="0" eb="2">
      <t>レイワ</t>
    </rPh>
    <rPh sb="3" eb="5">
      <t>ネンド</t>
    </rPh>
    <rPh sb="4" eb="5">
      <t>ド</t>
    </rPh>
    <rPh sb="6" eb="8">
      <t>チンギン</t>
    </rPh>
    <rPh sb="8" eb="10">
      <t>カイゼン</t>
    </rPh>
    <rPh sb="10" eb="13">
      <t>ケイカクショ</t>
    </rPh>
    <rPh sb="14" eb="16">
      <t>ショグウ</t>
    </rPh>
    <rPh sb="16" eb="18">
      <t>カイゼン</t>
    </rPh>
    <rPh sb="18" eb="19">
      <t>トウ</t>
    </rPh>
    <rPh sb="19" eb="21">
      <t>カサン</t>
    </rPh>
    <rPh sb="27" eb="29">
      <t>カサン</t>
    </rPh>
    <rPh sb="29" eb="31">
      <t>ミコ</t>
    </rPh>
    <rPh sb="31" eb="32">
      <t>ガク</t>
    </rPh>
    <rPh sb="32" eb="34">
      <t>サンテイ</t>
    </rPh>
    <rPh sb="34" eb="35">
      <t>ヒョウ</t>
    </rPh>
    <rPh sb="36" eb="38">
      <t>キニュウ</t>
    </rPh>
    <rPh sb="38" eb="39">
      <t>レイ</t>
    </rPh>
    <phoneticPr fontId="5"/>
  </si>
  <si>
    <t>講師配置加算</t>
    <rPh sb="0" eb="2">
      <t>コウシ</t>
    </rPh>
    <rPh sb="2" eb="4">
      <t>ハイチ</t>
    </rPh>
    <rPh sb="4" eb="6">
      <t>カサン</t>
    </rPh>
    <phoneticPr fontId="3"/>
  </si>
  <si>
    <t>栄養管理加算A</t>
    <rPh sb="0" eb="2">
      <t>エイヨウ</t>
    </rPh>
    <rPh sb="2" eb="4">
      <t>カンリ</t>
    </rPh>
    <rPh sb="4" eb="6">
      <t>カサン</t>
    </rPh>
    <phoneticPr fontId="3"/>
  </si>
  <si>
    <t>栄養管理加算B</t>
    <rPh sb="0" eb="2">
      <t>エイヨウ</t>
    </rPh>
    <rPh sb="2" eb="4">
      <t>カンリ</t>
    </rPh>
    <rPh sb="4" eb="6">
      <t>カサン</t>
    </rPh>
    <phoneticPr fontId="3"/>
  </si>
  <si>
    <t>加算率（①+②）</t>
    <rPh sb="0" eb="2">
      <t>カサン</t>
    </rPh>
    <rPh sb="2" eb="3">
      <t>リツ</t>
    </rPh>
    <phoneticPr fontId="3"/>
  </si>
  <si>
    <t>②賃金改善要件分</t>
    <rPh sb="1" eb="3">
      <t>チンギン</t>
    </rPh>
    <rPh sb="3" eb="5">
      <t>カイゼン</t>
    </rPh>
    <rPh sb="5" eb="7">
      <t>ヨウケン</t>
    </rPh>
    <rPh sb="7" eb="8">
      <t>ブン</t>
    </rPh>
    <phoneticPr fontId="3"/>
  </si>
  <si>
    <t>①基礎分</t>
    <rPh sb="1" eb="3">
      <t>キソ</t>
    </rPh>
    <rPh sb="3" eb="4">
      <t>ブン</t>
    </rPh>
    <phoneticPr fontId="3"/>
  </si>
  <si>
    <r>
      <t xml:space="preserve">賃金改善実施月数
</t>
    </r>
    <r>
      <rPr>
        <sz val="10"/>
        <rFont val="ＭＳ Ｐゴシック"/>
        <family val="3"/>
        <charset val="128"/>
      </rPr>
      <t>（※通常12月）</t>
    </r>
    <rPh sb="0" eb="2">
      <t>チンギン</t>
    </rPh>
    <rPh sb="2" eb="4">
      <t>カイゼン</t>
    </rPh>
    <rPh sb="4" eb="6">
      <t>ジッシ</t>
    </rPh>
    <rPh sb="6" eb="7">
      <t>ツキ</t>
    </rPh>
    <rPh sb="7" eb="8">
      <t>スウ</t>
    </rPh>
    <rPh sb="11" eb="13">
      <t>ツウジョウ</t>
    </rPh>
    <rPh sb="15" eb="16">
      <t>ツキ</t>
    </rPh>
    <phoneticPr fontId="3"/>
  </si>
  <si>
    <t>算式</t>
    <rPh sb="0" eb="2">
      <t>サンシキ</t>
    </rPh>
    <phoneticPr fontId="3"/>
  </si>
  <si>
    <t>加算Ⅰ新規事由に係る加算率</t>
    <rPh sb="0" eb="2">
      <t>カサン</t>
    </rPh>
    <rPh sb="3" eb="5">
      <t>シンキ</t>
    </rPh>
    <rPh sb="5" eb="7">
      <t>ジユウ</t>
    </rPh>
    <rPh sb="8" eb="9">
      <t>カカ</t>
    </rPh>
    <rPh sb="10" eb="12">
      <t>カサン</t>
    </rPh>
    <rPh sb="12" eb="13">
      <t>リツ</t>
    </rPh>
    <phoneticPr fontId="23"/>
  </si>
  <si>
    <t>・・・</t>
    <phoneticPr fontId="3"/>
  </si>
  <si>
    <t>❷×加算Ⅰ新規事由に係る加算率×100×賃金改善実施月数</t>
    <rPh sb="2" eb="4">
      <t>カサン</t>
    </rPh>
    <rPh sb="5" eb="7">
      <t>シンキ</t>
    </rPh>
    <rPh sb="7" eb="9">
      <t>ジユウ</t>
    </rPh>
    <rPh sb="10" eb="11">
      <t>カカ</t>
    </rPh>
    <rPh sb="12" eb="14">
      <t>カサン</t>
    </rPh>
    <rPh sb="14" eb="15">
      <t>リツ</t>
    </rPh>
    <rPh sb="20" eb="22">
      <t>チンギン</t>
    </rPh>
    <rPh sb="22" eb="24">
      <t>カイゼン</t>
    </rPh>
    <rPh sb="24" eb="26">
      <t>ジッシ</t>
    </rPh>
    <rPh sb="26" eb="27">
      <t>ツキ</t>
    </rPh>
    <rPh sb="27" eb="28">
      <t>スウ</t>
    </rPh>
    <phoneticPr fontId="4"/>
  </si>
  <si>
    <r>
      <rPr>
        <b/>
        <sz val="12"/>
        <rFont val="ＭＳ Ｐゴシック"/>
        <family val="3"/>
        <charset val="128"/>
      </rPr>
      <t>特定加算見込額</t>
    </r>
    <r>
      <rPr>
        <sz val="12"/>
        <rFont val="ＭＳ Ｐゴシック"/>
        <family val="3"/>
        <charset val="128"/>
      </rPr>
      <t xml:space="preserve">
</t>
    </r>
    <r>
      <rPr>
        <sz val="11"/>
        <rFont val="ＭＳ Ｐゴシック"/>
        <family val="3"/>
        <charset val="128"/>
      </rPr>
      <t>　（千円未満切り捨て）</t>
    </r>
    <rPh sb="0" eb="2">
      <t>トクテイ</t>
    </rPh>
    <rPh sb="2" eb="4">
      <t>カサン</t>
    </rPh>
    <rPh sb="4" eb="6">
      <t>ミコミ</t>
    </rPh>
    <rPh sb="6" eb="7">
      <t>ガク</t>
    </rPh>
    <rPh sb="10" eb="12">
      <t>センエン</t>
    </rPh>
    <rPh sb="12" eb="14">
      <t>ミマン</t>
    </rPh>
    <rPh sb="14" eb="15">
      <t>キ</t>
    </rPh>
    <rPh sb="16" eb="17">
      <t>ス</t>
    </rPh>
    <phoneticPr fontId="4"/>
  </si>
  <si>
    <r>
      <rPr>
        <b/>
        <sz val="12"/>
        <rFont val="ＭＳ Ｐゴシック"/>
        <family val="3"/>
        <charset val="128"/>
      </rPr>
      <t>加算見込額</t>
    </r>
    <r>
      <rPr>
        <sz val="11"/>
        <rFont val="ＭＳ Ｐゴシック"/>
        <family val="3"/>
        <charset val="128"/>
      </rPr>
      <t>（千円未満切り捨て）</t>
    </r>
    <rPh sb="0" eb="2">
      <t>カサン</t>
    </rPh>
    <rPh sb="2" eb="4">
      <t>ミコミ</t>
    </rPh>
    <rPh sb="4" eb="5">
      <t>ガク</t>
    </rPh>
    <rPh sb="6" eb="8">
      <t>センエン</t>
    </rPh>
    <rPh sb="8" eb="10">
      <t>ミマン</t>
    </rPh>
    <rPh sb="10" eb="11">
      <t>キ</t>
    </rPh>
    <rPh sb="12" eb="13">
      <t>ス</t>
    </rPh>
    <phoneticPr fontId="4"/>
  </si>
  <si>
    <t>■特定加算見込額算定</t>
    <rPh sb="1" eb="3">
      <t>トクテイ</t>
    </rPh>
    <rPh sb="3" eb="5">
      <t>カサン</t>
    </rPh>
    <rPh sb="5" eb="7">
      <t>ミコミ</t>
    </rPh>
    <rPh sb="7" eb="8">
      <t>ガク</t>
    </rPh>
    <rPh sb="8" eb="10">
      <t>サンテイ</t>
    </rPh>
    <phoneticPr fontId="3"/>
  </si>
  <si>
    <t>↓</t>
    <phoneticPr fontId="3"/>
  </si>
  <si>
    <t>※黄色欄を入力してください。</t>
    <rPh sb="1" eb="3">
      <t>キイロ</t>
    </rPh>
    <rPh sb="3" eb="4">
      <t>ラン</t>
    </rPh>
    <rPh sb="5" eb="7">
      <t>ニュウリョク</t>
    </rPh>
    <phoneticPr fontId="4"/>
  </si>
  <si>
    <t>　　「加算Ⅰ新規事由に係る加算率」とは・・・
〇賃金改善要件分に係る加算率が前年度と異なる場合
　　→賃金改善要件分に係る加算率について、加算当年度の割合から基準年度の割合を減じて得た割合。
〇新たに賃金改善要件分の適用を受けようとする場合
　　→適用を受けようとする賃金改善要件分に係る加算率</t>
    <rPh sb="3" eb="5">
      <t>カサン</t>
    </rPh>
    <rPh sb="6" eb="8">
      <t>シンキ</t>
    </rPh>
    <rPh sb="8" eb="10">
      <t>ジユウ</t>
    </rPh>
    <rPh sb="11" eb="12">
      <t>カカ</t>
    </rPh>
    <rPh sb="13" eb="15">
      <t>カサン</t>
    </rPh>
    <rPh sb="15" eb="16">
      <t>リツ</t>
    </rPh>
    <rPh sb="25" eb="27">
      <t>チンギン</t>
    </rPh>
    <rPh sb="27" eb="29">
      <t>カイゼン</t>
    </rPh>
    <rPh sb="29" eb="31">
      <t>ヨウケン</t>
    </rPh>
    <rPh sb="31" eb="32">
      <t>ブン</t>
    </rPh>
    <rPh sb="33" eb="34">
      <t>カカ</t>
    </rPh>
    <rPh sb="35" eb="37">
      <t>カサン</t>
    </rPh>
    <rPh sb="37" eb="38">
      <t>リツ</t>
    </rPh>
    <rPh sb="39" eb="42">
      <t>ゼンネンド</t>
    </rPh>
    <rPh sb="43" eb="44">
      <t>コト</t>
    </rPh>
    <rPh sb="46" eb="48">
      <t>バアイ</t>
    </rPh>
    <rPh sb="52" eb="54">
      <t>チンギン</t>
    </rPh>
    <rPh sb="54" eb="56">
      <t>カイゼン</t>
    </rPh>
    <rPh sb="56" eb="58">
      <t>ヨウケン</t>
    </rPh>
    <rPh sb="58" eb="59">
      <t>ブン</t>
    </rPh>
    <rPh sb="60" eb="61">
      <t>カカ</t>
    </rPh>
    <rPh sb="62" eb="64">
      <t>カサン</t>
    </rPh>
    <rPh sb="64" eb="65">
      <t>リツ</t>
    </rPh>
    <rPh sb="70" eb="72">
      <t>カサン</t>
    </rPh>
    <rPh sb="72" eb="75">
      <t>トウネンド</t>
    </rPh>
    <rPh sb="76" eb="78">
      <t>ワリアイ</t>
    </rPh>
    <rPh sb="80" eb="82">
      <t>キジュン</t>
    </rPh>
    <rPh sb="82" eb="84">
      <t>ネンド</t>
    </rPh>
    <rPh sb="85" eb="87">
      <t>ワリアイ</t>
    </rPh>
    <rPh sb="88" eb="89">
      <t>ゲン</t>
    </rPh>
    <rPh sb="91" eb="92">
      <t>エ</t>
    </rPh>
    <rPh sb="93" eb="95">
      <t>ワリアイ</t>
    </rPh>
    <rPh sb="99" eb="100">
      <t>アラ</t>
    </rPh>
    <rPh sb="102" eb="104">
      <t>チンギン</t>
    </rPh>
    <rPh sb="104" eb="106">
      <t>カイゼン</t>
    </rPh>
    <rPh sb="106" eb="108">
      <t>ヨウケン</t>
    </rPh>
    <rPh sb="108" eb="109">
      <t>ブン</t>
    </rPh>
    <rPh sb="110" eb="112">
      <t>テキヨウ</t>
    </rPh>
    <rPh sb="113" eb="114">
      <t>ウ</t>
    </rPh>
    <rPh sb="120" eb="122">
      <t>バアイ</t>
    </rPh>
    <rPh sb="126" eb="128">
      <t>テキヨウ</t>
    </rPh>
    <rPh sb="129" eb="130">
      <t>ウ</t>
    </rPh>
    <rPh sb="136" eb="143">
      <t>チンギンカイゼンヨウケンブン</t>
    </rPh>
    <rPh sb="144" eb="145">
      <t>カカ</t>
    </rPh>
    <rPh sb="146" eb="149">
      <t>カサンリツ</t>
    </rPh>
    <phoneticPr fontId="23"/>
  </si>
  <si>
    <t>〇〇幼稚園</t>
    <rPh sb="2" eb="5">
      <t>ヨウチエン</t>
    </rPh>
    <phoneticPr fontId="3"/>
  </si>
  <si>
    <t>（学）△△学園</t>
    <rPh sb="1" eb="2">
      <t>ガク</t>
    </rPh>
    <rPh sb="5" eb="7">
      <t>ガクエン</t>
    </rPh>
    <phoneticPr fontId="3"/>
  </si>
  <si>
    <t>自園調理</t>
  </si>
  <si>
    <t>施設長を配置していない場合</t>
    <rPh sb="0" eb="2">
      <t>シセツ</t>
    </rPh>
    <rPh sb="2" eb="3">
      <t>チョウ</t>
    </rPh>
    <rPh sb="4" eb="6">
      <t>ハイチ</t>
    </rPh>
    <rPh sb="11" eb="13">
      <t>バアイ</t>
    </rPh>
    <phoneticPr fontId="3"/>
  </si>
  <si>
    <t>※１　分園の場合は、処遇改善等加算の賃金改善要件分の額に、調整率を乗じて得た額（調整額）を、</t>
    <rPh sb="3" eb="5">
      <t>ブンエン</t>
    </rPh>
    <rPh sb="6" eb="8">
      <t>バアイ</t>
    </rPh>
    <rPh sb="10" eb="12">
      <t>ショグウ</t>
    </rPh>
    <rPh sb="12" eb="14">
      <t>カイゼン</t>
    </rPh>
    <rPh sb="14" eb="15">
      <t>トウ</t>
    </rPh>
    <rPh sb="15" eb="17">
      <t>カサン</t>
    </rPh>
    <rPh sb="18" eb="20">
      <t>チンギン</t>
    </rPh>
    <rPh sb="20" eb="22">
      <t>カイゼン</t>
    </rPh>
    <rPh sb="22" eb="24">
      <t>ヨウケン</t>
    </rPh>
    <rPh sb="24" eb="25">
      <t>ブン</t>
    </rPh>
    <rPh sb="26" eb="27">
      <t>ガク</t>
    </rPh>
    <rPh sb="29" eb="31">
      <t>チョウセイ</t>
    </rPh>
    <rPh sb="31" eb="32">
      <t>リツ</t>
    </rPh>
    <rPh sb="33" eb="34">
      <t>ジョウ</t>
    </rPh>
    <rPh sb="36" eb="37">
      <t>エ</t>
    </rPh>
    <rPh sb="38" eb="39">
      <t>ガク</t>
    </rPh>
    <rPh sb="40" eb="42">
      <t>チョウセイ</t>
    </rPh>
    <rPh sb="42" eb="43">
      <t>ガク</t>
    </rPh>
    <phoneticPr fontId="3"/>
  </si>
  <si>
    <t>定員区分・閉所日数に応じた調整率（*/100）</t>
    <rPh sb="0" eb="2">
      <t>テイイン</t>
    </rPh>
    <rPh sb="2" eb="4">
      <t>クブン</t>
    </rPh>
    <rPh sb="5" eb="7">
      <t>ヘイショ</t>
    </rPh>
    <rPh sb="7" eb="9">
      <t>ニッスウ</t>
    </rPh>
    <rPh sb="10" eb="11">
      <t>オウ</t>
    </rPh>
    <rPh sb="13" eb="15">
      <t>チョウセイ</t>
    </rPh>
    <rPh sb="15" eb="16">
      <t>リツ</t>
    </rPh>
    <phoneticPr fontId="3"/>
  </si>
  <si>
    <t>土曜日に閉所する場合※２</t>
    <rPh sb="0" eb="3">
      <t>ドヨウビ</t>
    </rPh>
    <rPh sb="4" eb="6">
      <t>ヘイショ</t>
    </rPh>
    <rPh sb="8" eb="10">
      <t>バアイ</t>
    </rPh>
    <phoneticPr fontId="3"/>
  </si>
  <si>
    <t>分園の場合（新規事由分）</t>
    <rPh sb="0" eb="2">
      <t>ブンエン</t>
    </rPh>
    <rPh sb="3" eb="5">
      <t>バアイ</t>
    </rPh>
    <rPh sb="6" eb="8">
      <t>シンキ</t>
    </rPh>
    <rPh sb="8" eb="10">
      <t>ジユウ</t>
    </rPh>
    <rPh sb="10" eb="11">
      <t>ブン</t>
    </rPh>
    <phoneticPr fontId="23"/>
  </si>
  <si>
    <t>土曜日に閉所する場合（新規事由分）</t>
    <rPh sb="11" eb="13">
      <t>シンキ</t>
    </rPh>
    <rPh sb="13" eb="15">
      <t>ジユウ</t>
    </rPh>
    <rPh sb="15" eb="16">
      <t>ブン</t>
    </rPh>
    <phoneticPr fontId="23"/>
  </si>
  <si>
    <r>
      <rPr>
        <b/>
        <sz val="12"/>
        <rFont val="ＭＳ Ｐゴシック"/>
        <family val="3"/>
        <charset val="128"/>
      </rPr>
      <t>特定加算見込額</t>
    </r>
    <r>
      <rPr>
        <sz val="11"/>
        <rFont val="ＭＳ Ｐゴシック"/>
        <family val="3"/>
        <charset val="128"/>
      </rPr>
      <t xml:space="preserve">
　（千円未満切り捨て）</t>
    </r>
    <rPh sb="0" eb="2">
      <t>トクテイ</t>
    </rPh>
    <rPh sb="2" eb="7">
      <t>カサンミコミガク</t>
    </rPh>
    <rPh sb="10" eb="12">
      <t>センエン</t>
    </rPh>
    <rPh sb="12" eb="14">
      <t>ミマン</t>
    </rPh>
    <rPh sb="14" eb="15">
      <t>キ</t>
    </rPh>
    <rPh sb="16" eb="17">
      <t>ス</t>
    </rPh>
    <phoneticPr fontId="4"/>
  </si>
  <si>
    <t>②加減調整部分</t>
    <rPh sb="1" eb="3">
      <t>カゲン</t>
    </rPh>
    <rPh sb="3" eb="5">
      <t>チョウセイ</t>
    </rPh>
    <rPh sb="5" eb="7">
      <t>ブブン</t>
    </rPh>
    <phoneticPr fontId="3"/>
  </si>
  <si>
    <t>特定加算部分③</t>
    <rPh sb="0" eb="2">
      <t>トクテイ</t>
    </rPh>
    <rPh sb="2" eb="4">
      <t>カサン</t>
    </rPh>
    <rPh sb="4" eb="6">
      <t>ブブン</t>
    </rPh>
    <phoneticPr fontId="5"/>
  </si>
  <si>
    <t>処遇改善等加算Ⅰの単価の合計額（①＋②+③）</t>
    <rPh sb="0" eb="2">
      <t>ショグウ</t>
    </rPh>
    <rPh sb="2" eb="4">
      <t>カイゼン</t>
    </rPh>
    <rPh sb="4" eb="5">
      <t>トウ</t>
    </rPh>
    <rPh sb="5" eb="7">
      <t>カサン</t>
    </rPh>
    <rPh sb="9" eb="11">
      <t>タンカ</t>
    </rPh>
    <rPh sb="12" eb="14">
      <t>ゴウケイ</t>
    </rPh>
    <rPh sb="14" eb="15">
      <t>ガク</t>
    </rPh>
    <phoneticPr fontId="4"/>
  </si>
  <si>
    <t>④</t>
    <phoneticPr fontId="4"/>
  </si>
  <si>
    <t>④×平均利用子ども数</t>
    <rPh sb="2" eb="4">
      <t>ヘイキン</t>
    </rPh>
    <rPh sb="4" eb="6">
      <t>リヨウ</t>
    </rPh>
    <rPh sb="6" eb="7">
      <t>コ</t>
    </rPh>
    <rPh sb="9" eb="10">
      <t>カズ</t>
    </rPh>
    <phoneticPr fontId="3"/>
  </si>
  <si>
    <t>加減調整部分⑦</t>
    <rPh sb="0" eb="2">
      <t>カゲン</t>
    </rPh>
    <rPh sb="2" eb="4">
      <t>チョウセイ</t>
    </rPh>
    <rPh sb="4" eb="6">
      <t>ブブン</t>
    </rPh>
    <phoneticPr fontId="4"/>
  </si>
  <si>
    <t>⑦×平均利用子ども数×賃金改善実施月数</t>
    <rPh sb="2" eb="4">
      <t>ヘイキン</t>
    </rPh>
    <rPh sb="4" eb="6">
      <t>リヨウ</t>
    </rPh>
    <rPh sb="6" eb="7">
      <t>コ</t>
    </rPh>
    <rPh sb="9" eb="10">
      <t>スウ</t>
    </rPh>
    <rPh sb="11" eb="13">
      <t>チンギン</t>
    </rPh>
    <rPh sb="13" eb="15">
      <t>カイゼン</t>
    </rPh>
    <rPh sb="15" eb="17">
      <t>ジッシ</t>
    </rPh>
    <rPh sb="17" eb="18">
      <t>ツキ</t>
    </rPh>
    <rPh sb="18" eb="19">
      <t>スウ</t>
    </rPh>
    <phoneticPr fontId="3"/>
  </si>
  <si>
    <t>■公定価格における人件費の改定分の算出</t>
    <rPh sb="1" eb="3">
      <t>コウテイ</t>
    </rPh>
    <rPh sb="3" eb="5">
      <t>カカク</t>
    </rPh>
    <rPh sb="9" eb="12">
      <t>ジンケンヒ</t>
    </rPh>
    <rPh sb="13" eb="15">
      <t>カイテイ</t>
    </rPh>
    <rPh sb="15" eb="16">
      <t>ブン</t>
    </rPh>
    <rPh sb="17" eb="19">
      <t>サンシュツ</t>
    </rPh>
    <phoneticPr fontId="3"/>
  </si>
  <si>
    <t>■特定加算見込額の算出</t>
    <rPh sb="1" eb="3">
      <t>トクテイ</t>
    </rPh>
    <rPh sb="3" eb="5">
      <t>カサン</t>
    </rPh>
    <rPh sb="5" eb="7">
      <t>ミコミ</t>
    </rPh>
    <rPh sb="7" eb="8">
      <t>ガク</t>
    </rPh>
    <rPh sb="9" eb="11">
      <t>サンシュツ</t>
    </rPh>
    <phoneticPr fontId="3"/>
  </si>
  <si>
    <t>人件費の改定分に係る改定率</t>
    <rPh sb="0" eb="3">
      <t>ジンケンヒ</t>
    </rPh>
    <rPh sb="4" eb="6">
      <t>カイテイ</t>
    </rPh>
    <rPh sb="6" eb="7">
      <t>ブン</t>
    </rPh>
    <rPh sb="8" eb="9">
      <t>カカ</t>
    </rPh>
    <rPh sb="10" eb="12">
      <t>カイテイ</t>
    </rPh>
    <rPh sb="12" eb="13">
      <t>リツ</t>
    </rPh>
    <phoneticPr fontId="23"/>
  </si>
  <si>
    <r>
      <rPr>
        <b/>
        <sz val="12"/>
        <rFont val="ＭＳ Ｐゴシック"/>
        <family val="3"/>
        <charset val="128"/>
      </rPr>
      <t>公定価格における人件費の改定分</t>
    </r>
    <r>
      <rPr>
        <sz val="11"/>
        <rFont val="ＭＳ Ｐゴシック"/>
        <family val="3"/>
        <charset val="128"/>
      </rPr>
      <t xml:space="preserve">
（千円未満切り捨て）</t>
    </r>
    <rPh sb="0" eb="2">
      <t>コウテイ</t>
    </rPh>
    <rPh sb="2" eb="4">
      <t>カカク</t>
    </rPh>
    <rPh sb="8" eb="11">
      <t>ジンケンヒ</t>
    </rPh>
    <rPh sb="12" eb="14">
      <t>カイテイ</t>
    </rPh>
    <rPh sb="14" eb="15">
      <t>ブン</t>
    </rPh>
    <rPh sb="17" eb="19">
      <t>センエン</t>
    </rPh>
    <rPh sb="19" eb="21">
      <t>ミマン</t>
    </rPh>
    <rPh sb="21" eb="22">
      <t>キ</t>
    </rPh>
    <rPh sb="23" eb="24">
      <t>ス</t>
    </rPh>
    <phoneticPr fontId="4"/>
  </si>
  <si>
    <t>・・・</t>
    <phoneticPr fontId="3"/>
  </si>
  <si>
    <t xml:space="preserve">　※賃金改善の起点となる賃金の水準は、「基準年度の賃金水準」に、「公定価格における
　　　人件費の改定分」を加えた水準となります。
</t>
    <rPh sb="2" eb="4">
      <t>チンギン</t>
    </rPh>
    <rPh sb="4" eb="6">
      <t>カイゼン</t>
    </rPh>
    <rPh sb="7" eb="9">
      <t>キテン</t>
    </rPh>
    <rPh sb="12" eb="14">
      <t>チンギン</t>
    </rPh>
    <rPh sb="15" eb="17">
      <t>スイジュン</t>
    </rPh>
    <rPh sb="20" eb="22">
      <t>キジュン</t>
    </rPh>
    <rPh sb="22" eb="24">
      <t>ネンド</t>
    </rPh>
    <rPh sb="25" eb="27">
      <t>チンギン</t>
    </rPh>
    <rPh sb="27" eb="29">
      <t>スイジュン</t>
    </rPh>
    <rPh sb="33" eb="35">
      <t>コウテイ</t>
    </rPh>
    <rPh sb="35" eb="37">
      <t>カカク</t>
    </rPh>
    <rPh sb="45" eb="48">
      <t>ジンケンヒ</t>
    </rPh>
    <rPh sb="49" eb="51">
      <t>カイテイ</t>
    </rPh>
    <rPh sb="54" eb="55">
      <t>クワ</t>
    </rPh>
    <rPh sb="57" eb="59">
      <t>スイジュン</t>
    </rPh>
    <phoneticPr fontId="23"/>
  </si>
  <si>
    <t>❷×改定率×賃金改善実施月数</t>
    <rPh sb="2" eb="4">
      <t>カイテイ</t>
    </rPh>
    <rPh sb="4" eb="5">
      <t>リツ</t>
    </rPh>
    <rPh sb="6" eb="8">
      <t>チンギン</t>
    </rPh>
    <rPh sb="8" eb="10">
      <t>カイゼン</t>
    </rPh>
    <rPh sb="10" eb="12">
      <t>ジッシ</t>
    </rPh>
    <rPh sb="12" eb="13">
      <t>ツキ</t>
    </rPh>
    <rPh sb="13" eb="14">
      <t>スウ</t>
    </rPh>
    <phoneticPr fontId="4"/>
  </si>
  <si>
    <t>土曜日に閉所する場合（人件費改定分）</t>
    <rPh sb="11" eb="14">
      <t>ジンケンヒ</t>
    </rPh>
    <rPh sb="14" eb="16">
      <t>カイテイ</t>
    </rPh>
    <rPh sb="16" eb="17">
      <t>ブン</t>
    </rPh>
    <phoneticPr fontId="23"/>
  </si>
  <si>
    <t>栄養管理加算A</t>
    <rPh sb="0" eb="6">
      <t>エイヨウカンリカサン</t>
    </rPh>
    <phoneticPr fontId="3"/>
  </si>
  <si>
    <t>栄養管理加算B</t>
    <rPh sb="0" eb="6">
      <t>エイヨウカンリカサン</t>
    </rPh>
    <phoneticPr fontId="3"/>
  </si>
  <si>
    <t>栄養管理加算A</t>
    <rPh sb="0" eb="2">
      <t>エイヨウ</t>
    </rPh>
    <rPh sb="2" eb="4">
      <t>カンリ</t>
    </rPh>
    <rPh sb="4" eb="6">
      <t>カサン</t>
    </rPh>
    <phoneticPr fontId="5"/>
  </si>
  <si>
    <t>　 額に定員区分・閉所日数に応じた調整率を乗じて得た額（調整額）を、加算見込額から減算する。</t>
    <rPh sb="2" eb="3">
      <t>ガク</t>
    </rPh>
    <rPh sb="4" eb="6">
      <t>テイイン</t>
    </rPh>
    <rPh sb="6" eb="8">
      <t>クブン</t>
    </rPh>
    <rPh sb="9" eb="11">
      <t>ヘイショ</t>
    </rPh>
    <rPh sb="11" eb="13">
      <t>ニッスウ</t>
    </rPh>
    <rPh sb="14" eb="15">
      <t>オウ</t>
    </rPh>
    <rPh sb="17" eb="19">
      <t>チョウセイ</t>
    </rPh>
    <rPh sb="19" eb="20">
      <t>リツ</t>
    </rPh>
    <rPh sb="21" eb="22">
      <t>ジョウ</t>
    </rPh>
    <rPh sb="24" eb="25">
      <t>エ</t>
    </rPh>
    <rPh sb="26" eb="27">
      <t>ガク</t>
    </rPh>
    <rPh sb="28" eb="30">
      <t>チョウセイ</t>
    </rPh>
    <rPh sb="30" eb="31">
      <t>ガク</t>
    </rPh>
    <rPh sb="34" eb="36">
      <t>カサン</t>
    </rPh>
    <rPh sb="36" eb="38">
      <t>ミコミ</t>
    </rPh>
    <rPh sb="38" eb="39">
      <t>ガク</t>
    </rPh>
    <rPh sb="41" eb="43">
      <t>ゲンサン</t>
    </rPh>
    <phoneticPr fontId="3"/>
  </si>
  <si>
    <t>※２　土曜日に閉所する場合は、処遇改善等加算、障害児保育加算及び夜間保育加算の賃金改善要件分の</t>
    <rPh sb="3" eb="6">
      <t>ドヨウビ</t>
    </rPh>
    <rPh sb="7" eb="9">
      <t>ヘイショ</t>
    </rPh>
    <rPh sb="8" eb="9">
      <t>ジョウヘイ</t>
    </rPh>
    <rPh sb="11" eb="13">
      <t>バアイ</t>
    </rPh>
    <rPh sb="15" eb="17">
      <t>ショグウ</t>
    </rPh>
    <rPh sb="17" eb="19">
      <t>カイゼン</t>
    </rPh>
    <rPh sb="19" eb="20">
      <t>トウ</t>
    </rPh>
    <rPh sb="20" eb="22">
      <t>カサン</t>
    </rPh>
    <rPh sb="23" eb="26">
      <t>ショウガイジ</t>
    </rPh>
    <rPh sb="26" eb="28">
      <t>ホイク</t>
    </rPh>
    <rPh sb="28" eb="30">
      <t>カサン</t>
    </rPh>
    <rPh sb="30" eb="31">
      <t>オヨ</t>
    </rPh>
    <rPh sb="32" eb="34">
      <t>ヤカン</t>
    </rPh>
    <rPh sb="34" eb="36">
      <t>ホイク</t>
    </rPh>
    <rPh sb="36" eb="38">
      <t>カサン</t>
    </rPh>
    <rPh sb="39" eb="41">
      <t>チンギン</t>
    </rPh>
    <rPh sb="41" eb="43">
      <t>カイゼン</t>
    </rPh>
    <rPh sb="43" eb="45">
      <t>ヨウケン</t>
    </rPh>
    <rPh sb="45" eb="46">
      <t>ブン</t>
    </rPh>
    <phoneticPr fontId="3"/>
  </si>
  <si>
    <t>管理者を配置していない場合</t>
    <rPh sb="0" eb="3">
      <t>カンリシャ</t>
    </rPh>
    <rPh sb="4" eb="6">
      <t>ハイチ</t>
    </rPh>
    <rPh sb="11" eb="13">
      <t>バアイ</t>
    </rPh>
    <phoneticPr fontId="5"/>
  </si>
  <si>
    <t>加減調整部分②</t>
    <rPh sb="0" eb="2">
      <t>カゲン</t>
    </rPh>
    <rPh sb="2" eb="4">
      <t>チョウセイ</t>
    </rPh>
    <rPh sb="4" eb="6">
      <t>ブブン</t>
    </rPh>
    <phoneticPr fontId="3"/>
  </si>
  <si>
    <t>食事の搬入について自園調理又は連携施設等からの搬入以外の方法による場合（新規事由分）</t>
    <rPh sb="0" eb="2">
      <t>ショクジ</t>
    </rPh>
    <rPh sb="3" eb="5">
      <t>ハンニュウ</t>
    </rPh>
    <rPh sb="9" eb="10">
      <t>ジ</t>
    </rPh>
    <rPh sb="10" eb="11">
      <t>エン</t>
    </rPh>
    <rPh sb="11" eb="13">
      <t>チョウリ</t>
    </rPh>
    <rPh sb="13" eb="14">
      <t>マタ</t>
    </rPh>
    <rPh sb="15" eb="17">
      <t>レンケイ</t>
    </rPh>
    <rPh sb="17" eb="19">
      <t>シセツ</t>
    </rPh>
    <rPh sb="19" eb="20">
      <t>トウ</t>
    </rPh>
    <rPh sb="23" eb="25">
      <t>ハンニュウ</t>
    </rPh>
    <rPh sb="25" eb="27">
      <t>イガイ</t>
    </rPh>
    <rPh sb="28" eb="30">
      <t>ホウホウ</t>
    </rPh>
    <rPh sb="33" eb="35">
      <t>バアイ</t>
    </rPh>
    <rPh sb="36" eb="38">
      <t>シンキ</t>
    </rPh>
    <rPh sb="38" eb="40">
      <t>ジユウ</t>
    </rPh>
    <rPh sb="40" eb="41">
      <t>ブン</t>
    </rPh>
    <phoneticPr fontId="23"/>
  </si>
  <si>
    <r>
      <rPr>
        <u/>
        <sz val="11"/>
        <rFont val="ＭＳ Ｐゴシック"/>
        <family val="3"/>
        <charset val="128"/>
        <scheme val="minor"/>
      </rPr>
      <t>〇今年度の賃金改善要件分に係る加算率が前年度と異なる場合</t>
    </r>
    <r>
      <rPr>
        <sz val="11"/>
        <rFont val="ＭＳ Ｐゴシック"/>
        <family val="3"/>
        <charset val="128"/>
        <scheme val="minor"/>
      </rPr>
      <t xml:space="preserve">
　　　→賃金改善要件分に係る加算率について、加算当年度の割合から
　　　　　加算前年度の割合を減じて得た割合
</t>
    </r>
    <r>
      <rPr>
        <u/>
        <sz val="11"/>
        <rFont val="ＭＳ Ｐゴシック"/>
        <family val="3"/>
        <charset val="128"/>
        <scheme val="minor"/>
      </rPr>
      <t>〇今年度、新たに賃金改善要件分の適用を受けようとする場合</t>
    </r>
    <r>
      <rPr>
        <sz val="11"/>
        <rFont val="ＭＳ Ｐゴシック"/>
        <family val="3"/>
        <charset val="128"/>
        <scheme val="minor"/>
      </rPr>
      <t xml:space="preserve">
　　　→適用を受けようとする賃金改善要件分に係る加算率
※これら以外の場合（賃金改善要件分に係る加算率が、前年度と今年度で
　　変わらない）　は、０となります。</t>
    </r>
    <rPh sb="1" eb="4">
      <t>コンネンド</t>
    </rPh>
    <rPh sb="67" eb="69">
      <t>カサン</t>
    </rPh>
    <rPh sb="69" eb="72">
      <t>ゼンネンド</t>
    </rPh>
    <rPh sb="86" eb="89">
      <t>コンネンド</t>
    </rPh>
    <rPh sb="147" eb="149">
      <t>イガイ</t>
    </rPh>
    <rPh sb="150" eb="152">
      <t>バアイ</t>
    </rPh>
    <rPh sb="153" eb="160">
      <t>チンギンカイゼンヨウケンブン</t>
    </rPh>
    <rPh sb="161" eb="162">
      <t>カカ</t>
    </rPh>
    <rPh sb="163" eb="166">
      <t>カサンリツ</t>
    </rPh>
    <rPh sb="168" eb="171">
      <t>ゼンネンド</t>
    </rPh>
    <rPh sb="172" eb="175">
      <t>コンネンド</t>
    </rPh>
    <rPh sb="179" eb="180">
      <t>カ</t>
    </rPh>
    <phoneticPr fontId="3"/>
  </si>
  <si>
    <t>小規模保育
B型</t>
    <rPh sb="0" eb="3">
      <t>ショウキボ</t>
    </rPh>
    <rPh sb="3" eb="5">
      <t>ホイク</t>
    </rPh>
    <rPh sb="7" eb="8">
      <t>カタ</t>
    </rPh>
    <phoneticPr fontId="3"/>
  </si>
  <si>
    <t>小規模保育事業B型</t>
    <rPh sb="0" eb="3">
      <t>ショウキボ</t>
    </rPh>
    <rPh sb="3" eb="5">
      <t>ホイク</t>
    </rPh>
    <rPh sb="5" eb="7">
      <t>ジギョウ</t>
    </rPh>
    <rPh sb="8" eb="9">
      <t>カタ</t>
    </rPh>
    <phoneticPr fontId="3"/>
  </si>
  <si>
    <t>様式４　付表①</t>
    <rPh sb="0" eb="2">
      <t>ヨウシキ</t>
    </rPh>
    <rPh sb="4" eb="6">
      <t>フヒョウ</t>
    </rPh>
    <phoneticPr fontId="3"/>
  </si>
  <si>
    <t>様式４　（１）⑤へ</t>
    <rPh sb="0" eb="2">
      <t>ヨウシキ</t>
    </rPh>
    <phoneticPr fontId="3"/>
  </si>
  <si>
    <t>様式４別添１・人件費の改定状況部分⑤（総額）</t>
    <rPh sb="0" eb="2">
      <t>ヨウシキ</t>
    </rPh>
    <rPh sb="3" eb="5">
      <t>ベッテン</t>
    </rPh>
    <rPh sb="7" eb="10">
      <t>ジンケンヒ</t>
    </rPh>
    <rPh sb="11" eb="13">
      <t>カイテイ</t>
    </rPh>
    <rPh sb="13" eb="15">
      <t>ジョウキョウ</t>
    </rPh>
    <rPh sb="15" eb="17">
      <t>ブブン</t>
    </rPh>
    <rPh sb="19" eb="21">
      <t>ソウガク</t>
    </rPh>
    <phoneticPr fontId="3"/>
  </si>
  <si>
    <t>→様式４
（１）④へ</t>
    <rPh sb="1" eb="3">
      <t>ヨウシキ</t>
    </rPh>
    <phoneticPr fontId="3"/>
  </si>
  <si>
    <t>→様式４
（１）④へ</t>
    <phoneticPr fontId="3"/>
  </si>
  <si>
    <t>※１　分園の場合は、処遇改善等加算の賃金改善要件分の額に調整率を乗じて得た額（調整額）を、</t>
    <rPh sb="3" eb="5">
      <t>ブンエン</t>
    </rPh>
    <rPh sb="6" eb="8">
      <t>バアイ</t>
    </rPh>
    <rPh sb="10" eb="12">
      <t>ショグウ</t>
    </rPh>
    <rPh sb="12" eb="14">
      <t>カイゼン</t>
    </rPh>
    <rPh sb="14" eb="15">
      <t>トウ</t>
    </rPh>
    <rPh sb="15" eb="17">
      <t>カサン</t>
    </rPh>
    <rPh sb="18" eb="20">
      <t>チンギン</t>
    </rPh>
    <rPh sb="20" eb="22">
      <t>カイゼン</t>
    </rPh>
    <rPh sb="22" eb="24">
      <t>ヨウケン</t>
    </rPh>
    <rPh sb="24" eb="25">
      <t>ブン</t>
    </rPh>
    <rPh sb="26" eb="27">
      <t>ガク</t>
    </rPh>
    <rPh sb="28" eb="31">
      <t>チョウセイリツ</t>
    </rPh>
    <rPh sb="32" eb="33">
      <t>ジョウ</t>
    </rPh>
    <rPh sb="35" eb="36">
      <t>エ</t>
    </rPh>
    <rPh sb="37" eb="38">
      <t>ガク</t>
    </rPh>
    <rPh sb="39" eb="41">
      <t>チョウセイ</t>
    </rPh>
    <rPh sb="41" eb="42">
      <t>ガク</t>
    </rPh>
    <phoneticPr fontId="3"/>
  </si>
  <si>
    <t>　 加算見込額から減算する。</t>
    <phoneticPr fontId="3"/>
  </si>
  <si>
    <t>特定加算部分③</t>
    <phoneticPr fontId="3"/>
  </si>
  <si>
    <t>⑥</t>
    <phoneticPr fontId="3"/>
  </si>
  <si>
    <t>処遇改善等加算Ⅰの単価の合計額（=①＋②＋③）</t>
    <rPh sb="0" eb="2">
      <t>ショグウ</t>
    </rPh>
    <rPh sb="2" eb="4">
      <t>カイゼン</t>
    </rPh>
    <rPh sb="4" eb="5">
      <t>トウ</t>
    </rPh>
    <rPh sb="5" eb="7">
      <t>カサン</t>
    </rPh>
    <rPh sb="9" eb="11">
      <t>タンカ</t>
    </rPh>
    <rPh sb="12" eb="14">
      <t>ゴウケイ</t>
    </rPh>
    <rPh sb="14" eb="15">
      <t>ガク</t>
    </rPh>
    <phoneticPr fontId="4"/>
  </si>
  <si>
    <t>④</t>
    <phoneticPr fontId="3"/>
  </si>
  <si>
    <t>⑤</t>
    <phoneticPr fontId="3"/>
  </si>
  <si>
    <t>⑥</t>
    <phoneticPr fontId="3"/>
  </si>
  <si>
    <t>⑧</t>
    <phoneticPr fontId="3"/>
  </si>
  <si>
    <t>④</t>
    <phoneticPr fontId="3"/>
  </si>
  <si>
    <t>⑥＋⑧</t>
    <phoneticPr fontId="3"/>
  </si>
  <si>
    <t>41人～50人</t>
  </si>
  <si>
    <t>様式５　（１）⑤へ</t>
    <rPh sb="0" eb="2">
      <t>ヨウシキ</t>
    </rPh>
    <phoneticPr fontId="3"/>
  </si>
  <si>
    <t>様式５　付表①</t>
    <rPh sb="0" eb="2">
      <t>ヨウシキ</t>
    </rPh>
    <rPh sb="4" eb="6">
      <t>フヒョウ</t>
    </rPh>
    <phoneticPr fontId="3"/>
  </si>
  <si>
    <t>↓
様式５
（１）④へ</t>
    <phoneticPr fontId="3"/>
  </si>
  <si>
    <t>→様式５
（１）④へ</t>
    <phoneticPr fontId="3"/>
  </si>
  <si>
    <t>↓
様式５
（１）④へ</t>
    <phoneticPr fontId="3"/>
  </si>
  <si>
    <t>↓
様式５
（１）④へ</t>
    <phoneticPr fontId="3"/>
  </si>
  <si>
    <t>↓
様式５
（１）④へ</t>
    <phoneticPr fontId="3"/>
  </si>
  <si>
    <t>〈算式１〉</t>
    <rPh sb="1" eb="3">
      <t>サンシキ</t>
    </rPh>
    <phoneticPr fontId="3"/>
  </si>
  <si>
    <t>〈算式２〉</t>
    <rPh sb="1" eb="3">
      <t>サンシキ</t>
    </rPh>
    <phoneticPr fontId="3"/>
  </si>
  <si>
    <t>加算前年度（R5）における法定福利費の事業主負担分の総額</t>
    <rPh sb="0" eb="2">
      <t>カサン</t>
    </rPh>
    <rPh sb="2" eb="5">
      <t>ゼンネンド</t>
    </rPh>
    <rPh sb="13" eb="15">
      <t>ホウテイ</t>
    </rPh>
    <rPh sb="15" eb="18">
      <t>フクリヒ</t>
    </rPh>
    <rPh sb="19" eb="22">
      <t>ジギョウヌシ</t>
    </rPh>
    <rPh sb="22" eb="25">
      <t>フタンブン</t>
    </rPh>
    <rPh sb="26" eb="28">
      <t>ソウガク</t>
    </rPh>
    <phoneticPr fontId="3"/>
  </si>
  <si>
    <t>÷</t>
    <phoneticPr fontId="3"/>
  </si>
  <si>
    <t>加算前年度（R5）における賃金の総額及び法定福利費等の事業主負担分の総額の合計額</t>
    <phoneticPr fontId="3"/>
  </si>
  <si>
    <t>×</t>
    <phoneticPr fontId="3"/>
  </si>
  <si>
    <t>〈算式１〉により算定した金額</t>
    <rPh sb="1" eb="3">
      <t>サンシキ</t>
    </rPh>
    <rPh sb="8" eb="10">
      <t>サンテイ</t>
    </rPh>
    <rPh sb="12" eb="14">
      <t>キンガク</t>
    </rPh>
    <phoneticPr fontId="3"/>
  </si>
  <si>
    <t>＝</t>
    <phoneticPr fontId="3"/>
  </si>
  <si>
    <t>法定福利費等の
事業主負担分</t>
    <rPh sb="0" eb="5">
      <t>ホウテイフクリヒ</t>
    </rPh>
    <rPh sb="5" eb="6">
      <t>ナド</t>
    </rPh>
    <rPh sb="8" eb="11">
      <t>ジギョウヌシ</t>
    </rPh>
    <rPh sb="11" eb="14">
      <t>フタンブン</t>
    </rPh>
    <phoneticPr fontId="3"/>
  </si>
  <si>
    <t>法定福利費等の
事業主負担分（円）</t>
    <rPh sb="0" eb="5">
      <t>ホウテイフクリヒ</t>
    </rPh>
    <rPh sb="5" eb="6">
      <t>ナド</t>
    </rPh>
    <rPh sb="8" eb="11">
      <t>ジギョウヌシ</t>
    </rPh>
    <rPh sb="11" eb="14">
      <t>フタンブン</t>
    </rPh>
    <rPh sb="15" eb="16">
      <t>エン</t>
    </rPh>
    <phoneticPr fontId="3"/>
  </si>
  <si>
    <t>－</t>
    <phoneticPr fontId="3"/>
  </si>
  <si>
    <t>〈算式１〉の額</t>
    <rPh sb="1" eb="3">
      <t>サンシキ</t>
    </rPh>
    <rPh sb="6" eb="7">
      <t>ガク</t>
    </rPh>
    <phoneticPr fontId="3"/>
  </si>
  <si>
    <t>〈算式２〉の額</t>
    <rPh sb="1" eb="3">
      <t>サンシキ</t>
    </rPh>
    <rPh sb="6" eb="7">
      <t>ガク</t>
    </rPh>
    <phoneticPr fontId="3"/>
  </si>
  <si>
    <t>公定価格における
人件費の改定分の額
（千円未満切り捨て）</t>
    <rPh sb="17" eb="18">
      <t>ガク</t>
    </rPh>
    <phoneticPr fontId="3"/>
  </si>
  <si>
    <t>別紙様式５別添１人件費の改定状況部分⑤（総額）</t>
    <rPh sb="5" eb="7">
      <t>ベッテン</t>
    </rPh>
    <rPh sb="8" eb="11">
      <t>ジンケンヒ</t>
    </rPh>
    <rPh sb="12" eb="14">
      <t>カイテイ</t>
    </rPh>
    <rPh sb="14" eb="16">
      <t>ジョウキョウ</t>
    </rPh>
    <rPh sb="16" eb="18">
      <t>ブブン</t>
    </rPh>
    <rPh sb="20" eb="22">
      <t>ソウガク</t>
    </rPh>
    <phoneticPr fontId="3"/>
  </si>
  <si>
    <t>別紙様式５　（１）⑤へ</t>
    <rPh sb="0" eb="2">
      <t>ベッシ</t>
    </rPh>
    <rPh sb="2" eb="4">
      <t>ヨウシキ</t>
    </rPh>
    <phoneticPr fontId="3"/>
  </si>
  <si>
    <t>←加算Ⅰ新規事由に係る加算率％
　÷100</t>
    <rPh sb="1" eb="3">
      <t>カサン</t>
    </rPh>
    <rPh sb="4" eb="6">
      <t>シンキ</t>
    </rPh>
    <rPh sb="6" eb="8">
      <t>ジユウ</t>
    </rPh>
    <rPh sb="9" eb="10">
      <t>カカ</t>
    </rPh>
    <rPh sb="11" eb="14">
      <t>カサンリツ</t>
    </rPh>
    <phoneticPr fontId="3"/>
  </si>
  <si>
    <t>標準の計算式によらない場合は、算定方法、算定の考え方について記述してください。</t>
    <rPh sb="0" eb="2">
      <t>ヒョウジュン</t>
    </rPh>
    <rPh sb="3" eb="6">
      <t>ケイサンシキ</t>
    </rPh>
    <rPh sb="11" eb="13">
      <t>バアイ</t>
    </rPh>
    <rPh sb="15" eb="17">
      <t>サンテイ</t>
    </rPh>
    <rPh sb="17" eb="19">
      <t>ホウホウ</t>
    </rPh>
    <rPh sb="20" eb="22">
      <t>サンテイ</t>
    </rPh>
    <rPh sb="23" eb="24">
      <t>カンガ</t>
    </rPh>
    <rPh sb="25" eb="26">
      <t>カタ</t>
    </rPh>
    <rPh sb="30" eb="32">
      <t>キジュツ</t>
    </rPh>
    <phoneticPr fontId="3"/>
  </si>
  <si>
    <t>①　標準の計算式</t>
    <rPh sb="2" eb="4">
      <t>ヒョウジュン</t>
    </rPh>
    <rPh sb="5" eb="8">
      <t>ケイサンシキ</t>
    </rPh>
    <phoneticPr fontId="3"/>
  </si>
  <si>
    <t>②　①の”標準の計算式”によらない場合</t>
    <rPh sb="5" eb="7">
      <t>ヒョウジュン</t>
    </rPh>
    <rPh sb="8" eb="10">
      <t>ケイサン</t>
    </rPh>
    <rPh sb="10" eb="11">
      <t>シキ</t>
    </rPh>
    <rPh sb="17" eb="19">
      <t>バアイ</t>
    </rPh>
    <phoneticPr fontId="3"/>
  </si>
  <si>
    <t>〈算式１〉により算定した額
（千円未満切り捨て）</t>
    <rPh sb="1" eb="3">
      <t>サンシキ</t>
    </rPh>
    <rPh sb="8" eb="10">
      <t>サンテイ</t>
    </rPh>
    <rPh sb="12" eb="13">
      <t>ガク</t>
    </rPh>
    <rPh sb="15" eb="17">
      <t>センエン</t>
    </rPh>
    <rPh sb="17" eb="19">
      <t>ミマン</t>
    </rPh>
    <rPh sb="19" eb="20">
      <t>キ</t>
    </rPh>
    <rPh sb="21" eb="22">
      <t>ス</t>
    </rPh>
    <phoneticPr fontId="4"/>
  </si>
  <si>
    <t>４歳以上児配置改善加算</t>
    <rPh sb="1" eb="2">
      <t>サイ</t>
    </rPh>
    <rPh sb="2" eb="4">
      <t>イジョウ</t>
    </rPh>
    <rPh sb="4" eb="5">
      <t>ジ</t>
    </rPh>
    <rPh sb="5" eb="7">
      <t>ハイチ</t>
    </rPh>
    <rPh sb="7" eb="9">
      <t>カイゼン</t>
    </rPh>
    <rPh sb="9" eb="11">
      <t>カサン</t>
    </rPh>
    <phoneticPr fontId="3"/>
  </si>
  <si>
    <t>　  夜間保育加算の賃金改善要件分の額に定員区分・閉所日数に応じた調整率を乗じて得た額（調整額）を、</t>
    <rPh sb="18" eb="19">
      <t>ガク</t>
    </rPh>
    <rPh sb="20" eb="22">
      <t>テイイン</t>
    </rPh>
    <rPh sb="22" eb="24">
      <t>クブン</t>
    </rPh>
    <rPh sb="25" eb="27">
      <t>ヘイショ</t>
    </rPh>
    <rPh sb="27" eb="29">
      <t>ニッスウ</t>
    </rPh>
    <rPh sb="30" eb="31">
      <t>オウ</t>
    </rPh>
    <rPh sb="33" eb="35">
      <t>チョウセイ</t>
    </rPh>
    <rPh sb="35" eb="36">
      <t>リツ</t>
    </rPh>
    <rPh sb="37" eb="38">
      <t>ジョウ</t>
    </rPh>
    <rPh sb="40" eb="41">
      <t>エ</t>
    </rPh>
    <rPh sb="42" eb="43">
      <t>ガク</t>
    </rPh>
    <rPh sb="44" eb="46">
      <t>チョウセイ</t>
    </rPh>
    <rPh sb="46" eb="47">
      <t>ガク</t>
    </rPh>
    <phoneticPr fontId="3"/>
  </si>
  <si>
    <t>　　加算見込額から減算する。</t>
    <phoneticPr fontId="3"/>
  </si>
  <si>
    <t>令和６年度賃金改善計画書（処遇改善等加算Ⅰ）における加算見込額算定表</t>
    <rPh sb="0" eb="2">
      <t>レイワ</t>
    </rPh>
    <rPh sb="3" eb="5">
      <t>ネンド</t>
    </rPh>
    <rPh sb="4" eb="5">
      <t>ド</t>
    </rPh>
    <rPh sb="5" eb="7">
      <t>チンギン</t>
    </rPh>
    <rPh sb="7" eb="9">
      <t>カイゼン</t>
    </rPh>
    <rPh sb="9" eb="12">
      <t>ケイカクショ</t>
    </rPh>
    <rPh sb="13" eb="15">
      <t>ショグウ</t>
    </rPh>
    <rPh sb="15" eb="17">
      <t>カイゼン</t>
    </rPh>
    <rPh sb="17" eb="18">
      <t>トウ</t>
    </rPh>
    <rPh sb="18" eb="20">
      <t>カサン</t>
    </rPh>
    <rPh sb="26" eb="28">
      <t>カサン</t>
    </rPh>
    <rPh sb="28" eb="30">
      <t>ミコ</t>
    </rPh>
    <rPh sb="30" eb="31">
      <t>ガク</t>
    </rPh>
    <rPh sb="31" eb="33">
      <t>サンテイ</t>
    </rPh>
    <rPh sb="33" eb="34">
      <t>ヒョウ</t>
    </rPh>
    <phoneticPr fontId="5"/>
  </si>
  <si>
    <t>４歳以上児配置改善加算</t>
    <phoneticPr fontId="3"/>
  </si>
  <si>
    <t>❷×改定率×賃金改善実施月数×0.9(調整率)</t>
    <rPh sb="2" eb="4">
      <t>カイテイ</t>
    </rPh>
    <rPh sb="4" eb="5">
      <t>リツ</t>
    </rPh>
    <rPh sb="6" eb="8">
      <t>チンギン</t>
    </rPh>
    <rPh sb="8" eb="10">
      <t>カイゼン</t>
    </rPh>
    <rPh sb="10" eb="12">
      <t>ジッシ</t>
    </rPh>
    <rPh sb="12" eb="13">
      <t>ツキ</t>
    </rPh>
    <rPh sb="13" eb="14">
      <t>スウ</t>
    </rPh>
    <rPh sb="19" eb="22">
      <t>チョウセイリツ</t>
    </rPh>
    <phoneticPr fontId="4"/>
  </si>
  <si>
    <t xml:space="preserve">　賃金改善の起点となる賃金の水準は、「基準年度の賃金水準」に、「公定価格における
　　　人件費の改定分」を加えた水準となります。
</t>
    <rPh sb="1" eb="3">
      <t>チンギン</t>
    </rPh>
    <rPh sb="3" eb="5">
      <t>カイゼン</t>
    </rPh>
    <rPh sb="6" eb="8">
      <t>キテン</t>
    </rPh>
    <rPh sb="11" eb="13">
      <t>チンギン</t>
    </rPh>
    <rPh sb="14" eb="16">
      <t>スイジュン</t>
    </rPh>
    <rPh sb="19" eb="21">
      <t>キジュン</t>
    </rPh>
    <rPh sb="21" eb="23">
      <t>ネンド</t>
    </rPh>
    <rPh sb="24" eb="26">
      <t>チンギン</t>
    </rPh>
    <rPh sb="26" eb="28">
      <t>スイジュン</t>
    </rPh>
    <rPh sb="32" eb="34">
      <t>コウテイ</t>
    </rPh>
    <rPh sb="34" eb="36">
      <t>カカク</t>
    </rPh>
    <rPh sb="44" eb="47">
      <t>ジンケンヒ</t>
    </rPh>
    <rPh sb="48" eb="50">
      <t>カイテイ</t>
    </rPh>
    <rPh sb="53" eb="54">
      <t>クワ</t>
    </rPh>
    <rPh sb="56" eb="58">
      <t>スイジュン</t>
    </rPh>
    <phoneticPr fontId="23"/>
  </si>
  <si>
    <t>４歳以上児配置改善加算</t>
    <rPh sb="1" eb="2">
      <t>サイ</t>
    </rPh>
    <rPh sb="2" eb="4">
      <t>イジョウ</t>
    </rPh>
    <rPh sb="4" eb="5">
      <t>ジ</t>
    </rPh>
    <rPh sb="5" eb="7">
      <t>ハイチ</t>
    </rPh>
    <rPh sb="7" eb="9">
      <t>カイゼン</t>
    </rPh>
    <rPh sb="9" eb="11">
      <t>カサン</t>
    </rPh>
    <phoneticPr fontId="5"/>
  </si>
  <si>
    <t>※２　土曜日に閉所する場合は、処遇改善等加算、３歳児配置改善加算、４歳以上児配置改善加算及び夜間保育加算の</t>
    <rPh sb="3" eb="6">
      <t>ドヨウビ</t>
    </rPh>
    <rPh sb="7" eb="9">
      <t>ヘイショ</t>
    </rPh>
    <rPh sb="8" eb="9">
      <t>ジョウヘイ</t>
    </rPh>
    <rPh sb="11" eb="13">
      <t>バアイ</t>
    </rPh>
    <rPh sb="15" eb="17">
      <t>ショグウ</t>
    </rPh>
    <rPh sb="17" eb="19">
      <t>カイゼン</t>
    </rPh>
    <rPh sb="19" eb="20">
      <t>トウ</t>
    </rPh>
    <rPh sb="20" eb="22">
      <t>カサン</t>
    </rPh>
    <rPh sb="24" eb="25">
      <t>サイ</t>
    </rPh>
    <rPh sb="25" eb="26">
      <t>ジ</t>
    </rPh>
    <rPh sb="26" eb="28">
      <t>ハイチ</t>
    </rPh>
    <rPh sb="28" eb="30">
      <t>カイゼン</t>
    </rPh>
    <rPh sb="30" eb="32">
      <t>カサン</t>
    </rPh>
    <rPh sb="34" eb="35">
      <t>サイ</t>
    </rPh>
    <rPh sb="35" eb="37">
      <t>イジョウ</t>
    </rPh>
    <rPh sb="37" eb="38">
      <t>ジ</t>
    </rPh>
    <rPh sb="38" eb="40">
      <t>ハイチ</t>
    </rPh>
    <rPh sb="40" eb="42">
      <t>カイゼン</t>
    </rPh>
    <rPh sb="42" eb="44">
      <t>カサン</t>
    </rPh>
    <rPh sb="44" eb="45">
      <t>オヨ</t>
    </rPh>
    <rPh sb="46" eb="48">
      <t>ヤカン</t>
    </rPh>
    <rPh sb="48" eb="50">
      <t>ホイク</t>
    </rPh>
    <rPh sb="50" eb="52">
      <t>カサン</t>
    </rPh>
    <phoneticPr fontId="3"/>
  </si>
  <si>
    <t>　賃金改善要件分の額に定員区分・閉所日数に応じた調整率を乗じて得た額（調整額）を、加算見込額から減算する。</t>
    <rPh sb="9" eb="10">
      <t>ガク</t>
    </rPh>
    <rPh sb="11" eb="13">
      <t>テイイン</t>
    </rPh>
    <rPh sb="13" eb="15">
      <t>クブン</t>
    </rPh>
    <rPh sb="16" eb="18">
      <t>ヘイショ</t>
    </rPh>
    <rPh sb="18" eb="20">
      <t>ニッスウ</t>
    </rPh>
    <rPh sb="21" eb="22">
      <t>オウ</t>
    </rPh>
    <rPh sb="24" eb="26">
      <t>チョウセイ</t>
    </rPh>
    <rPh sb="26" eb="27">
      <t>リツ</t>
    </rPh>
    <rPh sb="28" eb="29">
      <t>ジョウ</t>
    </rPh>
    <rPh sb="31" eb="32">
      <t>エ</t>
    </rPh>
    <rPh sb="33" eb="34">
      <t>ガク</t>
    </rPh>
    <rPh sb="35" eb="37">
      <t>チョウセイ</t>
    </rPh>
    <rPh sb="37" eb="38">
      <t>ガク</t>
    </rPh>
    <rPh sb="41" eb="43">
      <t>カサン</t>
    </rPh>
    <rPh sb="43" eb="45">
      <t>ミコミ</t>
    </rPh>
    <rPh sb="45" eb="46">
      <t>ガク</t>
    </rPh>
    <rPh sb="48" eb="50">
      <t>ゲンサン</t>
    </rPh>
    <phoneticPr fontId="3"/>
  </si>
  <si>
    <t>❹×平均利用子ども数×賃金改善実施月数×0.9(調整率)</t>
    <rPh sb="2" eb="4">
      <t>ヘイキン</t>
    </rPh>
    <rPh sb="4" eb="6">
      <t>リヨウ</t>
    </rPh>
    <rPh sb="6" eb="7">
      <t>コ</t>
    </rPh>
    <rPh sb="9" eb="10">
      <t>スウ</t>
    </rPh>
    <rPh sb="11" eb="13">
      <t>チンギン</t>
    </rPh>
    <rPh sb="13" eb="15">
      <t>カイゼン</t>
    </rPh>
    <rPh sb="15" eb="17">
      <t>ジッシ</t>
    </rPh>
    <rPh sb="17" eb="18">
      <t>ツキ</t>
    </rPh>
    <rPh sb="18" eb="19">
      <t>スウ</t>
    </rPh>
    <rPh sb="24" eb="27">
      <t>チョウセイリツ</t>
    </rPh>
    <phoneticPr fontId="3"/>
  </si>
  <si>
    <t>❹×平均利用子ども数×賃金改善実施月数×0,9</t>
    <rPh sb="2" eb="4">
      <t>ヘイキン</t>
    </rPh>
    <rPh sb="4" eb="6">
      <t>リヨウ</t>
    </rPh>
    <rPh sb="6" eb="7">
      <t>コ</t>
    </rPh>
    <rPh sb="9" eb="10">
      <t>スウ</t>
    </rPh>
    <rPh sb="11" eb="13">
      <t>チンギン</t>
    </rPh>
    <rPh sb="13" eb="15">
      <t>カイゼン</t>
    </rPh>
    <rPh sb="15" eb="17">
      <t>ジッシ</t>
    </rPh>
    <rPh sb="17" eb="18">
      <t>ツキ</t>
    </rPh>
    <rPh sb="18" eb="19">
      <t>スウ</t>
    </rPh>
    <phoneticPr fontId="3"/>
  </si>
  <si>
    <t>下記の①または②により算出　【改定率０の場合は記入不要】</t>
    <rPh sb="0" eb="2">
      <t>カキ</t>
    </rPh>
    <rPh sb="11" eb="13">
      <t>サンシュツ</t>
    </rPh>
    <rPh sb="15" eb="18">
      <t>カイテイリツ</t>
    </rPh>
    <rPh sb="20" eb="22">
      <t>バアイ</t>
    </rPh>
    <rPh sb="23" eb="25">
      <t>キニュウ</t>
    </rPh>
    <rPh sb="25" eb="27">
      <t>フヨウ</t>
    </rPh>
    <phoneticPr fontId="3"/>
  </si>
  <si>
    <t>下記の①または②により算出　【改定率０の場合は記入不要】</t>
    <rPh sb="0" eb="2">
      <t>カキ</t>
    </rPh>
    <rPh sb="11" eb="13">
      <t>サンシュツ</t>
    </rPh>
    <phoneticPr fontId="3"/>
  </si>
  <si>
    <t>❹×平均利用子ども数×賃金改善実施月数*0.9(調整率)</t>
    <rPh sb="2" eb="4">
      <t>ヘイキン</t>
    </rPh>
    <rPh sb="4" eb="6">
      <t>リヨウ</t>
    </rPh>
    <rPh sb="6" eb="7">
      <t>コ</t>
    </rPh>
    <rPh sb="9" eb="10">
      <t>スウ</t>
    </rPh>
    <rPh sb="11" eb="13">
      <t>チンギン</t>
    </rPh>
    <rPh sb="13" eb="15">
      <t>カイゼン</t>
    </rPh>
    <rPh sb="15" eb="17">
      <t>ジッシ</t>
    </rPh>
    <rPh sb="17" eb="18">
      <t>ツキ</t>
    </rPh>
    <rPh sb="18" eb="19">
      <t>スウ</t>
    </rPh>
    <rPh sb="24" eb="27">
      <t>チョウセイリツ</t>
    </rPh>
    <phoneticPr fontId="3"/>
  </si>
  <si>
    <t>※２　土曜日に閉所する場合は、処遇改善等加算、３歳児配置改善加算、４歳以上児配置改善加算及び</t>
    <rPh sb="3" eb="6">
      <t>ドヨウビ</t>
    </rPh>
    <rPh sb="7" eb="9">
      <t>ヘイショ</t>
    </rPh>
    <rPh sb="8" eb="9">
      <t>ジョウヘイ</t>
    </rPh>
    <rPh sb="11" eb="13">
      <t>バアイ</t>
    </rPh>
    <rPh sb="15" eb="17">
      <t>ショグウ</t>
    </rPh>
    <rPh sb="17" eb="19">
      <t>カイゼン</t>
    </rPh>
    <rPh sb="19" eb="20">
      <t>トウ</t>
    </rPh>
    <rPh sb="20" eb="22">
      <t>カサン</t>
    </rPh>
    <rPh sb="24" eb="25">
      <t>サイ</t>
    </rPh>
    <rPh sb="25" eb="26">
      <t>ジ</t>
    </rPh>
    <rPh sb="26" eb="28">
      <t>ハイチ</t>
    </rPh>
    <rPh sb="28" eb="30">
      <t>カイゼン</t>
    </rPh>
    <rPh sb="30" eb="32">
      <t>カサン</t>
    </rPh>
    <rPh sb="44" eb="45">
      <t>オヨ</t>
    </rPh>
    <phoneticPr fontId="3"/>
  </si>
  <si>
    <r>
      <t>❹×平均利用子ども数×賃金改善実施月数×</t>
    </r>
    <r>
      <rPr>
        <sz val="11"/>
        <color theme="1"/>
        <rFont val="ＭＳ Ｐゴシック"/>
        <family val="3"/>
        <charset val="128"/>
        <scheme val="minor"/>
      </rPr>
      <t>0.9(調整率)</t>
    </r>
    <rPh sb="2" eb="4">
      <t>ヘイキン</t>
    </rPh>
    <rPh sb="4" eb="6">
      <t>リヨウ</t>
    </rPh>
    <rPh sb="6" eb="7">
      <t>コ</t>
    </rPh>
    <rPh sb="9" eb="10">
      <t>スウ</t>
    </rPh>
    <rPh sb="11" eb="13">
      <t>チンギン</t>
    </rPh>
    <rPh sb="13" eb="15">
      <t>カイゼン</t>
    </rPh>
    <rPh sb="15" eb="17">
      <t>ジッシ</t>
    </rPh>
    <rPh sb="17" eb="18">
      <t>ツキ</t>
    </rPh>
    <rPh sb="18" eb="19">
      <t>スウ</t>
    </rPh>
    <rPh sb="24" eb="27">
      <t>チョウセイリツ</t>
    </rPh>
    <phoneticPr fontId="3"/>
  </si>
  <si>
    <t>○○保育園</t>
    <rPh sb="2" eb="5">
      <t>ホイクエン</t>
    </rPh>
    <phoneticPr fontId="3"/>
  </si>
  <si>
    <t>(福)△△福祉会</t>
    <rPh sb="1" eb="2">
      <t>フク</t>
    </rPh>
    <rPh sb="5" eb="8">
      <t>フクシカイ</t>
    </rPh>
    <phoneticPr fontId="3"/>
  </si>
  <si>
    <r>
      <t>令和６年度賃金改善計画書（処遇改善等加算Ⅰ）における加算見込額算定表</t>
    </r>
    <r>
      <rPr>
        <b/>
        <sz val="14"/>
        <color rgb="FFFF0000"/>
        <rFont val="ＭＳ Ｐゴシック"/>
        <family val="3"/>
        <charset val="128"/>
      </rPr>
      <t>【記入例】</t>
    </r>
    <rPh sb="0" eb="2">
      <t>レイワ</t>
    </rPh>
    <rPh sb="3" eb="5">
      <t>ネンド</t>
    </rPh>
    <rPh sb="4" eb="5">
      <t>ド</t>
    </rPh>
    <rPh sb="5" eb="7">
      <t>チンギン</t>
    </rPh>
    <rPh sb="7" eb="9">
      <t>カイゼン</t>
    </rPh>
    <rPh sb="9" eb="12">
      <t>ケイカクショ</t>
    </rPh>
    <rPh sb="13" eb="15">
      <t>ショグウ</t>
    </rPh>
    <rPh sb="15" eb="17">
      <t>カイゼン</t>
    </rPh>
    <rPh sb="17" eb="18">
      <t>トウ</t>
    </rPh>
    <rPh sb="18" eb="20">
      <t>カサン</t>
    </rPh>
    <rPh sb="26" eb="28">
      <t>カサン</t>
    </rPh>
    <rPh sb="28" eb="30">
      <t>ミコ</t>
    </rPh>
    <rPh sb="30" eb="31">
      <t>ガク</t>
    </rPh>
    <rPh sb="31" eb="33">
      <t>サンテイ</t>
    </rPh>
    <rPh sb="33" eb="34">
      <t>ヒョウ</t>
    </rPh>
    <phoneticPr fontId="5"/>
  </si>
  <si>
    <t>○○認定こども園</t>
    <rPh sb="2" eb="4">
      <t>ニンテイ</t>
    </rPh>
    <rPh sb="7" eb="8">
      <t>エン</t>
    </rPh>
    <phoneticPr fontId="3"/>
  </si>
  <si>
    <r>
      <t>令和６年度賃金改善計画書（処遇改善等加算Ⅰ）における加算見込額算定表</t>
    </r>
    <r>
      <rPr>
        <b/>
        <sz val="14"/>
        <color rgb="FFFF0000"/>
        <rFont val="ＭＳ Ｐゴシック"/>
        <family val="3"/>
        <charset val="128"/>
      </rPr>
      <t>【記入例】</t>
    </r>
    <rPh sb="0" eb="2">
      <t>レイワ</t>
    </rPh>
    <rPh sb="3" eb="5">
      <t>ネンド</t>
    </rPh>
    <rPh sb="4" eb="5">
      <t>ド</t>
    </rPh>
    <rPh sb="5" eb="7">
      <t>チンギン</t>
    </rPh>
    <rPh sb="7" eb="9">
      <t>カイゼン</t>
    </rPh>
    <rPh sb="9" eb="12">
      <t>ケイカクショ</t>
    </rPh>
    <rPh sb="13" eb="15">
      <t>ショグウ</t>
    </rPh>
    <rPh sb="15" eb="17">
      <t>カイゼン</t>
    </rPh>
    <rPh sb="17" eb="18">
      <t>トウ</t>
    </rPh>
    <rPh sb="18" eb="20">
      <t>カサン</t>
    </rPh>
    <rPh sb="26" eb="28">
      <t>カサン</t>
    </rPh>
    <rPh sb="28" eb="30">
      <t>ミコ</t>
    </rPh>
    <rPh sb="30" eb="31">
      <t>ガク</t>
    </rPh>
    <rPh sb="31" eb="33">
      <t>サンテイ</t>
    </rPh>
    <rPh sb="33" eb="34">
      <t>ヒョウ</t>
    </rPh>
    <rPh sb="35" eb="38">
      <t>キニュウレイ</t>
    </rPh>
    <phoneticPr fontId="5"/>
  </si>
  <si>
    <t>(福)△△福祉会</t>
    <rPh sb="1" eb="2">
      <t>フク</t>
    </rPh>
    <rPh sb="3" eb="8">
      <t>サンカクサンカクフクシカイ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</si>
</sst>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quot;人&quot;"/>
    <numFmt numFmtId="177" formatCode="0&quot; 月&quot;"/>
    <numFmt numFmtId="178" formatCode="#,##0;&quot;△ &quot;#,##0"/>
    <numFmt numFmtId="179" formatCode="#,##0_ "/>
    <numFmt numFmtId="180" formatCode="#\ ?/100"/>
    <numFmt numFmtId="181" formatCode="0_ "/>
    <numFmt numFmtId="182" formatCode="0_ ;[Red]\-0\ "/>
    <numFmt numFmtId="183" formatCode="#,##0_ ;[Red]\-#,##0\ "/>
    <numFmt numFmtId="184" formatCode="0&quot;日&quot;"/>
    <numFmt numFmtId="185" formatCode="0.0%"/>
    <numFmt numFmtId="186" formatCode="0_);[Red]\(0\)"/>
  </numFmts>
  <fonts count="56">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scheme val="minor"/>
    </font>
    <font>
      <sz val="6"/>
      <name val="ＭＳ Ｐゴシック"/>
      <family val="3"/>
      <charset val="128"/>
    </font>
    <font>
      <sz val="10"/>
      <color theme="1"/>
      <name val="ＭＳ Ｐゴシック"/>
      <family val="3"/>
      <charset val="128"/>
      <scheme val="minor"/>
    </font>
    <font>
      <sz val="11"/>
      <name val="Arial Unicode MS"/>
      <family val="3"/>
      <charset val="128"/>
    </font>
    <font>
      <sz val="11"/>
      <color theme="1"/>
      <name val="ＭＳ Ｐゴシック"/>
      <family val="3"/>
      <charset val="128"/>
    </font>
    <font>
      <sz val="14"/>
      <name val="ＭＳ Ｐゴシック"/>
      <family val="3"/>
      <charset val="128"/>
    </font>
    <font>
      <sz val="12"/>
      <name val="ＭＳ Ｐゴシック"/>
      <family val="3"/>
      <charset val="128"/>
    </font>
    <font>
      <sz val="10"/>
      <color theme="1"/>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sz val="18"/>
      <name val="ＭＳ Ｐゴシック"/>
      <family val="3"/>
      <charset val="128"/>
    </font>
    <font>
      <b/>
      <sz val="14"/>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0"/>
      <color theme="1"/>
      <name val="ＭＳ Ｐゴシック"/>
      <family val="2"/>
      <charset val="128"/>
      <scheme val="minor"/>
    </font>
    <font>
      <sz val="9"/>
      <color indexed="81"/>
      <name val="ＭＳ Ｐゴシック"/>
      <family val="3"/>
      <charset val="128"/>
    </font>
    <font>
      <sz val="9"/>
      <name val="ＭＳ Ｐゴシック"/>
      <family val="3"/>
      <charset val="128"/>
    </font>
    <font>
      <sz val="6"/>
      <name val="明朝"/>
      <family val="3"/>
      <charset val="128"/>
    </font>
    <font>
      <sz val="18"/>
      <name val="Arial Unicode MS"/>
      <family val="3"/>
      <charset val="128"/>
    </font>
    <font>
      <sz val="11"/>
      <name val="HGｺﾞｼｯｸM"/>
      <family val="3"/>
      <charset val="128"/>
    </font>
    <font>
      <sz val="11"/>
      <name val="ＭＳ Ｐゴシック"/>
      <family val="3"/>
      <charset val="128"/>
      <scheme val="minor"/>
    </font>
    <font>
      <sz val="18"/>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b/>
      <sz val="18"/>
      <name val="ＭＳ Ｐゴシック"/>
      <family val="3"/>
      <charset val="128"/>
    </font>
    <font>
      <sz val="18"/>
      <color theme="1"/>
      <name val="ＭＳ Ｐゴシック"/>
      <family val="3"/>
      <charset val="128"/>
      <scheme val="minor"/>
    </font>
    <font>
      <sz val="8"/>
      <name val="ＭＳ Ｐゴシック"/>
      <family val="3"/>
      <charset val="128"/>
      <scheme val="minor"/>
    </font>
    <font>
      <b/>
      <sz val="14"/>
      <color rgb="FFFF0000"/>
      <name val="ＭＳ Ｐ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2"/>
      <charset val="128"/>
      <scheme val="minor"/>
    </font>
    <font>
      <sz val="9"/>
      <name val="ＭＳ Ｐゴシック"/>
      <family val="3"/>
      <charset val="128"/>
      <scheme val="minor"/>
    </font>
    <font>
      <b/>
      <sz val="18"/>
      <name val="ＭＳ Ｐゴシック"/>
      <family val="3"/>
      <charset val="128"/>
      <scheme val="minor"/>
    </font>
    <font>
      <b/>
      <sz val="12"/>
      <name val="ＭＳ Ｐゴシック"/>
      <family val="3"/>
      <charset val="128"/>
    </font>
    <font>
      <b/>
      <sz val="12"/>
      <color theme="1"/>
      <name val="ＭＳ Ｐゴシック"/>
      <family val="3"/>
      <charset val="128"/>
      <scheme val="minor"/>
    </font>
    <font>
      <b/>
      <sz val="12"/>
      <name val="ＭＳ Ｐゴシック"/>
      <family val="3"/>
      <charset val="128"/>
      <scheme val="minor"/>
    </font>
    <font>
      <u/>
      <sz val="11"/>
      <name val="ＭＳ Ｐゴシック"/>
      <family val="3"/>
      <charset val="128"/>
      <scheme val="minor"/>
    </font>
    <font>
      <sz val="8"/>
      <name val="ＭＳ Ｐゴシック"/>
      <family val="3"/>
      <charset val="128"/>
    </font>
    <font>
      <b/>
      <sz val="11"/>
      <name val="ＭＳ Ｐゴシック"/>
      <family val="3"/>
      <charset val="128"/>
      <scheme val="minor"/>
    </font>
    <font>
      <sz val="10"/>
      <name val="ＭＳ Ｐゴシック"/>
      <family val="2"/>
      <charset val="128"/>
      <scheme val="minor"/>
    </font>
    <font>
      <sz val="11"/>
      <color rgb="FF0070C0"/>
      <name val="ＭＳ Ｐゴシック"/>
      <family val="3"/>
      <charset val="128"/>
    </font>
    <font>
      <sz val="11"/>
      <color rgb="FF0070C0"/>
      <name val="ＭＳ Ｐゴシック"/>
      <family val="3"/>
      <charset val="128"/>
      <scheme val="minor"/>
    </font>
    <font>
      <b/>
      <sz val="14"/>
      <color theme="1"/>
      <name val="ＭＳ Ｐゴシック"/>
      <family val="3"/>
      <charset val="128"/>
    </font>
    <font>
      <sz val="12"/>
      <color theme="1"/>
      <name val="ＭＳ Ｐゴシック"/>
      <family val="3"/>
      <charset val="128"/>
    </font>
    <font>
      <sz val="24"/>
      <name val="ＭＳ Ｐゴシック"/>
      <family val="3"/>
      <charset val="128"/>
    </font>
    <font>
      <sz val="16"/>
      <name val="ＭＳ Ｐゴシック"/>
      <family val="3"/>
      <charset val="128"/>
    </font>
    <font>
      <sz val="10"/>
      <color rgb="FFFF0000"/>
      <name val="ＭＳ Ｐゴシック"/>
      <family val="3"/>
      <charset val="128"/>
      <scheme val="minor"/>
    </font>
    <font>
      <sz val="10"/>
      <color theme="0" tint="-0.249977111117893"/>
      <name val="ＭＳ Ｐゴシック"/>
      <family val="3"/>
      <charset val="128"/>
    </font>
    <font>
      <sz val="10"/>
      <color theme="0" tint="-0.249977111117893"/>
      <name val="ＭＳ Ｐゴシック"/>
      <family val="3"/>
      <charset val="128"/>
      <scheme val="minor"/>
    </font>
    <font>
      <b/>
      <sz val="16"/>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s>
  <borders count="17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top/>
      <bottom style="medium">
        <color auto="1"/>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hair">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double">
        <color indexed="64"/>
      </bottom>
      <diagonal/>
    </border>
    <border>
      <left style="hair">
        <color indexed="64"/>
      </left>
      <right/>
      <top/>
      <bottom style="double">
        <color indexed="64"/>
      </bottom>
      <diagonal/>
    </border>
    <border>
      <left/>
      <right style="thin">
        <color indexed="64"/>
      </right>
      <top style="thin">
        <color indexed="64"/>
      </top>
      <bottom style="medium">
        <color auto="1"/>
      </bottom>
      <diagonal/>
    </border>
    <border diagonalUp="1">
      <left style="thin">
        <color indexed="64"/>
      </left>
      <right style="thin">
        <color indexed="64"/>
      </right>
      <top style="thin">
        <color indexed="64"/>
      </top>
      <bottom style="thin">
        <color indexed="64"/>
      </bottom>
      <diagonal style="thin">
        <color indexed="64"/>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thin">
        <color indexed="64"/>
      </top>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auto="1"/>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style="hair">
        <color indexed="64"/>
      </right>
      <top/>
      <bottom style="medium">
        <color auto="1"/>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style="double">
        <color indexed="64"/>
      </bottom>
      <diagonal/>
    </border>
    <border>
      <left style="hair">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auto="1"/>
      </right>
      <top style="thick">
        <color indexed="64"/>
      </top>
      <bottom style="thick">
        <color indexed="64"/>
      </bottom>
      <diagonal/>
    </border>
    <border>
      <left style="medium">
        <color auto="1"/>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diagonalUp="1">
      <left style="medium">
        <color auto="1"/>
      </left>
      <right style="thin">
        <color indexed="64"/>
      </right>
      <top style="medium">
        <color auto="1"/>
      </top>
      <bottom style="thin">
        <color indexed="64"/>
      </bottom>
      <diagonal style="thin">
        <color indexed="64"/>
      </diagonal>
    </border>
    <border diagonalUp="1">
      <left style="thin">
        <color indexed="64"/>
      </left>
      <right style="thin">
        <color indexed="64"/>
      </right>
      <top style="medium">
        <color auto="1"/>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ck">
        <color indexed="64"/>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bottom/>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bottom style="thin">
        <color indexed="64"/>
      </bottom>
      <diagonal style="hair">
        <color indexed="64"/>
      </diagonal>
    </border>
    <border>
      <left style="medium">
        <color indexed="64"/>
      </left>
      <right style="thin">
        <color indexed="64"/>
      </right>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diagonalUp="1">
      <left/>
      <right style="thin">
        <color indexed="64"/>
      </right>
      <top style="medium">
        <color auto="1"/>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thin">
        <color indexed="64"/>
      </left>
      <right style="medium">
        <color auto="1"/>
      </right>
      <top/>
      <bottom style="thin">
        <color indexed="64"/>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diagonalUp="1">
      <left/>
      <right/>
      <top/>
      <bottom style="thin">
        <color indexed="64"/>
      </bottom>
      <diagonal style="thin">
        <color indexed="64"/>
      </diagonal>
    </border>
    <border>
      <left style="medium">
        <color indexed="64"/>
      </left>
      <right style="thin">
        <color indexed="64"/>
      </right>
      <top style="thin">
        <color indexed="64"/>
      </top>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thin">
        <color indexed="64"/>
      </left>
      <right/>
      <top style="double">
        <color indexed="64"/>
      </top>
      <bottom style="medium">
        <color indexed="64"/>
      </bottom>
      <diagonal/>
    </border>
    <border>
      <left/>
      <right style="thin">
        <color indexed="64"/>
      </right>
      <top style="medium">
        <color indexed="64"/>
      </top>
      <bottom style="double">
        <color indexed="64"/>
      </bottom>
      <diagonal/>
    </border>
    <border>
      <left/>
      <right/>
      <top style="double">
        <color indexed="64"/>
      </top>
      <bottom style="medium">
        <color indexed="64"/>
      </bottom>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diagonal style="hair">
        <color indexed="64"/>
      </diagonal>
    </border>
    <border diagonalUp="1">
      <left/>
      <right style="thin">
        <color indexed="64"/>
      </right>
      <top/>
      <bottom/>
      <diagonal style="hair">
        <color indexed="64"/>
      </diagonal>
    </border>
    <border>
      <left style="hair">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hair">
        <color indexed="64"/>
      </right>
      <top style="double">
        <color indexed="64"/>
      </top>
      <bottom style="medium">
        <color indexed="64"/>
      </bottom>
      <diagonal/>
    </border>
    <border diagonalUp="1">
      <left style="thin">
        <color indexed="64"/>
      </left>
      <right style="thin">
        <color indexed="64"/>
      </right>
      <top/>
      <bottom style="thin">
        <color indexed="64"/>
      </bottom>
      <diagonal style="thin">
        <color indexed="64"/>
      </diagonal>
    </border>
    <border diagonalUp="1">
      <left style="medium">
        <color auto="1"/>
      </left>
      <right style="thin">
        <color indexed="64"/>
      </right>
      <top/>
      <bottom style="thin">
        <color indexed="64"/>
      </bottom>
      <diagonal style="thin">
        <color indexed="64"/>
      </diagonal>
    </border>
    <border diagonalUp="1">
      <left style="thin">
        <color indexed="64"/>
      </left>
      <right/>
      <top style="medium">
        <color auto="1"/>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9" fontId="2" fillId="0" borderId="0" applyFont="0" applyFill="0" applyBorder="0" applyAlignment="0" applyProtection="0"/>
  </cellStyleXfs>
  <cellXfs count="2258">
    <xf numFmtId="0" fontId="0" fillId="0" borderId="0" xfId="0">
      <alignment vertical="center"/>
    </xf>
    <xf numFmtId="0" fontId="2" fillId="0" borderId="0" xfId="2" applyFont="1" applyFill="1" applyBorder="1" applyAlignment="1" applyProtection="1">
      <alignment vertical="center"/>
    </xf>
    <xf numFmtId="0" fontId="9" fillId="0" borderId="0" xfId="2" applyFont="1" applyFill="1" applyBorder="1" applyAlignment="1" applyProtection="1">
      <alignment vertical="center" shrinkToFit="1"/>
    </xf>
    <xf numFmtId="0" fontId="11" fillId="0" borderId="0" xfId="0" applyFont="1" applyFill="1" applyBorder="1" applyAlignment="1" applyProtection="1">
      <alignment horizontal="distributed" vertical="center"/>
    </xf>
    <xf numFmtId="0" fontId="12" fillId="0" borderId="0" xfId="2" applyFont="1" applyAlignment="1" applyProtection="1">
      <alignment horizontal="center" vertical="center"/>
    </xf>
    <xf numFmtId="0" fontId="13" fillId="0" borderId="0" xfId="2" applyFont="1" applyAlignment="1" applyProtection="1">
      <alignment horizontal="center" vertical="center"/>
    </xf>
    <xf numFmtId="0" fontId="2" fillId="0" borderId="10" xfId="2" applyFont="1" applyFill="1" applyBorder="1" applyAlignment="1" applyProtection="1">
      <alignment vertical="center"/>
    </xf>
    <xf numFmtId="1" fontId="2" fillId="0" borderId="0" xfId="2" applyNumberFormat="1" applyFont="1" applyFill="1" applyBorder="1" applyAlignment="1" applyProtection="1">
      <alignment horizontal="right" vertical="center"/>
    </xf>
    <xf numFmtId="0" fontId="2" fillId="0" borderId="0" xfId="2" applyFont="1" applyFill="1" applyBorder="1" applyAlignment="1" applyProtection="1">
      <alignment vertical="center" shrinkToFit="1"/>
    </xf>
    <xf numFmtId="0" fontId="2" fillId="0" borderId="0" xfId="2" applyFont="1" applyFill="1" applyBorder="1" applyAlignment="1" applyProtection="1">
      <alignment horizontal="center" vertical="center"/>
    </xf>
    <xf numFmtId="9" fontId="2" fillId="0" borderId="0" xfId="3" applyFont="1" applyFill="1" applyBorder="1" applyAlignment="1" applyProtection="1">
      <alignment vertical="center" wrapText="1"/>
    </xf>
    <xf numFmtId="9" fontId="2" fillId="0" borderId="0" xfId="3" applyFont="1" applyFill="1" applyBorder="1" applyAlignment="1" applyProtection="1">
      <alignment vertical="center"/>
    </xf>
    <xf numFmtId="9" fontId="9" fillId="0" borderId="0" xfId="3" applyFont="1" applyFill="1" applyBorder="1" applyAlignment="1" applyProtection="1">
      <alignment vertical="center"/>
    </xf>
    <xf numFmtId="0" fontId="2" fillId="0" borderId="0" xfId="2" applyFont="1" applyBorder="1" applyAlignment="1" applyProtection="1">
      <alignment vertical="center"/>
    </xf>
    <xf numFmtId="0" fontId="14" fillId="0" borderId="0" xfId="2" applyFont="1" applyBorder="1" applyAlignment="1" applyProtection="1">
      <alignment vertical="center"/>
    </xf>
    <xf numFmtId="0" fontId="2" fillId="0" borderId="0" xfId="2" applyFont="1" applyAlignment="1" applyProtection="1">
      <alignment vertical="center"/>
    </xf>
    <xf numFmtId="0" fontId="10" fillId="0" borderId="0" xfId="2" applyFont="1" applyAlignment="1" applyProtection="1">
      <alignment vertical="center"/>
    </xf>
    <xf numFmtId="0" fontId="2" fillId="0" borderId="2" xfId="2" applyFont="1" applyBorder="1" applyAlignment="1" applyProtection="1">
      <alignment horizontal="right" vertical="center"/>
    </xf>
    <xf numFmtId="0" fontId="2" fillId="0" borderId="1" xfId="2" applyFont="1" applyBorder="1" applyAlignment="1" applyProtection="1">
      <alignment vertical="center"/>
    </xf>
    <xf numFmtId="0" fontId="2" fillId="0" borderId="1" xfId="2" applyFont="1" applyFill="1" applyBorder="1" applyAlignment="1" applyProtection="1">
      <alignment vertical="center"/>
    </xf>
    <xf numFmtId="0" fontId="2" fillId="0" borderId="27" xfId="2" applyFont="1" applyFill="1" applyBorder="1" applyAlignment="1" applyProtection="1">
      <alignment vertical="center"/>
    </xf>
    <xf numFmtId="0" fontId="2" fillId="0" borderId="0" xfId="2" applyFont="1" applyBorder="1" applyAlignment="1" applyProtection="1">
      <alignment horizontal="center" vertical="center"/>
    </xf>
    <xf numFmtId="3" fontId="7" fillId="0" borderId="0" xfId="2" applyNumberFormat="1" applyFont="1" applyFill="1" applyBorder="1" applyAlignment="1" applyProtection="1">
      <alignment horizontal="center" vertical="center" shrinkToFit="1"/>
    </xf>
    <xf numFmtId="0" fontId="2" fillId="0" borderId="0" xfId="2" applyFont="1" applyBorder="1" applyAlignment="1" applyProtection="1">
      <alignment horizontal="left" vertical="center"/>
    </xf>
    <xf numFmtId="0" fontId="2" fillId="0" borderId="0" xfId="2" applyFont="1" applyAlignment="1" applyProtection="1">
      <alignment horizontal="left" vertical="center"/>
    </xf>
    <xf numFmtId="0" fontId="2" fillId="0" borderId="0" xfId="2" applyFont="1" applyFill="1" applyAlignment="1" applyProtection="1">
      <alignment horizontal="left" vertical="center"/>
    </xf>
    <xf numFmtId="1" fontId="2" fillId="0" borderId="0" xfId="2" applyNumberFormat="1" applyFont="1" applyFill="1" applyBorder="1" applyAlignment="1" applyProtection="1">
      <alignment horizontal="left" vertical="center"/>
    </xf>
    <xf numFmtId="0" fontId="13" fillId="0" borderId="0" xfId="2" applyFont="1" applyAlignment="1" applyProtection="1">
      <alignment horizontal="left" vertical="center"/>
    </xf>
    <xf numFmtId="0" fontId="2" fillId="0" borderId="0" xfId="2" applyFont="1" applyFill="1" applyBorder="1" applyAlignment="1" applyProtection="1">
      <alignment horizontal="left" vertical="center"/>
    </xf>
    <xf numFmtId="0" fontId="8" fillId="0" borderId="0" xfId="0" applyFont="1" applyAlignment="1" applyProtection="1">
      <alignment vertical="center"/>
    </xf>
    <xf numFmtId="0" fontId="2" fillId="0" borderId="0" xfId="2" applyFont="1" applyFill="1" applyAlignment="1" applyProtection="1">
      <alignment horizontal="right" vertical="center"/>
    </xf>
    <xf numFmtId="0" fontId="2" fillId="0" borderId="0" xfId="2" applyFont="1" applyFill="1" applyBorder="1" applyAlignment="1" applyProtection="1">
      <alignment horizontal="right" vertical="center"/>
    </xf>
    <xf numFmtId="0" fontId="2" fillId="0" borderId="0" xfId="2" applyFont="1" applyBorder="1" applyAlignment="1" applyProtection="1">
      <alignment horizontal="right" vertical="center"/>
    </xf>
    <xf numFmtId="0" fontId="8" fillId="0" borderId="0" xfId="0" applyFont="1" applyFill="1" applyAlignment="1" applyProtection="1">
      <alignment vertical="center"/>
    </xf>
    <xf numFmtId="0" fontId="14" fillId="0" borderId="0" xfId="2" applyFont="1" applyBorder="1" applyAlignment="1" applyProtection="1">
      <alignment horizontal="distributed" vertical="center"/>
    </xf>
    <xf numFmtId="0" fontId="2" fillId="0" borderId="0" xfId="2" applyFont="1" applyFill="1" applyAlignment="1" applyProtection="1">
      <alignment vertical="center"/>
    </xf>
    <xf numFmtId="0" fontId="15" fillId="0" borderId="0" xfId="2" applyFont="1" applyAlignment="1" applyProtection="1">
      <alignment vertical="center"/>
    </xf>
    <xf numFmtId="0" fontId="2" fillId="0" borderId="7" xfId="2" applyFont="1" applyBorder="1" applyAlignment="1" applyProtection="1">
      <alignment vertical="center"/>
    </xf>
    <xf numFmtId="0" fontId="2" fillId="0" borderId="9" xfId="2" applyFont="1" applyBorder="1" applyAlignment="1" applyProtection="1">
      <alignment vertical="center"/>
    </xf>
    <xf numFmtId="0" fontId="0" fillId="0" borderId="0" xfId="0" applyBorder="1" applyAlignment="1">
      <alignment horizontal="center" vertical="center"/>
    </xf>
    <xf numFmtId="0" fontId="2" fillId="0" borderId="0" xfId="2" applyFont="1" applyFill="1" applyBorder="1" applyAlignment="1" applyProtection="1">
      <alignment horizontal="center" vertical="center" shrinkToFit="1"/>
    </xf>
    <xf numFmtId="0" fontId="0" fillId="0" borderId="0" xfId="0" applyFill="1" applyBorder="1" applyAlignment="1">
      <alignment horizontal="center" vertical="center"/>
    </xf>
    <xf numFmtId="176" fontId="10" fillId="0" borderId="0" xfId="2" applyNumberFormat="1" applyFont="1" applyFill="1" applyBorder="1" applyAlignment="1" applyProtection="1">
      <alignment horizontal="center" vertical="center"/>
    </xf>
    <xf numFmtId="0" fontId="0" fillId="0" borderId="0" xfId="0" applyFill="1" applyBorder="1" applyAlignment="1">
      <alignment vertical="center"/>
    </xf>
    <xf numFmtId="0" fontId="19" fillId="0" borderId="0" xfId="0" applyFont="1" applyAlignment="1">
      <alignment horizontal="center" vertical="center"/>
    </xf>
    <xf numFmtId="38" fontId="2" fillId="0" borderId="0" xfId="2" applyNumberFormat="1" applyFont="1" applyAlignment="1" applyProtection="1">
      <alignment vertical="center"/>
    </xf>
    <xf numFmtId="0" fontId="0" fillId="0" borderId="0" xfId="0" applyAlignment="1">
      <alignment vertical="center"/>
    </xf>
    <xf numFmtId="0" fontId="2" fillId="0" borderId="0" xfId="2" applyFont="1" applyBorder="1" applyAlignment="1" applyProtection="1">
      <alignment horizontal="center" vertical="center"/>
    </xf>
    <xf numFmtId="0" fontId="5" fillId="0" borderId="29" xfId="2" applyFont="1" applyBorder="1" applyAlignment="1" applyProtection="1">
      <alignment horizontal="center" vertical="center" textRotation="255" wrapText="1"/>
    </xf>
    <xf numFmtId="0" fontId="2" fillId="0" borderId="0" xfId="2" applyFont="1" applyBorder="1" applyAlignment="1" applyProtection="1">
      <alignment horizontal="center" vertical="center"/>
    </xf>
    <xf numFmtId="38" fontId="2" fillId="0" borderId="0" xfId="2" applyNumberFormat="1" applyFont="1" applyAlignment="1" applyProtection="1">
      <alignment vertical="center"/>
    </xf>
    <xf numFmtId="0" fontId="0" fillId="0" borderId="0" xfId="0" applyAlignment="1">
      <alignment vertical="center"/>
    </xf>
    <xf numFmtId="0" fontId="2" fillId="0" borderId="39" xfId="2" applyFont="1" applyBorder="1" applyAlignment="1" applyProtection="1">
      <alignment vertical="center" wrapText="1"/>
    </xf>
    <xf numFmtId="0" fontId="2" fillId="0" borderId="40" xfId="2" applyFont="1" applyBorder="1" applyAlignment="1" applyProtection="1">
      <alignment vertical="center" wrapText="1"/>
    </xf>
    <xf numFmtId="0" fontId="2" fillId="0" borderId="7" xfId="2" applyFont="1" applyBorder="1" applyAlignment="1" applyProtection="1">
      <alignment vertical="center" wrapText="1"/>
    </xf>
    <xf numFmtId="0" fontId="24" fillId="0" borderId="0" xfId="2" applyFont="1" applyAlignment="1" applyProtection="1">
      <alignment vertical="center"/>
    </xf>
    <xf numFmtId="0" fontId="24" fillId="0" borderId="0" xfId="2" applyFont="1" applyProtection="1"/>
    <xf numFmtId="0" fontId="2" fillId="0" borderId="0" xfId="2" applyProtection="1"/>
    <xf numFmtId="0" fontId="25" fillId="0" borderId="0" xfId="2" applyFont="1" applyProtection="1"/>
    <xf numFmtId="0" fontId="26" fillId="0" borderId="0" xfId="2" applyFont="1" applyAlignment="1" applyProtection="1">
      <alignment vertical="center"/>
    </xf>
    <xf numFmtId="0" fontId="27" fillId="0" borderId="0" xfId="2" applyFont="1" applyAlignment="1" applyProtection="1">
      <alignment vertical="center"/>
    </xf>
    <xf numFmtId="0" fontId="27" fillId="0" borderId="0" xfId="2" applyFont="1" applyProtection="1"/>
    <xf numFmtId="0" fontId="26" fillId="0" borderId="0" xfId="2" applyFont="1" applyProtection="1"/>
    <xf numFmtId="0" fontId="2" fillId="0" borderId="0" xfId="2" applyFont="1" applyBorder="1" applyAlignment="1" applyProtection="1">
      <alignment horizontal="center" vertical="center"/>
    </xf>
    <xf numFmtId="0" fontId="0" fillId="0" borderId="0" xfId="0" applyAlignment="1">
      <alignment vertical="center"/>
    </xf>
    <xf numFmtId="38" fontId="2" fillId="0" borderId="0" xfId="2" applyNumberFormat="1" applyFont="1" applyAlignment="1" applyProtection="1">
      <alignment vertical="center"/>
    </xf>
    <xf numFmtId="38" fontId="2" fillId="0" borderId="0" xfId="2" applyNumberFormat="1" applyFont="1" applyAlignment="1" applyProtection="1">
      <alignment vertical="center"/>
    </xf>
    <xf numFmtId="0" fontId="0" fillId="0" borderId="0" xfId="0" applyAlignment="1">
      <alignment vertical="center"/>
    </xf>
    <xf numFmtId="38" fontId="2" fillId="0" borderId="0" xfId="2" applyNumberFormat="1" applyFont="1" applyAlignment="1" applyProtection="1">
      <alignment vertical="center"/>
    </xf>
    <xf numFmtId="0" fontId="0" fillId="0" borderId="0" xfId="0" applyAlignment="1">
      <alignment vertical="center"/>
    </xf>
    <xf numFmtId="0" fontId="26" fillId="0" borderId="0" xfId="2" applyFont="1" applyBorder="1" applyAlignment="1" applyProtection="1">
      <alignment horizontal="center" vertical="center"/>
    </xf>
    <xf numFmtId="178" fontId="2" fillId="0" borderId="0" xfId="1" applyNumberFormat="1" applyFont="1" applyFill="1" applyBorder="1" applyAlignment="1" applyProtection="1">
      <alignment horizontal="right" vertical="center" shrinkToFit="1"/>
    </xf>
    <xf numFmtId="0" fontId="0" fillId="0" borderId="0" xfId="0" applyBorder="1" applyAlignment="1">
      <alignment horizontal="right" vertical="center" shrinkToFit="1"/>
    </xf>
    <xf numFmtId="178" fontId="31" fillId="0" borderId="0" xfId="0" applyNumberFormat="1" applyFont="1" applyBorder="1" applyAlignment="1">
      <alignment horizontal="center" vertical="center" shrinkToFit="1"/>
    </xf>
    <xf numFmtId="38" fontId="2" fillId="0" borderId="0" xfId="2" applyNumberFormat="1" applyFont="1" applyAlignment="1" applyProtection="1">
      <alignment vertical="center"/>
    </xf>
    <xf numFmtId="0" fontId="0" fillId="0" borderId="0" xfId="0" applyAlignment="1">
      <alignment vertical="center"/>
    </xf>
    <xf numFmtId="0" fontId="5" fillId="0" borderId="40" xfId="2" applyFont="1" applyBorder="1" applyAlignment="1" applyProtection="1">
      <alignment horizontal="center" vertical="center" textRotation="255" wrapText="1"/>
    </xf>
    <xf numFmtId="0" fontId="34" fillId="0" borderId="7" xfId="0" applyFont="1" applyBorder="1" applyAlignment="1">
      <alignment horizontal="left" vertical="center" wrapText="1"/>
    </xf>
    <xf numFmtId="0" fontId="26" fillId="0" borderId="9" xfId="0" applyFont="1" applyBorder="1" applyAlignment="1">
      <alignment horizontal="left" vertical="center" wrapText="1"/>
    </xf>
    <xf numFmtId="0" fontId="36" fillId="0" borderId="9" xfId="0" applyFont="1" applyBorder="1" applyAlignment="1">
      <alignment horizontal="left" vertical="center" wrapText="1"/>
    </xf>
    <xf numFmtId="0" fontId="2" fillId="0" borderId="0" xfId="2" applyFont="1" applyProtection="1"/>
    <xf numFmtId="0" fontId="34" fillId="0" borderId="9" xfId="0" applyFont="1" applyBorder="1" applyAlignment="1">
      <alignment horizontal="left" vertical="center" shrinkToFit="1"/>
    </xf>
    <xf numFmtId="0" fontId="34" fillId="0" borderId="45" xfId="0" applyFont="1" applyBorder="1" applyAlignment="1">
      <alignment horizontal="left" vertical="center" shrinkToFit="1"/>
    </xf>
    <xf numFmtId="0" fontId="34" fillId="0" borderId="9" xfId="0" applyFont="1" applyBorder="1" applyAlignment="1">
      <alignment horizontal="left" vertical="center"/>
    </xf>
    <xf numFmtId="185" fontId="34" fillId="0" borderId="0" xfId="0" applyNumberFormat="1" applyFont="1" applyBorder="1" applyAlignment="1">
      <alignment vertical="center"/>
    </xf>
    <xf numFmtId="9" fontId="14" fillId="0" borderId="0" xfId="3" applyFont="1" applyFill="1" applyBorder="1" applyAlignment="1" applyProtection="1">
      <alignment vertical="center"/>
    </xf>
    <xf numFmtId="0" fontId="0" fillId="0" borderId="7" xfId="0" applyBorder="1" applyAlignment="1">
      <alignment vertical="center"/>
    </xf>
    <xf numFmtId="0" fontId="0" fillId="0" borderId="0" xfId="0" applyBorder="1" applyAlignment="1">
      <alignment vertical="center"/>
    </xf>
    <xf numFmtId="0" fontId="0" fillId="0" borderId="8" xfId="0" applyBorder="1" applyAlignment="1">
      <alignment vertical="center"/>
    </xf>
    <xf numFmtId="0" fontId="6" fillId="0" borderId="9" xfId="0" applyFont="1" applyBorder="1" applyAlignment="1">
      <alignment vertical="center" wrapText="1"/>
    </xf>
    <xf numFmtId="0" fontId="6" fillId="0" borderId="10" xfId="0" applyFont="1" applyBorder="1" applyAlignment="1">
      <alignment vertical="center" wrapText="1"/>
    </xf>
    <xf numFmtId="38" fontId="2" fillId="0" borderId="0" xfId="2" applyNumberFormat="1" applyFont="1" applyAlignment="1" applyProtection="1">
      <alignment vertical="center"/>
    </xf>
    <xf numFmtId="0" fontId="0" fillId="0" borderId="0" xfId="0" applyAlignment="1">
      <alignment vertical="center"/>
    </xf>
    <xf numFmtId="0" fontId="2" fillId="0" borderId="0" xfId="2" applyFont="1" applyBorder="1" applyAlignment="1" applyProtection="1">
      <alignment horizontal="center" vertical="center"/>
    </xf>
    <xf numFmtId="0" fontId="26" fillId="0" borderId="0" xfId="2" applyFont="1" applyBorder="1" applyAlignment="1" applyProtection="1">
      <alignment horizontal="left" vertical="center" wrapText="1"/>
    </xf>
    <xf numFmtId="0" fontId="2" fillId="0" borderId="3" xfId="2" applyFont="1" applyBorder="1" applyAlignment="1" applyProtection="1">
      <alignment vertical="center"/>
    </xf>
    <xf numFmtId="0" fontId="2" fillId="0" borderId="1" xfId="2" applyFont="1" applyBorder="1" applyAlignment="1" applyProtection="1">
      <alignment horizontal="right" vertical="center"/>
    </xf>
    <xf numFmtId="0" fontId="2" fillId="0" borderId="6" xfId="2" applyFont="1" applyBorder="1" applyAlignment="1" applyProtection="1">
      <alignment horizontal="right" vertical="center"/>
    </xf>
    <xf numFmtId="0" fontId="2" fillId="0" borderId="0" xfId="2" applyFont="1" applyFill="1" applyBorder="1" applyAlignment="1" applyProtection="1">
      <alignment horizontal="right" vertical="center"/>
    </xf>
    <xf numFmtId="0" fontId="12" fillId="0" borderId="0" xfId="2" applyFont="1" applyAlignment="1" applyProtection="1">
      <alignment vertical="center"/>
    </xf>
    <xf numFmtId="0" fontId="2" fillId="3" borderId="53" xfId="2" applyFont="1" applyFill="1" applyBorder="1" applyAlignment="1" applyProtection="1">
      <alignment vertical="center"/>
    </xf>
    <xf numFmtId="0" fontId="2" fillId="3" borderId="54" xfId="2" applyFont="1" applyFill="1" applyBorder="1" applyAlignment="1" applyProtection="1">
      <alignment vertical="center"/>
    </xf>
    <xf numFmtId="0" fontId="15" fillId="3" borderId="54" xfId="2" applyFont="1" applyFill="1" applyBorder="1" applyAlignment="1" applyProtection="1">
      <alignment vertical="center"/>
    </xf>
    <xf numFmtId="0" fontId="2" fillId="3" borderId="56" xfId="2" applyFont="1" applyFill="1" applyBorder="1" applyAlignment="1" applyProtection="1">
      <alignment vertical="center"/>
    </xf>
    <xf numFmtId="0" fontId="41" fillId="3" borderId="0" xfId="2" applyFont="1" applyFill="1" applyBorder="1" applyAlignment="1" applyProtection="1">
      <alignment vertical="center"/>
    </xf>
    <xf numFmtId="0" fontId="26" fillId="3" borderId="0" xfId="2" applyFont="1" applyFill="1" applyBorder="1" applyAlignment="1" applyProtection="1">
      <alignment vertical="center"/>
    </xf>
    <xf numFmtId="0" fontId="26" fillId="3" borderId="0" xfId="0" applyFont="1" applyFill="1" applyBorder="1" applyAlignment="1">
      <alignment vertical="center"/>
    </xf>
    <xf numFmtId="0" fontId="41" fillId="3" borderId="0" xfId="0" applyFont="1" applyFill="1" applyBorder="1" applyAlignment="1">
      <alignment vertical="center"/>
    </xf>
    <xf numFmtId="0" fontId="34" fillId="3" borderId="0" xfId="0" applyFont="1" applyFill="1" applyBorder="1" applyAlignment="1">
      <alignment vertical="center"/>
    </xf>
    <xf numFmtId="0" fontId="26" fillId="3" borderId="56" xfId="2" applyFont="1" applyFill="1" applyBorder="1" applyAlignment="1" applyProtection="1">
      <alignment vertical="center"/>
    </xf>
    <xf numFmtId="38" fontId="26" fillId="3" borderId="0" xfId="1" applyFont="1" applyFill="1" applyBorder="1" applyAlignment="1" applyProtection="1">
      <alignment vertical="top"/>
    </xf>
    <xf numFmtId="0" fontId="26" fillId="3" borderId="0" xfId="0" applyFont="1" applyFill="1" applyAlignment="1">
      <alignment vertical="top"/>
    </xf>
    <xf numFmtId="183" fontId="27" fillId="3" borderId="0" xfId="0" applyNumberFormat="1" applyFont="1" applyFill="1" applyAlignment="1">
      <alignment vertical="center"/>
    </xf>
    <xf numFmtId="0" fontId="26" fillId="3" borderId="56" xfId="2" applyFont="1" applyFill="1" applyBorder="1" applyAlignment="1" applyProtection="1">
      <alignment vertical="top" wrapText="1"/>
    </xf>
    <xf numFmtId="0" fontId="26" fillId="3" borderId="58" xfId="2" applyFont="1" applyFill="1" applyBorder="1" applyAlignment="1" applyProtection="1">
      <alignment vertical="top" wrapText="1"/>
    </xf>
    <xf numFmtId="0" fontId="15" fillId="3" borderId="55" xfId="2" applyFont="1" applyFill="1" applyBorder="1" applyAlignment="1" applyProtection="1">
      <alignment vertical="center"/>
    </xf>
    <xf numFmtId="0" fontId="26" fillId="3" borderId="57" xfId="2" applyFont="1" applyFill="1" applyBorder="1" applyAlignment="1" applyProtection="1">
      <alignment vertical="center"/>
    </xf>
    <xf numFmtId="0" fontId="34" fillId="3" borderId="57" xfId="2" applyFont="1" applyFill="1" applyBorder="1" applyAlignment="1" applyProtection="1">
      <alignment vertical="center"/>
    </xf>
    <xf numFmtId="0" fontId="2" fillId="0" borderId="97" xfId="2" applyFont="1" applyBorder="1" applyAlignment="1" applyProtection="1">
      <alignment horizontal="left" vertical="center"/>
    </xf>
    <xf numFmtId="0" fontId="2" fillId="0" borderId="97" xfId="2" applyFont="1" applyBorder="1" applyAlignment="1" applyProtection="1">
      <alignment horizontal="right" vertical="center"/>
    </xf>
    <xf numFmtId="0" fontId="2" fillId="3" borderId="96" xfId="2" applyFont="1" applyFill="1" applyBorder="1" applyAlignment="1" applyProtection="1">
      <alignment horizontal="left" vertical="center"/>
    </xf>
    <xf numFmtId="0" fontId="2" fillId="3" borderId="97" xfId="2" applyFont="1" applyFill="1" applyBorder="1" applyAlignment="1" applyProtection="1">
      <alignment horizontal="left" vertical="center"/>
    </xf>
    <xf numFmtId="0" fontId="2" fillId="3" borderId="97" xfId="2" applyFont="1" applyFill="1" applyBorder="1" applyAlignment="1" applyProtection="1">
      <alignment horizontal="right" vertical="center"/>
    </xf>
    <xf numFmtId="0" fontId="0" fillId="0" borderId="0" xfId="0" applyBorder="1" applyAlignment="1">
      <alignment horizontal="center" vertical="center"/>
    </xf>
    <xf numFmtId="0" fontId="2" fillId="0" borderId="8" xfId="2" applyFont="1" applyBorder="1" applyAlignment="1" applyProtection="1">
      <alignment horizontal="right" vertical="center"/>
    </xf>
    <xf numFmtId="0" fontId="36" fillId="0" borderId="8" xfId="0" applyFont="1" applyBorder="1" applyAlignment="1">
      <alignment horizontal="right" vertical="center" shrinkToFit="1"/>
    </xf>
    <xf numFmtId="0" fontId="2" fillId="3" borderId="3" xfId="2" applyFont="1" applyFill="1" applyBorder="1" applyAlignment="1" applyProtection="1">
      <alignment vertical="center"/>
    </xf>
    <xf numFmtId="0" fontId="2" fillId="3" borderId="1" xfId="2" applyFont="1" applyFill="1" applyBorder="1" applyAlignment="1" applyProtection="1">
      <alignment vertical="center"/>
    </xf>
    <xf numFmtId="0" fontId="2" fillId="3" borderId="4" xfId="2" applyFont="1" applyFill="1" applyBorder="1" applyAlignment="1" applyProtection="1">
      <alignment vertical="center"/>
    </xf>
    <xf numFmtId="0" fontId="2" fillId="3" borderId="5" xfId="2" applyFont="1" applyFill="1" applyBorder="1" applyAlignment="1" applyProtection="1">
      <alignment vertical="center"/>
    </xf>
    <xf numFmtId="0" fontId="2" fillId="3" borderId="5" xfId="2" applyFont="1" applyFill="1" applyBorder="1" applyAlignment="1" applyProtection="1">
      <alignment horizontal="right" vertical="center"/>
    </xf>
    <xf numFmtId="0" fontId="2" fillId="3" borderId="7" xfId="2" applyFont="1" applyFill="1" applyBorder="1" applyAlignment="1" applyProtection="1">
      <alignment vertical="center"/>
    </xf>
    <xf numFmtId="0" fontId="2" fillId="3" borderId="9" xfId="2" applyFont="1" applyFill="1" applyBorder="1" applyAlignment="1" applyProtection="1">
      <alignment vertical="center"/>
    </xf>
    <xf numFmtId="0" fontId="2" fillId="3" borderId="1" xfId="2" applyFont="1" applyFill="1" applyBorder="1" applyAlignment="1" applyProtection="1">
      <alignment horizontal="right" vertical="center"/>
    </xf>
    <xf numFmtId="0" fontId="2" fillId="3" borderId="26" xfId="2" applyFont="1" applyFill="1" applyBorder="1" applyAlignment="1" applyProtection="1">
      <alignment vertical="center"/>
    </xf>
    <xf numFmtId="0" fontId="2" fillId="3" borderId="27" xfId="2" applyFont="1" applyFill="1" applyBorder="1" applyAlignment="1" applyProtection="1">
      <alignment vertical="center"/>
    </xf>
    <xf numFmtId="0" fontId="2" fillId="3" borderId="27" xfId="2" applyFont="1" applyFill="1" applyBorder="1" applyAlignment="1" applyProtection="1">
      <alignment horizontal="right" vertical="center"/>
    </xf>
    <xf numFmtId="0" fontId="35" fillId="3" borderId="0" xfId="0" applyFont="1" applyFill="1" applyBorder="1" applyAlignment="1">
      <alignment vertical="center"/>
    </xf>
    <xf numFmtId="0" fontId="26" fillId="3" borderId="0" xfId="0" applyFont="1" applyFill="1" applyBorder="1" applyAlignment="1">
      <alignment vertical="top"/>
    </xf>
    <xf numFmtId="183" fontId="27" fillId="3" borderId="0" xfId="0" applyNumberFormat="1" applyFont="1" applyFill="1" applyBorder="1" applyAlignment="1">
      <alignment vertical="center"/>
    </xf>
    <xf numFmtId="0" fontId="2" fillId="3" borderId="10" xfId="2" applyFont="1" applyFill="1" applyBorder="1" applyAlignment="1" applyProtection="1">
      <alignment vertical="center"/>
    </xf>
    <xf numFmtId="0" fontId="2" fillId="3" borderId="10" xfId="2" applyFont="1" applyFill="1" applyBorder="1" applyAlignment="1" applyProtection="1">
      <alignment horizontal="right" vertical="center"/>
    </xf>
    <xf numFmtId="0" fontId="2" fillId="0" borderId="0" xfId="2" applyFont="1" applyFill="1" applyBorder="1" applyAlignment="1" applyProtection="1">
      <alignment horizontal="right" vertical="center"/>
    </xf>
    <xf numFmtId="38" fontId="2" fillId="0" borderId="0" xfId="2" applyNumberFormat="1" applyFont="1" applyAlignment="1" applyProtection="1">
      <alignment vertical="center"/>
    </xf>
    <xf numFmtId="0" fontId="2" fillId="0" borderId="0" xfId="2" applyFont="1" applyBorder="1" applyAlignment="1" applyProtection="1">
      <alignment horizontal="center" vertical="center"/>
    </xf>
    <xf numFmtId="0" fontId="2" fillId="0" borderId="0" xfId="2" applyFont="1" applyFill="1" applyBorder="1" applyAlignment="1" applyProtection="1">
      <alignment horizontal="right" vertical="center"/>
    </xf>
    <xf numFmtId="0" fontId="2" fillId="0" borderId="7" xfId="2" applyFont="1" applyBorder="1" applyAlignment="1" applyProtection="1">
      <alignment vertical="center" wrapText="1"/>
    </xf>
    <xf numFmtId="0" fontId="19" fillId="0" borderId="0" xfId="0" applyFont="1" applyAlignment="1" applyProtection="1">
      <alignment horizontal="center" vertical="center"/>
    </xf>
    <xf numFmtId="0" fontId="0" fillId="0" borderId="0" xfId="0" applyBorder="1" applyAlignment="1" applyProtection="1">
      <alignment horizontal="center"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0" fillId="0" borderId="7" xfId="0" applyBorder="1" applyAlignment="1" applyProtection="1">
      <alignment vertical="center"/>
    </xf>
    <xf numFmtId="0" fontId="0" fillId="0" borderId="0" xfId="0" applyBorder="1" applyAlignment="1" applyProtection="1">
      <alignment vertical="center"/>
    </xf>
    <xf numFmtId="0" fontId="0" fillId="0" borderId="8" xfId="0" applyBorder="1" applyAlignment="1" applyProtection="1">
      <alignment vertical="center"/>
    </xf>
    <xf numFmtId="0" fontId="6" fillId="0" borderId="9" xfId="0" applyFont="1" applyBorder="1" applyAlignment="1" applyProtection="1">
      <alignment vertical="center" wrapText="1"/>
    </xf>
    <xf numFmtId="0" fontId="6" fillId="0" borderId="10" xfId="0" applyFont="1" applyBorder="1" applyAlignment="1" applyProtection="1">
      <alignment vertical="center" wrapText="1"/>
    </xf>
    <xf numFmtId="0" fontId="0" fillId="0" borderId="0" xfId="0" applyAlignment="1" applyProtection="1">
      <alignment vertical="center"/>
    </xf>
    <xf numFmtId="0" fontId="34" fillId="0" borderId="7"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41" fillId="3" borderId="0" xfId="0" applyFont="1" applyFill="1" applyBorder="1" applyAlignment="1" applyProtection="1">
      <alignment vertical="center"/>
    </xf>
    <xf numFmtId="0" fontId="34" fillId="3" borderId="0" xfId="0" applyFont="1" applyFill="1" applyBorder="1" applyAlignment="1" applyProtection="1">
      <alignment vertical="center"/>
    </xf>
    <xf numFmtId="0" fontId="35" fillId="3" borderId="0" xfId="0" applyFont="1" applyFill="1" applyBorder="1" applyAlignment="1" applyProtection="1">
      <alignment vertical="center"/>
    </xf>
    <xf numFmtId="185" fontId="34" fillId="0" borderId="0" xfId="0" applyNumberFormat="1" applyFont="1" applyBorder="1" applyAlignment="1" applyProtection="1">
      <alignment vertical="center"/>
    </xf>
    <xf numFmtId="0" fontId="26" fillId="3" borderId="0" xfId="0" applyFont="1" applyFill="1" applyAlignment="1" applyProtection="1">
      <alignment vertical="top"/>
    </xf>
    <xf numFmtId="183" fontId="27" fillId="3" borderId="0" xfId="0" applyNumberFormat="1" applyFont="1" applyFill="1" applyAlignment="1" applyProtection="1">
      <alignment vertical="center"/>
    </xf>
    <xf numFmtId="0" fontId="0" fillId="0" borderId="0" xfId="0" applyBorder="1" applyAlignment="1" applyProtection="1">
      <alignment horizontal="right" vertical="center" shrinkToFit="1"/>
    </xf>
    <xf numFmtId="178" fontId="31" fillId="0" borderId="0" xfId="0" applyNumberFormat="1" applyFont="1" applyBorder="1" applyAlignment="1" applyProtection="1">
      <alignment horizontal="center" vertical="center" shrinkToFit="1"/>
    </xf>
    <xf numFmtId="0" fontId="26" fillId="3" borderId="0" xfId="0" applyFont="1" applyFill="1" applyBorder="1" applyAlignment="1" applyProtection="1">
      <alignment vertical="center"/>
    </xf>
    <xf numFmtId="0" fontId="14" fillId="0" borderId="0" xfId="2" applyFont="1" applyAlignment="1" applyProtection="1">
      <alignment vertical="center"/>
    </xf>
    <xf numFmtId="0" fontId="13" fillId="0" borderId="0" xfId="2" applyFont="1" applyFill="1" applyAlignment="1" applyProtection="1">
      <alignment horizontal="left" vertical="center"/>
    </xf>
    <xf numFmtId="0" fontId="13" fillId="0" borderId="0" xfId="2" applyFont="1" applyFill="1" applyAlignment="1" applyProtection="1">
      <alignment horizontal="center" vertical="center"/>
    </xf>
    <xf numFmtId="0" fontId="2" fillId="0" borderId="5" xfId="2" applyFont="1" applyFill="1" applyBorder="1" applyAlignment="1" applyProtection="1">
      <alignment vertical="center"/>
    </xf>
    <xf numFmtId="0" fontId="2" fillId="0" borderId="5" xfId="2" applyFont="1" applyFill="1" applyBorder="1" applyAlignment="1" applyProtection="1">
      <alignment horizontal="right" vertical="center"/>
    </xf>
    <xf numFmtId="0" fontId="2" fillId="0" borderId="7" xfId="2" applyFont="1" applyFill="1" applyBorder="1" applyAlignment="1" applyProtection="1">
      <alignment vertical="center"/>
    </xf>
    <xf numFmtId="0" fontId="2" fillId="0" borderId="1" xfId="2" applyFont="1" applyFill="1" applyBorder="1" applyAlignment="1" applyProtection="1">
      <alignment horizontal="right" vertical="center"/>
    </xf>
    <xf numFmtId="0" fontId="2" fillId="0" borderId="27" xfId="2" applyFont="1" applyFill="1" applyBorder="1" applyAlignment="1" applyProtection="1">
      <alignment horizontal="right" vertical="center"/>
    </xf>
    <xf numFmtId="0" fontId="10" fillId="0" borderId="0" xfId="2" applyFont="1" applyFill="1" applyAlignment="1" applyProtection="1">
      <alignment vertical="center"/>
    </xf>
    <xf numFmtId="0" fontId="2" fillId="0" borderId="2" xfId="2" applyFont="1" applyFill="1" applyBorder="1" applyAlignment="1" applyProtection="1">
      <alignment horizontal="right" vertical="center"/>
    </xf>
    <xf numFmtId="0" fontId="2" fillId="0" borderId="6" xfId="2" applyFont="1" applyFill="1" applyBorder="1" applyAlignment="1" applyProtection="1">
      <alignment horizontal="right" vertical="center"/>
    </xf>
    <xf numFmtId="0" fontId="5" fillId="0" borderId="40" xfId="2" applyFont="1" applyFill="1" applyBorder="1" applyAlignment="1" applyProtection="1">
      <alignment horizontal="center" vertical="center" textRotation="255" wrapText="1"/>
    </xf>
    <xf numFmtId="0" fontId="5" fillId="0" borderId="29" xfId="2" applyFont="1" applyFill="1" applyBorder="1" applyAlignment="1" applyProtection="1">
      <alignment horizontal="center" vertical="center" textRotation="255" wrapText="1"/>
    </xf>
    <xf numFmtId="0" fontId="2" fillId="0" borderId="97" xfId="2" applyFont="1" applyFill="1" applyBorder="1" applyAlignment="1" applyProtection="1">
      <alignment horizontal="left" vertical="center"/>
    </xf>
    <xf numFmtId="0" fontId="15" fillId="0" borderId="0" xfId="2" applyFont="1" applyFill="1" applyAlignment="1" applyProtection="1">
      <alignment vertical="center"/>
    </xf>
    <xf numFmtId="0" fontId="12" fillId="0" borderId="0" xfId="2" applyFont="1" applyFill="1" applyAlignment="1" applyProtection="1">
      <alignment vertical="center"/>
    </xf>
    <xf numFmtId="0" fontId="2" fillId="0" borderId="53" xfId="2" applyFont="1" applyFill="1" applyBorder="1" applyAlignment="1" applyProtection="1">
      <alignment vertical="center"/>
    </xf>
    <xf numFmtId="0" fontId="2" fillId="0" borderId="54" xfId="2" applyFont="1" applyFill="1" applyBorder="1" applyAlignment="1" applyProtection="1">
      <alignment vertical="center"/>
    </xf>
    <xf numFmtId="0" fontId="15" fillId="0" borderId="54" xfId="2" applyFont="1" applyFill="1" applyBorder="1" applyAlignment="1" applyProtection="1">
      <alignment vertical="center"/>
    </xf>
    <xf numFmtId="0" fontId="15" fillId="0" borderId="55" xfId="2" applyFont="1" applyFill="1" applyBorder="1" applyAlignment="1" applyProtection="1">
      <alignment vertical="center"/>
    </xf>
    <xf numFmtId="0" fontId="26" fillId="0" borderId="56" xfId="2" applyFont="1" applyFill="1" applyBorder="1" applyAlignment="1" applyProtection="1">
      <alignment vertical="center"/>
    </xf>
    <xf numFmtId="0" fontId="26" fillId="0" borderId="0" xfId="2" applyFont="1" applyFill="1" applyBorder="1" applyAlignment="1" applyProtection="1">
      <alignment vertical="center"/>
    </xf>
    <xf numFmtId="0" fontId="41" fillId="0" borderId="0" xfId="2" applyFont="1" applyFill="1" applyBorder="1" applyAlignment="1" applyProtection="1">
      <alignment vertical="center"/>
    </xf>
    <xf numFmtId="0" fontId="34" fillId="0" borderId="57" xfId="2" applyFont="1" applyFill="1" applyBorder="1" applyAlignment="1" applyProtection="1">
      <alignment vertical="center"/>
    </xf>
    <xf numFmtId="0" fontId="26" fillId="0" borderId="0" xfId="2" applyFont="1" applyFill="1" applyAlignment="1" applyProtection="1">
      <alignment vertical="center"/>
    </xf>
    <xf numFmtId="0" fontId="27" fillId="0" borderId="0" xfId="2" applyFont="1" applyFill="1" applyAlignment="1" applyProtection="1">
      <alignment vertical="center"/>
    </xf>
    <xf numFmtId="0" fontId="24" fillId="0" borderId="0" xfId="2" applyFont="1" applyFill="1" applyAlignment="1" applyProtection="1">
      <alignment vertical="center"/>
    </xf>
    <xf numFmtId="38" fontId="26" fillId="0" borderId="0" xfId="1" applyFont="1" applyFill="1" applyBorder="1" applyAlignment="1" applyProtection="1">
      <alignment vertical="top"/>
    </xf>
    <xf numFmtId="0" fontId="26" fillId="0" borderId="57" xfId="2" applyFont="1" applyFill="1" applyBorder="1" applyAlignment="1" applyProtection="1">
      <alignment vertical="center"/>
    </xf>
    <xf numFmtId="0" fontId="27" fillId="0" borderId="0" xfId="2" applyFont="1" applyFill="1" applyProtection="1"/>
    <xf numFmtId="0" fontId="24" fillId="0" borderId="0" xfId="2" applyFont="1" applyFill="1" applyProtection="1"/>
    <xf numFmtId="0" fontId="26" fillId="0" borderId="0" xfId="2" applyFont="1" applyFill="1" applyProtection="1"/>
    <xf numFmtId="0" fontId="2" fillId="0" borderId="0" xfId="2" applyFill="1" applyProtection="1"/>
    <xf numFmtId="0" fontId="2" fillId="0" borderId="0" xfId="2" applyFont="1" applyFill="1" applyProtection="1"/>
    <xf numFmtId="0" fontId="2" fillId="0" borderId="56" xfId="2" applyFont="1" applyFill="1" applyBorder="1" applyAlignment="1" applyProtection="1">
      <alignment vertical="center"/>
    </xf>
    <xf numFmtId="0" fontId="26" fillId="0" borderId="56" xfId="2" applyFont="1" applyFill="1" applyBorder="1" applyAlignment="1" applyProtection="1">
      <alignment vertical="top" wrapText="1"/>
    </xf>
    <xf numFmtId="0" fontId="26" fillId="0" borderId="58" xfId="2" applyFont="1" applyFill="1" applyBorder="1" applyAlignment="1" applyProtection="1">
      <alignment vertical="top" wrapText="1"/>
    </xf>
    <xf numFmtId="0" fontId="2" fillId="0" borderId="39" xfId="2" applyFont="1" applyFill="1" applyBorder="1" applyAlignment="1" applyProtection="1">
      <alignment vertical="center" wrapText="1"/>
    </xf>
    <xf numFmtId="0" fontId="2" fillId="0" borderId="40" xfId="2" applyFont="1" applyFill="1" applyBorder="1" applyAlignment="1" applyProtection="1">
      <alignment vertical="center" wrapText="1"/>
    </xf>
    <xf numFmtId="0" fontId="26" fillId="0" borderId="0" xfId="2" applyFont="1" applyFill="1" applyBorder="1" applyAlignment="1" applyProtection="1">
      <alignment horizontal="center" vertical="center"/>
    </xf>
    <xf numFmtId="0" fontId="14" fillId="0" borderId="0" xfId="2" applyFont="1" applyFill="1" applyAlignment="1" applyProtection="1">
      <alignment vertical="center"/>
    </xf>
    <xf numFmtId="0" fontId="8" fillId="0" borderId="0" xfId="2" applyFont="1" applyFill="1" applyBorder="1" applyAlignment="1" applyProtection="1">
      <alignment horizontal="right" vertical="center"/>
    </xf>
    <xf numFmtId="0" fontId="49" fillId="0" borderId="0" xfId="2" applyFont="1" applyAlignment="1" applyProtection="1">
      <alignment vertical="center"/>
    </xf>
    <xf numFmtId="0" fontId="15" fillId="0" borderId="0" xfId="2" applyFont="1" applyAlignment="1" applyProtection="1">
      <alignment horizontal="center" vertical="center"/>
    </xf>
    <xf numFmtId="0" fontId="2" fillId="0" borderId="0" xfId="2" applyFont="1" applyAlignment="1" applyProtection="1">
      <alignment vertical="center" wrapText="1"/>
    </xf>
    <xf numFmtId="0" fontId="39" fillId="0" borderId="0" xfId="2" applyFont="1" applyAlignment="1" applyProtection="1">
      <alignment horizontal="left" vertical="center"/>
    </xf>
    <xf numFmtId="0" fontId="22" fillId="0" borderId="0" xfId="2" applyFont="1" applyAlignment="1" applyProtection="1">
      <alignment vertical="center" wrapText="1"/>
    </xf>
    <xf numFmtId="0" fontId="39" fillId="0" borderId="0" xfId="2" applyFont="1" applyAlignment="1" applyProtection="1">
      <alignment vertical="center"/>
    </xf>
    <xf numFmtId="0" fontId="50" fillId="0" borderId="0" xfId="2" applyFont="1" applyAlignment="1" applyProtection="1">
      <alignment vertical="center"/>
    </xf>
    <xf numFmtId="183" fontId="15" fillId="0" borderId="0" xfId="2" applyNumberFormat="1" applyFont="1" applyBorder="1" applyAlignment="1" applyProtection="1">
      <alignment vertical="center"/>
    </xf>
    <xf numFmtId="0" fontId="2" fillId="0" borderId="0" xfId="2" applyFont="1" applyBorder="1" applyAlignment="1" applyProtection="1">
      <alignment vertical="center" wrapText="1"/>
    </xf>
    <xf numFmtId="0" fontId="0" fillId="0" borderId="0" xfId="2" applyFont="1" applyBorder="1" applyAlignment="1" applyProtection="1">
      <alignment horizontal="left" vertical="center"/>
    </xf>
    <xf numFmtId="0" fontId="2" fillId="0" borderId="1" xfId="2" applyFont="1" applyBorder="1" applyAlignment="1" applyProtection="1">
      <alignment horizontal="left" vertical="center"/>
    </xf>
    <xf numFmtId="0" fontId="51" fillId="0" borderId="0" xfId="2" applyFont="1" applyAlignment="1" applyProtection="1">
      <alignment horizontal="center" vertical="center"/>
    </xf>
    <xf numFmtId="0" fontId="30" fillId="0" borderId="0" xfId="2" applyFont="1" applyAlignment="1" applyProtection="1">
      <alignment vertical="center"/>
    </xf>
    <xf numFmtId="183" fontId="26" fillId="3" borderId="0" xfId="0" applyNumberFormat="1" applyFont="1" applyFill="1" applyAlignment="1">
      <alignment horizontal="left" vertical="top"/>
    </xf>
    <xf numFmtId="0" fontId="15" fillId="0" borderId="0" xfId="2" applyFont="1" applyBorder="1" applyAlignment="1" applyProtection="1">
      <alignment vertical="center"/>
    </xf>
    <xf numFmtId="185" fontId="52" fillId="0" borderId="0" xfId="0" applyNumberFormat="1" applyFont="1" applyBorder="1" applyAlignment="1">
      <alignment vertical="center"/>
    </xf>
    <xf numFmtId="0" fontId="0" fillId="0" borderId="0" xfId="0" applyAlignment="1">
      <alignment vertical="center"/>
    </xf>
    <xf numFmtId="0" fontId="2" fillId="0" borderId="0" xfId="2" applyFont="1" applyBorder="1" applyAlignment="1" applyProtection="1">
      <alignment horizontal="center" vertical="center"/>
    </xf>
    <xf numFmtId="0" fontId="2" fillId="0" borderId="0" xfId="2" applyFont="1" applyFill="1" applyBorder="1" applyAlignment="1" applyProtection="1">
      <alignment horizontal="right" vertical="center"/>
    </xf>
    <xf numFmtId="0" fontId="12" fillId="0" borderId="0" xfId="2" applyFont="1" applyAlignment="1" applyProtection="1">
      <alignment horizontal="center" vertical="center"/>
    </xf>
    <xf numFmtId="0" fontId="13" fillId="0" borderId="0" xfId="2" applyFont="1" applyAlignment="1" applyProtection="1">
      <alignment horizontal="center" vertical="center"/>
    </xf>
    <xf numFmtId="0" fontId="8" fillId="0" borderId="0" xfId="2" applyFont="1" applyBorder="1" applyAlignment="1" applyProtection="1">
      <alignment horizontal="center" vertical="top" wrapText="1"/>
    </xf>
    <xf numFmtId="38" fontId="2" fillId="0" borderId="0" xfId="2" applyNumberFormat="1" applyFont="1" applyAlignment="1" applyProtection="1">
      <alignment vertical="center"/>
    </xf>
    <xf numFmtId="0" fontId="0" fillId="0" borderId="0" xfId="0" applyAlignment="1">
      <alignment vertical="center"/>
    </xf>
    <xf numFmtId="0" fontId="2" fillId="0" borderId="10" xfId="2" applyFont="1" applyFill="1" applyBorder="1" applyAlignment="1" applyProtection="1">
      <alignment horizontal="right" vertical="center"/>
    </xf>
    <xf numFmtId="0" fontId="2" fillId="0" borderId="0" xfId="2" applyFont="1" applyFill="1" applyBorder="1" applyAlignment="1" applyProtection="1">
      <alignment horizontal="right" vertical="center"/>
    </xf>
    <xf numFmtId="0" fontId="2" fillId="0" borderId="8" xfId="2" applyFont="1" applyFill="1" applyBorder="1" applyAlignment="1" applyProtection="1">
      <alignment horizontal="right" vertical="center"/>
    </xf>
    <xf numFmtId="0" fontId="2" fillId="0" borderId="0" xfId="2" applyFont="1" applyBorder="1" applyAlignment="1" applyProtection="1">
      <alignment horizontal="center" vertical="center"/>
    </xf>
    <xf numFmtId="0" fontId="13" fillId="0" borderId="0" xfId="2" applyFont="1" applyAlignment="1" applyProtection="1">
      <alignment horizontal="center" vertical="center"/>
    </xf>
    <xf numFmtId="0" fontId="12" fillId="0" borderId="0" xfId="2" applyFont="1" applyAlignment="1" applyProtection="1">
      <alignment horizontal="center" vertical="center"/>
    </xf>
    <xf numFmtId="38" fontId="2" fillId="0" borderId="0" xfId="2" applyNumberFormat="1" applyFont="1" applyFill="1" applyAlignment="1" applyProtection="1">
      <alignment vertical="center"/>
    </xf>
    <xf numFmtId="0" fontId="26" fillId="0" borderId="0" xfId="2" applyFont="1" applyFill="1" applyBorder="1" applyAlignment="1" applyProtection="1">
      <alignment horizontal="left" vertical="center" wrapText="1"/>
    </xf>
    <xf numFmtId="0" fontId="2" fillId="0" borderId="0" xfId="2" applyFont="1" applyFill="1" applyBorder="1" applyAlignment="1" applyProtection="1">
      <alignment horizontal="center" vertical="center"/>
    </xf>
    <xf numFmtId="0" fontId="2" fillId="0" borderId="96" xfId="2" applyFont="1" applyFill="1" applyBorder="1" applyAlignment="1" applyProtection="1">
      <alignment horizontal="left" vertical="center"/>
    </xf>
    <xf numFmtId="0" fontId="2" fillId="0" borderId="97" xfId="2" applyFont="1" applyFill="1" applyBorder="1" applyAlignment="1" applyProtection="1">
      <alignment horizontal="right" vertical="center"/>
    </xf>
    <xf numFmtId="0" fontId="2" fillId="0" borderId="26" xfId="2" applyFont="1" applyFill="1" applyBorder="1" applyAlignment="1" applyProtection="1">
      <alignment vertical="center"/>
    </xf>
    <xf numFmtId="0" fontId="2" fillId="0" borderId="9" xfId="2" applyFont="1" applyFill="1" applyBorder="1" applyAlignment="1" applyProtection="1">
      <alignment vertical="center"/>
    </xf>
    <xf numFmtId="0" fontId="2" fillId="0" borderId="3" xfId="2" applyFont="1" applyFill="1" applyBorder="1" applyAlignment="1" applyProtection="1">
      <alignment vertical="center"/>
    </xf>
    <xf numFmtId="0" fontId="2" fillId="0" borderId="7" xfId="2" applyFont="1" applyFill="1" applyBorder="1" applyAlignment="1" applyProtection="1">
      <alignment vertical="center" wrapText="1"/>
    </xf>
    <xf numFmtId="0" fontId="2" fillId="0" borderId="1" xfId="2" applyFont="1" applyFill="1" applyBorder="1" applyAlignment="1" applyProtection="1">
      <alignment horizontal="left" vertical="center"/>
    </xf>
    <xf numFmtId="0" fontId="2" fillId="0" borderId="4" xfId="2" applyFont="1" applyFill="1" applyBorder="1" applyAlignment="1" applyProtection="1">
      <alignment vertical="center"/>
    </xf>
    <xf numFmtId="0" fontId="8" fillId="3" borderId="4" xfId="2" applyFont="1" applyFill="1" applyBorder="1" applyAlignment="1" applyProtection="1">
      <alignment vertical="center"/>
    </xf>
    <xf numFmtId="0" fontId="8" fillId="0" borderId="0" xfId="2" applyFont="1" applyAlignment="1" applyProtection="1">
      <alignment vertical="center"/>
    </xf>
    <xf numFmtId="0" fontId="0" fillId="0" borderId="0" xfId="2" applyFont="1" applyFill="1" applyBorder="1" applyAlignment="1" applyProtection="1">
      <alignment horizontal="left" vertical="center"/>
    </xf>
    <xf numFmtId="0" fontId="8" fillId="0" borderId="4" xfId="2" applyFont="1" applyFill="1" applyBorder="1" applyAlignment="1" applyProtection="1">
      <alignment vertical="center"/>
    </xf>
    <xf numFmtId="0" fontId="8" fillId="0" borderId="0" xfId="2" applyFont="1" applyFill="1" applyAlignment="1" applyProtection="1">
      <alignment vertical="center"/>
    </xf>
    <xf numFmtId="0" fontId="8" fillId="0" borderId="0" xfId="2" applyFont="1" applyFill="1" applyBorder="1" applyAlignment="1" applyProtection="1">
      <alignment horizontal="center" vertical="top" wrapText="1"/>
    </xf>
    <xf numFmtId="0" fontId="41" fillId="0" borderId="0" xfId="0" applyFont="1" applyFill="1" applyBorder="1" applyAlignment="1">
      <alignment vertical="center"/>
    </xf>
    <xf numFmtId="0" fontId="34" fillId="0" borderId="0" xfId="0" applyFont="1" applyFill="1" applyBorder="1" applyAlignment="1">
      <alignment vertical="center"/>
    </xf>
    <xf numFmtId="0" fontId="35" fillId="0" borderId="0" xfId="0" applyFont="1" applyFill="1" applyBorder="1" applyAlignment="1">
      <alignment vertical="center"/>
    </xf>
    <xf numFmtId="185" fontId="52" fillId="0" borderId="0" xfId="0" applyNumberFormat="1" applyFont="1" applyFill="1" applyBorder="1" applyAlignment="1">
      <alignment vertical="center"/>
    </xf>
    <xf numFmtId="0" fontId="36" fillId="0" borderId="8" xfId="0" applyFont="1" applyFill="1" applyBorder="1" applyAlignment="1">
      <alignment horizontal="right" vertical="center" shrinkToFit="1"/>
    </xf>
    <xf numFmtId="0" fontId="39" fillId="0" borderId="0" xfId="2" applyFont="1" applyFill="1" applyAlignment="1" applyProtection="1">
      <alignment horizontal="left" vertical="center"/>
    </xf>
    <xf numFmtId="0" fontId="15" fillId="0" borderId="0" xfId="2" applyFont="1" applyFill="1" applyAlignment="1" applyProtection="1">
      <alignment horizontal="center" vertical="center"/>
    </xf>
    <xf numFmtId="0" fontId="50" fillId="0" borderId="0" xfId="2" applyFont="1" applyFill="1" applyAlignment="1" applyProtection="1">
      <alignment vertical="center"/>
    </xf>
    <xf numFmtId="0" fontId="22" fillId="0" borderId="0" xfId="2" applyFont="1" applyFill="1" applyAlignment="1" applyProtection="1">
      <alignment vertical="center" wrapText="1"/>
    </xf>
    <xf numFmtId="0" fontId="30" fillId="0" borderId="0" xfId="2" applyFont="1" applyFill="1" applyAlignment="1" applyProtection="1">
      <alignment vertical="center"/>
    </xf>
    <xf numFmtId="183" fontId="15" fillId="0" borderId="0" xfId="2" applyNumberFormat="1" applyFont="1" applyFill="1" applyBorder="1" applyAlignment="1" applyProtection="1">
      <alignment vertical="center"/>
    </xf>
    <xf numFmtId="0" fontId="39" fillId="0" borderId="0" xfId="2" applyFont="1" applyFill="1" applyAlignment="1" applyProtection="1">
      <alignment vertical="center"/>
    </xf>
    <xf numFmtId="0" fontId="2" fillId="0" borderId="0" xfId="2" applyFont="1" applyFill="1" applyAlignment="1" applyProtection="1">
      <alignment vertical="center" wrapText="1"/>
    </xf>
    <xf numFmtId="0" fontId="15" fillId="0" borderId="0" xfId="2" applyFont="1" applyFill="1" applyBorder="1" applyAlignment="1" applyProtection="1">
      <alignment vertical="center"/>
    </xf>
    <xf numFmtId="0" fontId="2" fillId="0" borderId="0" xfId="2" applyFont="1" applyFill="1" applyBorder="1" applyAlignment="1" applyProtection="1">
      <alignment vertical="center" wrapText="1"/>
    </xf>
    <xf numFmtId="0" fontId="51" fillId="0" borderId="0" xfId="2" applyFont="1" applyFill="1" applyAlignment="1" applyProtection="1">
      <alignment horizontal="center" vertical="center"/>
    </xf>
    <xf numFmtId="0" fontId="26" fillId="0" borderId="0" xfId="0" applyFont="1" applyFill="1" applyBorder="1" applyAlignment="1">
      <alignment vertical="center"/>
    </xf>
    <xf numFmtId="0" fontId="26" fillId="0" borderId="0" xfId="0" applyFont="1" applyFill="1" applyAlignment="1">
      <alignment vertical="top"/>
    </xf>
    <xf numFmtId="183" fontId="27" fillId="0" borderId="0" xfId="0" applyNumberFormat="1" applyFont="1" applyFill="1" applyAlignment="1">
      <alignment vertical="center"/>
    </xf>
    <xf numFmtId="183" fontId="26" fillId="0" borderId="0" xfId="0" applyNumberFormat="1" applyFont="1" applyFill="1" applyAlignment="1">
      <alignment horizontal="left" vertical="top"/>
    </xf>
    <xf numFmtId="0" fontId="0" fillId="0" borderId="0" xfId="0" applyFill="1" applyAlignment="1">
      <alignment vertical="center"/>
    </xf>
    <xf numFmtId="0" fontId="34" fillId="0" borderId="7" xfId="0" applyFont="1" applyFill="1" applyBorder="1" applyAlignment="1">
      <alignment horizontal="left" vertical="center" wrapText="1"/>
    </xf>
    <xf numFmtId="0" fontId="26" fillId="0" borderId="9" xfId="0" applyFont="1" applyFill="1" applyBorder="1" applyAlignment="1">
      <alignment horizontal="left" vertical="center" wrapText="1"/>
    </xf>
    <xf numFmtId="185" fontId="34" fillId="0" borderId="0" xfId="0" applyNumberFormat="1" applyFont="1" applyFill="1" applyBorder="1" applyAlignment="1">
      <alignment vertical="center"/>
    </xf>
    <xf numFmtId="0" fontId="26" fillId="0" borderId="0" xfId="0" applyFont="1" applyFill="1" applyBorder="1" applyAlignment="1">
      <alignment vertical="top"/>
    </xf>
    <xf numFmtId="183" fontId="27" fillId="0" borderId="0" xfId="0" applyNumberFormat="1" applyFont="1" applyFill="1" applyBorder="1" applyAlignment="1">
      <alignment vertical="center"/>
    </xf>
    <xf numFmtId="0" fontId="0" fillId="0" borderId="0" xfId="0" applyFill="1" applyBorder="1" applyAlignment="1">
      <alignment horizontal="right" vertical="center" shrinkToFit="1"/>
    </xf>
    <xf numFmtId="178" fontId="31" fillId="0" borderId="0" xfId="0" applyNumberFormat="1" applyFont="1" applyFill="1" applyBorder="1" applyAlignment="1">
      <alignment horizontal="center" vertical="center" shrinkToFit="1"/>
    </xf>
    <xf numFmtId="0" fontId="36" fillId="0" borderId="9" xfId="0" applyFont="1" applyFill="1" applyBorder="1" applyAlignment="1">
      <alignment horizontal="left" vertical="center" wrapText="1"/>
    </xf>
    <xf numFmtId="0" fontId="34" fillId="0" borderId="9" xfId="0" applyFont="1" applyFill="1" applyBorder="1" applyAlignment="1">
      <alignment horizontal="left" vertical="center" shrinkToFit="1"/>
    </xf>
    <xf numFmtId="0" fontId="34" fillId="0" borderId="45" xfId="0" applyFont="1" applyFill="1" applyBorder="1" applyAlignment="1">
      <alignment horizontal="left" vertical="center" shrinkToFit="1"/>
    </xf>
    <xf numFmtId="0" fontId="34" fillId="0" borderId="9" xfId="0" applyFont="1" applyFill="1" applyBorder="1" applyAlignment="1">
      <alignment horizontal="left" vertical="center"/>
    </xf>
    <xf numFmtId="0" fontId="2" fillId="0" borderId="15" xfId="2" applyFont="1" applyBorder="1" applyAlignment="1" applyProtection="1">
      <alignment horizontal="left" vertical="center"/>
    </xf>
    <xf numFmtId="0" fontId="2" fillId="0" borderId="15" xfId="2" applyFont="1" applyBorder="1" applyAlignment="1" applyProtection="1">
      <alignment horizontal="right" vertical="center"/>
    </xf>
    <xf numFmtId="0" fontId="2" fillId="0" borderId="15" xfId="2" applyFont="1" applyFill="1" applyBorder="1" applyAlignment="1" applyProtection="1">
      <alignment horizontal="left" vertical="center"/>
    </xf>
    <xf numFmtId="0" fontId="2" fillId="0" borderId="15" xfId="2" applyFont="1" applyFill="1" applyBorder="1" applyAlignment="1" applyProtection="1">
      <alignment horizontal="right" vertical="center"/>
    </xf>
    <xf numFmtId="183" fontId="2" fillId="0" borderId="0" xfId="2" applyNumberFormat="1" applyFont="1" applyAlignment="1" applyProtection="1">
      <alignment vertical="center"/>
    </xf>
    <xf numFmtId="183" fontId="0" fillId="0" borderId="0" xfId="0" applyNumberFormat="1" applyAlignment="1">
      <alignment vertical="center"/>
    </xf>
    <xf numFmtId="38" fontId="2" fillId="0" borderId="0" xfId="2" applyNumberFormat="1" applyFont="1" applyAlignment="1" applyProtection="1">
      <alignment vertical="center"/>
    </xf>
    <xf numFmtId="0" fontId="0" fillId="0" borderId="0" xfId="0" applyAlignment="1">
      <alignment vertical="center"/>
    </xf>
    <xf numFmtId="0" fontId="2" fillId="0" borderId="3" xfId="2" applyFont="1" applyBorder="1" applyAlignment="1" applyProtection="1">
      <alignment horizontal="left" vertical="center" wrapText="1" shrinkToFit="1"/>
    </xf>
    <xf numFmtId="0" fontId="26" fillId="0" borderId="1" xfId="0" applyFont="1" applyBorder="1" applyAlignment="1">
      <alignment horizontal="left" vertical="center" shrinkToFit="1"/>
    </xf>
    <xf numFmtId="178" fontId="2" fillId="0" borderId="3" xfId="1" applyNumberFormat="1" applyFont="1" applyFill="1" applyBorder="1" applyAlignment="1" applyProtection="1">
      <alignment horizontal="right" vertical="center" shrinkToFit="1"/>
    </xf>
    <xf numFmtId="0" fontId="26" fillId="0" borderId="1" xfId="0" applyFont="1" applyBorder="1" applyAlignment="1">
      <alignment horizontal="right" vertical="center" shrinkToFit="1"/>
    </xf>
    <xf numFmtId="0" fontId="26" fillId="0" borderId="2" xfId="0" applyFont="1" applyBorder="1" applyAlignment="1">
      <alignment horizontal="right" vertical="center" shrinkToFit="1"/>
    </xf>
    <xf numFmtId="0" fontId="2" fillId="0" borderId="4" xfId="2" applyFont="1" applyBorder="1" applyAlignment="1" applyProtection="1">
      <alignment horizontal="left" vertical="center" wrapText="1"/>
    </xf>
    <xf numFmtId="0" fontId="26" fillId="0" borderId="5" xfId="0" applyFont="1" applyBorder="1" applyAlignment="1">
      <alignment horizontal="left" vertical="center"/>
    </xf>
    <xf numFmtId="178" fontId="2" fillId="0" borderId="4" xfId="1" applyNumberFormat="1" applyFont="1" applyFill="1" applyBorder="1" applyAlignment="1" applyProtection="1">
      <alignment horizontal="right" vertical="center" shrinkToFit="1"/>
    </xf>
    <xf numFmtId="178" fontId="2" fillId="0" borderId="5" xfId="1" applyNumberFormat="1" applyFont="1" applyFill="1" applyBorder="1" applyAlignment="1" applyProtection="1">
      <alignment horizontal="right" vertical="center" shrinkToFit="1"/>
    </xf>
    <xf numFmtId="0" fontId="36" fillId="0" borderId="5" xfId="0" applyFont="1" applyBorder="1" applyAlignment="1">
      <alignment horizontal="right" vertical="center" shrinkToFit="1"/>
    </xf>
    <xf numFmtId="0" fontId="36" fillId="0" borderId="6" xfId="0" applyFont="1" applyBorder="1" applyAlignment="1">
      <alignment horizontal="right" vertical="center" shrinkToFit="1"/>
    </xf>
    <xf numFmtId="178" fontId="2" fillId="0" borderId="1" xfId="2" applyNumberFormat="1" applyFont="1" applyFill="1" applyBorder="1" applyAlignment="1" applyProtection="1">
      <alignment horizontal="center" vertical="center" shrinkToFit="1"/>
    </xf>
    <xf numFmtId="178" fontId="26" fillId="0" borderId="1" xfId="0" applyNumberFormat="1" applyFont="1" applyBorder="1" applyAlignment="1">
      <alignment horizontal="center" vertical="center" shrinkToFit="1"/>
    </xf>
    <xf numFmtId="178" fontId="26" fillId="0" borderId="2" xfId="0" applyNumberFormat="1" applyFont="1" applyBorder="1" applyAlignment="1">
      <alignment horizontal="center" vertical="center" shrinkToFit="1"/>
    </xf>
    <xf numFmtId="178" fontId="2" fillId="0" borderId="1" xfId="2" applyNumberFormat="1" applyFont="1" applyFill="1" applyBorder="1" applyAlignment="1" applyProtection="1">
      <alignment vertical="center"/>
    </xf>
    <xf numFmtId="0" fontId="2" fillId="2" borderId="92" xfId="2" applyFont="1" applyFill="1" applyBorder="1" applyAlignment="1" applyProtection="1">
      <alignment horizontal="center" vertical="center"/>
      <protection locked="0"/>
    </xf>
    <xf numFmtId="0" fontId="2" fillId="2" borderId="73" xfId="2" applyFont="1" applyFill="1" applyBorder="1" applyAlignment="1" applyProtection="1">
      <alignment horizontal="center" vertical="center"/>
      <protection locked="0"/>
    </xf>
    <xf numFmtId="3" fontId="2" fillId="0" borderId="3" xfId="2" applyNumberFormat="1" applyFont="1" applyFill="1" applyBorder="1" applyAlignment="1" applyProtection="1">
      <alignment horizontal="left" vertical="center" shrinkToFit="1"/>
    </xf>
    <xf numFmtId="0" fontId="26" fillId="0" borderId="1" xfId="0" applyFont="1" applyBorder="1" applyAlignment="1">
      <alignment vertical="center" shrinkToFit="1"/>
    </xf>
    <xf numFmtId="0" fontId="2" fillId="0" borderId="3" xfId="2" applyFont="1" applyBorder="1" applyAlignment="1" applyProtection="1">
      <alignment vertical="center" shrinkToFit="1"/>
    </xf>
    <xf numFmtId="178" fontId="2" fillId="0" borderId="5" xfId="2" applyNumberFormat="1" applyFont="1" applyFill="1" applyBorder="1" applyAlignment="1" applyProtection="1">
      <alignment vertical="center"/>
    </xf>
    <xf numFmtId="0" fontId="2" fillId="2" borderId="101" xfId="2" applyFont="1" applyFill="1" applyBorder="1" applyAlignment="1" applyProtection="1">
      <alignment horizontal="center" vertical="center"/>
      <protection locked="0"/>
    </xf>
    <xf numFmtId="0" fontId="2" fillId="2" borderId="102" xfId="2" applyFont="1" applyFill="1" applyBorder="1" applyAlignment="1" applyProtection="1">
      <alignment horizontal="center" vertical="center"/>
      <protection locked="0"/>
    </xf>
    <xf numFmtId="178" fontId="2" fillId="0" borderId="5" xfId="2" applyNumberFormat="1" applyFont="1" applyFill="1" applyBorder="1" applyAlignment="1" applyProtection="1">
      <alignment horizontal="center" vertical="center" shrinkToFit="1"/>
    </xf>
    <xf numFmtId="178" fontId="26" fillId="0" borderId="5" xfId="0" applyNumberFormat="1" applyFont="1" applyBorder="1" applyAlignment="1">
      <alignment horizontal="center" vertical="center" shrinkToFit="1"/>
    </xf>
    <xf numFmtId="178" fontId="26" fillId="0" borderId="6" xfId="0" applyNumberFormat="1" applyFont="1" applyBorder="1" applyAlignment="1">
      <alignment horizontal="center" vertical="center" shrinkToFit="1"/>
    </xf>
    <xf numFmtId="0" fontId="2" fillId="0" borderId="18" xfId="2" applyFont="1" applyFill="1" applyBorder="1" applyAlignment="1" applyProtection="1">
      <alignment horizontal="right" vertical="center"/>
    </xf>
    <xf numFmtId="0" fontId="2" fillId="0" borderId="19" xfId="2" applyFont="1" applyFill="1" applyBorder="1" applyAlignment="1" applyProtection="1">
      <alignment horizontal="right" vertical="center"/>
    </xf>
    <xf numFmtId="0" fontId="2" fillId="0" borderId="10" xfId="2" applyFont="1" applyFill="1" applyBorder="1" applyAlignment="1" applyProtection="1">
      <alignment horizontal="right" vertical="center"/>
    </xf>
    <xf numFmtId="0" fontId="2" fillId="0" borderId="11" xfId="2" applyFont="1" applyFill="1" applyBorder="1" applyAlignment="1" applyProtection="1">
      <alignment horizontal="right" vertical="center"/>
    </xf>
    <xf numFmtId="0" fontId="2" fillId="0" borderId="3" xfId="2" applyFont="1" applyBorder="1" applyAlignment="1" applyProtection="1">
      <alignment horizontal="left" vertical="center" shrinkToFit="1"/>
    </xf>
    <xf numFmtId="178" fontId="2" fillId="0" borderId="3" xfId="1" applyNumberFormat="1" applyFont="1" applyFill="1" applyBorder="1" applyAlignment="1" applyProtection="1">
      <alignment vertical="center" shrinkToFit="1"/>
    </xf>
    <xf numFmtId="178" fontId="2" fillId="0" borderId="1" xfId="1" applyNumberFormat="1" applyFont="1" applyFill="1" applyBorder="1" applyAlignment="1" applyProtection="1">
      <alignment vertical="center" shrinkToFit="1"/>
    </xf>
    <xf numFmtId="178" fontId="26" fillId="0" borderId="1" xfId="0" applyNumberFormat="1" applyFont="1" applyBorder="1" applyAlignment="1">
      <alignment vertical="center" shrinkToFit="1"/>
    </xf>
    <xf numFmtId="178" fontId="26" fillId="0" borderId="2" xfId="0" applyNumberFormat="1" applyFont="1" applyBorder="1" applyAlignment="1">
      <alignment vertical="center" shrinkToFit="1"/>
    </xf>
    <xf numFmtId="178" fontId="2" fillId="0" borderId="44" xfId="2" applyNumberFormat="1" applyFont="1" applyFill="1" applyBorder="1" applyAlignment="1" applyProtection="1">
      <alignment vertical="center" shrinkToFit="1"/>
    </xf>
    <xf numFmtId="0" fontId="26" fillId="0" borderId="44" xfId="0" applyFont="1" applyBorder="1" applyAlignment="1">
      <alignment vertical="center" shrinkToFit="1"/>
    </xf>
    <xf numFmtId="178" fontId="2" fillId="0" borderId="0" xfId="2" applyNumberFormat="1" applyFont="1" applyAlignment="1" applyProtection="1">
      <alignment vertical="center"/>
    </xf>
    <xf numFmtId="178" fontId="2" fillId="0" borderId="4" xfId="1" applyNumberFormat="1" applyFont="1" applyFill="1" applyBorder="1" applyAlignment="1" applyProtection="1">
      <alignment vertical="center" shrinkToFit="1"/>
    </xf>
    <xf numFmtId="178" fontId="2" fillId="0" borderId="5" xfId="1" applyNumberFormat="1" applyFont="1" applyFill="1" applyBorder="1" applyAlignment="1" applyProtection="1">
      <alignment vertical="center" shrinkToFit="1"/>
    </xf>
    <xf numFmtId="178" fontId="26" fillId="0" borderId="5" xfId="0" applyNumberFormat="1" applyFont="1" applyBorder="1" applyAlignment="1">
      <alignment vertical="center" shrinkToFit="1"/>
    </xf>
    <xf numFmtId="178" fontId="26" fillId="0" borderId="6" xfId="0" applyNumberFormat="1" applyFont="1" applyBorder="1" applyAlignment="1">
      <alignment vertical="center" shrinkToFit="1"/>
    </xf>
    <xf numFmtId="0" fontId="2" fillId="0" borderId="4" xfId="2" applyFont="1" applyBorder="1" applyAlignment="1" applyProtection="1">
      <alignment vertical="center" shrinkToFit="1"/>
    </xf>
    <xf numFmtId="0" fontId="26" fillId="0" borderId="5" xfId="0" applyFont="1" applyBorder="1" applyAlignment="1">
      <alignment vertical="center" shrinkToFit="1"/>
    </xf>
    <xf numFmtId="0" fontId="32" fillId="0" borderId="39" xfId="0" applyFont="1" applyBorder="1" applyAlignment="1">
      <alignment horizontal="center" vertical="center" textRotation="255"/>
    </xf>
    <xf numFmtId="0" fontId="32" fillId="0" borderId="40" xfId="0" applyFont="1" applyBorder="1" applyAlignment="1">
      <alignment horizontal="center" vertical="center" textRotation="255"/>
    </xf>
    <xf numFmtId="0" fontId="26" fillId="0" borderId="4" xfId="0" applyFont="1" applyBorder="1" applyAlignment="1">
      <alignment horizontal="left" vertical="center" wrapText="1"/>
    </xf>
    <xf numFmtId="0" fontId="26" fillId="0" borderId="1" xfId="0" applyFont="1" applyBorder="1" applyAlignment="1">
      <alignment vertical="center"/>
    </xf>
    <xf numFmtId="0" fontId="2" fillId="2" borderId="85" xfId="2" applyFont="1" applyFill="1" applyBorder="1" applyAlignment="1" applyProtection="1">
      <alignment horizontal="center" vertical="center"/>
      <protection locked="0"/>
    </xf>
    <xf numFmtId="0" fontId="2" fillId="2" borderId="87" xfId="2" applyFont="1" applyFill="1" applyBorder="1" applyAlignment="1" applyProtection="1">
      <alignment horizontal="center" vertical="center"/>
      <protection locked="0"/>
    </xf>
    <xf numFmtId="38" fontId="2" fillId="0" borderId="5" xfId="1" applyFont="1" applyFill="1" applyBorder="1" applyAlignment="1" applyProtection="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0"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3" xfId="0" applyFont="1" applyBorder="1" applyAlignment="1">
      <alignment horizontal="left" vertical="center"/>
    </xf>
    <xf numFmtId="181" fontId="26" fillId="2" borderId="103" xfId="0" applyNumberFormat="1" applyFont="1" applyFill="1" applyBorder="1" applyAlignment="1" applyProtection="1">
      <alignment vertical="center"/>
      <protection locked="0"/>
    </xf>
    <xf numFmtId="181" fontId="26" fillId="2" borderId="104" xfId="0" applyNumberFormat="1" applyFont="1" applyFill="1" applyBorder="1" applyAlignment="1" applyProtection="1">
      <alignment vertical="center"/>
      <protection locked="0"/>
    </xf>
    <xf numFmtId="3" fontId="2" fillId="0" borderId="1" xfId="2" applyNumberFormat="1" applyFont="1" applyFill="1" applyBorder="1" applyAlignment="1" applyProtection="1">
      <alignment horizontal="right" vertical="center"/>
    </xf>
    <xf numFmtId="0" fontId="26" fillId="0" borderId="1" xfId="0" applyFont="1" applyBorder="1" applyAlignment="1">
      <alignment horizontal="right" vertical="center"/>
    </xf>
    <xf numFmtId="0" fontId="26" fillId="0" borderId="26" xfId="0" applyFont="1" applyBorder="1" applyAlignment="1">
      <alignment vertical="center" wrapText="1"/>
    </xf>
    <xf numFmtId="0" fontId="26" fillId="0" borderId="27" xfId="0" applyFont="1" applyBorder="1" applyAlignment="1">
      <alignment vertical="center" wrapText="1"/>
    </xf>
    <xf numFmtId="184" fontId="26" fillId="2" borderId="136" xfId="0" applyNumberFormat="1" applyFont="1" applyFill="1" applyBorder="1" applyAlignment="1" applyProtection="1">
      <alignment vertical="center" wrapText="1"/>
      <protection locked="0"/>
    </xf>
    <xf numFmtId="184" fontId="26" fillId="2" borderId="131" xfId="0" applyNumberFormat="1" applyFont="1" applyFill="1" applyBorder="1" applyAlignment="1" applyProtection="1">
      <alignment vertical="center" wrapText="1"/>
      <protection locked="0"/>
    </xf>
    <xf numFmtId="0" fontId="2" fillId="0" borderId="0" xfId="2" applyFont="1" applyFill="1" applyBorder="1" applyAlignment="1" applyProtection="1">
      <alignment horizontal="right" vertical="center"/>
    </xf>
    <xf numFmtId="0" fontId="2" fillId="0" borderId="8" xfId="2" applyFont="1" applyFill="1" applyBorder="1" applyAlignment="1" applyProtection="1">
      <alignment horizontal="right" vertical="center"/>
    </xf>
    <xf numFmtId="178" fontId="2" fillId="0" borderId="18" xfId="2" applyNumberFormat="1" applyFont="1" applyFill="1" applyBorder="1" applyAlignment="1" applyProtection="1">
      <alignment vertical="center" shrinkToFit="1"/>
    </xf>
    <xf numFmtId="178" fontId="26" fillId="0" borderId="19" xfId="0" applyNumberFormat="1" applyFont="1" applyBorder="1" applyAlignment="1">
      <alignment vertical="center" shrinkToFit="1"/>
    </xf>
    <xf numFmtId="178" fontId="26" fillId="0" borderId="20" xfId="0" applyNumberFormat="1" applyFont="1" applyBorder="1" applyAlignment="1">
      <alignment vertical="center" shrinkToFit="1"/>
    </xf>
    <xf numFmtId="183" fontId="2" fillId="0" borderId="44" xfId="2" applyNumberFormat="1" applyFont="1" applyFill="1" applyBorder="1" applyAlignment="1" applyProtection="1">
      <alignment vertical="center" shrinkToFit="1"/>
    </xf>
    <xf numFmtId="183" fontId="26" fillId="0" borderId="44" xfId="0" applyNumberFormat="1" applyFont="1" applyBorder="1" applyAlignment="1">
      <alignment vertical="center" shrinkToFit="1"/>
    </xf>
    <xf numFmtId="3" fontId="2" fillId="0" borderId="18" xfId="2" applyNumberFormat="1" applyFont="1" applyFill="1" applyBorder="1" applyAlignment="1" applyProtection="1">
      <alignment horizontal="right" vertical="center"/>
    </xf>
    <xf numFmtId="3" fontId="2" fillId="0" borderId="19" xfId="2" applyNumberFormat="1" applyFont="1" applyFill="1" applyBorder="1" applyAlignment="1" applyProtection="1">
      <alignment horizontal="right" vertical="center"/>
    </xf>
    <xf numFmtId="3" fontId="2" fillId="0" borderId="0" xfId="2" applyNumberFormat="1" applyFont="1" applyFill="1" applyBorder="1" applyAlignment="1" applyProtection="1">
      <alignment horizontal="right" vertical="center"/>
    </xf>
    <xf numFmtId="3" fontId="2" fillId="0" borderId="8" xfId="2" applyNumberFormat="1" applyFont="1" applyFill="1" applyBorder="1" applyAlignment="1" applyProtection="1">
      <alignment horizontal="right" vertical="center"/>
    </xf>
    <xf numFmtId="0" fontId="2" fillId="2" borderId="2" xfId="2" applyFont="1" applyFill="1" applyBorder="1" applyAlignment="1" applyProtection="1">
      <alignment horizontal="center" vertical="center"/>
      <protection locked="0"/>
    </xf>
    <xf numFmtId="178" fontId="2" fillId="2" borderId="2" xfId="2" applyNumberFormat="1" applyFont="1" applyFill="1" applyBorder="1" applyAlignment="1" applyProtection="1">
      <alignment vertical="center" shrinkToFit="1"/>
      <protection locked="0"/>
    </xf>
    <xf numFmtId="178" fontId="26" fillId="2" borderId="15" xfId="0" applyNumberFormat="1" applyFont="1" applyFill="1" applyBorder="1" applyAlignment="1" applyProtection="1">
      <alignment vertical="center" shrinkToFit="1"/>
      <protection locked="0"/>
    </xf>
    <xf numFmtId="178" fontId="26" fillId="2" borderId="107" xfId="0" applyNumberFormat="1" applyFont="1" applyFill="1" applyBorder="1" applyAlignment="1" applyProtection="1">
      <alignment vertical="center" shrinkToFit="1"/>
      <protection locked="0"/>
    </xf>
    <xf numFmtId="178" fontId="2" fillId="0" borderId="110" xfId="2" applyNumberFormat="1" applyFont="1" applyFill="1" applyBorder="1" applyAlignment="1" applyProtection="1">
      <alignment horizontal="right" vertical="center" shrinkToFit="1"/>
    </xf>
    <xf numFmtId="178" fontId="26" fillId="0" borderId="111" xfId="0" applyNumberFormat="1" applyFont="1" applyBorder="1" applyAlignment="1">
      <alignment vertical="center" shrinkToFit="1"/>
    </xf>
    <xf numFmtId="178" fontId="2" fillId="0" borderId="111" xfId="2" applyNumberFormat="1" applyFont="1" applyFill="1" applyBorder="1" applyAlignment="1" applyProtection="1">
      <alignment horizontal="right" vertical="center" shrinkToFit="1"/>
    </xf>
    <xf numFmtId="178" fontId="26" fillId="0" borderId="111" xfId="0" applyNumberFormat="1" applyFont="1" applyFill="1" applyBorder="1" applyAlignment="1">
      <alignment vertical="center" shrinkToFit="1"/>
    </xf>
    <xf numFmtId="0" fontId="2" fillId="0" borderId="4" xfId="2" applyFont="1" applyBorder="1" applyAlignment="1" applyProtection="1">
      <alignment vertical="center" wrapText="1"/>
    </xf>
    <xf numFmtId="0" fontId="26" fillId="0" borderId="1" xfId="0" applyFont="1" applyBorder="1" applyAlignment="1">
      <alignment vertical="center" wrapText="1"/>
    </xf>
    <xf numFmtId="0" fontId="2" fillId="2" borderId="103" xfId="2" applyFont="1" applyFill="1" applyBorder="1" applyAlignment="1" applyProtection="1">
      <alignment horizontal="center" vertical="center"/>
      <protection locked="0"/>
    </xf>
    <xf numFmtId="0" fontId="2" fillId="2" borderId="104" xfId="2" applyFont="1" applyFill="1" applyBorder="1" applyAlignment="1" applyProtection="1">
      <alignment horizontal="center" vertical="center"/>
      <protection locked="0"/>
    </xf>
    <xf numFmtId="178" fontId="2" fillId="0" borderId="0" xfId="2" applyNumberFormat="1" applyFont="1" applyFill="1" applyBorder="1" applyAlignment="1" applyProtection="1">
      <alignment horizontal="center" vertical="center" shrinkToFit="1"/>
    </xf>
    <xf numFmtId="178" fontId="26" fillId="0" borderId="0" xfId="0" applyNumberFormat="1" applyFont="1" applyFill="1" applyBorder="1" applyAlignment="1">
      <alignment horizontal="center" vertical="center" shrinkToFit="1"/>
    </xf>
    <xf numFmtId="178" fontId="26" fillId="0" borderId="8" xfId="0" applyNumberFormat="1" applyFont="1" applyFill="1" applyBorder="1" applyAlignment="1">
      <alignment horizontal="center" vertical="center" shrinkToFit="1"/>
    </xf>
    <xf numFmtId="178" fontId="26" fillId="0" borderId="0" xfId="0" applyNumberFormat="1" applyFont="1" applyFill="1" applyAlignment="1">
      <alignment horizontal="center" vertical="center" shrinkToFit="1"/>
    </xf>
    <xf numFmtId="0" fontId="26" fillId="0" borderId="3" xfId="0" applyFont="1" applyBorder="1" applyAlignment="1">
      <alignment vertical="center" wrapText="1"/>
    </xf>
    <xf numFmtId="0" fontId="2" fillId="2" borderId="92" xfId="2" applyFont="1" applyFill="1" applyBorder="1" applyAlignment="1" applyProtection="1">
      <alignment vertical="center"/>
      <protection locked="0"/>
    </xf>
    <xf numFmtId="0" fontId="26" fillId="2" borderId="73" xfId="0" applyFont="1" applyFill="1" applyBorder="1" applyAlignment="1" applyProtection="1">
      <alignment vertical="center"/>
      <protection locked="0"/>
    </xf>
    <xf numFmtId="176" fontId="2" fillId="2" borderId="92" xfId="2" applyNumberFormat="1" applyFont="1" applyFill="1" applyBorder="1" applyAlignment="1" applyProtection="1">
      <alignment vertical="center"/>
      <protection locked="0"/>
    </xf>
    <xf numFmtId="176" fontId="26" fillId="2" borderId="73" xfId="0" applyNumberFormat="1" applyFont="1" applyFill="1" applyBorder="1" applyAlignment="1" applyProtection="1">
      <alignment vertical="center"/>
      <protection locked="0"/>
    </xf>
    <xf numFmtId="0" fontId="2" fillId="0" borderId="3" xfId="2" applyFont="1" applyBorder="1" applyAlignment="1" applyProtection="1">
      <alignment vertical="center" wrapText="1"/>
    </xf>
    <xf numFmtId="178" fontId="2" fillId="2" borderId="52" xfId="2" applyNumberFormat="1" applyFont="1" applyFill="1" applyBorder="1" applyAlignment="1" applyProtection="1">
      <alignment horizontal="center" vertical="center" shrinkToFit="1"/>
      <protection locked="0"/>
    </xf>
    <xf numFmtId="178" fontId="26" fillId="2" borderId="52" xfId="0" applyNumberFormat="1" applyFont="1" applyFill="1" applyBorder="1" applyAlignment="1" applyProtection="1">
      <alignment horizontal="center" vertical="center" shrinkToFit="1"/>
      <protection locked="0"/>
    </xf>
    <xf numFmtId="178" fontId="26" fillId="2" borderId="59" xfId="0" applyNumberFormat="1" applyFont="1" applyFill="1" applyBorder="1" applyAlignment="1" applyProtection="1">
      <alignment horizontal="center" vertical="center" shrinkToFit="1"/>
      <protection locked="0"/>
    </xf>
    <xf numFmtId="178" fontId="26" fillId="2" borderId="60" xfId="0" applyNumberFormat="1" applyFont="1" applyFill="1" applyBorder="1" applyAlignment="1" applyProtection="1">
      <alignment horizontal="center" vertical="center" shrinkToFit="1"/>
      <protection locked="0"/>
    </xf>
    <xf numFmtId="178" fontId="2" fillId="2" borderId="13" xfId="2" applyNumberFormat="1" applyFont="1" applyFill="1" applyBorder="1" applyAlignment="1" applyProtection="1">
      <alignment horizontal="center" vertical="center" shrinkToFit="1"/>
      <protection locked="0"/>
    </xf>
    <xf numFmtId="178" fontId="26" fillId="2" borderId="13" xfId="0" applyNumberFormat="1" applyFont="1" applyFill="1" applyBorder="1" applyAlignment="1" applyProtection="1">
      <alignment horizontal="center" vertical="center" shrinkToFit="1"/>
      <protection locked="0"/>
    </xf>
    <xf numFmtId="178" fontId="26" fillId="2" borderId="14" xfId="0" applyNumberFormat="1" applyFont="1" applyFill="1" applyBorder="1" applyAlignment="1" applyProtection="1">
      <alignment horizontal="center" vertical="center" shrinkToFit="1"/>
      <protection locked="0"/>
    </xf>
    <xf numFmtId="0" fontId="14" fillId="2" borderId="92" xfId="2" applyFont="1" applyFill="1" applyBorder="1" applyAlignment="1" applyProtection="1">
      <alignment horizontal="center" vertical="center"/>
      <protection locked="0"/>
    </xf>
    <xf numFmtId="0" fontId="14" fillId="2" borderId="73" xfId="2" applyFont="1" applyFill="1" applyBorder="1" applyAlignment="1" applyProtection="1">
      <alignment horizontal="center" vertical="center"/>
      <protection locked="0"/>
    </xf>
    <xf numFmtId="178" fontId="26" fillId="0" borderId="49" xfId="0" applyNumberFormat="1" applyFont="1" applyFill="1" applyBorder="1" applyAlignment="1">
      <alignment horizontal="center" vertical="center" shrinkToFit="1"/>
    </xf>
    <xf numFmtId="178" fontId="26" fillId="0" borderId="50" xfId="0" applyNumberFormat="1" applyFont="1" applyFill="1" applyBorder="1" applyAlignment="1">
      <alignment horizontal="center" vertical="center" shrinkToFit="1"/>
    </xf>
    <xf numFmtId="0" fontId="26" fillId="2" borderId="92" xfId="0" applyFont="1" applyFill="1" applyBorder="1" applyAlignment="1" applyProtection="1">
      <alignment vertical="center" wrapText="1"/>
      <protection locked="0"/>
    </xf>
    <xf numFmtId="0" fontId="26" fillId="2" borderId="73" xfId="0" applyFont="1" applyFill="1" applyBorder="1" applyAlignment="1" applyProtection="1">
      <alignment vertical="center" wrapText="1"/>
      <protection locked="0"/>
    </xf>
    <xf numFmtId="176" fontId="26" fillId="2" borderId="136" xfId="0" applyNumberFormat="1" applyFont="1" applyFill="1" applyBorder="1" applyAlignment="1" applyProtection="1">
      <alignment vertical="center"/>
      <protection locked="0"/>
    </xf>
    <xf numFmtId="176" fontId="26" fillId="2" borderId="131" xfId="0" applyNumberFormat="1" applyFont="1" applyFill="1" applyBorder="1" applyAlignment="1" applyProtection="1">
      <alignment vertical="center"/>
      <protection locked="0"/>
    </xf>
    <xf numFmtId="178" fontId="2" fillId="2" borderId="94" xfId="2" applyNumberFormat="1" applyFont="1" applyFill="1" applyBorder="1" applyAlignment="1" applyProtection="1">
      <alignment vertical="center" shrinkToFit="1"/>
      <protection locked="0"/>
    </xf>
    <xf numFmtId="178" fontId="26" fillId="2" borderId="94" xfId="0" applyNumberFormat="1" applyFont="1" applyFill="1" applyBorder="1" applyAlignment="1" applyProtection="1">
      <alignment vertical="center" shrinkToFit="1"/>
      <protection locked="0"/>
    </xf>
    <xf numFmtId="178" fontId="26" fillId="2" borderId="95" xfId="0" applyNumberFormat="1" applyFont="1" applyFill="1" applyBorder="1" applyAlignment="1" applyProtection="1">
      <alignment vertical="center" shrinkToFit="1"/>
      <protection locked="0"/>
    </xf>
    <xf numFmtId="178" fontId="2" fillId="2" borderId="1" xfId="2" applyNumberFormat="1" applyFont="1" applyFill="1" applyBorder="1" applyAlignment="1" applyProtection="1">
      <alignment horizontal="center" vertical="center" shrinkToFit="1"/>
      <protection locked="0"/>
    </xf>
    <xf numFmtId="178" fontId="26" fillId="2" borderId="1" xfId="0" applyNumberFormat="1" applyFont="1" applyFill="1" applyBorder="1" applyAlignment="1" applyProtection="1">
      <alignment horizontal="center" vertical="center" shrinkToFit="1"/>
      <protection locked="0"/>
    </xf>
    <xf numFmtId="178" fontId="26" fillId="2" borderId="5" xfId="0" applyNumberFormat="1" applyFont="1" applyFill="1" applyBorder="1" applyAlignment="1" applyProtection="1">
      <alignment horizontal="center" vertical="center" shrinkToFit="1"/>
      <protection locked="0"/>
    </xf>
    <xf numFmtId="178" fontId="26" fillId="2" borderId="102" xfId="0" applyNumberFormat="1" applyFont="1" applyFill="1" applyBorder="1" applyAlignment="1" applyProtection="1">
      <alignment horizontal="center" vertical="center" shrinkToFit="1"/>
      <protection locked="0"/>
    </xf>
    <xf numFmtId="0" fontId="2" fillId="0" borderId="3" xfId="2" applyFont="1" applyBorder="1" applyAlignment="1" applyProtection="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 fillId="0" borderId="4" xfId="2" applyFont="1" applyBorder="1" applyAlignment="1" applyProtection="1">
      <alignment horizontal="center" vertical="center"/>
    </xf>
    <xf numFmtId="0" fontId="2" fillId="0" borderId="5" xfId="2" applyFont="1" applyBorder="1" applyAlignment="1" applyProtection="1">
      <alignment horizontal="center" vertical="center"/>
    </xf>
    <xf numFmtId="0" fontId="2" fillId="0" borderId="6" xfId="2" applyFont="1" applyBorder="1" applyAlignment="1" applyProtection="1">
      <alignment horizontal="center" vertical="center"/>
    </xf>
    <xf numFmtId="0" fontId="2" fillId="0" borderId="33" xfId="2" applyFont="1" applyBorder="1" applyAlignment="1" applyProtection="1">
      <alignment horizontal="center" vertical="center" textRotation="255"/>
    </xf>
    <xf numFmtId="0" fontId="2" fillId="0" borderId="39" xfId="2" applyFont="1" applyBorder="1" applyAlignment="1" applyProtection="1">
      <alignment horizontal="center" vertical="center" textRotation="255"/>
    </xf>
    <xf numFmtId="0" fontId="2" fillId="0" borderId="40" xfId="2" applyFont="1" applyBorder="1" applyAlignment="1" applyProtection="1">
      <alignment horizontal="center" vertical="center" textRotation="255"/>
    </xf>
    <xf numFmtId="0" fontId="26" fillId="0" borderId="39" xfId="0" applyFont="1" applyBorder="1" applyAlignment="1">
      <alignment horizontal="center" vertical="center" textRotation="255"/>
    </xf>
    <xf numFmtId="0" fontId="26" fillId="0" borderId="40" xfId="0" applyFont="1" applyBorder="1" applyAlignment="1">
      <alignment horizontal="center" vertical="center" textRotation="255"/>
    </xf>
    <xf numFmtId="0" fontId="2" fillId="2" borderId="105" xfId="2" applyFont="1" applyFill="1" applyBorder="1" applyAlignment="1" applyProtection="1">
      <alignment horizontal="center" vertical="center"/>
      <protection locked="0"/>
    </xf>
    <xf numFmtId="0" fontId="2" fillId="2" borderId="94" xfId="2" applyFont="1" applyFill="1" applyBorder="1" applyAlignment="1" applyProtection="1">
      <alignment horizontal="center" vertical="center"/>
      <protection locked="0"/>
    </xf>
    <xf numFmtId="178" fontId="2" fillId="2" borderId="93" xfId="2" applyNumberFormat="1" applyFont="1" applyFill="1" applyBorder="1" applyAlignment="1" applyProtection="1">
      <alignment vertical="center" shrinkToFit="1"/>
      <protection locked="0"/>
    </xf>
    <xf numFmtId="178" fontId="2" fillId="0" borderId="108" xfId="2" applyNumberFormat="1" applyFont="1" applyFill="1" applyBorder="1" applyAlignment="1" applyProtection="1">
      <alignment horizontal="right" vertical="center" shrinkToFit="1"/>
    </xf>
    <xf numFmtId="178" fontId="2" fillId="0" borderId="109" xfId="2" applyNumberFormat="1" applyFont="1" applyFill="1" applyBorder="1" applyAlignment="1" applyProtection="1">
      <alignment horizontal="right" vertical="center" shrinkToFit="1"/>
    </xf>
    <xf numFmtId="178" fontId="26" fillId="0" borderId="109" xfId="0" applyNumberFormat="1" applyFont="1" applyFill="1" applyBorder="1" applyAlignment="1">
      <alignment vertical="center" shrinkToFit="1"/>
    </xf>
    <xf numFmtId="178" fontId="26" fillId="0" borderId="109" xfId="0" applyNumberFormat="1" applyFont="1" applyBorder="1" applyAlignment="1">
      <alignment vertical="center" shrinkToFit="1"/>
    </xf>
    <xf numFmtId="178" fontId="2" fillId="0" borderId="48" xfId="2" applyNumberFormat="1" applyFont="1" applyFill="1" applyBorder="1" applyAlignment="1" applyProtection="1">
      <alignment horizontal="right" vertical="center" shrinkToFit="1"/>
    </xf>
    <xf numFmtId="178" fontId="26" fillId="0" borderId="48" xfId="0" applyNumberFormat="1" applyFont="1" applyFill="1" applyBorder="1" applyAlignment="1">
      <alignment vertical="center" shrinkToFit="1"/>
    </xf>
    <xf numFmtId="0" fontId="0" fillId="0" borderId="1" xfId="0" applyBorder="1" applyAlignment="1">
      <alignment horizontal="center" vertical="center"/>
    </xf>
    <xf numFmtId="176" fontId="2" fillId="2" borderId="88" xfId="2" applyNumberFormat="1" applyFont="1" applyFill="1" applyBorder="1" applyAlignment="1" applyProtection="1">
      <alignment vertical="center"/>
      <protection locked="0"/>
    </xf>
    <xf numFmtId="176" fontId="0" fillId="2" borderId="52" xfId="0" applyNumberFormat="1" applyFill="1" applyBorder="1" applyAlignment="1" applyProtection="1">
      <alignment vertical="center"/>
      <protection locked="0"/>
    </xf>
    <xf numFmtId="176" fontId="0" fillId="2" borderId="89" xfId="0" applyNumberFormat="1" applyFill="1" applyBorder="1" applyAlignment="1" applyProtection="1">
      <alignment vertical="center"/>
      <protection locked="0"/>
    </xf>
    <xf numFmtId="0" fontId="0" fillId="0" borderId="2" xfId="0" applyBorder="1" applyAlignment="1">
      <alignment horizontal="center" vertical="center"/>
    </xf>
    <xf numFmtId="176" fontId="2" fillId="0" borderId="9" xfId="2" applyNumberFormat="1" applyFont="1" applyBorder="1" applyAlignment="1" applyProtection="1">
      <alignment vertical="center"/>
    </xf>
    <xf numFmtId="176" fontId="0" fillId="0" borderId="10" xfId="0" applyNumberFormat="1" applyBorder="1" applyAlignment="1">
      <alignment vertical="center"/>
    </xf>
    <xf numFmtId="176" fontId="0" fillId="0" borderId="11" xfId="0" applyNumberFormat="1" applyBorder="1" applyAlignment="1">
      <alignment vertical="center"/>
    </xf>
    <xf numFmtId="0" fontId="2" fillId="0" borderId="7" xfId="2" applyFont="1" applyBorder="1" applyAlignment="1" applyProtection="1">
      <alignment horizontal="center" vertical="center"/>
    </xf>
    <xf numFmtId="0" fontId="2" fillId="0" borderId="0" xfId="2" applyFont="1" applyBorder="1" applyAlignment="1" applyProtection="1">
      <alignment horizontal="center" vertical="center"/>
    </xf>
    <xf numFmtId="0" fontId="2" fillId="0" borderId="4"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7" xfId="2" applyFont="1" applyBorder="1" applyAlignment="1" applyProtection="1">
      <alignment horizontal="center" vertical="center" wrapText="1"/>
    </xf>
    <xf numFmtId="0" fontId="2" fillId="0" borderId="8" xfId="2" applyFont="1" applyBorder="1" applyAlignment="1" applyProtection="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176" fontId="2" fillId="2" borderId="85" xfId="2" applyNumberFormat="1" applyFont="1" applyFill="1" applyBorder="1" applyAlignment="1" applyProtection="1">
      <alignment vertical="center"/>
      <protection locked="0"/>
    </xf>
    <xf numFmtId="176" fontId="0" fillId="2" borderId="86" xfId="0" applyNumberFormat="1" applyFill="1" applyBorder="1" applyAlignment="1" applyProtection="1">
      <alignment vertical="center"/>
      <protection locked="0"/>
    </xf>
    <xf numFmtId="176" fontId="0" fillId="2" borderId="87" xfId="0" applyNumberFormat="1" applyFill="1" applyBorder="1" applyAlignment="1" applyProtection="1">
      <alignment vertical="center"/>
      <protection locked="0"/>
    </xf>
    <xf numFmtId="176" fontId="0" fillId="2" borderId="1" xfId="0" applyNumberFormat="1" applyFill="1" applyBorder="1" applyAlignment="1" applyProtection="1">
      <alignment vertical="center"/>
      <protection locked="0"/>
    </xf>
    <xf numFmtId="176" fontId="0" fillId="2" borderId="73" xfId="0" applyNumberFormat="1" applyFill="1" applyBorder="1" applyAlignment="1" applyProtection="1">
      <alignment vertical="center"/>
      <protection locked="0"/>
    </xf>
    <xf numFmtId="0" fontId="2" fillId="0" borderId="4" xfId="2" applyFont="1" applyFill="1" applyBorder="1" applyAlignment="1" applyProtection="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9" fontId="14" fillId="0" borderId="4" xfId="3" applyFont="1" applyFill="1" applyBorder="1" applyAlignment="1" applyProtection="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9" fontId="10" fillId="2" borderId="91" xfId="3" applyFont="1" applyFill="1" applyBorder="1" applyAlignment="1" applyProtection="1">
      <alignment horizontal="center" vertical="center"/>
      <protection locked="0"/>
    </xf>
    <xf numFmtId="0" fontId="18" fillId="2" borderId="13" xfId="0" applyFont="1" applyFill="1" applyBorder="1" applyAlignment="1" applyProtection="1">
      <alignment horizontal="center" vertical="center"/>
      <protection locked="0"/>
    </xf>
    <xf numFmtId="0" fontId="18" fillId="2" borderId="14" xfId="0" applyFont="1" applyFill="1" applyBorder="1" applyAlignment="1" applyProtection="1">
      <alignment horizontal="center" vertical="center"/>
      <protection locked="0"/>
    </xf>
    <xf numFmtId="177" fontId="10" fillId="2" borderId="12" xfId="2" applyNumberFormat="1" applyFont="1" applyFill="1" applyBorder="1" applyAlignment="1" applyProtection="1">
      <alignment horizontal="center" vertical="center"/>
      <protection locked="0"/>
    </xf>
    <xf numFmtId="177" fontId="18" fillId="2" borderId="13" xfId="0" applyNumberFormat="1" applyFont="1" applyFill="1" applyBorder="1" applyAlignment="1" applyProtection="1">
      <alignment horizontal="center" vertical="center"/>
      <protection locked="0"/>
    </xf>
    <xf numFmtId="177" fontId="18" fillId="2" borderId="14" xfId="0" applyNumberFormat="1" applyFont="1" applyFill="1" applyBorder="1" applyAlignment="1" applyProtection="1">
      <alignment horizontal="center" vertical="center"/>
      <protection locked="0"/>
    </xf>
    <xf numFmtId="0" fontId="2" fillId="0" borderId="4" xfId="2" applyFont="1" applyFill="1" applyBorder="1" applyAlignment="1" applyProtection="1">
      <alignment horizontal="center" vertical="center"/>
    </xf>
    <xf numFmtId="0" fontId="2" fillId="0" borderId="5" xfId="2" applyFont="1" applyFill="1" applyBorder="1" applyAlignment="1" applyProtection="1">
      <alignment horizontal="center" vertical="center"/>
    </xf>
    <xf numFmtId="0" fontId="2" fillId="0" borderId="6" xfId="2" applyFont="1" applyFill="1" applyBorder="1" applyAlignment="1" applyProtection="1">
      <alignment horizontal="center" vertical="center"/>
    </xf>
    <xf numFmtId="9" fontId="10" fillId="2" borderId="12" xfId="2" applyNumberFormat="1" applyFont="1" applyFill="1" applyBorder="1" applyAlignment="1" applyProtection="1">
      <alignment horizontal="center" vertical="center"/>
      <protection locked="0"/>
    </xf>
    <xf numFmtId="9" fontId="10" fillId="2" borderId="13" xfId="2" applyNumberFormat="1" applyFont="1" applyFill="1" applyBorder="1" applyAlignment="1" applyProtection="1">
      <alignment horizontal="center" vertical="center"/>
      <protection locked="0"/>
    </xf>
    <xf numFmtId="9" fontId="10" fillId="2" borderId="90" xfId="2" applyNumberFormat="1" applyFont="1" applyFill="1" applyBorder="1" applyAlignment="1" applyProtection="1">
      <alignment horizontal="center" vertical="center"/>
      <protection locked="0"/>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9" fontId="10" fillId="0" borderId="92" xfId="2" applyNumberFormat="1" applyFont="1" applyFill="1" applyBorder="1" applyAlignment="1" applyProtection="1">
      <alignment horizontal="center" vertical="center"/>
    </xf>
    <xf numFmtId="9" fontId="10" fillId="0" borderId="1" xfId="2" applyNumberFormat="1" applyFont="1" applyFill="1" applyBorder="1" applyAlignment="1" applyProtection="1">
      <alignment horizontal="center" vertical="center"/>
    </xf>
    <xf numFmtId="9" fontId="10" fillId="0" borderId="73" xfId="2" applyNumberFormat="1" applyFont="1" applyFill="1" applyBorder="1" applyAlignment="1" applyProtection="1">
      <alignment horizontal="center" vertical="center"/>
    </xf>
    <xf numFmtId="0" fontId="2" fillId="0" borderId="4" xfId="2" applyFont="1" applyFill="1" applyBorder="1" applyAlignment="1" applyProtection="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xf>
    <xf numFmtId="176" fontId="10" fillId="2" borderId="12" xfId="2" applyNumberFormat="1" applyFont="1" applyFill="1" applyBorder="1" applyAlignment="1" applyProtection="1">
      <alignment horizontal="center" vertical="center"/>
      <protection locked="0"/>
    </xf>
    <xf numFmtId="176" fontId="18" fillId="2" borderId="13" xfId="0" applyNumberFormat="1" applyFont="1" applyFill="1" applyBorder="1" applyAlignment="1" applyProtection="1">
      <alignment horizontal="center" vertical="center"/>
      <protection locked="0"/>
    </xf>
    <xf numFmtId="176" fontId="18" fillId="2" borderId="90" xfId="0" applyNumberFormat="1" applyFont="1" applyFill="1" applyBorder="1" applyAlignment="1" applyProtection="1">
      <alignment horizontal="center" vertical="center"/>
      <protection locked="0"/>
    </xf>
    <xf numFmtId="0" fontId="18" fillId="2" borderId="91" xfId="0" applyFont="1" applyFill="1" applyBorder="1" applyAlignment="1" applyProtection="1">
      <alignment horizontal="center" vertical="center"/>
      <protection locked="0"/>
    </xf>
    <xf numFmtId="0" fontId="18" fillId="2" borderId="90" xfId="0" applyFont="1" applyFill="1" applyBorder="1" applyAlignment="1" applyProtection="1">
      <alignment horizontal="center" vertical="center"/>
      <protection locked="0"/>
    </xf>
    <xf numFmtId="0" fontId="2" fillId="2" borderId="91" xfId="2" applyFont="1" applyFill="1" applyBorder="1" applyAlignment="1" applyProtection="1">
      <alignment horizontal="center" vertical="center"/>
      <protection locked="0"/>
    </xf>
    <xf numFmtId="0" fontId="17" fillId="2" borderId="13" xfId="0" applyFont="1" applyFill="1" applyBorder="1" applyAlignment="1" applyProtection="1">
      <alignment vertical="center"/>
      <protection locked="0"/>
    </xf>
    <xf numFmtId="0" fontId="17" fillId="2" borderId="14" xfId="0" applyFont="1" applyFill="1" applyBorder="1" applyAlignment="1" applyProtection="1">
      <alignment vertical="center"/>
      <protection locked="0"/>
    </xf>
    <xf numFmtId="0" fontId="16" fillId="0" borderId="0" xfId="2" applyFont="1" applyAlignment="1" applyProtection="1">
      <alignment horizontal="center"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2" fillId="0" borderId="4" xfId="2" applyFont="1" applyFill="1" applyBorder="1" applyAlignment="1" applyProtection="1">
      <alignment horizontal="left" vertical="center" shrinkToFit="1"/>
    </xf>
    <xf numFmtId="0" fontId="0" fillId="0" borderId="5" xfId="0" applyFill="1" applyBorder="1" applyAlignment="1">
      <alignment horizontal="left" vertical="center" shrinkToFit="1"/>
    </xf>
    <xf numFmtId="0" fontId="0" fillId="0" borderId="6" xfId="0" applyFill="1" applyBorder="1" applyAlignment="1">
      <alignment horizontal="left" vertical="center" shrinkToFit="1"/>
    </xf>
    <xf numFmtId="0" fontId="2" fillId="2" borderId="85" xfId="2" applyFont="1" applyFill="1" applyBorder="1" applyAlignment="1" applyProtection="1">
      <alignment horizontal="left" vertical="center" shrinkToFit="1"/>
      <protection locked="0"/>
    </xf>
    <xf numFmtId="0" fontId="0" fillId="2" borderId="86" xfId="0" applyFill="1" applyBorder="1" applyAlignment="1" applyProtection="1">
      <alignment horizontal="left" vertical="center" shrinkToFit="1"/>
      <protection locked="0"/>
    </xf>
    <xf numFmtId="0" fontId="0" fillId="2" borderId="87" xfId="0" applyFill="1" applyBorder="1" applyAlignment="1" applyProtection="1">
      <alignment horizontal="left" vertical="center" shrinkToFit="1"/>
      <protection locked="0"/>
    </xf>
    <xf numFmtId="0" fontId="2" fillId="2" borderId="88" xfId="2" applyFont="1" applyFill="1" applyBorder="1" applyAlignment="1" applyProtection="1">
      <alignment horizontal="left" vertical="center" shrinkToFit="1"/>
      <protection locked="0"/>
    </xf>
    <xf numFmtId="0" fontId="0" fillId="2" borderId="52" xfId="0" applyFill="1" applyBorder="1" applyAlignment="1" applyProtection="1">
      <alignment horizontal="left" vertical="center" shrinkToFit="1"/>
      <protection locked="0"/>
    </xf>
    <xf numFmtId="0" fontId="0" fillId="2" borderId="89" xfId="0" applyFill="1" applyBorder="1" applyAlignment="1" applyProtection="1">
      <alignment horizontal="left" vertical="center" shrinkToFit="1"/>
      <protection locked="0"/>
    </xf>
    <xf numFmtId="0" fontId="16" fillId="0" borderId="67" xfId="2" applyFont="1" applyBorder="1" applyAlignment="1" applyProtection="1">
      <alignment horizontal="center" vertical="center" wrapText="1"/>
    </xf>
    <xf numFmtId="0" fontId="29" fillId="0" borderId="68" xfId="0" applyFont="1" applyBorder="1" applyAlignment="1">
      <alignment horizontal="center" vertical="center" wrapText="1"/>
    </xf>
    <xf numFmtId="0" fontId="29" fillId="0" borderId="69" xfId="0" applyFont="1" applyBorder="1" applyAlignment="1">
      <alignment horizontal="center" vertical="center" wrapText="1"/>
    </xf>
    <xf numFmtId="0" fontId="29" fillId="0" borderId="70" xfId="0" applyFont="1" applyBorder="1" applyAlignment="1">
      <alignment horizontal="center" vertical="center" wrapText="1"/>
    </xf>
    <xf numFmtId="0" fontId="29" fillId="0" borderId="71" xfId="0" applyFont="1" applyBorder="1" applyAlignment="1">
      <alignment horizontal="center" vertical="center" wrapText="1"/>
    </xf>
    <xf numFmtId="0" fontId="29" fillId="0" borderId="72" xfId="0" applyFont="1" applyBorder="1" applyAlignment="1">
      <alignment horizontal="center" vertical="center" wrapText="1"/>
    </xf>
    <xf numFmtId="178" fontId="30" fillId="0" borderId="99" xfId="2" applyNumberFormat="1" applyFont="1" applyFill="1" applyBorder="1" applyAlignment="1" applyProtection="1">
      <alignment horizontal="center" vertical="center" shrinkToFit="1"/>
    </xf>
    <xf numFmtId="0" fontId="44" fillId="0" borderId="97" xfId="0" applyFont="1" applyBorder="1" applyAlignment="1">
      <alignment horizontal="center" vertical="center" shrinkToFit="1"/>
    </xf>
    <xf numFmtId="0" fontId="44" fillId="0" borderId="100" xfId="0" applyFont="1" applyBorder="1" applyAlignment="1">
      <alignment horizontal="center" vertical="center" shrinkToFit="1"/>
    </xf>
    <xf numFmtId="178" fontId="2" fillId="0" borderId="1" xfId="1" applyNumberFormat="1" applyFont="1" applyFill="1" applyBorder="1" applyAlignment="1" applyProtection="1">
      <alignment horizontal="right" vertical="center" shrinkToFit="1"/>
    </xf>
    <xf numFmtId="0" fontId="10" fillId="0" borderId="96" xfId="2" applyFont="1" applyBorder="1" applyAlignment="1" applyProtection="1">
      <alignment horizontal="left" vertical="center" wrapText="1"/>
    </xf>
    <xf numFmtId="0" fontId="10" fillId="0" borderId="97" xfId="2" applyFont="1" applyBorder="1" applyAlignment="1" applyProtection="1">
      <alignment horizontal="left" vertical="center" wrapText="1"/>
    </xf>
    <xf numFmtId="0" fontId="10" fillId="0" borderId="98" xfId="2" applyFont="1" applyBorder="1" applyAlignment="1" applyProtection="1">
      <alignment horizontal="left" vertical="center" wrapText="1"/>
    </xf>
    <xf numFmtId="0" fontId="2" fillId="0" borderId="45" xfId="2" applyFont="1" applyBorder="1" applyAlignment="1" applyProtection="1">
      <alignment vertical="center" shrinkToFit="1"/>
    </xf>
    <xf numFmtId="0" fontId="26" fillId="0" borderId="49" xfId="0" applyFont="1" applyBorder="1" applyAlignment="1">
      <alignment vertical="center" shrinkToFit="1"/>
    </xf>
    <xf numFmtId="178" fontId="2" fillId="0" borderId="49" xfId="2" applyNumberFormat="1" applyFont="1" applyFill="1" applyBorder="1" applyAlignment="1" applyProtection="1">
      <alignment vertical="center"/>
    </xf>
    <xf numFmtId="0" fontId="2" fillId="2" borderId="136" xfId="2" applyFont="1" applyFill="1" applyBorder="1" applyAlignment="1" applyProtection="1">
      <alignment horizontal="center" vertical="center"/>
      <protection locked="0"/>
    </xf>
    <xf numFmtId="0" fontId="2" fillId="2" borderId="131" xfId="2" applyFont="1" applyFill="1" applyBorder="1" applyAlignment="1" applyProtection="1">
      <alignment horizontal="center" vertical="center"/>
      <protection locked="0"/>
    </xf>
    <xf numFmtId="178" fontId="2" fillId="0" borderId="49" xfId="2" applyNumberFormat="1" applyFont="1" applyFill="1" applyBorder="1" applyAlignment="1" applyProtection="1">
      <alignment horizontal="center" vertical="center" shrinkToFit="1"/>
    </xf>
    <xf numFmtId="178" fontId="26" fillId="0" borderId="49" xfId="0" applyNumberFormat="1" applyFont="1" applyBorder="1" applyAlignment="1">
      <alignment horizontal="center" vertical="center" shrinkToFit="1"/>
    </xf>
    <xf numFmtId="178" fontId="26" fillId="0" borderId="50" xfId="0" applyNumberFormat="1" applyFont="1" applyBorder="1" applyAlignment="1">
      <alignment horizontal="center" vertical="center" shrinkToFit="1"/>
    </xf>
    <xf numFmtId="0" fontId="26" fillId="0" borderId="4" xfId="2" applyFont="1" applyBorder="1" applyAlignment="1" applyProtection="1">
      <alignment horizontal="center" vertical="center"/>
    </xf>
    <xf numFmtId="0" fontId="26" fillId="0" borderId="1" xfId="2" applyFont="1" applyBorder="1" applyAlignment="1" applyProtection="1">
      <alignment horizontal="center" vertical="center"/>
    </xf>
    <xf numFmtId="0" fontId="26" fillId="0" borderId="3" xfId="2" applyFont="1" applyBorder="1" applyAlignment="1" applyProtection="1">
      <alignment horizontal="center" vertical="center"/>
    </xf>
    <xf numFmtId="0" fontId="26" fillId="0" borderId="2" xfId="2" applyFont="1" applyBorder="1" applyAlignment="1" applyProtection="1">
      <alignment horizontal="center" vertical="center"/>
    </xf>
    <xf numFmtId="0" fontId="39" fillId="2" borderId="12" xfId="2" applyFont="1" applyFill="1" applyBorder="1" applyAlignment="1" applyProtection="1">
      <alignment horizontal="center" vertical="center"/>
      <protection locked="0"/>
    </xf>
    <xf numFmtId="0" fontId="39" fillId="2" borderId="13" xfId="2" applyFont="1" applyFill="1" applyBorder="1" applyAlignment="1" applyProtection="1">
      <alignment horizontal="center" vertical="center"/>
      <protection locked="0"/>
    </xf>
    <xf numFmtId="0" fontId="39" fillId="2" borderId="14" xfId="2" applyFont="1" applyFill="1" applyBorder="1" applyAlignment="1" applyProtection="1">
      <alignment horizontal="center" vertical="center"/>
      <protection locked="0"/>
    </xf>
    <xf numFmtId="178" fontId="27" fillId="0" borderId="97" xfId="0" applyNumberFormat="1" applyFont="1" applyBorder="1" applyAlignment="1">
      <alignment horizontal="center" vertical="center" shrinkToFit="1"/>
    </xf>
    <xf numFmtId="178" fontId="27" fillId="0" borderId="100" xfId="0" applyNumberFormat="1" applyFont="1" applyBorder="1" applyAlignment="1">
      <alignment horizontal="center" vertical="center" shrinkToFit="1"/>
    </xf>
    <xf numFmtId="0" fontId="2" fillId="0" borderId="33" xfId="2" applyFont="1" applyBorder="1" applyAlignment="1" applyProtection="1">
      <alignment horizontal="center" vertical="center" textRotation="255" wrapText="1"/>
    </xf>
    <xf numFmtId="0" fontId="26" fillId="3" borderId="0" xfId="2" applyFont="1" applyFill="1" applyBorder="1" applyAlignment="1" applyProtection="1">
      <alignment horizontal="left" vertical="top" wrapText="1"/>
    </xf>
    <xf numFmtId="0" fontId="26" fillId="3" borderId="57" xfId="2" applyFont="1" applyFill="1" applyBorder="1" applyAlignment="1" applyProtection="1">
      <alignment horizontal="left" vertical="top" wrapText="1"/>
    </xf>
    <xf numFmtId="0" fontId="26" fillId="3" borderId="59" xfId="2" applyFont="1" applyFill="1" applyBorder="1" applyAlignment="1" applyProtection="1">
      <alignment horizontal="left" vertical="top" wrapText="1"/>
    </xf>
    <xf numFmtId="0" fontId="26" fillId="3" borderId="60" xfId="2" applyFont="1" applyFill="1" applyBorder="1" applyAlignment="1" applyProtection="1">
      <alignment horizontal="left" vertical="top" wrapText="1"/>
    </xf>
    <xf numFmtId="0" fontId="26" fillId="3" borderId="56" xfId="2" applyFont="1" applyFill="1" applyBorder="1" applyAlignment="1" applyProtection="1">
      <alignment horizontal="left" vertical="top" wrapText="1"/>
    </xf>
    <xf numFmtId="0" fontId="2" fillId="0" borderId="112" xfId="2" applyFont="1" applyBorder="1" applyAlignment="1" applyProtection="1">
      <alignment horizontal="left" vertical="center" wrapText="1"/>
    </xf>
    <xf numFmtId="0" fontId="2" fillId="0" borderId="0" xfId="2" applyFont="1" applyAlignment="1" applyProtection="1">
      <alignment horizontal="left" vertical="center" wrapText="1"/>
    </xf>
    <xf numFmtId="0" fontId="26" fillId="0" borderId="56" xfId="2" applyFont="1" applyBorder="1" applyAlignment="1" applyProtection="1">
      <alignment horizontal="left" vertical="center" wrapText="1"/>
    </xf>
    <xf numFmtId="0" fontId="26" fillId="0" borderId="0" xfId="2" applyFont="1" applyBorder="1" applyAlignment="1" applyProtection="1">
      <alignment horizontal="left" vertical="center" wrapText="1"/>
    </xf>
    <xf numFmtId="0" fontId="26" fillId="0" borderId="57" xfId="2" applyFont="1" applyBorder="1" applyAlignment="1" applyProtection="1">
      <alignment horizontal="left" vertical="center" wrapText="1"/>
    </xf>
    <xf numFmtId="0" fontId="26" fillId="0" borderId="58" xfId="2" applyFont="1" applyBorder="1" applyAlignment="1" applyProtection="1">
      <alignment horizontal="left" vertical="center" wrapText="1"/>
    </xf>
    <xf numFmtId="0" fontId="26" fillId="0" borderId="59" xfId="2" applyFont="1" applyBorder="1" applyAlignment="1" applyProtection="1">
      <alignment horizontal="left" vertical="center" wrapText="1"/>
    </xf>
    <xf numFmtId="0" fontId="26" fillId="0" borderId="60" xfId="2" applyFont="1" applyBorder="1" applyAlignment="1" applyProtection="1">
      <alignment horizontal="left" vertical="center" wrapText="1"/>
    </xf>
    <xf numFmtId="0" fontId="2" fillId="0" borderId="96" xfId="2" applyFont="1" applyBorder="1" applyAlignment="1" applyProtection="1">
      <alignment horizontal="left" vertical="center" wrapText="1"/>
    </xf>
    <xf numFmtId="0" fontId="26" fillId="0" borderId="97" xfId="0" applyFont="1" applyBorder="1" applyAlignment="1">
      <alignment horizontal="left" vertical="center"/>
    </xf>
    <xf numFmtId="0" fontId="26" fillId="0" borderId="5" xfId="0" applyFont="1" applyBorder="1" applyAlignment="1" applyProtection="1">
      <alignment horizontal="left" vertical="center"/>
    </xf>
    <xf numFmtId="0" fontId="36" fillId="0" borderId="5" xfId="0" applyFont="1" applyBorder="1" applyAlignment="1" applyProtection="1">
      <alignment horizontal="right" vertical="center" shrinkToFit="1"/>
    </xf>
    <xf numFmtId="0" fontId="36" fillId="0" borderId="6" xfId="0" applyFont="1" applyBorder="1" applyAlignment="1" applyProtection="1">
      <alignment horizontal="right" vertical="center" shrinkToFit="1"/>
    </xf>
    <xf numFmtId="0" fontId="0" fillId="0" borderId="0" xfId="0" applyAlignment="1" applyProtection="1">
      <alignment vertical="center"/>
    </xf>
    <xf numFmtId="0" fontId="44" fillId="0" borderId="97" xfId="0" applyFont="1" applyBorder="1" applyAlignment="1" applyProtection="1">
      <alignment horizontal="center" vertical="center" shrinkToFit="1"/>
    </xf>
    <xf numFmtId="0" fontId="44" fillId="0" borderId="100" xfId="0" applyFont="1" applyBorder="1" applyAlignment="1" applyProtection="1">
      <alignment horizontal="center" vertical="center" shrinkToFit="1"/>
    </xf>
    <xf numFmtId="183" fontId="0" fillId="0" borderId="0" xfId="0" applyNumberFormat="1" applyAlignment="1" applyProtection="1">
      <alignment vertical="center"/>
    </xf>
    <xf numFmtId="0" fontId="26" fillId="0" borderId="1" xfId="0" applyFont="1" applyBorder="1" applyAlignment="1" applyProtection="1">
      <alignment horizontal="left" vertical="center" shrinkToFit="1"/>
    </xf>
    <xf numFmtId="0" fontId="26" fillId="0" borderId="1" xfId="0" applyFont="1" applyBorder="1" applyAlignment="1" applyProtection="1">
      <alignment horizontal="right" vertical="center" shrinkToFit="1"/>
    </xf>
    <xf numFmtId="0" fontId="26" fillId="0" borderId="2" xfId="0" applyFont="1" applyBorder="1" applyAlignment="1" applyProtection="1">
      <alignment horizontal="right" vertical="center" shrinkToFit="1"/>
    </xf>
    <xf numFmtId="0" fontId="39" fillId="2" borderId="12" xfId="2" applyFont="1" applyFill="1" applyBorder="1" applyAlignment="1" applyProtection="1">
      <alignment horizontal="center" vertical="center"/>
    </xf>
    <xf numFmtId="0" fontId="39" fillId="2" borderId="13" xfId="2" applyFont="1" applyFill="1" applyBorder="1" applyAlignment="1" applyProtection="1">
      <alignment horizontal="center" vertical="center"/>
    </xf>
    <xf numFmtId="0" fontId="39" fillId="2" borderId="14" xfId="2" applyFont="1" applyFill="1" applyBorder="1" applyAlignment="1" applyProtection="1">
      <alignment horizontal="center" vertical="center"/>
    </xf>
    <xf numFmtId="0" fontId="26" fillId="0" borderId="5" xfId="0" applyFont="1" applyBorder="1" applyAlignment="1" applyProtection="1">
      <alignment horizontal="center" vertical="center"/>
    </xf>
    <xf numFmtId="0" fontId="26" fillId="0" borderId="6" xfId="0" applyFont="1" applyBorder="1" applyAlignment="1" applyProtection="1">
      <alignment horizontal="center" vertical="center"/>
    </xf>
    <xf numFmtId="0" fontId="26" fillId="0" borderId="97" xfId="0" applyFont="1" applyBorder="1" applyAlignment="1" applyProtection="1">
      <alignment horizontal="left" vertical="center"/>
    </xf>
    <xf numFmtId="178" fontId="27" fillId="0" borderId="97" xfId="0" applyNumberFormat="1" applyFont="1" applyBorder="1" applyAlignment="1" applyProtection="1">
      <alignment horizontal="center" vertical="center" shrinkToFit="1"/>
    </xf>
    <xf numFmtId="178" fontId="27" fillId="0" borderId="100" xfId="0" applyNumberFormat="1" applyFont="1" applyBorder="1" applyAlignment="1" applyProtection="1">
      <alignment horizontal="center" vertical="center" shrinkToFit="1"/>
    </xf>
    <xf numFmtId="178" fontId="26" fillId="0" borderId="5" xfId="0" applyNumberFormat="1" applyFont="1" applyBorder="1" applyAlignment="1" applyProtection="1">
      <alignment vertical="center" shrinkToFit="1"/>
    </xf>
    <xf numFmtId="178" fontId="26" fillId="0" borderId="6" xfId="0" applyNumberFormat="1" applyFont="1" applyBorder="1" applyAlignment="1" applyProtection="1">
      <alignment vertical="center" shrinkToFit="1"/>
    </xf>
    <xf numFmtId="178" fontId="26" fillId="0" borderId="1" xfId="0" applyNumberFormat="1" applyFont="1" applyBorder="1" applyAlignment="1" applyProtection="1">
      <alignment vertical="center" shrinkToFit="1"/>
    </xf>
    <xf numFmtId="178" fontId="26" fillId="0" borderId="2" xfId="0" applyNumberFormat="1" applyFont="1" applyBorder="1" applyAlignment="1" applyProtection="1">
      <alignment vertical="center" shrinkToFit="1"/>
    </xf>
    <xf numFmtId="0" fontId="26" fillId="0" borderId="49" xfId="0" applyFont="1" applyBorder="1" applyAlignment="1" applyProtection="1">
      <alignment vertical="center" shrinkToFit="1"/>
    </xf>
    <xf numFmtId="0" fontId="2" fillId="2" borderId="136" xfId="2" applyFont="1" applyFill="1" applyBorder="1" applyAlignment="1" applyProtection="1">
      <alignment horizontal="center" vertical="center"/>
    </xf>
    <xf numFmtId="0" fontId="2" fillId="2" borderId="131" xfId="2" applyFont="1" applyFill="1" applyBorder="1" applyAlignment="1" applyProtection="1">
      <alignment horizontal="center" vertical="center"/>
    </xf>
    <xf numFmtId="178" fontId="26" fillId="0" borderId="49" xfId="0" applyNumberFormat="1" applyFont="1" applyBorder="1" applyAlignment="1" applyProtection="1">
      <alignment horizontal="center" vertical="center" shrinkToFit="1"/>
    </xf>
    <xf numFmtId="178" fontId="26" fillId="0" borderId="50" xfId="0" applyNumberFormat="1" applyFont="1" applyBorder="1" applyAlignment="1" applyProtection="1">
      <alignment horizontal="center" vertical="center" shrinkToFit="1"/>
    </xf>
    <xf numFmtId="0" fontId="26" fillId="0" borderId="44" xfId="0" applyFont="1" applyBorder="1" applyAlignment="1" applyProtection="1">
      <alignment vertical="center" shrinkToFit="1"/>
    </xf>
    <xf numFmtId="0" fontId="26" fillId="0" borderId="5" xfId="0" applyFont="1" applyBorder="1" applyAlignment="1" applyProtection="1">
      <alignment vertical="center" shrinkToFit="1"/>
    </xf>
    <xf numFmtId="0" fontId="2" fillId="2" borderId="101" xfId="2" applyFont="1" applyFill="1" applyBorder="1" applyAlignment="1" applyProtection="1">
      <alignment horizontal="center" vertical="center"/>
    </xf>
    <xf numFmtId="0" fontId="2" fillId="2" borderId="102" xfId="2" applyFont="1" applyFill="1" applyBorder="1" applyAlignment="1" applyProtection="1">
      <alignment horizontal="center" vertical="center"/>
    </xf>
    <xf numFmtId="178" fontId="26" fillId="0" borderId="5" xfId="0" applyNumberFormat="1" applyFont="1" applyBorder="1" applyAlignment="1" applyProtection="1">
      <alignment horizontal="center" vertical="center" shrinkToFit="1"/>
    </xf>
    <xf numFmtId="178" fontId="26" fillId="0" borderId="6" xfId="0" applyNumberFormat="1" applyFont="1" applyBorder="1" applyAlignment="1" applyProtection="1">
      <alignment horizontal="center" vertical="center" shrinkToFit="1"/>
    </xf>
    <xf numFmtId="0" fontId="26" fillId="0" borderId="1" xfId="0" applyFont="1" applyBorder="1" applyAlignment="1" applyProtection="1">
      <alignment vertical="center" shrinkToFit="1"/>
    </xf>
    <xf numFmtId="0" fontId="2" fillId="2" borderId="92" xfId="2" applyFont="1" applyFill="1" applyBorder="1" applyAlignment="1" applyProtection="1">
      <alignment horizontal="center" vertical="center"/>
    </xf>
    <xf numFmtId="0" fontId="2" fillId="2" borderId="73" xfId="2" applyFont="1" applyFill="1" applyBorder="1" applyAlignment="1" applyProtection="1">
      <alignment horizontal="center" vertical="center"/>
    </xf>
    <xf numFmtId="178" fontId="26" fillId="0" borderId="1" xfId="0" applyNumberFormat="1" applyFont="1" applyBorder="1" applyAlignment="1" applyProtection="1">
      <alignment horizontal="center" vertical="center" shrinkToFit="1"/>
    </xf>
    <xf numFmtId="178" fontId="26" fillId="0" borderId="2" xfId="0" applyNumberFormat="1" applyFont="1" applyBorder="1" applyAlignment="1" applyProtection="1">
      <alignment horizontal="center" vertical="center" shrinkToFit="1"/>
    </xf>
    <xf numFmtId="183" fontId="26" fillId="0" borderId="44" xfId="0" applyNumberFormat="1" applyFont="1" applyBorder="1" applyAlignment="1" applyProtection="1">
      <alignment vertical="center" shrinkToFit="1"/>
    </xf>
    <xf numFmtId="178" fontId="26" fillId="0" borderId="19" xfId="0" applyNumberFormat="1" applyFont="1" applyBorder="1" applyAlignment="1" applyProtection="1">
      <alignment vertical="center" shrinkToFit="1"/>
    </xf>
    <xf numFmtId="178" fontId="26" fillId="0" borderId="20" xfId="0" applyNumberFormat="1" applyFont="1" applyBorder="1" applyAlignment="1" applyProtection="1">
      <alignment vertical="center" shrinkToFit="1"/>
    </xf>
    <xf numFmtId="0" fontId="26" fillId="0" borderId="39" xfId="0" applyFont="1" applyBorder="1" applyAlignment="1" applyProtection="1">
      <alignment horizontal="center" vertical="center" textRotation="255"/>
    </xf>
    <xf numFmtId="0" fontId="26" fillId="0" borderId="40" xfId="0" applyFont="1" applyBorder="1" applyAlignment="1" applyProtection="1">
      <alignment horizontal="center" vertical="center" textRotation="255"/>
    </xf>
    <xf numFmtId="0" fontId="26" fillId="0" borderId="1" xfId="0" applyFont="1" applyBorder="1" applyAlignment="1" applyProtection="1">
      <alignment horizontal="right" vertical="center"/>
    </xf>
    <xf numFmtId="0" fontId="2" fillId="2" borderId="85" xfId="2" applyFont="1" applyFill="1" applyBorder="1" applyAlignment="1" applyProtection="1">
      <alignment horizontal="center" vertical="center"/>
    </xf>
    <xf numFmtId="0" fontId="2" fillId="2" borderId="87" xfId="2" applyFont="1" applyFill="1" applyBorder="1" applyAlignment="1" applyProtection="1">
      <alignment horizontal="center" vertical="center"/>
    </xf>
    <xf numFmtId="0" fontId="26" fillId="0" borderId="4" xfId="0" applyFont="1" applyBorder="1" applyAlignment="1" applyProtection="1">
      <alignment horizontal="left" vertical="center" wrapText="1"/>
    </xf>
    <xf numFmtId="0" fontId="26" fillId="0" borderId="1" xfId="0" applyFont="1" applyBorder="1" applyAlignment="1" applyProtection="1">
      <alignment vertical="center"/>
    </xf>
    <xf numFmtId="0" fontId="26" fillId="0" borderId="0" xfId="0" applyFont="1" applyBorder="1" applyAlignment="1" applyProtection="1">
      <alignment horizontal="center" vertical="center"/>
    </xf>
    <xf numFmtId="0" fontId="26" fillId="0" borderId="0" xfId="0" applyFont="1" applyAlignment="1" applyProtection="1">
      <alignment horizontal="center" vertical="center"/>
    </xf>
    <xf numFmtId="0" fontId="26" fillId="0" borderId="8" xfId="0" applyFont="1" applyBorder="1" applyAlignment="1" applyProtection="1">
      <alignment horizontal="center" vertical="center"/>
    </xf>
    <xf numFmtId="0" fontId="26" fillId="0" borderId="10" xfId="0" applyFont="1" applyBorder="1" applyAlignment="1" applyProtection="1">
      <alignment horizontal="center" vertical="center"/>
    </xf>
    <xf numFmtId="0" fontId="26" fillId="0" borderId="11" xfId="0" applyFont="1" applyBorder="1" applyAlignment="1" applyProtection="1">
      <alignment horizontal="center" vertical="center"/>
    </xf>
    <xf numFmtId="0" fontId="26" fillId="0" borderId="3" xfId="0" applyFont="1" applyBorder="1" applyAlignment="1" applyProtection="1">
      <alignment horizontal="left" vertical="center"/>
    </xf>
    <xf numFmtId="181" fontId="26" fillId="2" borderId="103" xfId="0" applyNumberFormat="1" applyFont="1" applyFill="1" applyBorder="1" applyAlignment="1" applyProtection="1">
      <alignment vertical="center"/>
    </xf>
    <xf numFmtId="181" fontId="26" fillId="2" borderId="104" xfId="0" applyNumberFormat="1" applyFont="1" applyFill="1" applyBorder="1" applyAlignment="1" applyProtection="1">
      <alignment vertical="center"/>
    </xf>
    <xf numFmtId="0" fontId="26" fillId="0" borderId="1" xfId="0" applyFont="1" applyBorder="1" applyAlignment="1" applyProtection="1">
      <alignment vertical="center" wrapText="1"/>
    </xf>
    <xf numFmtId="0" fontId="2" fillId="2" borderId="2" xfId="2" applyFont="1" applyFill="1" applyBorder="1" applyAlignment="1" applyProtection="1">
      <alignment horizontal="center" vertical="center"/>
    </xf>
    <xf numFmtId="178" fontId="2" fillId="2" borderId="13" xfId="2" applyNumberFormat="1" applyFont="1" applyFill="1" applyBorder="1" applyAlignment="1" applyProtection="1">
      <alignment horizontal="center" vertical="center" shrinkToFit="1"/>
    </xf>
    <xf numFmtId="178" fontId="26" fillId="2" borderId="13" xfId="0" applyNumberFormat="1" applyFont="1" applyFill="1" applyBorder="1" applyAlignment="1" applyProtection="1">
      <alignment horizontal="center" vertical="center" shrinkToFit="1"/>
    </xf>
    <xf numFmtId="178" fontId="26" fillId="2" borderId="14" xfId="0" applyNumberFormat="1" applyFont="1" applyFill="1" applyBorder="1" applyAlignment="1" applyProtection="1">
      <alignment horizontal="center" vertical="center" shrinkToFit="1"/>
    </xf>
    <xf numFmtId="0" fontId="14" fillId="2" borderId="92" xfId="2" applyFont="1" applyFill="1" applyBorder="1" applyAlignment="1" applyProtection="1">
      <alignment horizontal="center" vertical="center"/>
    </xf>
    <xf numFmtId="0" fontId="14" fillId="2" borderId="73" xfId="2" applyFont="1" applyFill="1" applyBorder="1" applyAlignment="1" applyProtection="1">
      <alignment horizontal="center" vertical="center"/>
    </xf>
    <xf numFmtId="178" fontId="26" fillId="0" borderId="0" xfId="0" applyNumberFormat="1" applyFont="1" applyFill="1" applyBorder="1" applyAlignment="1" applyProtection="1">
      <alignment horizontal="center" vertical="center" shrinkToFit="1"/>
    </xf>
    <xf numFmtId="178" fontId="26" fillId="0" borderId="8" xfId="0" applyNumberFormat="1" applyFont="1" applyFill="1" applyBorder="1" applyAlignment="1" applyProtection="1">
      <alignment horizontal="center" vertical="center" shrinkToFit="1"/>
    </xf>
    <xf numFmtId="178" fontId="26" fillId="0" borderId="0" xfId="0" applyNumberFormat="1" applyFont="1" applyFill="1" applyAlignment="1" applyProtection="1">
      <alignment horizontal="center" vertical="center" shrinkToFit="1"/>
    </xf>
    <xf numFmtId="178" fontId="26" fillId="0" borderId="49" xfId="0" applyNumberFormat="1" applyFont="1" applyFill="1" applyBorder="1" applyAlignment="1" applyProtection="1">
      <alignment horizontal="center" vertical="center" shrinkToFit="1"/>
    </xf>
    <xf numFmtId="178" fontId="26" fillId="0" borderId="50" xfId="0" applyNumberFormat="1" applyFont="1" applyFill="1" applyBorder="1" applyAlignment="1" applyProtection="1">
      <alignment horizontal="center" vertical="center" shrinkToFit="1"/>
    </xf>
    <xf numFmtId="0" fontId="26" fillId="0" borderId="3" xfId="0" applyFont="1" applyBorder="1" applyAlignment="1" applyProtection="1">
      <alignment vertical="center" wrapText="1"/>
    </xf>
    <xf numFmtId="0" fontId="26" fillId="2" borderId="92" xfId="0" applyFont="1" applyFill="1" applyBorder="1" applyAlignment="1" applyProtection="1">
      <alignment vertical="center" wrapText="1"/>
    </xf>
    <xf numFmtId="0" fontId="26" fillId="2" borderId="73" xfId="0" applyFont="1" applyFill="1" applyBorder="1" applyAlignment="1" applyProtection="1">
      <alignment vertical="center" wrapText="1"/>
    </xf>
    <xf numFmtId="0" fontId="26" fillId="0" borderId="26" xfId="0" applyFont="1" applyBorder="1" applyAlignment="1" applyProtection="1">
      <alignment vertical="center" wrapText="1"/>
    </xf>
    <xf numFmtId="0" fontId="26" fillId="0" borderId="27" xfId="0" applyFont="1" applyBorder="1" applyAlignment="1" applyProtection="1">
      <alignment vertical="center" wrapText="1"/>
    </xf>
    <xf numFmtId="184" fontId="26" fillId="2" borderId="136" xfId="0" applyNumberFormat="1" applyFont="1" applyFill="1" applyBorder="1" applyAlignment="1" applyProtection="1">
      <alignment vertical="center" wrapText="1"/>
    </xf>
    <xf numFmtId="184" fontId="26" fillId="2" borderId="131" xfId="0" applyNumberFormat="1" applyFont="1" applyFill="1" applyBorder="1" applyAlignment="1" applyProtection="1">
      <alignment vertical="center" wrapText="1"/>
    </xf>
    <xf numFmtId="176" fontId="26" fillId="2" borderId="136" xfId="0" applyNumberFormat="1" applyFont="1" applyFill="1" applyBorder="1" applyAlignment="1" applyProtection="1">
      <alignment vertical="center"/>
    </xf>
    <xf numFmtId="176" fontId="26" fillId="2" borderId="131" xfId="0" applyNumberFormat="1" applyFont="1" applyFill="1" applyBorder="1" applyAlignment="1" applyProtection="1">
      <alignment vertical="center"/>
    </xf>
    <xf numFmtId="178" fontId="26" fillId="0" borderId="48" xfId="0" applyNumberFormat="1" applyFont="1" applyFill="1" applyBorder="1" applyAlignment="1" applyProtection="1">
      <alignment vertical="center" shrinkToFit="1"/>
    </xf>
    <xf numFmtId="178" fontId="2" fillId="2" borderId="2" xfId="2" applyNumberFormat="1" applyFont="1" applyFill="1" applyBorder="1" applyAlignment="1" applyProtection="1">
      <alignment vertical="center" shrinkToFit="1"/>
    </xf>
    <xf numFmtId="178" fontId="26" fillId="2" borderId="15" xfId="0" applyNumberFormat="1" applyFont="1" applyFill="1" applyBorder="1" applyAlignment="1" applyProtection="1">
      <alignment vertical="center" shrinkToFit="1"/>
    </xf>
    <xf numFmtId="178" fontId="26" fillId="2" borderId="107" xfId="0" applyNumberFormat="1" applyFont="1" applyFill="1" applyBorder="1" applyAlignment="1" applyProtection="1">
      <alignment vertical="center" shrinkToFit="1"/>
    </xf>
    <xf numFmtId="178" fontId="26" fillId="0" borderId="111" xfId="0" applyNumberFormat="1" applyFont="1" applyBorder="1" applyAlignment="1" applyProtection="1">
      <alignment vertical="center" shrinkToFit="1"/>
    </xf>
    <xf numFmtId="178" fontId="26" fillId="0" borderId="111" xfId="0" applyNumberFormat="1" applyFont="1" applyFill="1" applyBorder="1" applyAlignment="1" applyProtection="1">
      <alignment vertical="center" shrinkToFit="1"/>
    </xf>
    <xf numFmtId="178" fontId="2" fillId="2" borderId="52" xfId="2" applyNumberFormat="1" applyFont="1" applyFill="1" applyBorder="1" applyAlignment="1" applyProtection="1">
      <alignment horizontal="center" vertical="center" shrinkToFit="1"/>
    </xf>
    <xf numFmtId="178" fontId="26" fillId="2" borderId="52" xfId="0" applyNumberFormat="1" applyFont="1" applyFill="1" applyBorder="1" applyAlignment="1" applyProtection="1">
      <alignment horizontal="center" vertical="center" shrinkToFit="1"/>
    </xf>
    <xf numFmtId="178" fontId="26" fillId="2" borderId="59" xfId="0" applyNumberFormat="1" applyFont="1" applyFill="1" applyBorder="1" applyAlignment="1" applyProtection="1">
      <alignment horizontal="center" vertical="center" shrinkToFit="1"/>
    </xf>
    <xf numFmtId="178" fontId="26" fillId="2" borderId="60" xfId="0" applyNumberFormat="1" applyFont="1" applyFill="1" applyBorder="1" applyAlignment="1" applyProtection="1">
      <alignment horizontal="center" vertical="center" shrinkToFit="1"/>
    </xf>
    <xf numFmtId="178" fontId="2" fillId="2" borderId="94" xfId="2" applyNumberFormat="1" applyFont="1" applyFill="1" applyBorder="1" applyAlignment="1" applyProtection="1">
      <alignment vertical="center" shrinkToFit="1"/>
    </xf>
    <xf numFmtId="178" fontId="26" fillId="2" borderId="94" xfId="0" applyNumberFormat="1" applyFont="1" applyFill="1" applyBorder="1" applyAlignment="1" applyProtection="1">
      <alignment vertical="center" shrinkToFit="1"/>
    </xf>
    <xf numFmtId="178" fontId="26" fillId="2" borderId="95" xfId="0" applyNumberFormat="1" applyFont="1" applyFill="1" applyBorder="1" applyAlignment="1" applyProtection="1">
      <alignment vertical="center" shrinkToFit="1"/>
    </xf>
    <xf numFmtId="178" fontId="2" fillId="2" borderId="1" xfId="2" applyNumberFormat="1" applyFont="1" applyFill="1" applyBorder="1" applyAlignment="1" applyProtection="1">
      <alignment horizontal="center" vertical="center" shrinkToFit="1"/>
    </xf>
    <xf numFmtId="178" fontId="26" fillId="2" borderId="1" xfId="0" applyNumberFormat="1" applyFont="1" applyFill="1" applyBorder="1" applyAlignment="1" applyProtection="1">
      <alignment horizontal="center" vertical="center" shrinkToFit="1"/>
    </xf>
    <xf numFmtId="178" fontId="26" fillId="2" borderId="5" xfId="0" applyNumberFormat="1" applyFont="1" applyFill="1" applyBorder="1" applyAlignment="1" applyProtection="1">
      <alignment horizontal="center" vertical="center" shrinkToFit="1"/>
    </xf>
    <xf numFmtId="178" fontId="26" fillId="2" borderId="102" xfId="0" applyNumberFormat="1" applyFont="1" applyFill="1" applyBorder="1" applyAlignment="1" applyProtection="1">
      <alignment horizontal="center" vertical="center" shrinkToFit="1"/>
    </xf>
    <xf numFmtId="178" fontId="26" fillId="0" borderId="109" xfId="0" applyNumberFormat="1" applyFont="1" applyFill="1" applyBorder="1" applyAlignment="1" applyProtection="1">
      <alignment vertical="center" shrinkToFit="1"/>
    </xf>
    <xf numFmtId="0" fontId="26" fillId="0" borderId="1" xfId="0" applyFont="1" applyBorder="1" applyAlignment="1" applyProtection="1">
      <alignment horizontal="center" vertical="center"/>
    </xf>
    <xf numFmtId="0" fontId="26" fillId="0" borderId="2" xfId="0" applyFont="1" applyBorder="1" applyAlignment="1" applyProtection="1">
      <alignment horizontal="center" vertical="center"/>
    </xf>
    <xf numFmtId="0" fontId="2" fillId="2" borderId="105" xfId="2" applyFont="1" applyFill="1" applyBorder="1" applyAlignment="1" applyProtection="1">
      <alignment horizontal="center" vertical="center"/>
    </xf>
    <xf numFmtId="0" fontId="2" fillId="2" borderId="94" xfId="2" applyFont="1" applyFill="1" applyBorder="1" applyAlignment="1" applyProtection="1">
      <alignment horizontal="center" vertical="center"/>
    </xf>
    <xf numFmtId="178" fontId="2" fillId="2" borderId="93" xfId="2" applyNumberFormat="1" applyFont="1" applyFill="1" applyBorder="1" applyAlignment="1" applyProtection="1">
      <alignment vertical="center" shrinkToFit="1"/>
    </xf>
    <xf numFmtId="0" fontId="0" fillId="0" borderId="1" xfId="0" applyBorder="1" applyAlignment="1" applyProtection="1">
      <alignment horizontal="center" vertical="center"/>
    </xf>
    <xf numFmtId="176" fontId="2" fillId="2" borderId="88" xfId="2" applyNumberFormat="1" applyFont="1" applyFill="1" applyBorder="1" applyAlignment="1" applyProtection="1">
      <alignment vertical="center"/>
    </xf>
    <xf numFmtId="176" fontId="0" fillId="2" borderId="52" xfId="0" applyNumberFormat="1" applyFill="1" applyBorder="1" applyAlignment="1" applyProtection="1">
      <alignment vertical="center"/>
    </xf>
    <xf numFmtId="176" fontId="0" fillId="2" borderId="89" xfId="0" applyNumberFormat="1" applyFill="1" applyBorder="1" applyAlignment="1" applyProtection="1">
      <alignment vertical="center"/>
    </xf>
    <xf numFmtId="0" fontId="0" fillId="0" borderId="2" xfId="0" applyBorder="1" applyAlignment="1" applyProtection="1">
      <alignment horizontal="center" vertical="center"/>
    </xf>
    <xf numFmtId="176" fontId="0" fillId="0" borderId="10" xfId="0" applyNumberFormat="1" applyBorder="1" applyAlignment="1" applyProtection="1">
      <alignment vertical="center"/>
    </xf>
    <xf numFmtId="176" fontId="0" fillId="0" borderId="11" xfId="0" applyNumberFormat="1" applyBorder="1" applyAlignment="1" applyProtection="1">
      <alignment vertical="center"/>
    </xf>
    <xf numFmtId="178" fontId="26" fillId="0" borderId="109" xfId="0" applyNumberFormat="1" applyFont="1" applyBorder="1" applyAlignment="1" applyProtection="1">
      <alignment vertical="center" shrinkToFit="1"/>
    </xf>
    <xf numFmtId="0" fontId="2" fillId="2" borderId="103" xfId="2" applyFont="1" applyFill="1" applyBorder="1" applyAlignment="1" applyProtection="1">
      <alignment horizontal="center" vertical="center"/>
    </xf>
    <xf numFmtId="0" fontId="2" fillId="2" borderId="104" xfId="2" applyFont="1" applyFill="1" applyBorder="1" applyAlignment="1" applyProtection="1">
      <alignment horizontal="center" vertical="center"/>
    </xf>
    <xf numFmtId="0" fontId="2" fillId="2" borderId="92" xfId="2" applyFont="1" applyFill="1" applyBorder="1" applyAlignment="1" applyProtection="1">
      <alignment vertical="center"/>
    </xf>
    <xf numFmtId="0" fontId="26" fillId="2" borderId="73" xfId="0" applyFont="1" applyFill="1" applyBorder="1" applyAlignment="1" applyProtection="1">
      <alignment vertical="center"/>
    </xf>
    <xf numFmtId="176" fontId="2" fillId="2" borderId="92" xfId="2" applyNumberFormat="1" applyFont="1" applyFill="1" applyBorder="1" applyAlignment="1" applyProtection="1">
      <alignment vertical="center"/>
    </xf>
    <xf numFmtId="176" fontId="26" fillId="2" borderId="73" xfId="0" applyNumberFormat="1" applyFont="1" applyFill="1" applyBorder="1" applyAlignment="1" applyProtection="1">
      <alignment vertical="center"/>
    </xf>
    <xf numFmtId="0" fontId="32" fillId="0" borderId="39" xfId="0" applyFont="1" applyBorder="1" applyAlignment="1" applyProtection="1">
      <alignment horizontal="center" vertical="center" textRotation="255"/>
    </xf>
    <xf numFmtId="0" fontId="32" fillId="0" borderId="40" xfId="0" applyFont="1" applyBorder="1" applyAlignment="1" applyProtection="1">
      <alignment horizontal="center" vertical="center" textRotation="255"/>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176" fontId="2" fillId="2" borderId="85" xfId="2" applyNumberFormat="1" applyFont="1" applyFill="1" applyBorder="1" applyAlignment="1" applyProtection="1">
      <alignment vertical="center"/>
    </xf>
    <xf numFmtId="176" fontId="0" fillId="2" borderId="86" xfId="0" applyNumberFormat="1" applyFill="1" applyBorder="1" applyAlignment="1" applyProtection="1">
      <alignment vertical="center"/>
    </xf>
    <xf numFmtId="176" fontId="0" fillId="2" borderId="87" xfId="0" applyNumberFormat="1" applyFill="1" applyBorder="1" applyAlignment="1" applyProtection="1">
      <alignment vertical="center"/>
    </xf>
    <xf numFmtId="176" fontId="0" fillId="2" borderId="1" xfId="0" applyNumberFormat="1" applyFill="1" applyBorder="1" applyAlignment="1" applyProtection="1">
      <alignment vertical="center"/>
    </xf>
    <xf numFmtId="176" fontId="0" fillId="2" borderId="73" xfId="0" applyNumberFormat="1" applyFill="1" applyBorder="1" applyAlignment="1" applyProtection="1">
      <alignment vertical="center"/>
    </xf>
    <xf numFmtId="0" fontId="20" fillId="0" borderId="4" xfId="0"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9" fillId="0" borderId="68" xfId="0" applyFont="1" applyBorder="1" applyAlignment="1" applyProtection="1">
      <alignment horizontal="center" vertical="center" wrapText="1"/>
    </xf>
    <xf numFmtId="0" fontId="29" fillId="0" borderId="69" xfId="0" applyFont="1" applyBorder="1" applyAlignment="1" applyProtection="1">
      <alignment horizontal="center" vertical="center" wrapText="1"/>
    </xf>
    <xf numFmtId="0" fontId="29" fillId="0" borderId="70" xfId="0" applyFont="1" applyBorder="1" applyAlignment="1" applyProtection="1">
      <alignment horizontal="center" vertical="center" wrapText="1"/>
    </xf>
    <xf numFmtId="0" fontId="29" fillId="0" borderId="71" xfId="0" applyFont="1" applyBorder="1" applyAlignment="1" applyProtection="1">
      <alignment horizontal="center" vertical="center" wrapText="1"/>
    </xf>
    <xf numFmtId="0" fontId="29" fillId="0" borderId="72" xfId="0" applyFont="1" applyBorder="1" applyAlignment="1" applyProtection="1">
      <alignment horizontal="center" vertical="center" wrapText="1"/>
    </xf>
    <xf numFmtId="0" fontId="0" fillId="0" borderId="1" xfId="0" applyBorder="1" applyAlignment="1" applyProtection="1">
      <alignment horizontal="left" vertical="center" shrinkToFit="1"/>
    </xf>
    <xf numFmtId="0" fontId="0" fillId="0" borderId="2" xfId="0" applyBorder="1" applyAlignment="1" applyProtection="1">
      <alignment horizontal="left" vertical="center" shrinkToFit="1"/>
    </xf>
    <xf numFmtId="0" fontId="0" fillId="0" borderId="5" xfId="0" applyFill="1" applyBorder="1" applyAlignment="1" applyProtection="1">
      <alignment horizontal="left" vertical="center" shrinkToFit="1"/>
    </xf>
    <xf numFmtId="0" fontId="0" fillId="0" borderId="6" xfId="0" applyFill="1" applyBorder="1" applyAlignment="1" applyProtection="1">
      <alignment horizontal="left" vertical="center" shrinkToFit="1"/>
    </xf>
    <xf numFmtId="0" fontId="2" fillId="2" borderId="85" xfId="2" applyFont="1" applyFill="1" applyBorder="1" applyAlignment="1" applyProtection="1">
      <alignment horizontal="left" vertical="center" shrinkToFit="1"/>
    </xf>
    <xf numFmtId="0" fontId="0" fillId="2" borderId="86" xfId="0" applyFill="1" applyBorder="1" applyAlignment="1" applyProtection="1">
      <alignment horizontal="left" vertical="center" shrinkToFit="1"/>
    </xf>
    <xf numFmtId="0" fontId="0" fillId="2" borderId="87" xfId="0" applyFill="1" applyBorder="1" applyAlignment="1" applyProtection="1">
      <alignment horizontal="left" vertical="center" shrinkToFi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5" xfId="0" applyBorder="1" applyAlignment="1" applyProtection="1">
      <alignment vertical="center" shrinkToFit="1"/>
    </xf>
    <xf numFmtId="0" fontId="0" fillId="0" borderId="6" xfId="0" applyBorder="1" applyAlignment="1" applyProtection="1">
      <alignment vertical="center" shrinkToFit="1"/>
    </xf>
    <xf numFmtId="9" fontId="10" fillId="2" borderId="12" xfId="2" applyNumberFormat="1" applyFont="1" applyFill="1" applyBorder="1" applyAlignment="1" applyProtection="1">
      <alignment horizontal="center" vertical="center"/>
    </xf>
    <xf numFmtId="9" fontId="10" fillId="2" borderId="13" xfId="2" applyNumberFormat="1" applyFont="1" applyFill="1" applyBorder="1" applyAlignment="1" applyProtection="1">
      <alignment horizontal="center" vertical="center"/>
    </xf>
    <xf numFmtId="9" fontId="10" fillId="2" borderId="90" xfId="2" applyNumberFormat="1" applyFont="1" applyFill="1" applyBorder="1" applyAlignment="1" applyProtection="1">
      <alignment horizontal="center" vertical="center"/>
    </xf>
    <xf numFmtId="9" fontId="10" fillId="2" borderId="91" xfId="3" applyFont="1" applyFill="1" applyBorder="1" applyAlignment="1" applyProtection="1">
      <alignment horizontal="center" vertical="center"/>
    </xf>
    <xf numFmtId="0" fontId="18" fillId="2" borderId="13" xfId="0" applyFont="1" applyFill="1" applyBorder="1" applyAlignment="1" applyProtection="1">
      <alignment horizontal="center" vertical="center"/>
    </xf>
    <xf numFmtId="0" fontId="18" fillId="2" borderId="14" xfId="0" applyFont="1" applyFill="1" applyBorder="1" applyAlignment="1" applyProtection="1">
      <alignment horizontal="center" vertical="center"/>
    </xf>
    <xf numFmtId="177" fontId="10" fillId="2" borderId="12" xfId="2" applyNumberFormat="1" applyFont="1" applyFill="1" applyBorder="1" applyAlignment="1" applyProtection="1">
      <alignment horizontal="center" vertical="center"/>
    </xf>
    <xf numFmtId="177" fontId="18" fillId="2" borderId="13" xfId="0" applyNumberFormat="1" applyFont="1" applyFill="1" applyBorder="1" applyAlignment="1" applyProtection="1">
      <alignment horizontal="center" vertical="center"/>
    </xf>
    <xf numFmtId="177" fontId="18" fillId="2" borderId="14" xfId="0" applyNumberFormat="1" applyFont="1" applyFill="1" applyBorder="1" applyAlignment="1" applyProtection="1">
      <alignment horizontal="center" vertical="center"/>
    </xf>
    <xf numFmtId="0" fontId="2" fillId="2" borderId="88" xfId="2" applyFont="1" applyFill="1" applyBorder="1" applyAlignment="1" applyProtection="1">
      <alignment horizontal="left" vertical="center" shrinkToFit="1"/>
    </xf>
    <xf numFmtId="0" fontId="0" fillId="2" borderId="52" xfId="0" applyFill="1" applyBorder="1" applyAlignment="1" applyProtection="1">
      <alignment horizontal="left" vertical="center" shrinkToFit="1"/>
    </xf>
    <xf numFmtId="0" fontId="0" fillId="2" borderId="89" xfId="0" applyFill="1" applyBorder="1" applyAlignment="1" applyProtection="1">
      <alignment horizontal="left" vertical="center" shrinkToFit="1"/>
    </xf>
    <xf numFmtId="0" fontId="0" fillId="0" borderId="5" xfId="0" applyBorder="1" applyAlignment="1" applyProtection="1">
      <alignment horizontal="center" vertical="center" shrinkToFit="1"/>
    </xf>
    <xf numFmtId="0" fontId="0" fillId="0" borderId="6" xfId="0" applyBorder="1" applyAlignment="1" applyProtection="1">
      <alignment horizontal="center" vertical="center" shrinkToFit="1"/>
    </xf>
    <xf numFmtId="0" fontId="0" fillId="0" borderId="4" xfId="0" applyBorder="1" applyAlignment="1" applyProtection="1">
      <alignment horizontal="center" vertical="center"/>
    </xf>
    <xf numFmtId="176" fontId="10" fillId="2" borderId="12" xfId="2" applyNumberFormat="1" applyFont="1" applyFill="1" applyBorder="1" applyAlignment="1" applyProtection="1">
      <alignment horizontal="center" vertical="center"/>
    </xf>
    <xf numFmtId="176" fontId="18" fillId="2" borderId="13" xfId="0" applyNumberFormat="1" applyFont="1" applyFill="1" applyBorder="1" applyAlignment="1" applyProtection="1">
      <alignment horizontal="center" vertical="center"/>
    </xf>
    <xf numFmtId="176" fontId="18" fillId="2" borderId="90" xfId="0" applyNumberFormat="1" applyFont="1" applyFill="1" applyBorder="1" applyAlignment="1" applyProtection="1">
      <alignment horizontal="center" vertical="center"/>
    </xf>
    <xf numFmtId="0" fontId="18" fillId="2" borderId="91" xfId="0" applyFont="1" applyFill="1" applyBorder="1" applyAlignment="1" applyProtection="1">
      <alignment horizontal="center" vertical="center"/>
    </xf>
    <xf numFmtId="0" fontId="18" fillId="2" borderId="90" xfId="0" applyFont="1" applyFill="1" applyBorder="1" applyAlignment="1" applyProtection="1">
      <alignment horizontal="center" vertical="center"/>
    </xf>
    <xf numFmtId="0" fontId="2" fillId="2" borderId="91" xfId="2" applyFont="1" applyFill="1" applyBorder="1" applyAlignment="1" applyProtection="1">
      <alignment horizontal="center" vertical="center"/>
    </xf>
    <xf numFmtId="0" fontId="17" fillId="2" borderId="13" xfId="0" applyFont="1" applyFill="1" applyBorder="1" applyAlignment="1" applyProtection="1">
      <alignment vertical="center"/>
    </xf>
    <xf numFmtId="0" fontId="17" fillId="2" borderId="14" xfId="0" applyFont="1" applyFill="1" applyBorder="1" applyAlignment="1" applyProtection="1">
      <alignment vertical="center"/>
    </xf>
    <xf numFmtId="0" fontId="10" fillId="0" borderId="0" xfId="2" applyFont="1" applyAlignment="1" applyProtection="1">
      <alignment horizontal="left" vertical="center"/>
    </xf>
    <xf numFmtId="186" fontId="2" fillId="0" borderId="0" xfId="2" applyNumberFormat="1" applyFont="1" applyAlignment="1" applyProtection="1">
      <alignment horizontal="center" vertical="center"/>
    </xf>
    <xf numFmtId="0" fontId="13" fillId="0" borderId="0" xfId="2" applyFont="1" applyAlignment="1" applyProtection="1">
      <alignment horizontal="center" vertical="center"/>
    </xf>
    <xf numFmtId="185" fontId="34" fillId="0" borderId="56" xfId="0" applyNumberFormat="1" applyFont="1" applyBorder="1" applyAlignment="1">
      <alignment horizontal="left" vertical="top" wrapText="1"/>
    </xf>
    <xf numFmtId="185" fontId="34" fillId="0" borderId="0" xfId="0" applyNumberFormat="1" applyFont="1" applyBorder="1" applyAlignment="1">
      <alignment horizontal="left" vertical="top" wrapText="1"/>
    </xf>
    <xf numFmtId="0" fontId="53" fillId="0" borderId="3" xfId="2" applyFont="1" applyBorder="1" applyAlignment="1" applyProtection="1">
      <alignment horizontal="left" vertical="center" wrapText="1"/>
    </xf>
    <xf numFmtId="0" fontId="54" fillId="0" borderId="1" xfId="0" applyFont="1" applyBorder="1" applyAlignment="1">
      <alignment horizontal="left" vertical="center"/>
    </xf>
    <xf numFmtId="183" fontId="12" fillId="2" borderId="92" xfId="2" applyNumberFormat="1" applyFont="1" applyFill="1" applyBorder="1" applyAlignment="1" applyProtection="1">
      <alignment horizontal="center" vertical="center" shrinkToFit="1"/>
    </xf>
    <xf numFmtId="183" fontId="55" fillId="2" borderId="1" xfId="0" applyNumberFormat="1" applyFont="1" applyFill="1" applyBorder="1" applyAlignment="1">
      <alignment horizontal="center" vertical="center" shrinkToFit="1"/>
    </xf>
    <xf numFmtId="183" fontId="55" fillId="2" borderId="2" xfId="0" applyNumberFormat="1" applyFont="1" applyFill="1" applyBorder="1" applyAlignment="1">
      <alignment horizontal="center" vertical="center" shrinkToFit="1"/>
    </xf>
    <xf numFmtId="183" fontId="2" fillId="0" borderId="0" xfId="2" applyNumberFormat="1" applyFont="1" applyAlignment="1" applyProtection="1">
      <alignment vertical="center" shrinkToFit="1"/>
    </xf>
    <xf numFmtId="0" fontId="0" fillId="0" borderId="0" xfId="0" applyAlignment="1">
      <alignment vertical="center" shrinkToFit="1"/>
    </xf>
    <xf numFmtId="0" fontId="0" fillId="0" borderId="4" xfId="0" applyFont="1" applyBorder="1" applyAlignment="1">
      <alignment vertical="center" shrinkToFit="1"/>
    </xf>
    <xf numFmtId="0" fontId="17" fillId="0" borderId="5" xfId="0" applyFont="1" applyBorder="1" applyAlignment="1">
      <alignment vertical="center"/>
    </xf>
    <xf numFmtId="183" fontId="26" fillId="2" borderId="80" xfId="2" applyNumberFormat="1" applyFont="1" applyFill="1" applyBorder="1" applyAlignment="1" applyProtection="1">
      <alignment vertical="center" shrinkToFit="1"/>
    </xf>
    <xf numFmtId="183" fontId="36" fillId="2" borderId="81" xfId="0" applyNumberFormat="1" applyFont="1" applyFill="1" applyBorder="1" applyAlignment="1">
      <alignment vertical="center" shrinkToFit="1"/>
    </xf>
    <xf numFmtId="183" fontId="36" fillId="2" borderId="82" xfId="0" applyNumberFormat="1" applyFont="1" applyFill="1" applyBorder="1" applyAlignment="1">
      <alignment vertical="center" shrinkToFit="1"/>
    </xf>
    <xf numFmtId="0" fontId="32" fillId="0" borderId="33" xfId="2" applyNumberFormat="1" applyFont="1" applyBorder="1" applyAlignment="1" applyProtection="1">
      <alignment horizontal="left" vertical="center" textRotation="255" wrapText="1"/>
    </xf>
    <xf numFmtId="0" fontId="32" fillId="0" borderId="39" xfId="0" applyFont="1" applyBorder="1" applyAlignment="1">
      <alignment horizontal="left" vertical="center" wrapText="1"/>
    </xf>
    <xf numFmtId="0" fontId="32" fillId="0" borderId="40" xfId="0" applyFont="1" applyBorder="1" applyAlignment="1">
      <alignment horizontal="left" vertical="center" wrapText="1"/>
    </xf>
    <xf numFmtId="0" fontId="36" fillId="0" borderId="3" xfId="0" applyFont="1" applyBorder="1" applyAlignment="1">
      <alignment vertical="center" shrinkToFit="1"/>
    </xf>
    <xf numFmtId="0" fontId="36" fillId="0" borderId="1" xfId="0" applyFont="1" applyBorder="1" applyAlignment="1">
      <alignment vertical="center" shrinkToFit="1"/>
    </xf>
    <xf numFmtId="0" fontId="36" fillId="0" borderId="2" xfId="0" applyFont="1" applyBorder="1" applyAlignment="1">
      <alignment vertical="center" shrinkToFit="1"/>
    </xf>
    <xf numFmtId="183" fontId="26" fillId="2" borderId="25" xfId="2" applyNumberFormat="1" applyFont="1" applyFill="1" applyBorder="1" applyAlignment="1" applyProtection="1">
      <alignment horizontal="right" vertical="center"/>
    </xf>
    <xf numFmtId="183" fontId="26" fillId="2" borderId="22" xfId="2" applyNumberFormat="1" applyFont="1" applyFill="1" applyBorder="1" applyAlignment="1" applyProtection="1">
      <alignment horizontal="right" vertical="center"/>
    </xf>
    <xf numFmtId="183" fontId="26" fillId="2" borderId="21" xfId="2" applyNumberFormat="1" applyFont="1" applyFill="1" applyBorder="1" applyAlignment="1" applyProtection="1">
      <alignment horizontal="right" vertical="center"/>
    </xf>
    <xf numFmtId="183" fontId="26" fillId="2" borderId="24" xfId="2" applyNumberFormat="1" applyFont="1" applyFill="1" applyBorder="1" applyAlignment="1" applyProtection="1">
      <alignment horizontal="right" vertical="center"/>
    </xf>
    <xf numFmtId="183" fontId="26" fillId="2" borderId="23" xfId="2" applyNumberFormat="1" applyFont="1" applyFill="1" applyBorder="1" applyAlignment="1" applyProtection="1">
      <alignment horizontal="right" vertical="center"/>
    </xf>
    <xf numFmtId="183" fontId="26" fillId="2" borderId="65" xfId="2" applyNumberFormat="1" applyFont="1" applyFill="1" applyBorder="1" applyAlignment="1" applyProtection="1">
      <alignment horizontal="right" vertical="center"/>
    </xf>
    <xf numFmtId="183" fontId="26" fillId="2" borderId="28" xfId="2" applyNumberFormat="1" applyFont="1" applyFill="1" applyBorder="1" applyAlignment="1" applyProtection="1">
      <alignment horizontal="right" vertical="center"/>
    </xf>
    <xf numFmtId="183" fontId="26" fillId="2" borderId="26" xfId="2" applyNumberFormat="1" applyFont="1" applyFill="1" applyBorder="1" applyAlignment="1" applyProtection="1">
      <alignment horizontal="right" vertical="center"/>
    </xf>
    <xf numFmtId="183" fontId="26" fillId="2" borderId="62" xfId="2" applyNumberFormat="1" applyFont="1" applyFill="1" applyBorder="1" applyAlignment="1" applyProtection="1">
      <alignment horizontal="right" vertical="center"/>
    </xf>
    <xf numFmtId="0" fontId="36" fillId="0" borderId="18" xfId="0" applyFont="1" applyBorder="1" applyAlignment="1">
      <alignment horizontal="right" vertical="center" shrinkToFit="1"/>
    </xf>
    <xf numFmtId="0" fontId="36" fillId="0" borderId="19" xfId="0" applyFont="1" applyBorder="1" applyAlignment="1">
      <alignment horizontal="right" vertical="center" shrinkToFit="1"/>
    </xf>
    <xf numFmtId="0" fontId="36" fillId="0" borderId="20" xfId="0" applyFont="1" applyBorder="1" applyAlignment="1">
      <alignment horizontal="right" vertical="center" shrinkToFit="1"/>
    </xf>
    <xf numFmtId="183" fontId="26" fillId="2" borderId="18" xfId="2" applyNumberFormat="1" applyFont="1" applyFill="1" applyBorder="1" applyAlignment="1" applyProtection="1">
      <alignment horizontal="right" vertical="center"/>
    </xf>
    <xf numFmtId="183" fontId="36" fillId="2" borderId="77" xfId="0" applyNumberFormat="1" applyFont="1" applyFill="1" applyBorder="1" applyAlignment="1">
      <alignment horizontal="right" vertical="center"/>
    </xf>
    <xf numFmtId="183" fontId="26" fillId="2" borderId="78" xfId="2" applyNumberFormat="1" applyFont="1" applyFill="1" applyBorder="1" applyAlignment="1" applyProtection="1">
      <alignment horizontal="right" vertical="center"/>
    </xf>
    <xf numFmtId="183" fontId="36" fillId="2" borderId="20" xfId="0" applyNumberFormat="1" applyFont="1" applyFill="1" applyBorder="1" applyAlignment="1">
      <alignment horizontal="right" vertical="center"/>
    </xf>
    <xf numFmtId="0" fontId="36" fillId="0" borderId="45" xfId="0" applyFont="1" applyBorder="1" applyAlignment="1">
      <alignment vertical="center" shrinkToFit="1"/>
    </xf>
    <xf numFmtId="0" fontId="36" fillId="0" borderId="49" xfId="0" applyFont="1" applyBorder="1" applyAlignment="1">
      <alignment vertical="center" shrinkToFit="1"/>
    </xf>
    <xf numFmtId="0" fontId="36" fillId="0" borderId="50" xfId="0" applyFont="1" applyBorder="1" applyAlignment="1">
      <alignment vertical="center" shrinkToFit="1"/>
    </xf>
    <xf numFmtId="183" fontId="26" fillId="2" borderId="83" xfId="2" applyNumberFormat="1" applyFont="1" applyFill="1" applyBorder="1" applyAlignment="1" applyProtection="1">
      <alignment horizontal="right" vertical="center"/>
    </xf>
    <xf numFmtId="183" fontId="26" fillId="2" borderId="36" xfId="2" applyNumberFormat="1" applyFont="1" applyFill="1" applyBorder="1" applyAlignment="1" applyProtection="1">
      <alignment horizontal="right" vertical="center"/>
    </xf>
    <xf numFmtId="0" fontId="8" fillId="0" borderId="3" xfId="2" applyFont="1" applyBorder="1" applyAlignment="1" applyProtection="1">
      <alignment horizontal="left" vertical="center" wrapText="1"/>
    </xf>
    <xf numFmtId="0" fontId="17" fillId="0" borderId="1" xfId="0" applyFont="1" applyBorder="1" applyAlignment="1">
      <alignment horizontal="left" vertical="center"/>
    </xf>
    <xf numFmtId="183" fontId="2" fillId="2" borderId="30" xfId="1" applyNumberFormat="1" applyFont="1" applyFill="1" applyBorder="1" applyAlignment="1" applyProtection="1">
      <alignment horizontal="right" vertical="center" shrinkToFit="1"/>
    </xf>
    <xf numFmtId="183" fontId="2" fillId="2" borderId="31" xfId="1" applyNumberFormat="1" applyFont="1" applyFill="1" applyBorder="1" applyAlignment="1" applyProtection="1">
      <alignment horizontal="right" vertical="center" shrinkToFit="1"/>
    </xf>
    <xf numFmtId="183" fontId="2" fillId="2" borderId="32" xfId="1" applyNumberFormat="1" applyFont="1" applyFill="1" applyBorder="1" applyAlignment="1" applyProtection="1">
      <alignment horizontal="right" vertical="center" shrinkToFit="1"/>
    </xf>
    <xf numFmtId="183" fontId="2" fillId="2" borderId="3" xfId="1" applyNumberFormat="1" applyFont="1" applyFill="1" applyBorder="1" applyAlignment="1" applyProtection="1">
      <alignment horizontal="right" vertical="center" shrinkToFit="1"/>
    </xf>
    <xf numFmtId="183" fontId="36" fillId="2" borderId="25" xfId="0" applyNumberFormat="1" applyFont="1" applyFill="1" applyBorder="1" applyAlignment="1">
      <alignment horizontal="right" vertical="center" shrinkToFit="1"/>
    </xf>
    <xf numFmtId="183" fontId="2" fillId="2" borderId="24" xfId="1" applyNumberFormat="1" applyFont="1" applyFill="1" applyBorder="1" applyAlignment="1" applyProtection="1">
      <alignment horizontal="right" vertical="center" shrinkToFit="1"/>
    </xf>
    <xf numFmtId="183" fontId="36" fillId="2" borderId="2" xfId="0" applyNumberFormat="1" applyFont="1" applyFill="1" applyBorder="1" applyAlignment="1">
      <alignment horizontal="right" vertical="center" shrinkToFit="1"/>
    </xf>
    <xf numFmtId="38" fontId="2" fillId="0" borderId="0" xfId="2" applyNumberFormat="1" applyFont="1" applyAlignment="1" applyProtection="1">
      <alignment vertical="center" shrinkToFit="1"/>
    </xf>
    <xf numFmtId="183" fontId="2" fillId="2" borderId="21" xfId="1" applyNumberFormat="1" applyFont="1" applyFill="1" applyBorder="1" applyAlignment="1" applyProtection="1">
      <alignment horizontal="right" vertical="center" shrinkToFit="1"/>
    </xf>
    <xf numFmtId="183" fontId="2" fillId="2" borderId="22" xfId="1" applyNumberFormat="1" applyFont="1" applyFill="1" applyBorder="1" applyAlignment="1" applyProtection="1">
      <alignment horizontal="right" vertical="center" shrinkToFit="1"/>
    </xf>
    <xf numFmtId="183" fontId="2" fillId="2" borderId="23" xfId="1" applyNumberFormat="1" applyFont="1" applyFill="1" applyBorder="1" applyAlignment="1" applyProtection="1">
      <alignment horizontal="right" vertical="center" shrinkToFit="1"/>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36" fillId="0" borderId="11" xfId="0" applyFont="1" applyBorder="1" applyAlignment="1">
      <alignment horizontal="center" vertical="center"/>
    </xf>
    <xf numFmtId="0" fontId="26" fillId="0" borderId="61" xfId="2" applyFont="1" applyBorder="1" applyAlignment="1" applyProtection="1">
      <alignment horizontal="center" vertical="center" shrinkToFit="1"/>
    </xf>
    <xf numFmtId="0" fontId="26" fillId="0" borderId="31" xfId="2" applyFont="1" applyBorder="1" applyAlignment="1" applyProtection="1">
      <alignment horizontal="center" vertical="center" shrinkToFit="1"/>
    </xf>
    <xf numFmtId="0" fontId="26" fillId="0" borderId="32" xfId="2" applyFont="1" applyBorder="1" applyAlignment="1" applyProtection="1">
      <alignment horizontal="center" vertical="center" shrinkToFit="1"/>
    </xf>
    <xf numFmtId="0" fontId="26" fillId="0" borderId="30" xfId="2" applyFont="1" applyBorder="1" applyAlignment="1" applyProtection="1">
      <alignment horizontal="center" vertical="center" shrinkToFit="1"/>
    </xf>
    <xf numFmtId="0" fontId="22" fillId="0" borderId="33" xfId="2" applyFont="1" applyBorder="1" applyAlignment="1" applyProtection="1">
      <alignment horizontal="center" vertical="center" textRotation="255" wrapText="1"/>
    </xf>
    <xf numFmtId="0" fontId="37" fillId="0" borderId="39" xfId="0" applyFont="1" applyBorder="1" applyAlignment="1">
      <alignment vertical="center" wrapText="1"/>
    </xf>
    <xf numFmtId="0" fontId="37" fillId="0" borderId="40" xfId="0" applyFont="1" applyBorder="1" applyAlignment="1">
      <alignment vertical="center" wrapText="1"/>
    </xf>
    <xf numFmtId="0" fontId="37" fillId="0" borderId="33" xfId="2" applyNumberFormat="1" applyFont="1" applyBorder="1" applyAlignment="1" applyProtection="1">
      <alignment horizontal="center" vertical="center" textRotation="255" wrapText="1"/>
    </xf>
    <xf numFmtId="0" fontId="37" fillId="0" borderId="39" xfId="0" applyFont="1" applyBorder="1" applyAlignment="1">
      <alignment horizontal="center" vertical="center" wrapText="1"/>
    </xf>
    <xf numFmtId="0" fontId="37" fillId="0" borderId="40" xfId="0" applyFont="1" applyBorder="1" applyAlignment="1">
      <alignment horizontal="center" vertical="center" wrapText="1"/>
    </xf>
    <xf numFmtId="183" fontId="2" fillId="2" borderId="61" xfId="2" quotePrefix="1" applyNumberFormat="1" applyFont="1" applyFill="1" applyBorder="1" applyAlignment="1" applyProtection="1">
      <alignment vertical="center" shrinkToFit="1"/>
    </xf>
    <xf numFmtId="183" fontId="26" fillId="2" borderId="31" xfId="0" applyNumberFormat="1" applyFont="1" applyFill="1" applyBorder="1" applyAlignment="1">
      <alignment vertical="center" shrinkToFit="1"/>
    </xf>
    <xf numFmtId="183" fontId="26" fillId="2" borderId="16" xfId="0" applyNumberFormat="1" applyFont="1" applyFill="1" applyBorder="1" applyAlignment="1">
      <alignment vertical="center" shrinkToFit="1"/>
    </xf>
    <xf numFmtId="183" fontId="26" fillId="2" borderId="75" xfId="0" applyNumberFormat="1" applyFont="1" applyFill="1" applyBorder="1" applyAlignment="1">
      <alignment vertical="center" shrinkToFit="1"/>
    </xf>
    <xf numFmtId="183" fontId="2" fillId="2" borderId="32" xfId="2" applyNumberFormat="1" applyFont="1" applyFill="1" applyBorder="1" applyAlignment="1" applyProtection="1">
      <alignment horizontal="right" vertical="center" shrinkToFit="1"/>
    </xf>
    <xf numFmtId="183" fontId="26" fillId="2" borderId="33" xfId="0" applyNumberFormat="1" applyFont="1" applyFill="1" applyBorder="1" applyAlignment="1">
      <alignment vertical="center" shrinkToFit="1"/>
    </xf>
    <xf numFmtId="183" fontId="26" fillId="2" borderId="76" xfId="0" applyNumberFormat="1" applyFont="1" applyFill="1" applyBorder="1" applyAlignment="1">
      <alignment vertical="center" shrinkToFit="1"/>
    </xf>
    <xf numFmtId="183" fontId="26" fillId="2" borderId="40" xfId="0" applyNumberFormat="1" applyFont="1" applyFill="1" applyBorder="1" applyAlignment="1">
      <alignment vertical="center" shrinkToFit="1"/>
    </xf>
    <xf numFmtId="183" fontId="2" fillId="2" borderId="33" xfId="2" applyNumberFormat="1" applyFont="1" applyFill="1" applyBorder="1" applyAlignment="1" applyProtection="1">
      <alignment horizontal="right" vertical="center" shrinkToFit="1"/>
    </xf>
    <xf numFmtId="183" fontId="26" fillId="2" borderId="30" xfId="0" applyNumberFormat="1" applyFont="1" applyFill="1" applyBorder="1" applyAlignment="1">
      <alignment vertical="center" shrinkToFit="1"/>
    </xf>
    <xf numFmtId="183" fontId="26" fillId="2" borderId="74" xfId="0" applyNumberFormat="1" applyFont="1" applyFill="1" applyBorder="1" applyAlignment="1">
      <alignment vertical="center" shrinkToFit="1"/>
    </xf>
    <xf numFmtId="0" fontId="39" fillId="4" borderId="12" xfId="2" applyFont="1" applyFill="1" applyBorder="1" applyAlignment="1" applyProtection="1">
      <alignment horizontal="center" vertical="center"/>
      <protection locked="0"/>
    </xf>
    <xf numFmtId="0" fontId="39" fillId="4" borderId="13" xfId="2" applyFont="1" applyFill="1" applyBorder="1" applyAlignment="1" applyProtection="1">
      <alignment horizontal="center" vertical="center"/>
      <protection locked="0"/>
    </xf>
    <xf numFmtId="0" fontId="39" fillId="4" borderId="14" xfId="2" applyFont="1" applyFill="1" applyBorder="1" applyAlignment="1" applyProtection="1">
      <alignment horizontal="center" vertical="center"/>
      <protection locked="0"/>
    </xf>
    <xf numFmtId="0" fontId="36" fillId="2" borderId="77" xfId="0" applyFont="1" applyFill="1" applyBorder="1" applyAlignment="1">
      <alignment horizontal="right" vertical="center"/>
    </xf>
    <xf numFmtId="0" fontId="36" fillId="2" borderId="20" xfId="0" applyFont="1" applyFill="1" applyBorder="1" applyAlignment="1">
      <alignment horizontal="right" vertical="center"/>
    </xf>
    <xf numFmtId="0" fontId="36" fillId="0" borderId="4" xfId="0" applyFont="1" applyBorder="1" applyAlignment="1">
      <alignment vertical="center" shrinkToFit="1"/>
    </xf>
    <xf numFmtId="0" fontId="36" fillId="0" borderId="5" xfId="0" applyFont="1" applyBorder="1" applyAlignment="1">
      <alignment vertical="center"/>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176" fontId="2" fillId="4" borderId="3" xfId="2" applyNumberFormat="1" applyFont="1" applyFill="1" applyBorder="1" applyAlignment="1" applyProtection="1">
      <alignment vertical="center"/>
      <protection locked="0"/>
    </xf>
    <xf numFmtId="176" fontId="36" fillId="4" borderId="1" xfId="0" applyNumberFormat="1" applyFont="1" applyFill="1" applyBorder="1" applyAlignment="1" applyProtection="1">
      <alignment vertical="center"/>
      <protection locked="0"/>
    </xf>
    <xf numFmtId="176" fontId="36" fillId="4" borderId="73" xfId="0" applyNumberFormat="1" applyFont="1" applyFill="1" applyBorder="1" applyAlignment="1" applyProtection="1">
      <alignment vertical="center"/>
      <protection locked="0"/>
    </xf>
    <xf numFmtId="183" fontId="36" fillId="2" borderId="42" xfId="0" applyNumberFormat="1" applyFont="1" applyFill="1" applyBorder="1" applyAlignment="1">
      <alignment vertical="center" shrinkToFit="1"/>
    </xf>
    <xf numFmtId="183" fontId="36" fillId="2" borderId="43" xfId="0" applyNumberFormat="1" applyFont="1" applyFill="1" applyBorder="1" applyAlignment="1">
      <alignment vertical="center" shrinkToFit="1"/>
    </xf>
    <xf numFmtId="183" fontId="2" fillId="2" borderId="17" xfId="2" applyNumberFormat="1" applyFont="1" applyFill="1" applyBorder="1" applyAlignment="1" applyProtection="1">
      <alignment horizontal="right" vertical="center" shrinkToFit="1"/>
    </xf>
    <xf numFmtId="183" fontId="2" fillId="2" borderId="11" xfId="2" applyNumberFormat="1" applyFont="1" applyFill="1" applyBorder="1" applyAlignment="1" applyProtection="1">
      <alignment horizontal="right" vertical="center" shrinkToFit="1"/>
    </xf>
    <xf numFmtId="183" fontId="2" fillId="4" borderId="133" xfId="2" applyNumberFormat="1" applyFont="1" applyFill="1" applyBorder="1" applyAlignment="1" applyProtection="1">
      <alignment horizontal="center" vertical="center" shrinkToFit="1"/>
      <protection locked="0"/>
    </xf>
    <xf numFmtId="183" fontId="2" fillId="4" borderId="134" xfId="2" applyNumberFormat="1" applyFont="1" applyFill="1" applyBorder="1" applyAlignment="1" applyProtection="1">
      <alignment horizontal="center" vertical="center" shrinkToFit="1"/>
      <protection locked="0"/>
    </xf>
    <xf numFmtId="183" fontId="2" fillId="4" borderId="135" xfId="2" applyNumberFormat="1" applyFont="1" applyFill="1" applyBorder="1" applyAlignment="1" applyProtection="1">
      <alignment horizontal="center" vertical="center" shrinkToFit="1"/>
      <protection locked="0"/>
    </xf>
    <xf numFmtId="178" fontId="30" fillId="2" borderId="99" xfId="2" applyNumberFormat="1" applyFont="1" applyFill="1" applyBorder="1" applyAlignment="1" applyProtection="1">
      <alignment horizontal="center" vertical="center" shrinkToFit="1"/>
    </xf>
    <xf numFmtId="178" fontId="38" fillId="2" borderId="97" xfId="0" applyNumberFormat="1" applyFont="1" applyFill="1" applyBorder="1" applyAlignment="1">
      <alignment horizontal="center" vertical="center" shrinkToFit="1"/>
    </xf>
    <xf numFmtId="178" fontId="38" fillId="2" borderId="100" xfId="0" applyNumberFormat="1" applyFont="1" applyFill="1" applyBorder="1" applyAlignment="1">
      <alignment horizontal="center" vertical="center" shrinkToFit="1"/>
    </xf>
    <xf numFmtId="0" fontId="36" fillId="0" borderId="97" xfId="0" applyFont="1" applyBorder="1" applyAlignment="1">
      <alignment horizontal="left" vertical="center"/>
    </xf>
    <xf numFmtId="0" fontId="2" fillId="0" borderId="3" xfId="2" applyFont="1" applyBorder="1" applyAlignment="1" applyProtection="1">
      <alignment horizontal="left" vertical="center" wrapText="1"/>
    </xf>
    <xf numFmtId="0" fontId="26" fillId="0" borderId="1" xfId="0" applyFont="1" applyBorder="1" applyAlignment="1">
      <alignment horizontal="left" vertical="center"/>
    </xf>
    <xf numFmtId="0" fontId="2" fillId="0" borderId="9" xfId="2" applyFont="1" applyBorder="1" applyAlignment="1" applyProtection="1">
      <alignment horizontal="center" vertical="center"/>
    </xf>
    <xf numFmtId="0" fontId="2" fillId="0" borderId="10" xfId="2" applyFont="1" applyBorder="1" applyAlignment="1" applyProtection="1">
      <alignment horizontal="center" vertical="center"/>
    </xf>
    <xf numFmtId="178" fontId="2" fillId="2" borderId="166" xfId="2" applyNumberFormat="1" applyFont="1" applyFill="1" applyBorder="1" applyAlignment="1" applyProtection="1">
      <alignment horizontal="right" vertical="center" shrinkToFit="1"/>
    </xf>
    <xf numFmtId="178" fontId="2" fillId="2" borderId="167" xfId="2" applyNumberFormat="1" applyFont="1" applyFill="1" applyBorder="1" applyAlignment="1" applyProtection="1">
      <alignment horizontal="right" vertical="center" shrinkToFit="1"/>
    </xf>
    <xf numFmtId="3" fontId="2" fillId="4" borderId="114" xfId="2" applyNumberFormat="1" applyFont="1" applyFill="1" applyBorder="1" applyAlignment="1" applyProtection="1">
      <alignment horizontal="center" vertical="center" shrinkToFit="1"/>
      <protection locked="0"/>
    </xf>
    <xf numFmtId="3" fontId="2" fillId="4" borderId="86" xfId="2" applyNumberFormat="1" applyFont="1" applyFill="1" applyBorder="1" applyAlignment="1" applyProtection="1">
      <alignment horizontal="center" vertical="center" shrinkToFit="1"/>
      <protection locked="0"/>
    </xf>
    <xf numFmtId="0" fontId="36" fillId="4" borderId="86" xfId="0" applyFont="1" applyFill="1" applyBorder="1" applyAlignment="1" applyProtection="1">
      <alignment horizontal="center" vertical="center" shrinkToFit="1"/>
      <protection locked="0"/>
    </xf>
    <xf numFmtId="0" fontId="36" fillId="4" borderId="87" xfId="0" applyFont="1" applyFill="1" applyBorder="1" applyAlignment="1" applyProtection="1">
      <alignment horizontal="center" vertical="center" shrinkToFit="1"/>
      <protection locked="0"/>
    </xf>
    <xf numFmtId="178" fontId="46" fillId="0" borderId="1" xfId="2" applyNumberFormat="1" applyFont="1" applyFill="1" applyBorder="1" applyAlignment="1" applyProtection="1">
      <alignment vertical="center"/>
    </xf>
    <xf numFmtId="178" fontId="47" fillId="0" borderId="1" xfId="0" applyNumberFormat="1" applyFont="1" applyBorder="1" applyAlignment="1">
      <alignment vertical="center"/>
    </xf>
    <xf numFmtId="178" fontId="46" fillId="0" borderId="10" xfId="2" applyNumberFormat="1" applyFont="1" applyFill="1" applyBorder="1" applyAlignment="1" applyProtection="1">
      <alignment vertical="center"/>
    </xf>
    <xf numFmtId="178" fontId="47" fillId="0" borderId="10" xfId="0" applyNumberFormat="1" applyFont="1" applyBorder="1" applyAlignment="1">
      <alignment vertical="center"/>
    </xf>
    <xf numFmtId="178" fontId="46" fillId="0" borderId="27" xfId="2" applyNumberFormat="1" applyFont="1" applyFill="1" applyBorder="1" applyAlignment="1" applyProtection="1">
      <alignment vertical="center"/>
    </xf>
    <xf numFmtId="178" fontId="47" fillId="0" borderId="27" xfId="0" applyNumberFormat="1" applyFont="1" applyBorder="1" applyAlignment="1">
      <alignment vertical="center"/>
    </xf>
    <xf numFmtId="0" fontId="2" fillId="4" borderId="127" xfId="2" applyFont="1" applyFill="1" applyBorder="1" applyAlignment="1" applyProtection="1">
      <alignment horizontal="center" vertical="center"/>
      <protection locked="0"/>
    </xf>
    <xf numFmtId="0" fontId="2" fillId="4" borderId="128" xfId="2" applyFont="1" applyFill="1" applyBorder="1" applyAlignment="1" applyProtection="1">
      <alignment horizontal="center" vertical="center"/>
      <protection locked="0"/>
    </xf>
    <xf numFmtId="3" fontId="2" fillId="0" borderId="162" xfId="2" applyNumberFormat="1" applyFont="1" applyFill="1" applyBorder="1" applyAlignment="1" applyProtection="1">
      <alignment horizontal="right" vertical="center" shrinkToFit="1"/>
    </xf>
    <xf numFmtId="3" fontId="2" fillId="0" borderId="163" xfId="2" applyNumberFormat="1" applyFont="1" applyFill="1" applyBorder="1" applyAlignment="1" applyProtection="1">
      <alignment horizontal="right" vertical="center" shrinkToFit="1"/>
    </xf>
    <xf numFmtId="3" fontId="2" fillId="0" borderId="164" xfId="2" applyNumberFormat="1" applyFont="1" applyFill="1" applyBorder="1" applyAlignment="1" applyProtection="1">
      <alignment horizontal="right" vertical="center" shrinkToFit="1"/>
    </xf>
    <xf numFmtId="3" fontId="2" fillId="0" borderId="165" xfId="2" applyNumberFormat="1" applyFont="1" applyFill="1" applyBorder="1" applyAlignment="1" applyProtection="1">
      <alignment horizontal="right" vertical="center" shrinkToFit="1"/>
    </xf>
    <xf numFmtId="178" fontId="2" fillId="2" borderId="159" xfId="2" applyNumberFormat="1" applyFont="1" applyFill="1" applyBorder="1" applyAlignment="1" applyProtection="1">
      <alignment horizontal="right" vertical="center" shrinkToFit="1"/>
    </xf>
    <xf numFmtId="178" fontId="2" fillId="2" borderId="168" xfId="2" applyNumberFormat="1" applyFont="1" applyFill="1" applyBorder="1" applyAlignment="1" applyProtection="1">
      <alignment horizontal="right" vertical="center" shrinkToFit="1"/>
    </xf>
    <xf numFmtId="0" fontId="2" fillId="4" borderId="117" xfId="2" applyFont="1" applyFill="1" applyBorder="1" applyAlignment="1" applyProtection="1">
      <alignment horizontal="center" vertical="center"/>
      <protection locked="0"/>
    </xf>
    <xf numFmtId="0" fontId="2" fillId="4" borderId="107" xfId="2" applyFont="1" applyFill="1" applyBorder="1" applyAlignment="1" applyProtection="1">
      <alignment horizontal="center" vertical="center"/>
      <protection locked="0"/>
    </xf>
    <xf numFmtId="0" fontId="2" fillId="4" borderId="3" xfId="2" applyFont="1" applyFill="1" applyBorder="1" applyAlignment="1" applyProtection="1">
      <alignment horizontal="center" vertical="center"/>
      <protection locked="0"/>
    </xf>
    <xf numFmtId="179" fontId="2" fillId="2" borderId="1" xfId="2" applyNumberFormat="1" applyFont="1" applyFill="1" applyBorder="1" applyAlignment="1" applyProtection="1">
      <alignment horizontal="center" vertical="center" shrinkToFit="1"/>
    </xf>
    <xf numFmtId="179" fontId="36" fillId="2" borderId="1" xfId="0" applyNumberFormat="1" applyFont="1" applyFill="1" applyBorder="1" applyAlignment="1">
      <alignment vertical="center" shrinkToFit="1"/>
    </xf>
    <xf numFmtId="179" fontId="36" fillId="2" borderId="2" xfId="0" applyNumberFormat="1" applyFont="1" applyFill="1" applyBorder="1" applyAlignment="1">
      <alignment vertical="center" shrinkToFit="1"/>
    </xf>
    <xf numFmtId="3" fontId="2" fillId="0" borderId="121" xfId="2" applyNumberFormat="1" applyFont="1" applyFill="1" applyBorder="1" applyAlignment="1" applyProtection="1">
      <alignment horizontal="right" vertical="center" shrinkToFit="1"/>
    </xf>
    <xf numFmtId="3" fontId="2" fillId="0" borderId="122" xfId="2" applyNumberFormat="1" applyFont="1" applyFill="1" applyBorder="1" applyAlignment="1" applyProtection="1">
      <alignment horizontal="right" vertical="center" shrinkToFit="1"/>
    </xf>
    <xf numFmtId="3" fontId="2" fillId="0" borderId="123" xfId="2" applyNumberFormat="1" applyFont="1" applyFill="1" applyBorder="1" applyAlignment="1" applyProtection="1">
      <alignment horizontal="right" vertical="center" shrinkToFit="1"/>
    </xf>
    <xf numFmtId="3" fontId="2" fillId="0" borderId="124" xfId="2" applyNumberFormat="1" applyFont="1" applyFill="1" applyBorder="1" applyAlignment="1" applyProtection="1">
      <alignment horizontal="right" vertical="center" shrinkToFit="1"/>
    </xf>
    <xf numFmtId="3" fontId="2" fillId="0" borderId="125" xfId="2" applyNumberFormat="1" applyFont="1" applyFill="1" applyBorder="1" applyAlignment="1" applyProtection="1">
      <alignment horizontal="right" vertical="center" shrinkToFit="1"/>
    </xf>
    <xf numFmtId="0" fontId="36" fillId="0" borderId="1" xfId="0" applyFont="1" applyBorder="1" applyAlignment="1">
      <alignment horizontal="center" vertical="center"/>
    </xf>
    <xf numFmtId="0" fontId="36" fillId="0" borderId="2" xfId="0" applyFont="1" applyBorder="1" applyAlignment="1">
      <alignment horizontal="center" vertical="center"/>
    </xf>
    <xf numFmtId="176" fontId="2" fillId="4" borderId="85" xfId="2" applyNumberFormat="1" applyFont="1" applyFill="1" applyBorder="1" applyAlignment="1" applyProtection="1">
      <alignment vertical="center"/>
      <protection locked="0"/>
    </xf>
    <xf numFmtId="176" fontId="36" fillId="4" borderId="86" xfId="0" applyNumberFormat="1" applyFont="1" applyFill="1" applyBorder="1" applyAlignment="1" applyProtection="1">
      <alignment vertical="center"/>
      <protection locked="0"/>
    </xf>
    <xf numFmtId="176" fontId="36" fillId="4" borderId="113" xfId="0" applyNumberFormat="1" applyFont="1" applyFill="1" applyBorder="1" applyAlignment="1" applyProtection="1">
      <alignment vertical="center"/>
      <protection locked="0"/>
    </xf>
    <xf numFmtId="176" fontId="2" fillId="4" borderId="92" xfId="2" applyNumberFormat="1" applyFont="1" applyFill="1" applyBorder="1" applyAlignment="1" applyProtection="1">
      <alignment vertical="center"/>
      <protection locked="0"/>
    </xf>
    <xf numFmtId="176" fontId="36" fillId="4" borderId="2" xfId="0" applyNumberFormat="1" applyFont="1" applyFill="1" applyBorder="1" applyAlignment="1" applyProtection="1">
      <alignment vertical="center"/>
      <protection locked="0"/>
    </xf>
    <xf numFmtId="176" fontId="2" fillId="4" borderId="88" xfId="2" applyNumberFormat="1" applyFont="1" applyFill="1" applyBorder="1" applyAlignment="1" applyProtection="1">
      <alignment vertical="center"/>
      <protection locked="0"/>
    </xf>
    <xf numFmtId="176" fontId="36" fillId="4" borderId="52" xfId="0" applyNumberFormat="1" applyFont="1" applyFill="1" applyBorder="1" applyAlignment="1" applyProtection="1">
      <alignment vertical="center"/>
      <protection locked="0"/>
    </xf>
    <xf numFmtId="176" fontId="36" fillId="4" borderId="47" xfId="0" applyNumberFormat="1" applyFont="1" applyFill="1" applyBorder="1" applyAlignment="1" applyProtection="1">
      <alignment vertical="center"/>
      <protection locked="0"/>
    </xf>
    <xf numFmtId="176" fontId="2" fillId="2" borderId="9" xfId="2" applyNumberFormat="1" applyFont="1" applyFill="1" applyBorder="1" applyAlignment="1" applyProtection="1">
      <alignment vertical="center"/>
    </xf>
    <xf numFmtId="176" fontId="36" fillId="2" borderId="10" xfId="0" applyNumberFormat="1" applyFont="1" applyFill="1" applyBorder="1" applyAlignment="1">
      <alignment vertical="center"/>
    </xf>
    <xf numFmtId="176" fontId="36" fillId="2" borderId="11" xfId="0" applyNumberFormat="1" applyFont="1" applyFill="1" applyBorder="1" applyAlignment="1">
      <alignment vertical="center"/>
    </xf>
    <xf numFmtId="176" fontId="2" fillId="4" borderId="114" xfId="2" applyNumberFormat="1" applyFont="1" applyFill="1" applyBorder="1" applyAlignment="1" applyProtection="1">
      <alignment vertical="center"/>
      <protection locked="0"/>
    </xf>
    <xf numFmtId="176" fontId="36" fillId="4" borderId="87" xfId="0" applyNumberFormat="1" applyFont="1" applyFill="1" applyBorder="1" applyAlignment="1" applyProtection="1">
      <alignment vertical="center"/>
      <protection locked="0"/>
    </xf>
    <xf numFmtId="3" fontId="2" fillId="4" borderId="26" xfId="2" applyNumberFormat="1" applyFont="1" applyFill="1" applyBorder="1" applyAlignment="1" applyProtection="1">
      <alignment horizontal="center" vertical="center" shrinkToFit="1"/>
      <protection locked="0"/>
    </xf>
    <xf numFmtId="0" fontId="36" fillId="4" borderId="27" xfId="0" applyFont="1" applyFill="1" applyBorder="1" applyAlignment="1" applyProtection="1">
      <alignment horizontal="center" vertical="center" shrinkToFit="1"/>
      <protection locked="0"/>
    </xf>
    <xf numFmtId="0" fontId="36" fillId="4" borderId="131" xfId="0" applyFont="1" applyFill="1" applyBorder="1" applyAlignment="1" applyProtection="1">
      <alignment horizontal="center" vertical="center" shrinkToFit="1"/>
      <protection locked="0"/>
    </xf>
    <xf numFmtId="0" fontId="2" fillId="4" borderId="132" xfId="2" applyFont="1" applyFill="1" applyBorder="1" applyAlignment="1" applyProtection="1">
      <alignment horizontal="center" vertical="center"/>
      <protection locked="0"/>
    </xf>
    <xf numFmtId="0" fontId="2" fillId="4" borderId="133" xfId="2" applyFont="1" applyFill="1" applyBorder="1" applyAlignment="1" applyProtection="1">
      <alignment horizontal="center" vertical="center"/>
      <protection locked="0"/>
    </xf>
    <xf numFmtId="183" fontId="2" fillId="2" borderId="9" xfId="2" applyNumberFormat="1" applyFont="1" applyFill="1" applyBorder="1" applyAlignment="1" applyProtection="1">
      <alignment horizontal="right" vertical="center" shrinkToFit="1"/>
    </xf>
    <xf numFmtId="183" fontId="2" fillId="2" borderId="16" xfId="2" applyNumberFormat="1" applyFont="1" applyFill="1" applyBorder="1" applyAlignment="1" applyProtection="1">
      <alignment horizontal="right" vertical="center" shrinkToFit="1"/>
    </xf>
    <xf numFmtId="178" fontId="2" fillId="4" borderId="12" xfId="2" applyNumberFormat="1" applyFont="1" applyFill="1" applyBorder="1" applyAlignment="1" applyProtection="1">
      <alignment horizontal="right" vertical="center" shrinkToFit="1"/>
      <protection locked="0"/>
    </xf>
    <xf numFmtId="178" fontId="2" fillId="4" borderId="118" xfId="2" applyNumberFormat="1" applyFont="1" applyFill="1" applyBorder="1" applyAlignment="1" applyProtection="1">
      <alignment horizontal="right" vertical="center" shrinkToFit="1"/>
      <protection locked="0"/>
    </xf>
    <xf numFmtId="178" fontId="2" fillId="4" borderId="119" xfId="2" applyNumberFormat="1" applyFont="1" applyFill="1" applyBorder="1" applyAlignment="1" applyProtection="1">
      <alignment horizontal="right" vertical="center" shrinkToFit="1"/>
      <protection locked="0"/>
    </xf>
    <xf numFmtId="178" fontId="2" fillId="4" borderId="14" xfId="2" applyNumberFormat="1" applyFont="1" applyFill="1" applyBorder="1" applyAlignment="1" applyProtection="1">
      <alignment horizontal="right" vertical="center" shrinkToFit="1"/>
      <protection locked="0"/>
    </xf>
    <xf numFmtId="0" fontId="43" fillId="0" borderId="33" xfId="2" applyFont="1" applyBorder="1" applyAlignment="1" applyProtection="1">
      <alignment horizontal="center" vertical="center" textRotation="255" wrapText="1"/>
    </xf>
    <xf numFmtId="0" fontId="43" fillId="0" borderId="40" xfId="2" applyFont="1" applyBorder="1" applyAlignment="1" applyProtection="1">
      <alignment horizontal="center" vertical="center" textRotation="255" wrapText="1"/>
    </xf>
    <xf numFmtId="0" fontId="36" fillId="0" borderId="19" xfId="0" applyFont="1" applyBorder="1" applyAlignment="1">
      <alignment vertical="center"/>
    </xf>
    <xf numFmtId="0" fontId="36" fillId="0" borderId="10" xfId="0" applyFont="1" applyBorder="1" applyAlignment="1">
      <alignment vertical="center"/>
    </xf>
    <xf numFmtId="0" fontId="36" fillId="0" borderId="11" xfId="0" applyFont="1" applyBorder="1" applyAlignment="1">
      <alignment vertical="center"/>
    </xf>
    <xf numFmtId="183" fontId="36" fillId="2" borderId="41" xfId="0" applyNumberFormat="1" applyFont="1" applyFill="1" applyBorder="1" applyAlignment="1">
      <alignment vertical="center" shrinkToFit="1"/>
    </xf>
    <xf numFmtId="179" fontId="2" fillId="2" borderId="10" xfId="2" applyNumberFormat="1" applyFont="1" applyFill="1" applyBorder="1" applyAlignment="1" applyProtection="1">
      <alignment horizontal="center" vertical="center" shrinkToFit="1"/>
    </xf>
    <xf numFmtId="179" fontId="36" fillId="2" borderId="10" xfId="0" applyNumberFormat="1" applyFont="1" applyFill="1" applyBorder="1" applyAlignment="1">
      <alignment vertical="center" shrinkToFit="1"/>
    </xf>
    <xf numFmtId="179" fontId="36" fillId="2" borderId="11" xfId="0" applyNumberFormat="1" applyFont="1" applyFill="1" applyBorder="1" applyAlignment="1">
      <alignment vertical="center" shrinkToFit="1"/>
    </xf>
    <xf numFmtId="183" fontId="2" fillId="2" borderId="41" xfId="2" applyNumberFormat="1" applyFont="1" applyFill="1" applyBorder="1" applyAlignment="1" applyProtection="1">
      <alignment vertical="center" shrinkToFit="1"/>
    </xf>
    <xf numFmtId="0" fontId="2" fillId="0" borderId="4" xfId="2" applyFont="1" applyBorder="1" applyAlignment="1" applyProtection="1">
      <alignment horizontal="center" vertical="center" shrinkToFit="1"/>
    </xf>
    <xf numFmtId="0" fontId="2" fillId="0" borderId="61" xfId="2" applyFont="1" applyBorder="1" applyAlignment="1" applyProtection="1">
      <alignment horizontal="center" vertical="center" shrinkToFit="1"/>
    </xf>
    <xf numFmtId="0" fontId="2" fillId="0" borderId="38" xfId="2" applyFont="1" applyBorder="1" applyAlignment="1" applyProtection="1">
      <alignment horizontal="center" vertical="center" shrinkToFit="1"/>
    </xf>
    <xf numFmtId="0" fontId="2" fillId="0" borderId="6" xfId="2" applyFont="1" applyBorder="1" applyAlignment="1" applyProtection="1">
      <alignment horizontal="center" vertical="center" shrinkToFit="1"/>
    </xf>
    <xf numFmtId="178" fontId="2" fillId="4" borderId="91" xfId="2" applyNumberFormat="1" applyFont="1" applyFill="1" applyBorder="1" applyAlignment="1" applyProtection="1">
      <alignment horizontal="right" vertical="center" shrinkToFit="1"/>
      <protection locked="0"/>
    </xf>
    <xf numFmtId="178" fontId="2" fillId="4" borderId="90" xfId="2" applyNumberFormat="1" applyFont="1" applyFill="1" applyBorder="1" applyAlignment="1" applyProtection="1">
      <alignment horizontal="right" vertical="center" shrinkToFit="1"/>
      <protection locked="0"/>
    </xf>
    <xf numFmtId="178" fontId="2" fillId="4" borderId="114" xfId="2" applyNumberFormat="1" applyFont="1" applyFill="1" applyBorder="1" applyAlignment="1" applyProtection="1">
      <alignment horizontal="right" vertical="center" shrinkToFit="1"/>
      <protection locked="0"/>
    </xf>
    <xf numFmtId="178" fontId="2" fillId="4" borderId="129" xfId="2" applyNumberFormat="1" applyFont="1" applyFill="1" applyBorder="1" applyAlignment="1" applyProtection="1">
      <alignment horizontal="right" vertical="center" shrinkToFit="1"/>
      <protection locked="0"/>
    </xf>
    <xf numFmtId="178" fontId="2" fillId="4" borderId="130" xfId="2" applyNumberFormat="1" applyFont="1" applyFill="1" applyBorder="1" applyAlignment="1" applyProtection="1">
      <alignment horizontal="right" vertical="center" shrinkToFit="1"/>
      <protection locked="0"/>
    </xf>
    <xf numFmtId="178" fontId="2" fillId="4" borderId="113" xfId="2" applyNumberFormat="1" applyFont="1" applyFill="1" applyBorder="1" applyAlignment="1" applyProtection="1">
      <alignment horizontal="right" vertical="center" shrinkToFit="1"/>
      <protection locked="0"/>
    </xf>
    <xf numFmtId="178" fontId="2" fillId="2" borderId="7" xfId="2" applyNumberFormat="1" applyFont="1" applyFill="1" applyBorder="1" applyAlignment="1" applyProtection="1">
      <alignment horizontal="right" vertical="center" shrinkToFit="1"/>
    </xf>
    <xf numFmtId="178" fontId="2" fillId="2" borderId="120" xfId="2" applyNumberFormat="1" applyFont="1" applyFill="1" applyBorder="1" applyAlignment="1" applyProtection="1">
      <alignment horizontal="right" vertical="center" shrinkToFit="1"/>
    </xf>
    <xf numFmtId="0" fontId="2" fillId="4" borderId="153" xfId="2" applyFont="1" applyFill="1" applyBorder="1" applyAlignment="1" applyProtection="1">
      <alignment horizontal="center" vertical="center"/>
      <protection locked="0"/>
    </xf>
    <xf numFmtId="0" fontId="2" fillId="4" borderId="151" xfId="2" applyFont="1" applyFill="1" applyBorder="1" applyAlignment="1" applyProtection="1">
      <alignment horizontal="center" vertical="center"/>
      <protection locked="0"/>
    </xf>
    <xf numFmtId="178" fontId="2" fillId="4" borderId="58" xfId="2" applyNumberFormat="1" applyFont="1" applyFill="1" applyBorder="1" applyAlignment="1" applyProtection="1">
      <alignment horizontal="right" vertical="center" shrinkToFit="1"/>
      <protection locked="0"/>
    </xf>
    <xf numFmtId="178" fontId="2" fillId="4" borderId="79" xfId="2" applyNumberFormat="1" applyFont="1" applyFill="1" applyBorder="1" applyAlignment="1" applyProtection="1">
      <alignment horizontal="right" vertical="center" shrinkToFit="1"/>
      <protection locked="0"/>
    </xf>
    <xf numFmtId="178" fontId="2" fillId="4" borderId="34" xfId="2" applyNumberFormat="1" applyFont="1" applyFill="1" applyBorder="1" applyAlignment="1" applyProtection="1">
      <alignment horizontal="right" vertical="center" shrinkToFit="1"/>
      <protection locked="0"/>
    </xf>
    <xf numFmtId="178" fontId="2" fillId="4" borderId="60" xfId="2" applyNumberFormat="1" applyFont="1" applyFill="1" applyBorder="1" applyAlignment="1" applyProtection="1">
      <alignment horizontal="right" vertical="center" shrinkToFit="1"/>
      <protection locked="0"/>
    </xf>
    <xf numFmtId="3" fontId="2" fillId="2" borderId="5" xfId="2" applyNumberFormat="1" applyFont="1" applyFill="1" applyBorder="1" applyAlignment="1" applyProtection="1">
      <alignment horizontal="center" vertical="center" shrinkToFit="1"/>
    </xf>
    <xf numFmtId="0" fontId="36" fillId="2" borderId="5" xfId="0" applyFont="1" applyFill="1" applyBorder="1" applyAlignment="1">
      <alignment horizontal="center" vertical="center" shrinkToFit="1"/>
    </xf>
    <xf numFmtId="0" fontId="36" fillId="2" borderId="0" xfId="0" applyFont="1" applyFill="1" applyBorder="1" applyAlignment="1">
      <alignment horizontal="center" vertical="center" shrinkToFit="1"/>
    </xf>
    <xf numFmtId="0" fontId="36" fillId="2" borderId="6" xfId="0" applyFont="1" applyFill="1" applyBorder="1" applyAlignment="1">
      <alignment horizontal="center" vertical="center" shrinkToFit="1"/>
    </xf>
    <xf numFmtId="3" fontId="2" fillId="2" borderId="0" xfId="2" applyNumberFormat="1" applyFont="1" applyFill="1" applyBorder="1" applyAlignment="1" applyProtection="1">
      <alignment horizontal="center" vertical="center" shrinkToFit="1"/>
    </xf>
    <xf numFmtId="0" fontId="36" fillId="2" borderId="8" xfId="0" applyFont="1" applyFill="1" applyBorder="1" applyAlignment="1">
      <alignment horizontal="center" vertical="center" shrinkToFit="1"/>
    </xf>
    <xf numFmtId="0" fontId="2" fillId="4" borderId="26" xfId="2" applyFont="1" applyFill="1" applyBorder="1" applyAlignment="1" applyProtection="1">
      <alignment horizontal="center" vertical="center"/>
      <protection locked="0"/>
    </xf>
    <xf numFmtId="0" fontId="2" fillId="4" borderId="85" xfId="2" applyFont="1" applyFill="1" applyBorder="1" applyAlignment="1" applyProtection="1">
      <alignment horizontal="left" vertical="center" shrinkToFit="1"/>
      <protection locked="0"/>
    </xf>
    <xf numFmtId="0" fontId="0" fillId="4" borderId="86" xfId="0" applyFill="1" applyBorder="1" applyAlignment="1" applyProtection="1">
      <alignment horizontal="left" vertical="center" shrinkToFit="1"/>
      <protection locked="0"/>
    </xf>
    <xf numFmtId="0" fontId="0" fillId="4" borderId="87" xfId="0" applyFill="1" applyBorder="1" applyAlignment="1" applyProtection="1">
      <alignment horizontal="left" vertical="center" shrinkToFit="1"/>
      <protection locked="0"/>
    </xf>
    <xf numFmtId="0" fontId="18" fillId="4" borderId="91" xfId="0" applyFont="1" applyFill="1" applyBorder="1" applyAlignment="1" applyProtection="1">
      <alignment horizontal="center" vertical="center"/>
      <protection locked="0"/>
    </xf>
    <xf numFmtId="0" fontId="18" fillId="4" borderId="13" xfId="0" applyFont="1" applyFill="1" applyBorder="1" applyAlignment="1" applyProtection="1">
      <alignment horizontal="center" vertical="center"/>
      <protection locked="0"/>
    </xf>
    <xf numFmtId="0" fontId="18" fillId="4" borderId="90" xfId="0" applyFont="1" applyFill="1" applyBorder="1" applyAlignment="1" applyProtection="1">
      <alignment horizontal="center" vertical="center"/>
      <protection locked="0"/>
    </xf>
    <xf numFmtId="0" fontId="2" fillId="4" borderId="91" xfId="2" applyFont="1" applyFill="1" applyBorder="1" applyAlignment="1" applyProtection="1">
      <alignment horizontal="center" vertical="center"/>
      <protection locked="0"/>
    </xf>
    <xf numFmtId="0" fontId="17" fillId="4" borderId="13" xfId="0" applyFont="1" applyFill="1" applyBorder="1" applyAlignment="1" applyProtection="1">
      <alignment vertical="center"/>
      <protection locked="0"/>
    </xf>
    <xf numFmtId="0" fontId="17" fillId="4" borderId="14" xfId="0" applyFont="1" applyFill="1" applyBorder="1" applyAlignment="1" applyProtection="1">
      <alignment vertical="center"/>
      <protection locked="0"/>
    </xf>
    <xf numFmtId="176" fontId="10" fillId="4" borderId="12" xfId="2" applyNumberFormat="1" applyFont="1" applyFill="1" applyBorder="1" applyAlignment="1" applyProtection="1">
      <alignment horizontal="center" vertical="center"/>
      <protection locked="0"/>
    </xf>
    <xf numFmtId="176" fontId="18" fillId="4" borderId="13" xfId="0" applyNumberFormat="1" applyFont="1" applyFill="1" applyBorder="1" applyAlignment="1" applyProtection="1">
      <alignment horizontal="center" vertical="center"/>
      <protection locked="0"/>
    </xf>
    <xf numFmtId="176" fontId="18" fillId="4" borderId="90" xfId="0" applyNumberFormat="1" applyFont="1" applyFill="1" applyBorder="1" applyAlignment="1" applyProtection="1">
      <alignment horizontal="center" vertical="center"/>
      <protection locked="0"/>
    </xf>
    <xf numFmtId="0" fontId="12" fillId="0" borderId="67" xfId="2" applyFont="1" applyBorder="1" applyAlignment="1" applyProtection="1">
      <alignment horizontal="center" vertical="center"/>
    </xf>
    <xf numFmtId="0" fontId="28" fillId="0" borderId="68" xfId="0" applyFont="1" applyBorder="1" applyAlignment="1">
      <alignment horizontal="center" vertical="center"/>
    </xf>
    <xf numFmtId="0" fontId="28" fillId="0" borderId="69" xfId="0" applyFont="1" applyBorder="1" applyAlignment="1">
      <alignment horizontal="center" vertical="center"/>
    </xf>
    <xf numFmtId="0" fontId="28" fillId="0" borderId="70" xfId="0" applyFont="1" applyBorder="1" applyAlignment="1">
      <alignment horizontal="center" vertical="center"/>
    </xf>
    <xf numFmtId="0" fontId="28" fillId="0" borderId="71" xfId="0" applyFont="1" applyBorder="1" applyAlignment="1">
      <alignment horizontal="center" vertical="center"/>
    </xf>
    <xf numFmtId="0" fontId="28" fillId="0" borderId="72" xfId="0" applyFont="1" applyBorder="1" applyAlignment="1">
      <alignment horizontal="center" vertical="center"/>
    </xf>
    <xf numFmtId="0" fontId="2" fillId="4" borderId="88" xfId="2" applyFont="1" applyFill="1" applyBorder="1" applyAlignment="1" applyProtection="1">
      <alignment horizontal="left" vertical="center" shrinkToFit="1"/>
      <protection locked="0"/>
    </xf>
    <xf numFmtId="0" fontId="0" fillId="4" borderId="52" xfId="0" applyFill="1" applyBorder="1" applyAlignment="1" applyProtection="1">
      <alignment horizontal="left" vertical="center" shrinkToFit="1"/>
      <protection locked="0"/>
    </xf>
    <xf numFmtId="0" fontId="0" fillId="4" borderId="89" xfId="0" applyFill="1" applyBorder="1" applyAlignment="1" applyProtection="1">
      <alignment horizontal="left" vertical="center" shrinkToFit="1"/>
      <protection locked="0"/>
    </xf>
    <xf numFmtId="0" fontId="0" fillId="0" borderId="7"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9" fontId="10" fillId="4" borderId="12" xfId="2" applyNumberFormat="1" applyFont="1" applyFill="1" applyBorder="1" applyAlignment="1" applyProtection="1">
      <alignment horizontal="center" vertical="center"/>
      <protection locked="0"/>
    </xf>
    <xf numFmtId="9" fontId="18" fillId="4" borderId="13" xfId="0" applyNumberFormat="1" applyFont="1" applyFill="1" applyBorder="1" applyAlignment="1" applyProtection="1">
      <alignment horizontal="center" vertical="center"/>
      <protection locked="0"/>
    </xf>
    <xf numFmtId="9" fontId="18" fillId="4" borderId="90" xfId="0" applyNumberFormat="1" applyFont="1" applyFill="1" applyBorder="1" applyAlignment="1" applyProtection="1">
      <alignment horizontal="center" vertical="center"/>
      <protection locked="0"/>
    </xf>
    <xf numFmtId="0" fontId="2" fillId="0" borderId="15" xfId="2" applyFont="1" applyBorder="1" applyAlignment="1" applyProtection="1">
      <alignment horizontal="center" vertical="center" textRotation="255"/>
    </xf>
    <xf numFmtId="0" fontId="2" fillId="0" borderId="1" xfId="2" applyFont="1" applyBorder="1" applyAlignment="1" applyProtection="1">
      <alignment horizontal="center" vertical="center"/>
    </xf>
    <xf numFmtId="0" fontId="2" fillId="0" borderId="2" xfId="2" applyFont="1" applyBorder="1" applyAlignment="1" applyProtection="1">
      <alignment horizontal="center" vertical="center"/>
    </xf>
    <xf numFmtId="3" fontId="2" fillId="0" borderId="9" xfId="2" applyNumberFormat="1" applyFont="1" applyFill="1" applyBorder="1" applyAlignment="1" applyProtection="1">
      <alignment horizontal="right" vertical="center"/>
    </xf>
    <xf numFmtId="0" fontId="36" fillId="0" borderId="0" xfId="0" applyFont="1" applyBorder="1" applyAlignment="1">
      <alignment vertical="center"/>
    </xf>
    <xf numFmtId="0" fontId="36" fillId="0" borderId="8" xfId="0" applyFont="1" applyBorder="1" applyAlignment="1">
      <alignment vertical="center"/>
    </xf>
    <xf numFmtId="0" fontId="14" fillId="0" borderId="15" xfId="2" applyFont="1" applyBorder="1" applyAlignment="1" applyProtection="1">
      <alignment horizontal="center" vertical="center" textRotation="255" wrapText="1"/>
    </xf>
    <xf numFmtId="0" fontId="2" fillId="4" borderId="115" xfId="2" applyFont="1" applyFill="1" applyBorder="1" applyAlignment="1" applyProtection="1">
      <alignment horizontal="center" vertical="center"/>
      <protection locked="0"/>
    </xf>
    <xf numFmtId="0" fontId="2" fillId="4" borderId="116" xfId="2" applyFont="1" applyFill="1" applyBorder="1" applyAlignment="1" applyProtection="1">
      <alignment horizontal="center" vertical="center"/>
      <protection locked="0"/>
    </xf>
    <xf numFmtId="0" fontId="2" fillId="0" borderId="2" xfId="2" applyFont="1" applyBorder="1" applyAlignment="1" applyProtection="1">
      <alignment horizontal="center" vertical="center" textRotation="255"/>
    </xf>
    <xf numFmtId="0" fontId="2" fillId="4" borderId="114" xfId="2" applyFont="1" applyFill="1" applyBorder="1" applyAlignment="1" applyProtection="1">
      <alignment horizontal="center" vertical="center"/>
      <protection locked="0"/>
    </xf>
    <xf numFmtId="179" fontId="2" fillId="2" borderId="27" xfId="2" applyNumberFormat="1" applyFont="1" applyFill="1" applyBorder="1" applyAlignment="1" applyProtection="1">
      <alignment horizontal="center" vertical="center" shrinkToFit="1"/>
    </xf>
    <xf numFmtId="179" fontId="36" fillId="2" borderId="27" xfId="0" applyNumberFormat="1" applyFont="1" applyFill="1" applyBorder="1" applyAlignment="1">
      <alignment vertical="center" shrinkToFit="1"/>
    </xf>
    <xf numFmtId="179" fontId="36" fillId="2" borderId="28" xfId="0" applyNumberFormat="1" applyFont="1" applyFill="1" applyBorder="1" applyAlignment="1">
      <alignment vertical="center" shrinkToFit="1"/>
    </xf>
    <xf numFmtId="0" fontId="48" fillId="0" borderId="0" xfId="2" applyFont="1" applyAlignment="1" applyProtection="1">
      <alignment horizontal="center" vertical="center"/>
    </xf>
    <xf numFmtId="0" fontId="17" fillId="0" borderId="0" xfId="0" applyFont="1" applyAlignment="1">
      <alignment horizontal="center" vertical="center"/>
    </xf>
    <xf numFmtId="0" fontId="36" fillId="4" borderId="107" xfId="0" applyFont="1" applyFill="1" applyBorder="1" applyAlignment="1" applyProtection="1">
      <alignment horizontal="center" vertical="center"/>
      <protection locked="0"/>
    </xf>
    <xf numFmtId="176" fontId="36" fillId="4" borderId="117" xfId="0" applyNumberFormat="1" applyFont="1" applyFill="1" applyBorder="1" applyAlignment="1" applyProtection="1">
      <alignment vertical="center"/>
      <protection locked="0"/>
    </xf>
    <xf numFmtId="176" fontId="36" fillId="4" borderId="107" xfId="0" applyNumberFormat="1" applyFont="1" applyFill="1" applyBorder="1" applyAlignment="1" applyProtection="1">
      <alignment vertical="center"/>
      <protection locked="0"/>
    </xf>
    <xf numFmtId="179" fontId="36" fillId="4" borderId="117" xfId="0" applyNumberFormat="1" applyFont="1" applyFill="1" applyBorder="1" applyAlignment="1" applyProtection="1">
      <alignment vertical="center"/>
      <protection locked="0"/>
    </xf>
    <xf numFmtId="179" fontId="36" fillId="4" borderId="107" xfId="0" applyNumberFormat="1" applyFont="1" applyFill="1" applyBorder="1" applyAlignment="1" applyProtection="1">
      <alignment vertical="center"/>
      <protection locked="0"/>
    </xf>
    <xf numFmtId="0" fontId="2" fillId="3" borderId="3" xfId="2" applyFont="1" applyFill="1" applyBorder="1" applyAlignment="1" applyProtection="1">
      <alignment horizontal="left" vertical="center"/>
    </xf>
    <xf numFmtId="0" fontId="36" fillId="3" borderId="1" xfId="0" applyFont="1" applyFill="1" applyBorder="1" applyAlignment="1">
      <alignment horizontal="left" vertical="center"/>
    </xf>
    <xf numFmtId="0" fontId="36" fillId="3" borderId="1" xfId="0" applyFont="1" applyFill="1" applyBorder="1" applyAlignment="1">
      <alignment vertical="center"/>
    </xf>
    <xf numFmtId="178" fontId="36" fillId="3" borderId="3" xfId="0" applyNumberFormat="1" applyFont="1" applyFill="1" applyBorder="1" applyAlignment="1">
      <alignment horizontal="left" vertical="center" shrinkToFit="1"/>
    </xf>
    <xf numFmtId="0" fontId="26" fillId="3" borderId="1" xfId="0" applyFont="1" applyFill="1" applyBorder="1" applyAlignment="1">
      <alignment horizontal="left" vertical="center" shrinkToFit="1"/>
    </xf>
    <xf numFmtId="0" fontId="26" fillId="3" borderId="1" xfId="0" applyFont="1" applyFill="1" applyBorder="1" applyAlignment="1">
      <alignment vertical="center" shrinkToFit="1"/>
    </xf>
    <xf numFmtId="177" fontId="10" fillId="4" borderId="12" xfId="2" applyNumberFormat="1" applyFont="1" applyFill="1" applyBorder="1" applyAlignment="1" applyProtection="1">
      <alignment horizontal="center" vertical="center"/>
      <protection locked="0"/>
    </xf>
    <xf numFmtId="177" fontId="18" fillId="4" borderId="13" xfId="0" applyNumberFormat="1" applyFont="1" applyFill="1" applyBorder="1" applyAlignment="1" applyProtection="1">
      <alignment horizontal="center" vertical="center"/>
      <protection locked="0"/>
    </xf>
    <xf numFmtId="177" fontId="18" fillId="4" borderId="14" xfId="0" applyNumberFormat="1" applyFont="1" applyFill="1" applyBorder="1" applyAlignment="1" applyProtection="1">
      <alignment horizontal="center" vertical="center"/>
      <protection locked="0"/>
    </xf>
    <xf numFmtId="9" fontId="10" fillId="2" borderId="1" xfId="2" applyNumberFormat="1" applyFont="1" applyFill="1" applyBorder="1" applyAlignment="1" applyProtection="1">
      <alignment horizontal="center" vertical="center"/>
    </xf>
    <xf numFmtId="0" fontId="18" fillId="2" borderId="1" xfId="0" applyFont="1" applyFill="1" applyBorder="1" applyAlignment="1">
      <alignment horizontal="center" vertical="center"/>
    </xf>
    <xf numFmtId="9" fontId="10" fillId="4" borderId="91" xfId="2" applyNumberFormat="1" applyFont="1" applyFill="1" applyBorder="1" applyAlignment="1" applyProtection="1">
      <alignment horizontal="center" vertical="center"/>
      <protection locked="0"/>
    </xf>
    <xf numFmtId="9" fontId="10" fillId="4" borderId="91" xfId="3" applyFont="1" applyFill="1" applyBorder="1" applyAlignment="1" applyProtection="1">
      <alignment horizontal="center" vertical="center"/>
      <protection locked="0"/>
    </xf>
    <xf numFmtId="0" fontId="18" fillId="4" borderId="14" xfId="0" applyFont="1" applyFill="1" applyBorder="1" applyAlignment="1" applyProtection="1">
      <alignment horizontal="center" vertical="center"/>
      <protection locked="0"/>
    </xf>
    <xf numFmtId="176" fontId="2" fillId="2" borderId="3" xfId="2" applyNumberFormat="1" applyFont="1" applyFill="1" applyBorder="1" applyAlignment="1" applyProtection="1">
      <alignment vertical="center"/>
    </xf>
    <xf numFmtId="176" fontId="36" fillId="2" borderId="1" xfId="0" applyNumberFormat="1" applyFont="1" applyFill="1" applyBorder="1" applyAlignment="1">
      <alignment vertical="center"/>
    </xf>
    <xf numFmtId="176" fontId="36" fillId="2" borderId="2" xfId="0" applyNumberFormat="1" applyFont="1" applyFill="1" applyBorder="1" applyAlignment="1">
      <alignment vertical="center"/>
    </xf>
    <xf numFmtId="176" fontId="2" fillId="2" borderId="1" xfId="2" applyNumberFormat="1" applyFont="1" applyFill="1" applyBorder="1" applyAlignment="1" applyProtection="1">
      <alignment vertical="center"/>
    </xf>
    <xf numFmtId="176" fontId="2" fillId="4" borderId="51" xfId="2" applyNumberFormat="1" applyFont="1" applyFill="1" applyBorder="1" applyAlignment="1" applyProtection="1">
      <alignment vertical="center"/>
      <protection locked="0"/>
    </xf>
    <xf numFmtId="176" fontId="36" fillId="4" borderId="89" xfId="0" applyNumberFormat="1" applyFont="1" applyFill="1" applyBorder="1" applyAlignment="1" applyProtection="1">
      <alignment vertical="center"/>
      <protection locked="0"/>
    </xf>
    <xf numFmtId="0" fontId="2" fillId="4" borderId="126" xfId="2" applyFont="1" applyFill="1" applyBorder="1" applyAlignment="1" applyProtection="1">
      <alignment horizontal="center" vertical="center"/>
      <protection locked="0"/>
    </xf>
    <xf numFmtId="0" fontId="2" fillId="4" borderId="106" xfId="2" applyFont="1" applyFill="1" applyBorder="1" applyAlignment="1" applyProtection="1">
      <alignment horizontal="center" vertical="center"/>
      <protection locked="0"/>
    </xf>
    <xf numFmtId="0" fontId="26" fillId="0" borderId="7" xfId="0" applyFont="1" applyBorder="1" applyAlignment="1">
      <alignment vertical="center" shrinkToFit="1"/>
    </xf>
    <xf numFmtId="0" fontId="26" fillId="0" borderId="0" xfId="0" applyFont="1" applyBorder="1" applyAlignment="1">
      <alignment vertical="center" shrinkToFit="1"/>
    </xf>
    <xf numFmtId="0" fontId="2" fillId="0" borderId="18" xfId="2" applyFont="1" applyBorder="1" applyAlignment="1" applyProtection="1">
      <alignment horizontal="right" vertical="center" wrapText="1"/>
    </xf>
    <xf numFmtId="0" fontId="26" fillId="0" borderId="19" xfId="0" applyFont="1" applyBorder="1" applyAlignment="1">
      <alignment horizontal="right" vertical="center"/>
    </xf>
    <xf numFmtId="0" fontId="26" fillId="0" borderId="10" xfId="0" applyFont="1" applyBorder="1" applyAlignment="1">
      <alignment horizontal="right" vertical="center"/>
    </xf>
    <xf numFmtId="0" fontId="26" fillId="0" borderId="11" xfId="0" applyFont="1" applyBorder="1" applyAlignment="1">
      <alignment horizontal="right" vertical="center"/>
    </xf>
    <xf numFmtId="183" fontId="26" fillId="2" borderId="18" xfId="0" applyNumberFormat="1" applyFont="1" applyFill="1" applyBorder="1" applyAlignment="1">
      <alignment vertical="center" shrinkToFit="1"/>
    </xf>
    <xf numFmtId="0" fontId="36" fillId="2" borderId="77" xfId="0" applyFont="1" applyFill="1" applyBorder="1" applyAlignment="1">
      <alignment vertical="center" shrinkToFit="1"/>
    </xf>
    <xf numFmtId="183" fontId="26" fillId="2" borderId="78" xfId="0" applyNumberFormat="1" applyFont="1" applyFill="1" applyBorder="1" applyAlignment="1">
      <alignment vertical="center" shrinkToFit="1"/>
    </xf>
    <xf numFmtId="0" fontId="36" fillId="2" borderId="20" xfId="0" applyFont="1" applyFill="1" applyBorder="1" applyAlignment="1">
      <alignment vertical="center" shrinkToFit="1"/>
    </xf>
    <xf numFmtId="3" fontId="2" fillId="0" borderId="26" xfId="2" applyNumberFormat="1" applyFont="1" applyFill="1" applyBorder="1" applyAlignment="1" applyProtection="1">
      <alignment horizontal="left" vertical="center" shrinkToFit="1"/>
    </xf>
    <xf numFmtId="0" fontId="36" fillId="0" borderId="27" xfId="0" applyFont="1" applyBorder="1" applyAlignment="1">
      <alignment vertical="center" shrinkToFit="1"/>
    </xf>
    <xf numFmtId="183" fontId="2" fillId="2" borderId="80" xfId="1" applyNumberFormat="1" applyFont="1" applyFill="1" applyBorder="1" applyAlignment="1" applyProtection="1">
      <alignment horizontal="right" vertical="center" shrinkToFit="1"/>
    </xf>
    <xf numFmtId="183" fontId="26" fillId="2" borderId="81" xfId="0" applyNumberFormat="1" applyFont="1" applyFill="1" applyBorder="1" applyAlignment="1">
      <alignment horizontal="right" vertical="center" shrinkToFit="1"/>
    </xf>
    <xf numFmtId="0" fontId="12" fillId="0" borderId="0" xfId="2" applyFont="1" applyAlignment="1" applyProtection="1">
      <alignment horizontal="center" vertical="center"/>
    </xf>
    <xf numFmtId="0" fontId="2" fillId="4" borderId="53" xfId="2" applyFont="1" applyFill="1" applyBorder="1" applyAlignment="1" applyProtection="1">
      <alignment horizontal="center" vertical="center"/>
    </xf>
    <xf numFmtId="0" fontId="2" fillId="4" borderId="54" xfId="2" applyFont="1" applyFill="1" applyBorder="1" applyAlignment="1" applyProtection="1">
      <alignment horizontal="center" vertical="center"/>
    </xf>
    <xf numFmtId="0" fontId="2" fillId="4" borderId="55" xfId="2" applyFont="1" applyFill="1" applyBorder="1" applyAlignment="1" applyProtection="1">
      <alignment horizontal="center" vertical="center"/>
    </xf>
    <xf numFmtId="0" fontId="2" fillId="4" borderId="58" xfId="2" applyFont="1" applyFill="1" applyBorder="1" applyAlignment="1" applyProtection="1">
      <alignment horizontal="center" vertical="center"/>
    </xf>
    <xf numFmtId="0" fontId="2" fillId="4" borderId="59" xfId="2" applyFont="1" applyFill="1" applyBorder="1" applyAlignment="1" applyProtection="1">
      <alignment horizontal="center" vertical="center"/>
    </xf>
    <xf numFmtId="0" fontId="2" fillId="4" borderId="60" xfId="2" applyFont="1" applyFill="1" applyBorder="1" applyAlignment="1" applyProtection="1">
      <alignment horizontal="center" vertical="center"/>
    </xf>
    <xf numFmtId="0" fontId="2" fillId="0" borderId="7" xfId="2" applyFont="1" applyBorder="1" applyAlignment="1" applyProtection="1">
      <alignment horizontal="left" vertical="center" shrinkToFit="1"/>
    </xf>
    <xf numFmtId="0" fontId="26" fillId="0" borderId="0" xfId="0" applyFont="1" applyBorder="1" applyAlignment="1">
      <alignment horizontal="left" vertical="center" shrinkToFit="1"/>
    </xf>
    <xf numFmtId="180" fontId="36" fillId="4" borderId="127" xfId="0" applyNumberFormat="1" applyFont="1" applyFill="1" applyBorder="1" applyAlignment="1" applyProtection="1">
      <alignment horizontal="center" vertical="center"/>
      <protection locked="0"/>
    </xf>
    <xf numFmtId="180" fontId="36" fillId="4" borderId="128" xfId="0" applyNumberFormat="1" applyFont="1" applyFill="1" applyBorder="1" applyAlignment="1" applyProtection="1">
      <alignment horizontal="center" vertical="center"/>
      <protection locked="0"/>
    </xf>
    <xf numFmtId="183" fontId="2" fillId="2" borderId="38" xfId="2" applyNumberFormat="1" applyFont="1" applyFill="1" applyBorder="1" applyAlignment="1" applyProtection="1">
      <alignment horizontal="right" vertical="center" shrinkToFit="1"/>
    </xf>
    <xf numFmtId="183" fontId="2" fillId="2" borderId="6" xfId="2" applyNumberFormat="1" applyFont="1" applyFill="1" applyBorder="1" applyAlignment="1" applyProtection="1">
      <alignment horizontal="right" vertical="center" shrinkToFit="1"/>
    </xf>
    <xf numFmtId="183" fontId="2" fillId="2" borderId="46" xfId="2" applyNumberFormat="1" applyFont="1" applyFill="1" applyBorder="1" applyAlignment="1" applyProtection="1">
      <alignment horizontal="right" vertical="center" shrinkToFit="1"/>
    </xf>
    <xf numFmtId="183" fontId="2" fillId="2" borderId="50" xfId="2" applyNumberFormat="1" applyFont="1" applyFill="1" applyBorder="1" applyAlignment="1" applyProtection="1">
      <alignment horizontal="right" vertical="center" shrinkToFit="1"/>
    </xf>
    <xf numFmtId="0" fontId="2" fillId="0" borderId="4" xfId="2" applyFont="1" applyBorder="1" applyAlignment="1" applyProtection="1">
      <alignment horizontal="left" vertical="center" shrinkToFit="1"/>
    </xf>
    <xf numFmtId="0" fontId="26" fillId="0" borderId="5" xfId="0" applyFont="1" applyBorder="1" applyAlignment="1">
      <alignment horizontal="left" vertical="center" shrinkToFit="1"/>
    </xf>
    <xf numFmtId="0" fontId="2" fillId="4" borderId="105" xfId="2" applyFont="1" applyFill="1" applyBorder="1" applyAlignment="1" applyProtection="1">
      <alignment horizontal="center" vertical="center"/>
      <protection locked="0"/>
    </xf>
    <xf numFmtId="0" fontId="2" fillId="4" borderId="95" xfId="2" applyFont="1" applyFill="1" applyBorder="1" applyAlignment="1" applyProtection="1">
      <alignment horizontal="center" vertical="center"/>
      <protection locked="0"/>
    </xf>
    <xf numFmtId="183" fontId="2" fillId="2" borderId="81" xfId="1" applyNumberFormat="1" applyFont="1" applyFill="1" applyBorder="1" applyAlignment="1" applyProtection="1">
      <alignment horizontal="right" vertical="center" shrinkToFit="1"/>
    </xf>
    <xf numFmtId="183" fontId="26" fillId="2" borderId="84" xfId="0" applyNumberFormat="1" applyFont="1" applyFill="1" applyBorder="1" applyAlignment="1">
      <alignment horizontal="right" vertical="center" shrinkToFit="1"/>
    </xf>
    <xf numFmtId="183" fontId="26" fillId="2" borderId="82" xfId="0" applyNumberFormat="1" applyFont="1" applyFill="1" applyBorder="1" applyAlignment="1">
      <alignment horizontal="right" vertical="center" shrinkToFit="1"/>
    </xf>
    <xf numFmtId="183" fontId="2" fillId="2" borderId="4" xfId="2" applyNumberFormat="1" applyFont="1" applyFill="1" applyBorder="1" applyAlignment="1" applyProtection="1">
      <alignment horizontal="right" vertical="center" shrinkToFit="1"/>
    </xf>
    <xf numFmtId="183" fontId="2" fillId="2" borderId="61" xfId="2" applyNumberFormat="1" applyFont="1" applyFill="1" applyBorder="1" applyAlignment="1" applyProtection="1">
      <alignment horizontal="right" vertical="center" shrinkToFit="1"/>
    </xf>
    <xf numFmtId="183" fontId="2" fillId="2" borderId="45" xfId="2" applyNumberFormat="1" applyFont="1" applyFill="1" applyBorder="1" applyAlignment="1" applyProtection="1">
      <alignment horizontal="right" vertical="center" shrinkToFit="1"/>
    </xf>
    <xf numFmtId="183" fontId="2" fillId="2" borderId="83" xfId="2" applyNumberFormat="1" applyFont="1" applyFill="1" applyBorder="1" applyAlignment="1" applyProtection="1">
      <alignment horizontal="right" vertical="center" shrinkToFit="1"/>
    </xf>
    <xf numFmtId="183" fontId="2" fillId="2" borderId="31" xfId="2" applyNumberFormat="1" applyFont="1" applyFill="1" applyBorder="1" applyAlignment="1" applyProtection="1">
      <alignment horizontal="right" vertical="center" shrinkToFit="1"/>
    </xf>
    <xf numFmtId="183" fontId="26" fillId="2" borderId="32" xfId="0" applyNumberFormat="1" applyFont="1" applyFill="1" applyBorder="1" applyAlignment="1">
      <alignment vertical="center" shrinkToFit="1"/>
    </xf>
    <xf numFmtId="180" fontId="36" fillId="4" borderId="117" xfId="0" applyNumberFormat="1" applyFont="1" applyFill="1" applyBorder="1" applyAlignment="1" applyProtection="1">
      <alignment horizontal="center" vertical="center"/>
      <protection locked="0"/>
    </xf>
    <xf numFmtId="180" fontId="36" fillId="4" borderId="107" xfId="0" applyNumberFormat="1" applyFont="1" applyFill="1" applyBorder="1" applyAlignment="1" applyProtection="1">
      <alignment horizontal="center" vertical="center"/>
      <protection locked="0"/>
    </xf>
    <xf numFmtId="0" fontId="12" fillId="0" borderId="0" xfId="2" applyFont="1" applyAlignment="1" applyProtection="1">
      <alignment horizontal="center"/>
    </xf>
    <xf numFmtId="0" fontId="12" fillId="0" borderId="10" xfId="2" applyFont="1" applyBorder="1" applyAlignment="1" applyProtection="1">
      <alignment horizontal="center"/>
    </xf>
    <xf numFmtId="183" fontId="2" fillId="2" borderId="120" xfId="2" quotePrefix="1" applyNumberFormat="1" applyFont="1" applyFill="1" applyBorder="1" applyAlignment="1" applyProtection="1">
      <alignment vertical="center" shrinkToFit="1"/>
    </xf>
    <xf numFmtId="183" fontId="26" fillId="2" borderId="81" xfId="0" applyNumberFormat="1" applyFont="1" applyFill="1" applyBorder="1" applyAlignment="1">
      <alignment vertical="center" shrinkToFit="1"/>
    </xf>
    <xf numFmtId="183" fontId="26" fillId="2" borderId="83" xfId="0" applyNumberFormat="1" applyFont="1" applyFill="1" applyBorder="1" applyAlignment="1">
      <alignment vertical="center" shrinkToFit="1"/>
    </xf>
    <xf numFmtId="183" fontId="26" fillId="2" borderId="36" xfId="0" applyNumberFormat="1" applyFont="1" applyFill="1" applyBorder="1" applyAlignment="1">
      <alignment vertical="center" shrinkToFit="1"/>
    </xf>
    <xf numFmtId="0" fontId="8" fillId="0" borderId="0" xfId="2" applyFont="1" applyBorder="1" applyAlignment="1" applyProtection="1">
      <alignment horizontal="center" vertical="top" wrapText="1"/>
    </xf>
    <xf numFmtId="183" fontId="2" fillId="2" borderId="3" xfId="2" applyNumberFormat="1" applyFont="1" applyFill="1" applyBorder="1" applyAlignment="1" applyProtection="1">
      <alignment horizontal="center" vertical="center"/>
    </xf>
    <xf numFmtId="0" fontId="2" fillId="2" borderId="1" xfId="2" applyFont="1" applyFill="1" applyBorder="1" applyAlignment="1" applyProtection="1">
      <alignment horizontal="center" vertical="center"/>
    </xf>
    <xf numFmtId="38" fontId="2" fillId="4" borderId="12" xfId="1" applyFont="1" applyFill="1" applyBorder="1" applyAlignment="1" applyProtection="1">
      <alignment horizontal="center" vertical="center"/>
    </xf>
    <xf numFmtId="38" fontId="2" fillId="4" borderId="13" xfId="1" applyFont="1" applyFill="1" applyBorder="1" applyAlignment="1" applyProtection="1">
      <alignment horizontal="center" vertical="center"/>
    </xf>
    <xf numFmtId="38" fontId="2" fillId="4" borderId="14" xfId="1" applyFont="1" applyFill="1" applyBorder="1" applyAlignment="1" applyProtection="1">
      <alignment horizontal="center" vertical="center"/>
    </xf>
    <xf numFmtId="0" fontId="2" fillId="0" borderId="0" xfId="2" applyFont="1" applyAlignment="1" applyProtection="1">
      <alignment horizontal="center" vertical="center" wrapText="1"/>
    </xf>
    <xf numFmtId="0" fontId="2" fillId="0" borderId="0" xfId="2" applyFont="1" applyBorder="1" applyAlignment="1" applyProtection="1">
      <alignment horizontal="center" vertical="center" wrapText="1"/>
    </xf>
    <xf numFmtId="0" fontId="9" fillId="0" borderId="0" xfId="2" applyFont="1" applyAlignment="1" applyProtection="1">
      <alignment horizontal="center" vertical="center"/>
    </xf>
    <xf numFmtId="38" fontId="2" fillId="2" borderId="3" xfId="1" applyFont="1" applyFill="1" applyBorder="1" applyAlignment="1" applyProtection="1">
      <alignment horizontal="center" vertical="center"/>
    </xf>
    <xf numFmtId="38" fontId="2" fillId="2" borderId="1" xfId="1" applyFont="1" applyFill="1" applyBorder="1" applyAlignment="1" applyProtection="1">
      <alignment horizontal="center" vertical="center"/>
    </xf>
    <xf numFmtId="38" fontId="2" fillId="2" borderId="2" xfId="1" applyFont="1" applyFill="1" applyBorder="1" applyAlignment="1" applyProtection="1">
      <alignment horizontal="center" vertical="center"/>
    </xf>
    <xf numFmtId="0" fontId="9" fillId="0" borderId="0" xfId="2" applyFont="1" applyBorder="1" applyAlignment="1" applyProtection="1">
      <alignment horizontal="center" vertical="center"/>
    </xf>
    <xf numFmtId="183" fontId="30" fillId="2" borderId="96" xfId="2" applyNumberFormat="1" applyFont="1" applyFill="1" applyBorder="1" applyAlignment="1" applyProtection="1">
      <alignment horizontal="center" vertical="center"/>
    </xf>
    <xf numFmtId="0" fontId="30" fillId="2" borderId="97" xfId="2" applyFont="1" applyFill="1" applyBorder="1" applyAlignment="1" applyProtection="1">
      <alignment horizontal="center" vertical="center"/>
    </xf>
    <xf numFmtId="0" fontId="30" fillId="2" borderId="100" xfId="2" applyFont="1" applyFill="1" applyBorder="1" applyAlignment="1" applyProtection="1">
      <alignment horizontal="center" vertical="center"/>
    </xf>
    <xf numFmtId="0" fontId="22" fillId="0" borderId="0" xfId="2" applyFont="1" applyBorder="1" applyAlignment="1" applyProtection="1">
      <alignment horizontal="center" vertical="center" wrapText="1"/>
    </xf>
    <xf numFmtId="0" fontId="22" fillId="0" borderId="71" xfId="2" applyFont="1" applyBorder="1" applyAlignment="1" applyProtection="1">
      <alignment horizontal="center" vertical="center" wrapText="1"/>
    </xf>
    <xf numFmtId="0" fontId="2" fillId="0" borderId="0" xfId="2" applyFont="1" applyAlignment="1" applyProtection="1">
      <alignment horizontal="center" vertical="center"/>
    </xf>
    <xf numFmtId="0" fontId="14" fillId="0" borderId="0" xfId="2" applyFont="1" applyAlignment="1" applyProtection="1">
      <alignment horizontal="center" vertical="center" wrapText="1"/>
    </xf>
    <xf numFmtId="0" fontId="14" fillId="0" borderId="0" xfId="2" applyFont="1" applyBorder="1" applyAlignment="1" applyProtection="1">
      <alignment horizontal="center" vertical="center" wrapText="1"/>
    </xf>
    <xf numFmtId="0" fontId="22" fillId="0" borderId="0" xfId="2" applyFont="1" applyAlignment="1" applyProtection="1">
      <alignment horizontal="center" vertical="center" wrapText="1"/>
    </xf>
    <xf numFmtId="183" fontId="15" fillId="2" borderId="3" xfId="2" applyNumberFormat="1" applyFont="1" applyFill="1" applyBorder="1" applyAlignment="1" applyProtection="1">
      <alignment horizontal="center" vertical="center"/>
    </xf>
    <xf numFmtId="183" fontId="15" fillId="2" borderId="1" xfId="2" applyNumberFormat="1" applyFont="1" applyFill="1" applyBorder="1" applyAlignment="1" applyProtection="1">
      <alignment horizontal="center" vertical="center"/>
    </xf>
    <xf numFmtId="183" fontId="15" fillId="2" borderId="2" xfId="2" applyNumberFormat="1" applyFont="1" applyFill="1" applyBorder="1" applyAlignment="1" applyProtection="1">
      <alignment horizontal="center" vertical="center"/>
    </xf>
    <xf numFmtId="0" fontId="14" fillId="0" borderId="0" xfId="2" applyFont="1" applyAlignment="1" applyProtection="1">
      <alignment horizontal="center" vertical="center"/>
    </xf>
    <xf numFmtId="0" fontId="14" fillId="0" borderId="0" xfId="2" applyFont="1" applyBorder="1" applyAlignment="1" applyProtection="1">
      <alignment horizontal="center" vertical="center"/>
    </xf>
    <xf numFmtId="0" fontId="48" fillId="0" borderId="0" xfId="2" applyFont="1" applyFill="1" applyAlignment="1" applyProtection="1">
      <alignment horizontal="center" vertical="center"/>
    </xf>
    <xf numFmtId="0" fontId="17" fillId="0" borderId="0" xfId="0" applyFont="1" applyFill="1" applyAlignment="1">
      <alignment horizontal="center" vertical="center"/>
    </xf>
    <xf numFmtId="0" fontId="12" fillId="0" borderId="67" xfId="2" applyFont="1" applyFill="1" applyBorder="1" applyAlignment="1" applyProtection="1">
      <alignment horizontal="center" vertical="center"/>
    </xf>
    <xf numFmtId="0" fontId="28" fillId="0" borderId="68" xfId="0" applyFont="1" applyFill="1" applyBorder="1" applyAlignment="1">
      <alignment horizontal="center" vertical="center"/>
    </xf>
    <xf numFmtId="0" fontId="28" fillId="0" borderId="69" xfId="0" applyFont="1" applyFill="1" applyBorder="1" applyAlignment="1">
      <alignment horizontal="center" vertical="center"/>
    </xf>
    <xf numFmtId="0" fontId="28" fillId="0" borderId="70" xfId="0" applyFont="1" applyFill="1" applyBorder="1" applyAlignment="1">
      <alignment horizontal="center" vertical="center"/>
    </xf>
    <xf numFmtId="0" fontId="28" fillId="0" borderId="71" xfId="0" applyFont="1" applyFill="1" applyBorder="1" applyAlignment="1">
      <alignment horizontal="center" vertical="center"/>
    </xf>
    <xf numFmtId="0" fontId="28" fillId="0" borderId="72" xfId="0" applyFont="1" applyFill="1" applyBorder="1" applyAlignment="1">
      <alignment horizontal="center" vertical="center"/>
    </xf>
    <xf numFmtId="0" fontId="2" fillId="0" borderId="3" xfId="2" applyFont="1" applyFill="1" applyBorder="1" applyAlignment="1" applyProtection="1">
      <alignment horizontal="left" vertical="center" shrinkToFit="1"/>
    </xf>
    <xf numFmtId="0" fontId="0" fillId="0" borderId="1" xfId="0" applyFill="1" applyBorder="1" applyAlignment="1">
      <alignment horizontal="left" vertical="center" shrinkToFit="1"/>
    </xf>
    <xf numFmtId="0" fontId="0" fillId="0" borderId="2" xfId="0" applyFill="1" applyBorder="1" applyAlignment="1">
      <alignment horizontal="left" vertical="center" shrinkToFit="1"/>
    </xf>
    <xf numFmtId="0" fontId="2" fillId="0" borderId="85" xfId="2" applyFont="1" applyFill="1" applyBorder="1" applyAlignment="1" applyProtection="1">
      <alignment horizontal="left" vertical="center" shrinkToFit="1"/>
      <protection locked="0"/>
    </xf>
    <xf numFmtId="0" fontId="0" fillId="0" borderId="86" xfId="0" applyFill="1" applyBorder="1" applyAlignment="1" applyProtection="1">
      <alignment horizontal="left" vertical="center" shrinkToFit="1"/>
      <protection locked="0"/>
    </xf>
    <xf numFmtId="0" fontId="0" fillId="0" borderId="87" xfId="0" applyFill="1" applyBorder="1" applyAlignment="1" applyProtection="1">
      <alignment horizontal="left" vertical="center" shrinkToFit="1"/>
      <protection locked="0"/>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0"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vertical="center" shrinkToFit="1"/>
    </xf>
    <xf numFmtId="0" fontId="0" fillId="0" borderId="6" xfId="0" applyFill="1" applyBorder="1" applyAlignment="1">
      <alignment vertical="center" shrinkToFit="1"/>
    </xf>
    <xf numFmtId="9" fontId="10" fillId="0" borderId="12" xfId="2" applyNumberFormat="1" applyFont="1" applyFill="1" applyBorder="1" applyAlignment="1" applyProtection="1">
      <alignment horizontal="center" vertical="center"/>
      <protection locked="0"/>
    </xf>
    <xf numFmtId="9" fontId="18" fillId="0" borderId="13" xfId="0" applyNumberFormat="1" applyFont="1" applyFill="1" applyBorder="1" applyAlignment="1" applyProtection="1">
      <alignment horizontal="center" vertical="center"/>
      <protection locked="0"/>
    </xf>
    <xf numFmtId="9" fontId="18" fillId="0" borderId="90" xfId="0" applyNumberFormat="1" applyFont="1" applyFill="1" applyBorder="1" applyAlignment="1" applyProtection="1">
      <alignment horizontal="center" vertical="center"/>
      <protection locked="0"/>
    </xf>
    <xf numFmtId="9" fontId="10" fillId="0" borderId="91" xfId="2" applyNumberFormat="1" applyFont="1" applyFill="1" applyBorder="1" applyAlignment="1" applyProtection="1">
      <alignment horizontal="center" vertical="center"/>
      <protection locked="0"/>
    </xf>
    <xf numFmtId="9" fontId="10" fillId="0" borderId="91" xfId="3" applyFont="1" applyFill="1" applyBorder="1" applyAlignment="1" applyProtection="1">
      <alignment horizontal="center" vertical="center"/>
      <protection locked="0"/>
    </xf>
    <xf numFmtId="0" fontId="18" fillId="0" borderId="13" xfId="0" applyFont="1" applyFill="1" applyBorder="1" applyAlignment="1" applyProtection="1">
      <alignment horizontal="center" vertical="center"/>
      <protection locked="0"/>
    </xf>
    <xf numFmtId="0" fontId="18" fillId="0" borderId="14" xfId="0" applyFont="1" applyFill="1" applyBorder="1" applyAlignment="1" applyProtection="1">
      <alignment horizontal="center" vertical="center"/>
      <protection locked="0"/>
    </xf>
    <xf numFmtId="0" fontId="18" fillId="0" borderId="1" xfId="0" applyFont="1" applyFill="1" applyBorder="1" applyAlignment="1">
      <alignment horizontal="center" vertical="center"/>
    </xf>
    <xf numFmtId="177" fontId="10" fillId="0" borderId="12" xfId="2" applyNumberFormat="1" applyFont="1" applyFill="1" applyBorder="1" applyAlignment="1" applyProtection="1">
      <alignment horizontal="center" vertical="center"/>
      <protection locked="0"/>
    </xf>
    <xf numFmtId="177" fontId="18" fillId="0" borderId="13" xfId="0" applyNumberFormat="1" applyFont="1" applyFill="1" applyBorder="1" applyAlignment="1" applyProtection="1">
      <alignment horizontal="center" vertical="center"/>
      <protection locked="0"/>
    </xf>
    <xf numFmtId="177" fontId="18" fillId="0" borderId="14" xfId="0" applyNumberFormat="1" applyFont="1" applyFill="1" applyBorder="1" applyAlignment="1" applyProtection="1">
      <alignment horizontal="center" vertical="center"/>
      <protection locked="0"/>
    </xf>
    <xf numFmtId="0" fontId="2" fillId="0" borderId="88" xfId="2" applyFont="1" applyFill="1" applyBorder="1" applyAlignment="1" applyProtection="1">
      <alignment horizontal="left" vertical="center" shrinkToFit="1"/>
      <protection locked="0"/>
    </xf>
    <xf numFmtId="0" fontId="0" fillId="0" borderId="52" xfId="0" applyFill="1" applyBorder="1" applyAlignment="1" applyProtection="1">
      <alignment horizontal="left" vertical="center" shrinkToFit="1"/>
      <protection locked="0"/>
    </xf>
    <xf numFmtId="0" fontId="0" fillId="0" borderId="89" xfId="0" applyFill="1" applyBorder="1" applyAlignment="1" applyProtection="1">
      <alignment horizontal="left" vertical="center" shrinkToFit="1"/>
      <protection locked="0"/>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4" xfId="0" applyFill="1" applyBorder="1" applyAlignment="1">
      <alignment horizontal="center" vertical="center"/>
    </xf>
    <xf numFmtId="176" fontId="10" fillId="0" borderId="12" xfId="2" applyNumberFormat="1" applyFont="1" applyFill="1" applyBorder="1" applyAlignment="1" applyProtection="1">
      <alignment horizontal="center" vertical="center"/>
      <protection locked="0"/>
    </xf>
    <xf numFmtId="176" fontId="18" fillId="0" borderId="13" xfId="0" applyNumberFormat="1" applyFont="1" applyFill="1" applyBorder="1" applyAlignment="1" applyProtection="1">
      <alignment horizontal="center" vertical="center"/>
      <protection locked="0"/>
    </xf>
    <xf numFmtId="176" fontId="18" fillId="0" borderId="90" xfId="0" applyNumberFormat="1" applyFont="1" applyFill="1" applyBorder="1" applyAlignment="1" applyProtection="1">
      <alignment horizontal="center" vertical="center"/>
      <protection locked="0"/>
    </xf>
    <xf numFmtId="0" fontId="18" fillId="0" borderId="91" xfId="0" applyFont="1" applyFill="1" applyBorder="1" applyAlignment="1" applyProtection="1">
      <alignment horizontal="center" vertical="center"/>
      <protection locked="0"/>
    </xf>
    <xf numFmtId="0" fontId="18" fillId="0" borderId="90" xfId="0" applyFont="1" applyFill="1" applyBorder="1" applyAlignment="1" applyProtection="1">
      <alignment horizontal="center" vertical="center"/>
      <protection locked="0"/>
    </xf>
    <xf numFmtId="0" fontId="2" fillId="0" borderId="91" xfId="2" applyFont="1" applyFill="1" applyBorder="1" applyAlignment="1" applyProtection="1">
      <alignment horizontal="center" vertical="center"/>
      <protection locked="0"/>
    </xf>
    <xf numFmtId="0" fontId="17" fillId="0" borderId="13" xfId="0" applyFont="1" applyFill="1" applyBorder="1" applyAlignment="1" applyProtection="1">
      <alignment vertical="center"/>
      <protection locked="0"/>
    </xf>
    <xf numFmtId="0" fontId="17" fillId="0" borderId="14" xfId="0" applyFont="1" applyFill="1" applyBorder="1" applyAlignment="1" applyProtection="1">
      <alignment vertical="center"/>
      <protection locked="0"/>
    </xf>
    <xf numFmtId="0" fontId="2" fillId="0" borderId="3" xfId="2" applyFont="1" applyFill="1" applyBorder="1" applyAlignment="1" applyProtection="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6" fillId="0" borderId="5" xfId="0" applyFont="1" applyFill="1" applyBorder="1" applyAlignment="1">
      <alignment horizontal="center" vertical="center"/>
    </xf>
    <xf numFmtId="0" fontId="36" fillId="0" borderId="6" xfId="0" applyFont="1" applyFill="1" applyBorder="1" applyAlignment="1">
      <alignment horizontal="center" vertical="center"/>
    </xf>
    <xf numFmtId="176" fontId="2" fillId="0" borderId="85" xfId="2" applyNumberFormat="1" applyFont="1" applyFill="1" applyBorder="1" applyAlignment="1" applyProtection="1">
      <alignment vertical="center"/>
      <protection locked="0"/>
    </xf>
    <xf numFmtId="176" fontId="36" fillId="0" borderId="86" xfId="0" applyNumberFormat="1" applyFont="1" applyFill="1" applyBorder="1" applyAlignment="1" applyProtection="1">
      <alignment vertical="center"/>
      <protection locked="0"/>
    </xf>
    <xf numFmtId="176" fontId="36" fillId="0" borderId="113" xfId="0" applyNumberFormat="1" applyFont="1" applyFill="1" applyBorder="1" applyAlignment="1" applyProtection="1">
      <alignment vertical="center"/>
      <protection locked="0"/>
    </xf>
    <xf numFmtId="176" fontId="2" fillId="0" borderId="114" xfId="2" applyNumberFormat="1" applyFont="1" applyFill="1" applyBorder="1" applyAlignment="1" applyProtection="1">
      <alignment vertical="center"/>
      <protection locked="0"/>
    </xf>
    <xf numFmtId="176" fontId="36" fillId="0" borderId="87" xfId="0" applyNumberFormat="1" applyFont="1" applyFill="1" applyBorder="1" applyAlignment="1" applyProtection="1">
      <alignment vertical="center"/>
      <protection locked="0"/>
    </xf>
    <xf numFmtId="176" fontId="2" fillId="0" borderId="1" xfId="2" applyNumberFormat="1" applyFont="1" applyFill="1" applyBorder="1" applyAlignment="1" applyProtection="1">
      <alignment vertical="center"/>
    </xf>
    <xf numFmtId="176" fontId="36" fillId="0" borderId="1" xfId="0" applyNumberFormat="1" applyFont="1" applyFill="1" applyBorder="1" applyAlignment="1">
      <alignment vertical="center"/>
    </xf>
    <xf numFmtId="176" fontId="36" fillId="0" borderId="2" xfId="0" applyNumberFormat="1" applyFont="1" applyFill="1" applyBorder="1" applyAlignment="1">
      <alignment vertical="center"/>
    </xf>
    <xf numFmtId="0" fontId="0" fillId="0" borderId="7" xfId="0" applyFill="1" applyBorder="1" applyAlignment="1">
      <alignment horizontal="center" vertical="center"/>
    </xf>
    <xf numFmtId="0" fontId="0" fillId="0" borderId="0" xfId="0" applyFill="1" applyBorder="1" applyAlignment="1">
      <alignment horizontal="center" vertical="center"/>
    </xf>
    <xf numFmtId="0" fontId="0" fillId="0" borderId="8" xfId="0" applyFill="1" applyBorder="1" applyAlignment="1">
      <alignment horizontal="center" vertical="center"/>
    </xf>
    <xf numFmtId="0" fontId="6" fillId="0"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176" fontId="2" fillId="0" borderId="88" xfId="2" applyNumberFormat="1" applyFont="1" applyFill="1" applyBorder="1" applyAlignment="1" applyProtection="1">
      <alignment vertical="center"/>
      <protection locked="0"/>
    </xf>
    <xf numFmtId="176" fontId="36" fillId="0" borderId="52" xfId="0" applyNumberFormat="1" applyFont="1" applyFill="1" applyBorder="1" applyAlignment="1" applyProtection="1">
      <alignment vertical="center"/>
      <protection locked="0"/>
    </xf>
    <xf numFmtId="176" fontId="36" fillId="0" borderId="47" xfId="0" applyNumberFormat="1" applyFont="1" applyFill="1" applyBorder="1" applyAlignment="1" applyProtection="1">
      <alignment vertical="center"/>
      <protection locked="0"/>
    </xf>
    <xf numFmtId="176" fontId="2" fillId="0" borderId="51" xfId="2" applyNumberFormat="1" applyFont="1" applyFill="1" applyBorder="1" applyAlignment="1" applyProtection="1">
      <alignment vertical="center"/>
      <protection locked="0"/>
    </xf>
    <xf numFmtId="176" fontId="36" fillId="0" borderId="89" xfId="0" applyNumberFormat="1" applyFont="1" applyFill="1" applyBorder="1" applyAlignment="1" applyProtection="1">
      <alignment vertical="center"/>
      <protection locked="0"/>
    </xf>
    <xf numFmtId="176" fontId="2" fillId="0" borderId="9" xfId="2" applyNumberFormat="1" applyFont="1" applyFill="1" applyBorder="1" applyAlignment="1" applyProtection="1">
      <alignment vertical="center"/>
    </xf>
    <xf numFmtId="176" fontId="36" fillId="0" borderId="10" xfId="0" applyNumberFormat="1" applyFont="1" applyFill="1" applyBorder="1" applyAlignment="1">
      <alignment vertical="center"/>
    </xf>
    <xf numFmtId="176" fontId="36" fillId="0" borderId="11" xfId="0" applyNumberFormat="1" applyFont="1" applyFill="1" applyBorder="1" applyAlignment="1">
      <alignment vertical="center"/>
    </xf>
    <xf numFmtId="176" fontId="2" fillId="0" borderId="3" xfId="2" applyNumberFormat="1" applyFont="1" applyFill="1" applyBorder="1" applyAlignment="1" applyProtection="1">
      <alignment vertical="center"/>
    </xf>
    <xf numFmtId="176" fontId="2" fillId="0" borderId="92" xfId="2" applyNumberFormat="1" applyFont="1" applyFill="1" applyBorder="1" applyAlignment="1" applyProtection="1">
      <alignment vertical="center"/>
      <protection locked="0"/>
    </xf>
    <xf numFmtId="176" fontId="36" fillId="0" borderId="1" xfId="0" applyNumberFormat="1" applyFont="1" applyFill="1" applyBorder="1" applyAlignment="1" applyProtection="1">
      <alignment vertical="center"/>
      <protection locked="0"/>
    </xf>
    <xf numFmtId="176" fontId="36" fillId="0" borderId="2" xfId="0" applyNumberFormat="1" applyFont="1" applyFill="1" applyBorder="1" applyAlignment="1" applyProtection="1">
      <alignment vertical="center"/>
      <protection locked="0"/>
    </xf>
    <xf numFmtId="176" fontId="2" fillId="0" borderId="3" xfId="2" applyNumberFormat="1" applyFont="1" applyFill="1" applyBorder="1" applyAlignment="1" applyProtection="1">
      <alignment vertical="center"/>
      <protection locked="0"/>
    </xf>
    <xf numFmtId="176" fontId="36" fillId="0" borderId="73" xfId="0" applyNumberFormat="1" applyFont="1" applyFill="1" applyBorder="1" applyAlignment="1" applyProtection="1">
      <alignment vertical="center"/>
      <protection locked="0"/>
    </xf>
    <xf numFmtId="0" fontId="2" fillId="0" borderId="7" xfId="2" applyFont="1" applyFill="1" applyBorder="1" applyAlignment="1" applyProtection="1">
      <alignment horizontal="center" vertical="center"/>
    </xf>
    <xf numFmtId="0" fontId="2" fillId="0" borderId="0" xfId="2" applyFont="1" applyFill="1" applyBorder="1" applyAlignment="1" applyProtection="1">
      <alignment horizontal="center" vertical="center"/>
    </xf>
    <xf numFmtId="0" fontId="2" fillId="0" borderId="9" xfId="2" applyFont="1" applyFill="1" applyBorder="1" applyAlignment="1" applyProtection="1">
      <alignment horizontal="center" vertical="center"/>
    </xf>
    <xf numFmtId="0" fontId="2" fillId="0" borderId="10" xfId="2" applyFont="1" applyFill="1" applyBorder="1" applyAlignment="1" applyProtection="1">
      <alignment horizontal="center" vertical="center"/>
    </xf>
    <xf numFmtId="0" fontId="2" fillId="0" borderId="6" xfId="2" applyFont="1" applyFill="1" applyBorder="1" applyAlignment="1" applyProtection="1">
      <alignment horizontal="center" vertical="center" wrapText="1"/>
    </xf>
    <xf numFmtId="0" fontId="2" fillId="0" borderId="7" xfId="2" applyFont="1" applyFill="1" applyBorder="1" applyAlignment="1" applyProtection="1">
      <alignment horizontal="center" vertical="center" wrapText="1"/>
    </xf>
    <xf numFmtId="0" fontId="2" fillId="0" borderId="8" xfId="2" applyFont="1" applyFill="1" applyBorder="1" applyAlignment="1" applyProtection="1">
      <alignment horizontal="center" vertical="center" wrapText="1"/>
    </xf>
    <xf numFmtId="0" fontId="2" fillId="0" borderId="1" xfId="2" applyFont="1" applyFill="1" applyBorder="1" applyAlignment="1" applyProtection="1">
      <alignment horizontal="center" vertical="center"/>
    </xf>
    <xf numFmtId="0" fontId="2" fillId="0" borderId="2" xfId="2" applyFont="1" applyFill="1" applyBorder="1" applyAlignment="1" applyProtection="1">
      <alignment horizontal="center" vertical="center"/>
    </xf>
    <xf numFmtId="0" fontId="2" fillId="0" borderId="61" xfId="2" applyFont="1" applyFill="1" applyBorder="1" applyAlignment="1" applyProtection="1">
      <alignment horizontal="center" vertical="center" shrinkToFit="1"/>
    </xf>
    <xf numFmtId="0" fontId="2" fillId="0" borderId="38" xfId="2" applyFont="1" applyFill="1" applyBorder="1" applyAlignment="1" applyProtection="1">
      <alignment horizontal="center" vertical="center" shrinkToFit="1"/>
    </xf>
    <xf numFmtId="0" fontId="2" fillId="0" borderId="6" xfId="2" applyFont="1" applyFill="1" applyBorder="1" applyAlignment="1" applyProtection="1">
      <alignment horizontal="center" vertical="center" shrinkToFit="1"/>
    </xf>
    <xf numFmtId="178" fontId="2" fillId="0" borderId="91" xfId="2" applyNumberFormat="1" applyFont="1" applyFill="1" applyBorder="1" applyAlignment="1" applyProtection="1">
      <alignment horizontal="right" vertical="center" shrinkToFit="1"/>
      <protection locked="0"/>
    </xf>
    <xf numFmtId="178" fontId="2" fillId="0" borderId="118" xfId="2" applyNumberFormat="1" applyFont="1" applyFill="1" applyBorder="1" applyAlignment="1" applyProtection="1">
      <alignment horizontal="right" vertical="center" shrinkToFit="1"/>
      <protection locked="0"/>
    </xf>
    <xf numFmtId="178" fontId="2" fillId="0" borderId="119" xfId="2" applyNumberFormat="1" applyFont="1" applyFill="1" applyBorder="1" applyAlignment="1" applyProtection="1">
      <alignment horizontal="right" vertical="center" shrinkToFit="1"/>
      <protection locked="0"/>
    </xf>
    <xf numFmtId="178" fontId="2" fillId="0" borderId="90" xfId="2" applyNumberFormat="1" applyFont="1" applyFill="1" applyBorder="1" applyAlignment="1" applyProtection="1">
      <alignment horizontal="right" vertical="center" shrinkToFit="1"/>
      <protection locked="0"/>
    </xf>
    <xf numFmtId="178" fontId="2" fillId="0" borderId="114" xfId="2" applyNumberFormat="1" applyFont="1" applyFill="1" applyBorder="1" applyAlignment="1" applyProtection="1">
      <alignment horizontal="right" vertical="center" shrinkToFit="1"/>
      <protection locked="0"/>
    </xf>
    <xf numFmtId="178" fontId="2" fillId="0" borderId="129" xfId="2" applyNumberFormat="1" applyFont="1" applyFill="1" applyBorder="1" applyAlignment="1" applyProtection="1">
      <alignment horizontal="right" vertical="center" shrinkToFit="1"/>
      <protection locked="0"/>
    </xf>
    <xf numFmtId="178" fontId="2" fillId="0" borderId="130" xfId="2" applyNumberFormat="1" applyFont="1" applyFill="1" applyBorder="1" applyAlignment="1" applyProtection="1">
      <alignment horizontal="right" vertical="center" shrinkToFit="1"/>
      <protection locked="0"/>
    </xf>
    <xf numFmtId="178" fontId="2" fillId="0" borderId="113" xfId="2" applyNumberFormat="1" applyFont="1" applyFill="1" applyBorder="1" applyAlignment="1" applyProtection="1">
      <alignment horizontal="right" vertical="center" shrinkToFit="1"/>
      <protection locked="0"/>
    </xf>
    <xf numFmtId="178" fontId="2" fillId="0" borderId="14" xfId="2" applyNumberFormat="1" applyFont="1" applyFill="1" applyBorder="1" applyAlignment="1" applyProtection="1">
      <alignment horizontal="right" vertical="center" shrinkToFit="1"/>
      <protection locked="0"/>
    </xf>
    <xf numFmtId="178" fontId="2" fillId="0" borderId="12" xfId="2" applyNumberFormat="1" applyFont="1" applyFill="1" applyBorder="1" applyAlignment="1" applyProtection="1">
      <alignment horizontal="right" vertical="center" shrinkToFit="1"/>
      <protection locked="0"/>
    </xf>
    <xf numFmtId="0" fontId="2" fillId="0" borderId="117" xfId="2" applyFont="1" applyFill="1" applyBorder="1" applyAlignment="1" applyProtection="1">
      <alignment horizontal="center" vertical="center"/>
      <protection locked="0"/>
    </xf>
    <xf numFmtId="0" fontId="36" fillId="0" borderId="107" xfId="0" applyFont="1" applyFill="1" applyBorder="1" applyAlignment="1" applyProtection="1">
      <alignment horizontal="center" vertical="center"/>
      <protection locked="0"/>
    </xf>
    <xf numFmtId="3" fontId="2" fillId="0" borderId="5" xfId="2" applyNumberFormat="1" applyFont="1" applyFill="1" applyBorder="1" applyAlignment="1" applyProtection="1">
      <alignment horizontal="center" vertical="center" shrinkToFit="1"/>
    </xf>
    <xf numFmtId="0" fontId="36" fillId="0" borderId="5" xfId="0" applyFont="1" applyFill="1" applyBorder="1" applyAlignment="1">
      <alignment horizontal="center" vertical="center" shrinkToFit="1"/>
    </xf>
    <xf numFmtId="0" fontId="36" fillId="0" borderId="0" xfId="0" applyFont="1" applyFill="1" applyBorder="1" applyAlignment="1">
      <alignment horizontal="center" vertical="center" shrinkToFit="1"/>
    </xf>
    <xf numFmtId="0" fontId="36" fillId="0" borderId="6" xfId="0" applyFont="1" applyFill="1" applyBorder="1" applyAlignment="1">
      <alignment horizontal="center" vertical="center" shrinkToFit="1"/>
    </xf>
    <xf numFmtId="3" fontId="2" fillId="0" borderId="0" xfId="2" applyNumberFormat="1" applyFont="1" applyFill="1" applyBorder="1" applyAlignment="1" applyProtection="1">
      <alignment horizontal="center" vertical="center" shrinkToFit="1"/>
    </xf>
    <xf numFmtId="0" fontId="36" fillId="0" borderId="8" xfId="0" applyFont="1" applyFill="1" applyBorder="1" applyAlignment="1">
      <alignment horizontal="center" vertical="center" shrinkToFit="1"/>
    </xf>
    <xf numFmtId="0" fontId="2" fillId="0" borderId="3" xfId="2" applyFont="1" applyFill="1" applyBorder="1" applyAlignment="1" applyProtection="1">
      <alignment horizontal="left" vertical="center"/>
    </xf>
    <xf numFmtId="0" fontId="36" fillId="0" borderId="1" xfId="0" applyFont="1" applyFill="1" applyBorder="1" applyAlignment="1">
      <alignment horizontal="left" vertical="center"/>
    </xf>
    <xf numFmtId="0" fontId="36" fillId="0" borderId="1" xfId="0" applyFont="1" applyFill="1" applyBorder="1" applyAlignment="1">
      <alignment vertical="center"/>
    </xf>
    <xf numFmtId="176" fontId="36" fillId="0" borderId="117" xfId="0" applyNumberFormat="1" applyFont="1" applyFill="1" applyBorder="1" applyAlignment="1" applyProtection="1">
      <alignment vertical="center"/>
      <protection locked="0"/>
    </xf>
    <xf numFmtId="176" fontId="36" fillId="0" borderId="107" xfId="0" applyNumberFormat="1" applyFont="1" applyFill="1" applyBorder="1" applyAlignment="1" applyProtection="1">
      <alignment vertical="center"/>
      <protection locked="0"/>
    </xf>
    <xf numFmtId="178" fontId="36" fillId="0" borderId="3" xfId="0" applyNumberFormat="1" applyFont="1" applyFill="1" applyBorder="1" applyAlignment="1">
      <alignment horizontal="left" vertical="center" shrinkToFit="1"/>
    </xf>
    <xf numFmtId="0" fontId="26" fillId="0" borderId="1" xfId="0" applyFont="1" applyFill="1" applyBorder="1" applyAlignment="1">
      <alignment horizontal="left" vertical="center" shrinkToFit="1"/>
    </xf>
    <xf numFmtId="0" fontId="26" fillId="0" borderId="1" xfId="0" applyFont="1" applyFill="1" applyBorder="1" applyAlignment="1">
      <alignment vertical="center" shrinkToFit="1"/>
    </xf>
    <xf numFmtId="179" fontId="36" fillId="0" borderId="117" xfId="0" applyNumberFormat="1" applyFont="1" applyFill="1" applyBorder="1" applyAlignment="1" applyProtection="1">
      <alignment vertical="center"/>
      <protection locked="0"/>
    </xf>
    <xf numFmtId="179" fontId="36" fillId="0" borderId="107" xfId="0" applyNumberFormat="1" applyFont="1" applyFill="1" applyBorder="1" applyAlignment="1" applyProtection="1">
      <alignment vertical="center"/>
      <protection locked="0"/>
    </xf>
    <xf numFmtId="178" fontId="2" fillId="0" borderId="34" xfId="2" applyNumberFormat="1" applyFont="1" applyFill="1" applyBorder="1" applyAlignment="1" applyProtection="1">
      <alignment horizontal="right" vertical="center" shrinkToFit="1"/>
      <protection locked="0"/>
    </xf>
    <xf numFmtId="178" fontId="2" fillId="0" borderId="60" xfId="2" applyNumberFormat="1" applyFont="1" applyFill="1" applyBorder="1" applyAlignment="1" applyProtection="1">
      <alignment horizontal="right" vertical="center" shrinkToFit="1"/>
      <protection locked="0"/>
    </xf>
    <xf numFmtId="0" fontId="2" fillId="0" borderId="107" xfId="2" applyFont="1" applyFill="1" applyBorder="1" applyAlignment="1" applyProtection="1">
      <alignment horizontal="center" vertical="center"/>
      <protection locked="0"/>
    </xf>
    <xf numFmtId="178" fontId="2" fillId="0" borderId="58" xfId="2" applyNumberFormat="1" applyFont="1" applyFill="1" applyBorder="1" applyAlignment="1" applyProtection="1">
      <alignment horizontal="right" vertical="center" shrinkToFit="1"/>
      <protection locked="0"/>
    </xf>
    <xf numFmtId="178" fontId="2" fillId="0" borderId="79" xfId="2" applyNumberFormat="1" applyFont="1" applyFill="1" applyBorder="1" applyAlignment="1" applyProtection="1">
      <alignment horizontal="right" vertical="center" shrinkToFit="1"/>
      <protection locked="0"/>
    </xf>
    <xf numFmtId="0" fontId="2" fillId="0" borderId="3" xfId="2" applyFont="1" applyFill="1" applyBorder="1" applyAlignment="1" applyProtection="1">
      <alignment horizontal="center" vertical="center"/>
      <protection locked="0"/>
    </xf>
    <xf numFmtId="3" fontId="2" fillId="0" borderId="114" xfId="2" applyNumberFormat="1" applyFont="1" applyFill="1" applyBorder="1" applyAlignment="1" applyProtection="1">
      <alignment horizontal="center" vertical="center" shrinkToFit="1"/>
      <protection locked="0"/>
    </xf>
    <xf numFmtId="3" fontId="2" fillId="0" borderId="86" xfId="2" applyNumberFormat="1" applyFont="1" applyFill="1" applyBorder="1" applyAlignment="1" applyProtection="1">
      <alignment horizontal="center" vertical="center" shrinkToFit="1"/>
      <protection locked="0"/>
    </xf>
    <xf numFmtId="0" fontId="36" fillId="0" borderId="86" xfId="0" applyFont="1" applyFill="1" applyBorder="1" applyAlignment="1" applyProtection="1">
      <alignment horizontal="center" vertical="center" shrinkToFit="1"/>
      <protection locked="0"/>
    </xf>
    <xf numFmtId="0" fontId="36" fillId="0" borderId="87" xfId="0" applyFont="1" applyFill="1" applyBorder="1" applyAlignment="1" applyProtection="1">
      <alignment horizontal="center" vertical="center" shrinkToFit="1"/>
      <protection locked="0"/>
    </xf>
    <xf numFmtId="0" fontId="2" fillId="0" borderId="127" xfId="2" applyFont="1" applyFill="1" applyBorder="1" applyAlignment="1" applyProtection="1">
      <alignment horizontal="center" vertical="center"/>
      <protection locked="0"/>
    </xf>
    <xf numFmtId="0" fontId="2" fillId="0" borderId="26" xfId="2" applyFont="1" applyFill="1" applyBorder="1" applyAlignment="1" applyProtection="1">
      <alignment horizontal="center" vertical="center"/>
      <protection locked="0"/>
    </xf>
    <xf numFmtId="3" fontId="2" fillId="0" borderId="26" xfId="2" applyNumberFormat="1" applyFont="1" applyFill="1" applyBorder="1" applyAlignment="1" applyProtection="1">
      <alignment horizontal="center" vertical="center" shrinkToFit="1"/>
      <protection locked="0"/>
    </xf>
    <xf numFmtId="0" fontId="36" fillId="0" borderId="27" xfId="0" applyFont="1" applyFill="1" applyBorder="1" applyAlignment="1" applyProtection="1">
      <alignment horizontal="center" vertical="center" shrinkToFit="1"/>
      <protection locked="0"/>
    </xf>
    <xf numFmtId="0" fontId="36" fillId="0" borderId="131" xfId="0" applyFont="1" applyFill="1" applyBorder="1" applyAlignment="1" applyProtection="1">
      <alignment horizontal="center" vertical="center" shrinkToFit="1"/>
      <protection locked="0"/>
    </xf>
    <xf numFmtId="0" fontId="36" fillId="0" borderId="10" xfId="0" applyFont="1" applyFill="1" applyBorder="1" applyAlignment="1">
      <alignment vertical="center"/>
    </xf>
    <xf numFmtId="0" fontId="36" fillId="0" borderId="0" xfId="0" applyFont="1" applyFill="1" applyBorder="1" applyAlignment="1">
      <alignment vertical="center"/>
    </xf>
    <xf numFmtId="0" fontId="36" fillId="0" borderId="8" xfId="0" applyFont="1" applyFill="1" applyBorder="1" applyAlignment="1">
      <alignment vertical="center"/>
    </xf>
    <xf numFmtId="178" fontId="2" fillId="0" borderId="7" xfId="2" applyNumberFormat="1" applyFont="1" applyFill="1" applyBorder="1" applyAlignment="1" applyProtection="1">
      <alignment horizontal="right" vertical="center" shrinkToFit="1"/>
    </xf>
    <xf numFmtId="178" fontId="2" fillId="0" borderId="120" xfId="2" applyNumberFormat="1" applyFont="1" applyFill="1" applyBorder="1" applyAlignment="1" applyProtection="1">
      <alignment horizontal="right" vertical="center" shrinkToFit="1"/>
    </xf>
    <xf numFmtId="178" fontId="2" fillId="0" borderId="166" xfId="2" applyNumberFormat="1" applyFont="1" applyFill="1" applyBorder="1" applyAlignment="1" applyProtection="1">
      <alignment horizontal="right" vertical="center" shrinkToFit="1"/>
    </xf>
    <xf numFmtId="178" fontId="2" fillId="0" borderId="167" xfId="2" applyNumberFormat="1" applyFont="1" applyFill="1" applyBorder="1" applyAlignment="1" applyProtection="1">
      <alignment horizontal="right" vertical="center" shrinkToFit="1"/>
    </xf>
    <xf numFmtId="178" fontId="2" fillId="0" borderId="159" xfId="2" applyNumberFormat="1" applyFont="1" applyFill="1" applyBorder="1" applyAlignment="1" applyProtection="1">
      <alignment horizontal="right" vertical="center" shrinkToFit="1"/>
    </xf>
    <xf numFmtId="178" fontId="2" fillId="0" borderId="168" xfId="2" applyNumberFormat="1" applyFont="1" applyFill="1" applyBorder="1" applyAlignment="1" applyProtection="1">
      <alignment horizontal="right" vertical="center" shrinkToFit="1"/>
    </xf>
    <xf numFmtId="0" fontId="43" fillId="0" borderId="33" xfId="2" applyFont="1" applyFill="1" applyBorder="1" applyAlignment="1" applyProtection="1">
      <alignment horizontal="center" vertical="center" textRotation="255" wrapText="1"/>
    </xf>
    <xf numFmtId="0" fontId="43" fillId="0" borderId="40" xfId="2" applyFont="1" applyFill="1" applyBorder="1" applyAlignment="1" applyProtection="1">
      <alignment horizontal="center" vertical="center" textRotation="255" wrapText="1"/>
    </xf>
    <xf numFmtId="0" fontId="2" fillId="0" borderId="132" xfId="2" applyFont="1" applyFill="1" applyBorder="1" applyAlignment="1" applyProtection="1">
      <alignment horizontal="center" vertical="center"/>
      <protection locked="0"/>
    </xf>
    <xf numFmtId="0" fontId="2" fillId="0" borderId="133" xfId="2" applyFont="1" applyFill="1" applyBorder="1" applyAlignment="1" applyProtection="1">
      <alignment horizontal="center" vertical="center"/>
      <protection locked="0"/>
    </xf>
    <xf numFmtId="183" fontId="2" fillId="0" borderId="133" xfId="2" applyNumberFormat="1" applyFont="1" applyFill="1" applyBorder="1" applyAlignment="1" applyProtection="1">
      <alignment horizontal="center" vertical="center" shrinkToFit="1"/>
      <protection locked="0"/>
    </xf>
    <xf numFmtId="183" fontId="2" fillId="0" borderId="134" xfId="2" applyNumberFormat="1" applyFont="1" applyFill="1" applyBorder="1" applyAlignment="1" applyProtection="1">
      <alignment horizontal="center" vertical="center" shrinkToFit="1"/>
      <protection locked="0"/>
    </xf>
    <xf numFmtId="183" fontId="2" fillId="0" borderId="135" xfId="2" applyNumberFormat="1" applyFont="1" applyFill="1" applyBorder="1" applyAlignment="1" applyProtection="1">
      <alignment horizontal="center" vertical="center" shrinkToFit="1"/>
      <protection locked="0"/>
    </xf>
    <xf numFmtId="0" fontId="36" fillId="0" borderId="19" xfId="0" applyFont="1" applyFill="1" applyBorder="1" applyAlignment="1">
      <alignment vertical="center"/>
    </xf>
    <xf numFmtId="0" fontId="36" fillId="0" borderId="11" xfId="0" applyFont="1" applyFill="1" applyBorder="1" applyAlignment="1">
      <alignment vertical="center"/>
    </xf>
    <xf numFmtId="183" fontId="2" fillId="0" borderId="9" xfId="2" applyNumberFormat="1" applyFont="1" applyFill="1" applyBorder="1" applyAlignment="1" applyProtection="1">
      <alignment horizontal="right" vertical="center" shrinkToFit="1"/>
    </xf>
    <xf numFmtId="183" fontId="2" fillId="0" borderId="16" xfId="2" applyNumberFormat="1" applyFont="1" applyFill="1" applyBorder="1" applyAlignment="1" applyProtection="1">
      <alignment horizontal="right" vertical="center" shrinkToFit="1"/>
    </xf>
    <xf numFmtId="183" fontId="2" fillId="0" borderId="17" xfId="2" applyNumberFormat="1" applyFont="1" applyFill="1" applyBorder="1" applyAlignment="1" applyProtection="1">
      <alignment horizontal="right" vertical="center" shrinkToFit="1"/>
    </xf>
    <xf numFmtId="183" fontId="2" fillId="0" borderId="11" xfId="2" applyNumberFormat="1" applyFont="1" applyFill="1" applyBorder="1" applyAlignment="1" applyProtection="1">
      <alignment horizontal="right" vertical="center" shrinkToFit="1"/>
    </xf>
    <xf numFmtId="0" fontId="2" fillId="0" borderId="2" xfId="2" applyFont="1" applyFill="1" applyBorder="1" applyAlignment="1" applyProtection="1">
      <alignment horizontal="center" vertical="center" textRotation="255"/>
    </xf>
    <xf numFmtId="0" fontId="2" fillId="0" borderId="115" xfId="2" applyFont="1" applyFill="1" applyBorder="1" applyAlignment="1" applyProtection="1">
      <alignment horizontal="center" vertical="center"/>
      <protection locked="0"/>
    </xf>
    <xf numFmtId="0" fontId="2" fillId="0" borderId="114" xfId="2" applyFont="1" applyFill="1" applyBorder="1" applyAlignment="1" applyProtection="1">
      <alignment horizontal="center" vertical="center"/>
      <protection locked="0"/>
    </xf>
    <xf numFmtId="0" fontId="14" fillId="0" borderId="15" xfId="2" applyFont="1" applyFill="1" applyBorder="1" applyAlignment="1" applyProtection="1">
      <alignment horizontal="center" vertical="center" textRotation="255" wrapText="1"/>
    </xf>
    <xf numFmtId="178" fontId="47" fillId="0" borderId="1" xfId="0" applyNumberFormat="1" applyFont="1" applyFill="1" applyBorder="1" applyAlignment="1">
      <alignment vertical="center"/>
    </xf>
    <xf numFmtId="0" fontId="2" fillId="0" borderId="116" xfId="2" applyFont="1" applyFill="1" applyBorder="1" applyAlignment="1" applyProtection="1">
      <alignment horizontal="center" vertical="center"/>
      <protection locked="0"/>
    </xf>
    <xf numFmtId="179" fontId="2" fillId="0" borderId="1" xfId="2" applyNumberFormat="1" applyFont="1" applyFill="1" applyBorder="1" applyAlignment="1" applyProtection="1">
      <alignment horizontal="center" vertical="center" shrinkToFit="1"/>
    </xf>
    <xf numFmtId="179" fontId="36" fillId="0" borderId="1" xfId="0" applyNumberFormat="1" applyFont="1" applyFill="1" applyBorder="1" applyAlignment="1">
      <alignment vertical="center" shrinkToFit="1"/>
    </xf>
    <xf numFmtId="179" fontId="36" fillId="0" borderId="2" xfId="0" applyNumberFormat="1" applyFont="1" applyFill="1" applyBorder="1" applyAlignment="1">
      <alignment vertical="center" shrinkToFit="1"/>
    </xf>
    <xf numFmtId="178" fontId="47" fillId="0" borderId="10" xfId="0" applyNumberFormat="1" applyFont="1" applyFill="1" applyBorder="1" applyAlignment="1">
      <alignment vertical="center"/>
    </xf>
    <xf numFmtId="0" fontId="2" fillId="0" borderId="153" xfId="2" applyFont="1" applyFill="1" applyBorder="1" applyAlignment="1" applyProtection="1">
      <alignment horizontal="center" vertical="center"/>
      <protection locked="0"/>
    </xf>
    <xf numFmtId="0" fontId="2" fillId="0" borderId="151" xfId="2" applyFont="1" applyFill="1" applyBorder="1" applyAlignment="1" applyProtection="1">
      <alignment horizontal="center" vertical="center"/>
      <protection locked="0"/>
    </xf>
    <xf numFmtId="179" fontId="2" fillId="0" borderId="10" xfId="2" applyNumberFormat="1" applyFont="1" applyFill="1" applyBorder="1" applyAlignment="1" applyProtection="1">
      <alignment horizontal="center" vertical="center" shrinkToFit="1"/>
    </xf>
    <xf numFmtId="179" fontId="36" fillId="0" borderId="10" xfId="0" applyNumberFormat="1" applyFont="1" applyFill="1" applyBorder="1" applyAlignment="1">
      <alignment vertical="center" shrinkToFit="1"/>
    </xf>
    <xf numFmtId="179" fontId="36" fillId="0" borderId="11" xfId="0" applyNumberFormat="1" applyFont="1" applyFill="1" applyBorder="1" applyAlignment="1">
      <alignment vertical="center" shrinkToFit="1"/>
    </xf>
    <xf numFmtId="178" fontId="47" fillId="0" borderId="27" xfId="0" applyNumberFormat="1" applyFont="1" applyFill="1" applyBorder="1" applyAlignment="1">
      <alignment vertical="center"/>
    </xf>
    <xf numFmtId="0" fontId="2" fillId="0" borderId="128" xfId="2" applyFont="1" applyFill="1" applyBorder="1" applyAlignment="1" applyProtection="1">
      <alignment horizontal="center" vertical="center"/>
      <protection locked="0"/>
    </xf>
    <xf numFmtId="179" fontId="2" fillId="0" borderId="27" xfId="2" applyNumberFormat="1" applyFont="1" applyFill="1" applyBorder="1" applyAlignment="1" applyProtection="1">
      <alignment horizontal="center" vertical="center" shrinkToFit="1"/>
    </xf>
    <xf numFmtId="179" fontId="36" fillId="0" borderId="27" xfId="0" applyNumberFormat="1" applyFont="1" applyFill="1" applyBorder="1" applyAlignment="1">
      <alignment vertical="center" shrinkToFit="1"/>
    </xf>
    <xf numFmtId="179" fontId="36" fillId="0" borderId="28" xfId="0" applyNumberFormat="1" applyFont="1" applyFill="1" applyBorder="1" applyAlignment="1">
      <alignment vertical="center" shrinkToFit="1"/>
    </xf>
    <xf numFmtId="183" fontId="36" fillId="0" borderId="42" xfId="0" applyNumberFormat="1" applyFont="1" applyFill="1" applyBorder="1" applyAlignment="1">
      <alignment vertical="center" shrinkToFit="1"/>
    </xf>
    <xf numFmtId="183" fontId="36" fillId="0" borderId="43" xfId="0" applyNumberFormat="1" applyFont="1" applyFill="1" applyBorder="1" applyAlignment="1">
      <alignment vertical="center" shrinkToFit="1"/>
    </xf>
    <xf numFmtId="183" fontId="36" fillId="0" borderId="41" xfId="0" applyNumberFormat="1" applyFont="1" applyFill="1" applyBorder="1" applyAlignment="1">
      <alignment vertical="center" shrinkToFit="1"/>
    </xf>
    <xf numFmtId="0" fontId="2" fillId="0" borderId="3" xfId="2" applyFont="1" applyFill="1" applyBorder="1" applyAlignment="1" applyProtection="1">
      <alignment horizontal="left" vertical="center" wrapText="1" shrinkToFit="1"/>
    </xf>
    <xf numFmtId="183" fontId="2" fillId="0" borderId="21" xfId="1" applyNumberFormat="1" applyFont="1" applyFill="1" applyBorder="1" applyAlignment="1" applyProtection="1">
      <alignment horizontal="right" vertical="center" shrinkToFit="1"/>
    </xf>
    <xf numFmtId="183" fontId="2" fillId="0" borderId="22" xfId="1" applyNumberFormat="1" applyFont="1" applyFill="1" applyBorder="1" applyAlignment="1" applyProtection="1">
      <alignment horizontal="right" vertical="center" shrinkToFit="1"/>
    </xf>
    <xf numFmtId="183" fontId="2" fillId="0" borderId="23" xfId="1" applyNumberFormat="1" applyFont="1" applyFill="1" applyBorder="1" applyAlignment="1" applyProtection="1">
      <alignment horizontal="right" vertical="center" shrinkToFit="1"/>
    </xf>
    <xf numFmtId="183" fontId="2" fillId="0" borderId="41" xfId="2" applyNumberFormat="1" applyFont="1" applyFill="1" applyBorder="1" applyAlignment="1" applyProtection="1">
      <alignment vertical="center" shrinkToFit="1"/>
    </xf>
    <xf numFmtId="0" fontId="2" fillId="0" borderId="15" xfId="2" applyFont="1" applyFill="1" applyBorder="1" applyAlignment="1" applyProtection="1">
      <alignment horizontal="center" vertical="center" textRotation="255"/>
    </xf>
    <xf numFmtId="183" fontId="2" fillId="0" borderId="3" xfId="1" applyNumberFormat="1" applyFont="1" applyFill="1" applyBorder="1" applyAlignment="1" applyProtection="1">
      <alignment horizontal="right" vertical="center" shrinkToFit="1"/>
    </xf>
    <xf numFmtId="183" fontId="36" fillId="0" borderId="25" xfId="0" applyNumberFormat="1" applyFont="1" applyFill="1" applyBorder="1" applyAlignment="1">
      <alignment horizontal="right" vertical="center" shrinkToFit="1"/>
    </xf>
    <xf numFmtId="183" fontId="2" fillId="0" borderId="24" xfId="1" applyNumberFormat="1" applyFont="1" applyFill="1" applyBorder="1" applyAlignment="1" applyProtection="1">
      <alignment horizontal="right" vertical="center" shrinkToFit="1"/>
    </xf>
    <xf numFmtId="183" fontId="36" fillId="0" borderId="2" xfId="0" applyNumberFormat="1" applyFont="1" applyFill="1" applyBorder="1" applyAlignment="1">
      <alignment horizontal="right" vertical="center" shrinkToFit="1"/>
    </xf>
    <xf numFmtId="0" fontId="2" fillId="0" borderId="3" xfId="2" applyFont="1" applyFill="1" applyBorder="1" applyAlignment="1" applyProtection="1">
      <alignment horizontal="left" vertical="center" wrapText="1"/>
    </xf>
    <xf numFmtId="0" fontId="26" fillId="0" borderId="1" xfId="0" applyFont="1" applyFill="1" applyBorder="1" applyAlignment="1">
      <alignment horizontal="left" vertical="center"/>
    </xf>
    <xf numFmtId="0" fontId="26" fillId="0" borderId="5" xfId="0" applyFont="1" applyFill="1" applyBorder="1" applyAlignment="1">
      <alignment horizontal="left" vertical="center"/>
    </xf>
    <xf numFmtId="183" fontId="2" fillId="0" borderId="30" xfId="1" applyNumberFormat="1" applyFont="1" applyFill="1" applyBorder="1" applyAlignment="1" applyProtection="1">
      <alignment horizontal="right" vertical="center" shrinkToFit="1"/>
    </xf>
    <xf numFmtId="183" fontId="2" fillId="0" borderId="31" xfId="1" applyNumberFormat="1" applyFont="1" applyFill="1" applyBorder="1" applyAlignment="1" applyProtection="1">
      <alignment horizontal="right" vertical="center" shrinkToFit="1"/>
    </xf>
    <xf numFmtId="183" fontId="2" fillId="0" borderId="32" xfId="1" applyNumberFormat="1" applyFont="1" applyFill="1" applyBorder="1" applyAlignment="1" applyProtection="1">
      <alignment horizontal="right" vertical="center" shrinkToFit="1"/>
    </xf>
    <xf numFmtId="183" fontId="2" fillId="0" borderId="33" xfId="2" applyNumberFormat="1" applyFont="1" applyFill="1" applyBorder="1" applyAlignment="1" applyProtection="1">
      <alignment horizontal="right" vertical="center" shrinkToFit="1"/>
    </xf>
    <xf numFmtId="183" fontId="26" fillId="0" borderId="30" xfId="0" applyNumberFormat="1" applyFont="1" applyFill="1" applyBorder="1" applyAlignment="1">
      <alignment vertical="center" shrinkToFit="1"/>
    </xf>
    <xf numFmtId="183" fontId="26" fillId="0" borderId="40" xfId="0" applyNumberFormat="1" applyFont="1" applyFill="1" applyBorder="1" applyAlignment="1">
      <alignment vertical="center" shrinkToFit="1"/>
    </xf>
    <xf numFmtId="183" fontId="26" fillId="0" borderId="74" xfId="0" applyNumberFormat="1" applyFont="1" applyFill="1" applyBorder="1" applyAlignment="1">
      <alignment vertical="center" shrinkToFit="1"/>
    </xf>
    <xf numFmtId="183" fontId="2" fillId="0" borderId="32" xfId="2" applyNumberFormat="1" applyFont="1" applyFill="1" applyBorder="1" applyAlignment="1" applyProtection="1">
      <alignment horizontal="right" vertical="center" shrinkToFit="1"/>
    </xf>
    <xf numFmtId="183" fontId="26" fillId="0" borderId="33" xfId="0" applyNumberFormat="1" applyFont="1" applyFill="1" applyBorder="1" applyAlignment="1">
      <alignment vertical="center" shrinkToFit="1"/>
    </xf>
    <xf numFmtId="183" fontId="26" fillId="0" borderId="76" xfId="0" applyNumberFormat="1" applyFont="1" applyFill="1" applyBorder="1" applyAlignment="1">
      <alignment vertical="center" shrinkToFit="1"/>
    </xf>
    <xf numFmtId="183" fontId="2" fillId="0" borderId="31" xfId="2" applyNumberFormat="1" applyFont="1" applyFill="1" applyBorder="1" applyAlignment="1" applyProtection="1">
      <alignment horizontal="right" vertical="center" shrinkToFit="1"/>
    </xf>
    <xf numFmtId="183" fontId="26" fillId="0" borderId="32" xfId="0" applyNumberFormat="1" applyFont="1" applyFill="1" applyBorder="1" applyAlignment="1">
      <alignment vertical="center" shrinkToFit="1"/>
    </xf>
    <xf numFmtId="183" fontId="26" fillId="0" borderId="75" xfId="0" applyNumberFormat="1" applyFont="1" applyFill="1" applyBorder="1" applyAlignment="1">
      <alignment vertical="center" shrinkToFit="1"/>
    </xf>
    <xf numFmtId="0" fontId="36" fillId="0" borderId="1" xfId="0" applyFont="1" applyFill="1" applyBorder="1" applyAlignment="1">
      <alignment vertical="center" shrinkToFit="1"/>
    </xf>
    <xf numFmtId="180" fontId="36" fillId="0" borderId="117" xfId="0" applyNumberFormat="1" applyFont="1" applyFill="1" applyBorder="1" applyAlignment="1" applyProtection="1">
      <alignment horizontal="center" vertical="center"/>
      <protection locked="0"/>
    </xf>
    <xf numFmtId="180" fontId="36" fillId="0" borderId="107" xfId="0" applyNumberFormat="1" applyFont="1" applyFill="1" applyBorder="1" applyAlignment="1" applyProtection="1">
      <alignment horizontal="center" vertical="center"/>
      <protection locked="0"/>
    </xf>
    <xf numFmtId="0" fontId="26" fillId="0" borderId="5" xfId="0" applyFont="1" applyFill="1" applyBorder="1" applyAlignment="1">
      <alignment horizontal="left" vertical="center" shrinkToFit="1"/>
    </xf>
    <xf numFmtId="0" fontId="2" fillId="0" borderId="105" xfId="2" applyFont="1" applyFill="1" applyBorder="1" applyAlignment="1" applyProtection="1">
      <alignment horizontal="center" vertical="center"/>
      <protection locked="0"/>
    </xf>
    <xf numFmtId="0" fontId="2" fillId="0" borderId="95" xfId="2" applyFont="1" applyFill="1" applyBorder="1" applyAlignment="1" applyProtection="1">
      <alignment horizontal="center" vertical="center"/>
      <protection locked="0"/>
    </xf>
    <xf numFmtId="183" fontId="2" fillId="0" borderId="61" xfId="2" quotePrefix="1" applyNumberFormat="1" applyFont="1" applyFill="1" applyBorder="1" applyAlignment="1" applyProtection="1">
      <alignment vertical="center" shrinkToFit="1"/>
    </xf>
    <xf numFmtId="183" fontId="26" fillId="0" borderId="31" xfId="0" applyNumberFormat="1" applyFont="1" applyFill="1" applyBorder="1" applyAlignment="1">
      <alignment vertical="center" shrinkToFit="1"/>
    </xf>
    <xf numFmtId="183" fontId="26" fillId="0" borderId="16" xfId="0" applyNumberFormat="1" applyFont="1" applyFill="1" applyBorder="1" applyAlignment="1">
      <alignment vertical="center" shrinkToFit="1"/>
    </xf>
    <xf numFmtId="183" fontId="2" fillId="0" borderId="4" xfId="2" applyNumberFormat="1" applyFont="1" applyFill="1" applyBorder="1" applyAlignment="1" applyProtection="1">
      <alignment horizontal="right" vertical="center" shrinkToFit="1"/>
    </xf>
    <xf numFmtId="183" fontId="2" fillId="0" borderId="61" xfId="2" applyNumberFormat="1" applyFont="1" applyFill="1" applyBorder="1" applyAlignment="1" applyProtection="1">
      <alignment horizontal="right" vertical="center" shrinkToFit="1"/>
    </xf>
    <xf numFmtId="183" fontId="2" fillId="0" borderId="45" xfId="2" applyNumberFormat="1" applyFont="1" applyFill="1" applyBorder="1" applyAlignment="1" applyProtection="1">
      <alignment horizontal="right" vertical="center" shrinkToFit="1"/>
    </xf>
    <xf numFmtId="183" fontId="2" fillId="0" borderId="83" xfId="2" applyNumberFormat="1" applyFont="1" applyFill="1" applyBorder="1" applyAlignment="1" applyProtection="1">
      <alignment horizontal="right" vertical="center" shrinkToFit="1"/>
    </xf>
    <xf numFmtId="183" fontId="2" fillId="0" borderId="38" xfId="2" applyNumberFormat="1" applyFont="1" applyFill="1" applyBorder="1" applyAlignment="1" applyProtection="1">
      <alignment horizontal="right" vertical="center" shrinkToFit="1"/>
    </xf>
    <xf numFmtId="183" fontId="2" fillId="0" borderId="6" xfId="2" applyNumberFormat="1" applyFont="1" applyFill="1" applyBorder="1" applyAlignment="1" applyProtection="1">
      <alignment horizontal="right" vertical="center" shrinkToFit="1"/>
    </xf>
    <xf numFmtId="183" fontId="2" fillId="0" borderId="46" xfId="2" applyNumberFormat="1" applyFont="1" applyFill="1" applyBorder="1" applyAlignment="1" applyProtection="1">
      <alignment horizontal="right" vertical="center" shrinkToFit="1"/>
    </xf>
    <xf numFmtId="183" fontId="2" fillId="0" borderId="50" xfId="2" applyNumberFormat="1" applyFont="1" applyFill="1" applyBorder="1" applyAlignment="1" applyProtection="1">
      <alignment horizontal="right" vertical="center" shrinkToFit="1"/>
    </xf>
    <xf numFmtId="0" fontId="36" fillId="0" borderId="27" xfId="0" applyFont="1" applyFill="1" applyBorder="1" applyAlignment="1">
      <alignment vertical="center" shrinkToFit="1"/>
    </xf>
    <xf numFmtId="180" fontId="36" fillId="0" borderId="127" xfId="0" applyNumberFormat="1" applyFont="1" applyFill="1" applyBorder="1" applyAlignment="1" applyProtection="1">
      <alignment horizontal="center" vertical="center"/>
      <protection locked="0"/>
    </xf>
    <xf numFmtId="180" fontId="36" fillId="0" borderId="128" xfId="0" applyNumberFormat="1" applyFont="1" applyFill="1" applyBorder="1" applyAlignment="1" applyProtection="1">
      <alignment horizontal="center" vertical="center"/>
      <protection locked="0"/>
    </xf>
    <xf numFmtId="0" fontId="2" fillId="0" borderId="7" xfId="2" applyFont="1" applyFill="1" applyBorder="1" applyAlignment="1" applyProtection="1">
      <alignment horizontal="left" vertical="center" shrinkToFit="1"/>
    </xf>
    <xf numFmtId="0" fontId="26" fillId="0" borderId="0" xfId="0" applyFont="1" applyFill="1" applyBorder="1" applyAlignment="1">
      <alignment horizontal="left" vertical="center" shrinkToFit="1"/>
    </xf>
    <xf numFmtId="0" fontId="2" fillId="0" borderId="126" xfId="2" applyFont="1" applyFill="1" applyBorder="1" applyAlignment="1" applyProtection="1">
      <alignment horizontal="center" vertical="center"/>
      <protection locked="0"/>
    </xf>
    <xf numFmtId="0" fontId="2" fillId="0" borderId="106" xfId="2" applyFont="1" applyFill="1" applyBorder="1" applyAlignment="1" applyProtection="1">
      <alignment horizontal="center" vertical="center"/>
      <protection locked="0"/>
    </xf>
    <xf numFmtId="183" fontId="2" fillId="0" borderId="120" xfId="2" quotePrefix="1" applyNumberFormat="1" applyFont="1" applyFill="1" applyBorder="1" applyAlignment="1" applyProtection="1">
      <alignment vertical="center" shrinkToFit="1"/>
    </xf>
    <xf numFmtId="183" fontId="26" fillId="0" borderId="81" xfId="0" applyNumberFormat="1" applyFont="1" applyFill="1" applyBorder="1" applyAlignment="1">
      <alignment vertical="center" shrinkToFit="1"/>
    </xf>
    <xf numFmtId="183" fontId="26" fillId="0" borderId="83" xfId="0" applyNumberFormat="1" applyFont="1" applyFill="1" applyBorder="1" applyAlignment="1">
      <alignment vertical="center" shrinkToFit="1"/>
    </xf>
    <xf numFmtId="183" fontId="26" fillId="0" borderId="36" xfId="0" applyNumberFormat="1" applyFont="1" applyFill="1" applyBorder="1" applyAlignment="1">
      <alignment vertical="center" shrinkToFit="1"/>
    </xf>
    <xf numFmtId="178" fontId="38" fillId="0" borderId="97" xfId="0" applyNumberFormat="1" applyFont="1" applyFill="1" applyBorder="1" applyAlignment="1">
      <alignment horizontal="center" vertical="center" shrinkToFit="1"/>
    </xf>
    <xf numFmtId="178" fontId="38" fillId="0" borderId="100" xfId="0" applyNumberFormat="1" applyFont="1" applyFill="1" applyBorder="1" applyAlignment="1">
      <alignment horizontal="center" vertical="center" shrinkToFit="1"/>
    </xf>
    <xf numFmtId="0" fontId="8" fillId="0" borderId="0" xfId="2" applyFont="1" applyFill="1" applyBorder="1" applyAlignment="1" applyProtection="1">
      <alignment horizontal="center" vertical="top" wrapText="1"/>
    </xf>
    <xf numFmtId="183" fontId="26" fillId="0" borderId="78" xfId="0" applyNumberFormat="1" applyFont="1" applyFill="1" applyBorder="1" applyAlignment="1">
      <alignment vertical="center" shrinkToFit="1"/>
    </xf>
    <xf numFmtId="0" fontId="36" fillId="0" borderId="20" xfId="0" applyFont="1" applyFill="1" applyBorder="1" applyAlignment="1">
      <alignment vertical="center" shrinkToFit="1"/>
    </xf>
    <xf numFmtId="183" fontId="26" fillId="0" borderId="18" xfId="0" applyNumberFormat="1" applyFont="1" applyFill="1" applyBorder="1" applyAlignment="1">
      <alignment vertical="center" shrinkToFit="1"/>
    </xf>
    <xf numFmtId="0" fontId="36" fillId="0" borderId="77" xfId="0" applyFont="1" applyFill="1" applyBorder="1" applyAlignment="1">
      <alignment vertical="center" shrinkToFit="1"/>
    </xf>
    <xf numFmtId="0" fontId="26" fillId="0" borderId="7" xfId="0" applyFont="1" applyFill="1" applyBorder="1" applyAlignment="1">
      <alignment vertical="center" shrinkToFit="1"/>
    </xf>
    <xf numFmtId="0" fontId="26" fillId="0" borderId="0" xfId="0" applyFont="1" applyFill="1" applyBorder="1" applyAlignment="1">
      <alignment vertical="center" shrinkToFit="1"/>
    </xf>
    <xf numFmtId="183" fontId="2" fillId="0" borderId="80" xfId="1" applyNumberFormat="1" applyFont="1" applyFill="1" applyBorder="1" applyAlignment="1" applyProtection="1">
      <alignment horizontal="right" vertical="center" shrinkToFit="1"/>
    </xf>
    <xf numFmtId="183" fontId="26" fillId="0" borderId="81" xfId="0" applyNumberFormat="1" applyFont="1" applyFill="1" applyBorder="1" applyAlignment="1">
      <alignment horizontal="right" vertical="center" shrinkToFit="1"/>
    </xf>
    <xf numFmtId="183" fontId="2" fillId="0" borderId="81" xfId="1" applyNumberFormat="1" applyFont="1" applyFill="1" applyBorder="1" applyAlignment="1" applyProtection="1">
      <alignment horizontal="right" vertical="center" shrinkToFit="1"/>
    </xf>
    <xf numFmtId="183" fontId="26" fillId="0" borderId="84" xfId="0" applyNumberFormat="1" applyFont="1" applyFill="1" applyBorder="1" applyAlignment="1">
      <alignment horizontal="right" vertical="center" shrinkToFit="1"/>
    </xf>
    <xf numFmtId="0" fontId="2" fillId="0" borderId="18" xfId="2" applyFont="1" applyFill="1" applyBorder="1" applyAlignment="1" applyProtection="1">
      <alignment horizontal="right" vertical="center" wrapText="1"/>
    </xf>
    <xf numFmtId="0" fontId="26" fillId="0" borderId="19" xfId="0" applyFont="1" applyFill="1" applyBorder="1" applyAlignment="1">
      <alignment horizontal="right" vertical="center"/>
    </xf>
    <xf numFmtId="0" fontId="26" fillId="0" borderId="10" xfId="0" applyFont="1" applyFill="1" applyBorder="1" applyAlignment="1">
      <alignment horizontal="right" vertical="center"/>
    </xf>
    <xf numFmtId="0" fontId="26" fillId="0" borderId="11" xfId="0" applyFont="1" applyFill="1" applyBorder="1" applyAlignment="1">
      <alignment horizontal="right" vertical="center"/>
    </xf>
    <xf numFmtId="0" fontId="22" fillId="0" borderId="33" xfId="2" applyFont="1" applyFill="1" applyBorder="1" applyAlignment="1" applyProtection="1">
      <alignment horizontal="center" vertical="center" textRotation="255" wrapText="1"/>
    </xf>
    <xf numFmtId="0" fontId="37" fillId="0" borderId="39" xfId="0" applyFont="1" applyFill="1" applyBorder="1" applyAlignment="1">
      <alignment vertical="center" wrapText="1"/>
    </xf>
    <xf numFmtId="0" fontId="37" fillId="0" borderId="40" xfId="0" applyFont="1" applyFill="1" applyBorder="1" applyAlignment="1">
      <alignment vertical="center" wrapText="1"/>
    </xf>
    <xf numFmtId="0" fontId="39" fillId="0" borderId="12" xfId="2" applyFont="1" applyFill="1" applyBorder="1" applyAlignment="1" applyProtection="1">
      <alignment horizontal="center" vertical="center"/>
      <protection locked="0"/>
    </xf>
    <xf numFmtId="0" fontId="39" fillId="0" borderId="13" xfId="2" applyFont="1" applyFill="1" applyBorder="1" applyAlignment="1" applyProtection="1">
      <alignment horizontal="center" vertical="center"/>
      <protection locked="0"/>
    </xf>
    <xf numFmtId="0" fontId="39" fillId="0" borderId="14" xfId="2" applyFont="1" applyFill="1" applyBorder="1" applyAlignment="1" applyProtection="1">
      <alignment horizontal="center" vertical="center"/>
      <protection locked="0"/>
    </xf>
    <xf numFmtId="0" fontId="26" fillId="0" borderId="56" xfId="2" applyFont="1" applyFill="1" applyBorder="1" applyAlignment="1" applyProtection="1">
      <alignment horizontal="left" vertical="center" wrapText="1"/>
    </xf>
    <xf numFmtId="0" fontId="26" fillId="0" borderId="0" xfId="2" applyFont="1" applyFill="1" applyBorder="1" applyAlignment="1" applyProtection="1">
      <alignment horizontal="left" vertical="center" wrapText="1"/>
    </xf>
    <xf numFmtId="0" fontId="26" fillId="0" borderId="57" xfId="2" applyFont="1" applyFill="1" applyBorder="1" applyAlignment="1" applyProtection="1">
      <alignment horizontal="left" vertical="center" wrapText="1"/>
    </xf>
    <xf numFmtId="0" fontId="26" fillId="0" borderId="58" xfId="2" applyFont="1" applyFill="1" applyBorder="1" applyAlignment="1" applyProtection="1">
      <alignment horizontal="left" vertical="center" wrapText="1"/>
    </xf>
    <xf numFmtId="0" fontId="26" fillId="0" borderId="59" xfId="2" applyFont="1" applyFill="1" applyBorder="1" applyAlignment="1" applyProtection="1">
      <alignment horizontal="left" vertical="center" wrapText="1"/>
    </xf>
    <xf numFmtId="0" fontId="26" fillId="0" borderId="60" xfId="2" applyFont="1" applyFill="1" applyBorder="1" applyAlignment="1" applyProtection="1">
      <alignment horizontal="left" vertical="center" wrapText="1"/>
    </xf>
    <xf numFmtId="0" fontId="12" fillId="0" borderId="0" xfId="2" applyFont="1" applyFill="1" applyAlignment="1" applyProtection="1">
      <alignment horizontal="center"/>
    </xf>
    <xf numFmtId="0" fontId="12" fillId="0" borderId="10" xfId="2" applyFont="1" applyFill="1" applyBorder="1" applyAlignment="1" applyProtection="1">
      <alignment horizontal="center"/>
    </xf>
    <xf numFmtId="0" fontId="26" fillId="0" borderId="4" xfId="2" applyFont="1" applyFill="1" applyBorder="1" applyAlignment="1" applyProtection="1">
      <alignment horizontal="center" vertical="center"/>
    </xf>
    <xf numFmtId="0" fontId="36" fillId="0" borderId="9" xfId="0" applyFont="1" applyFill="1" applyBorder="1" applyAlignment="1">
      <alignment horizontal="center" vertical="center"/>
    </xf>
    <xf numFmtId="0" fontId="36" fillId="0" borderId="10" xfId="0" applyFont="1" applyFill="1" applyBorder="1" applyAlignment="1">
      <alignment horizontal="center" vertical="center"/>
    </xf>
    <xf numFmtId="0" fontId="36" fillId="0" borderId="11" xfId="0" applyFont="1" applyFill="1" applyBorder="1" applyAlignment="1">
      <alignment horizontal="center" vertical="center"/>
    </xf>
    <xf numFmtId="0" fontId="26" fillId="0" borderId="1" xfId="2" applyFont="1" applyFill="1" applyBorder="1" applyAlignment="1" applyProtection="1">
      <alignment horizontal="center" vertical="center"/>
    </xf>
    <xf numFmtId="0" fontId="26" fillId="0" borderId="3" xfId="2" applyFont="1" applyFill="1" applyBorder="1" applyAlignment="1" applyProtection="1">
      <alignment horizontal="center" vertical="center"/>
    </xf>
    <xf numFmtId="0" fontId="26" fillId="0" borderId="2" xfId="2" applyFont="1" applyFill="1" applyBorder="1" applyAlignment="1" applyProtection="1">
      <alignment horizontal="center" vertical="center"/>
    </xf>
    <xf numFmtId="183" fontId="26" fillId="0" borderId="82" xfId="0" applyNumberFormat="1" applyFont="1" applyFill="1" applyBorder="1" applyAlignment="1">
      <alignment horizontal="right" vertical="center" shrinkToFit="1"/>
    </xf>
    <xf numFmtId="0" fontId="26" fillId="0" borderId="61" xfId="2" applyFont="1" applyFill="1" applyBorder="1" applyAlignment="1" applyProtection="1">
      <alignment horizontal="center" vertical="center" shrinkToFit="1"/>
    </xf>
    <xf numFmtId="0" fontId="26" fillId="0" borderId="31" xfId="2" applyFont="1" applyFill="1" applyBorder="1" applyAlignment="1" applyProtection="1">
      <alignment horizontal="center" vertical="center" shrinkToFit="1"/>
    </xf>
    <xf numFmtId="0" fontId="26" fillId="0" borderId="32" xfId="2" applyFont="1" applyFill="1" applyBorder="1" applyAlignment="1" applyProtection="1">
      <alignment horizontal="center" vertical="center" shrinkToFit="1"/>
    </xf>
    <xf numFmtId="0" fontId="26" fillId="0" borderId="30" xfId="2" applyFont="1" applyFill="1" applyBorder="1" applyAlignment="1" applyProtection="1">
      <alignment horizontal="center" vertical="center" shrinkToFit="1"/>
    </xf>
    <xf numFmtId="0" fontId="8" fillId="0" borderId="3" xfId="2" applyFont="1" applyFill="1" applyBorder="1" applyAlignment="1" applyProtection="1">
      <alignment horizontal="left" vertical="center" wrapText="1"/>
    </xf>
    <xf numFmtId="0" fontId="17" fillId="0" borderId="1" xfId="0" applyFont="1" applyFill="1" applyBorder="1" applyAlignment="1">
      <alignment horizontal="left" vertical="center"/>
    </xf>
    <xf numFmtId="0" fontId="32" fillId="0" borderId="33" xfId="2" applyNumberFormat="1" applyFont="1" applyFill="1" applyBorder="1" applyAlignment="1" applyProtection="1">
      <alignment horizontal="left" vertical="center" textRotation="255" wrapText="1"/>
    </xf>
    <xf numFmtId="0" fontId="32" fillId="0" borderId="39" xfId="0" applyFont="1" applyFill="1" applyBorder="1" applyAlignment="1">
      <alignment horizontal="left" vertical="center" wrapText="1"/>
    </xf>
    <xf numFmtId="0" fontId="32" fillId="0" borderId="40" xfId="0" applyFont="1" applyFill="1" applyBorder="1" applyAlignment="1">
      <alignment horizontal="left" vertical="center" wrapText="1"/>
    </xf>
    <xf numFmtId="0" fontId="36" fillId="0" borderId="3" xfId="0" applyFont="1" applyFill="1" applyBorder="1" applyAlignment="1">
      <alignment vertical="center" shrinkToFit="1"/>
    </xf>
    <xf numFmtId="0" fontId="36" fillId="0" borderId="2" xfId="0" applyFont="1" applyFill="1" applyBorder="1" applyAlignment="1">
      <alignment vertical="center" shrinkToFit="1"/>
    </xf>
    <xf numFmtId="183" fontId="26" fillId="0" borderId="25" xfId="2" applyNumberFormat="1" applyFont="1" applyFill="1" applyBorder="1" applyAlignment="1" applyProtection="1">
      <alignment horizontal="right" vertical="center"/>
    </xf>
    <xf numFmtId="183" fontId="26" fillId="0" borderId="22" xfId="2" applyNumberFormat="1" applyFont="1" applyFill="1" applyBorder="1" applyAlignment="1" applyProtection="1">
      <alignment horizontal="right" vertical="center"/>
    </xf>
    <xf numFmtId="183" fontId="26" fillId="0" borderId="21" xfId="2" applyNumberFormat="1" applyFont="1" applyFill="1" applyBorder="1" applyAlignment="1" applyProtection="1">
      <alignment horizontal="right" vertical="center"/>
    </xf>
    <xf numFmtId="183" fontId="26" fillId="0" borderId="24" xfId="2" applyNumberFormat="1" applyFont="1" applyFill="1" applyBorder="1" applyAlignment="1" applyProtection="1">
      <alignment horizontal="right" vertical="center"/>
    </xf>
    <xf numFmtId="183" fontId="26" fillId="0" borderId="23" xfId="2" applyNumberFormat="1" applyFont="1" applyFill="1" applyBorder="1" applyAlignment="1" applyProtection="1">
      <alignment horizontal="right" vertical="center"/>
    </xf>
    <xf numFmtId="0" fontId="36" fillId="0" borderId="45" xfId="0" applyFont="1" applyFill="1" applyBorder="1" applyAlignment="1">
      <alignment vertical="center" shrinkToFit="1"/>
    </xf>
    <xf numFmtId="0" fontId="36" fillId="0" borderId="49" xfId="0" applyFont="1" applyFill="1" applyBorder="1" applyAlignment="1">
      <alignment vertical="center" shrinkToFit="1"/>
    </xf>
    <xf numFmtId="0" fontId="36" fillId="0" borderId="50" xfId="0" applyFont="1" applyFill="1" applyBorder="1" applyAlignment="1">
      <alignment vertical="center" shrinkToFit="1"/>
    </xf>
    <xf numFmtId="183" fontId="26" fillId="0" borderId="83" xfId="2" applyNumberFormat="1" applyFont="1" applyFill="1" applyBorder="1" applyAlignment="1" applyProtection="1">
      <alignment horizontal="right" vertical="center"/>
    </xf>
    <xf numFmtId="183" fontId="26" fillId="0" borderId="36" xfId="2" applyNumberFormat="1" applyFont="1" applyFill="1" applyBorder="1" applyAlignment="1" applyProtection="1">
      <alignment horizontal="right" vertical="center"/>
    </xf>
    <xf numFmtId="183" fontId="26" fillId="0" borderId="65" xfId="2" applyNumberFormat="1" applyFont="1" applyFill="1" applyBorder="1" applyAlignment="1" applyProtection="1">
      <alignment horizontal="right" vertical="center"/>
    </xf>
    <xf numFmtId="183" fontId="26" fillId="0" borderId="28" xfId="2" applyNumberFormat="1" applyFont="1" applyFill="1" applyBorder="1" applyAlignment="1" applyProtection="1">
      <alignment horizontal="right" vertical="center"/>
    </xf>
    <xf numFmtId="183" fontId="26" fillId="0" borderId="26" xfId="2" applyNumberFormat="1" applyFont="1" applyFill="1" applyBorder="1" applyAlignment="1" applyProtection="1">
      <alignment horizontal="right" vertical="center"/>
    </xf>
    <xf numFmtId="183" fontId="26" fillId="0" borderId="62" xfId="2" applyNumberFormat="1" applyFont="1" applyFill="1" applyBorder="1" applyAlignment="1" applyProtection="1">
      <alignment horizontal="right" vertical="center"/>
    </xf>
    <xf numFmtId="0" fontId="36" fillId="0" borderId="18" xfId="0" applyFont="1" applyFill="1" applyBorder="1" applyAlignment="1">
      <alignment horizontal="right" vertical="center" shrinkToFit="1"/>
    </xf>
    <xf numFmtId="0" fontId="36" fillId="0" borderId="19" xfId="0" applyFont="1" applyFill="1" applyBorder="1" applyAlignment="1">
      <alignment horizontal="right" vertical="center" shrinkToFit="1"/>
    </xf>
    <xf numFmtId="0" fontId="36" fillId="0" borderId="20" xfId="0" applyFont="1" applyFill="1" applyBorder="1" applyAlignment="1">
      <alignment horizontal="right" vertical="center" shrinkToFit="1"/>
    </xf>
    <xf numFmtId="183" fontId="26" fillId="0" borderId="18" xfId="2" applyNumberFormat="1" applyFont="1" applyFill="1" applyBorder="1" applyAlignment="1" applyProtection="1">
      <alignment horizontal="right" vertical="center"/>
    </xf>
    <xf numFmtId="183" fontId="36" fillId="0" borderId="77" xfId="0" applyNumberFormat="1" applyFont="1" applyFill="1" applyBorder="1" applyAlignment="1">
      <alignment horizontal="right" vertical="center"/>
    </xf>
    <xf numFmtId="183" fontId="26" fillId="0" borderId="78" xfId="2" applyNumberFormat="1" applyFont="1" applyFill="1" applyBorder="1" applyAlignment="1" applyProtection="1">
      <alignment horizontal="right" vertical="center"/>
    </xf>
    <xf numFmtId="183" fontId="36" fillId="0" borderId="20" xfId="0" applyNumberFormat="1" applyFont="1" applyFill="1" applyBorder="1" applyAlignment="1">
      <alignment horizontal="right" vertical="center"/>
    </xf>
    <xf numFmtId="183" fontId="36" fillId="0" borderId="81" xfId="0" applyNumberFormat="1" applyFont="1" applyFill="1" applyBorder="1" applyAlignment="1">
      <alignment vertical="center" shrinkToFit="1"/>
    </xf>
    <xf numFmtId="183" fontId="36" fillId="0" borderId="82" xfId="0" applyNumberFormat="1" applyFont="1" applyFill="1" applyBorder="1" applyAlignment="1">
      <alignment vertical="center" shrinkToFit="1"/>
    </xf>
    <xf numFmtId="0" fontId="53" fillId="0" borderId="3" xfId="2" applyFont="1" applyFill="1" applyBorder="1" applyAlignment="1" applyProtection="1">
      <alignment horizontal="left" vertical="center" wrapText="1"/>
    </xf>
    <xf numFmtId="0" fontId="54" fillId="0" borderId="1" xfId="0" applyFont="1" applyFill="1" applyBorder="1" applyAlignment="1">
      <alignment horizontal="left" vertical="center"/>
    </xf>
    <xf numFmtId="183" fontId="12" fillId="0" borderId="92" xfId="2" applyNumberFormat="1" applyFont="1" applyFill="1" applyBorder="1" applyAlignment="1" applyProtection="1">
      <alignment horizontal="center" vertical="center" shrinkToFit="1"/>
    </xf>
    <xf numFmtId="183" fontId="55" fillId="0" borderId="1" xfId="0" applyNumberFormat="1" applyFont="1" applyFill="1" applyBorder="1" applyAlignment="1">
      <alignment horizontal="center" vertical="center" shrinkToFit="1"/>
    </xf>
    <xf numFmtId="183" fontId="55" fillId="0" borderId="2" xfId="0" applyNumberFormat="1" applyFont="1" applyFill="1" applyBorder="1" applyAlignment="1">
      <alignment horizontal="center" vertical="center" shrinkToFit="1"/>
    </xf>
    <xf numFmtId="0" fontId="0" fillId="0" borderId="4" xfId="0" applyFont="1" applyFill="1" applyBorder="1" applyAlignment="1">
      <alignment vertical="center" shrinkToFit="1"/>
    </xf>
    <xf numFmtId="0" fontId="17" fillId="0" borderId="5" xfId="0" applyFont="1" applyFill="1" applyBorder="1" applyAlignment="1">
      <alignment vertical="center"/>
    </xf>
    <xf numFmtId="183" fontId="26" fillId="0" borderId="80" xfId="2" applyNumberFormat="1" applyFont="1" applyFill="1" applyBorder="1" applyAlignment="1" applyProtection="1">
      <alignment vertical="center" shrinkToFit="1"/>
    </xf>
    <xf numFmtId="0" fontId="2" fillId="0" borderId="0" xfId="2" applyFont="1" applyFill="1" applyAlignment="1" applyProtection="1">
      <alignment horizontal="center" vertical="center"/>
    </xf>
    <xf numFmtId="0" fontId="14" fillId="0" borderId="0" xfId="2" applyFont="1" applyFill="1" applyAlignment="1" applyProtection="1">
      <alignment horizontal="center" vertical="center" wrapText="1"/>
    </xf>
    <xf numFmtId="0" fontId="14" fillId="0" borderId="0" xfId="2" applyFont="1" applyFill="1" applyBorder="1" applyAlignment="1" applyProtection="1">
      <alignment horizontal="center" vertical="center" wrapText="1"/>
    </xf>
    <xf numFmtId="0" fontId="22" fillId="0" borderId="0" xfId="2" applyFont="1" applyFill="1" applyAlignment="1" applyProtection="1">
      <alignment horizontal="center" vertical="center" wrapText="1"/>
    </xf>
    <xf numFmtId="0" fontId="22" fillId="0" borderId="0" xfId="2" applyFont="1" applyFill="1" applyBorder="1" applyAlignment="1" applyProtection="1">
      <alignment horizontal="center" vertical="center" wrapText="1"/>
    </xf>
    <xf numFmtId="0" fontId="14" fillId="0" borderId="0" xfId="2" applyFont="1" applyFill="1" applyAlignment="1" applyProtection="1">
      <alignment horizontal="center" vertical="center"/>
    </xf>
    <xf numFmtId="0" fontId="14" fillId="0" borderId="0" xfId="2" applyFont="1" applyFill="1" applyBorder="1" applyAlignment="1" applyProtection="1">
      <alignment horizontal="center" vertical="center"/>
    </xf>
    <xf numFmtId="0" fontId="2" fillId="0" borderId="0" xfId="2" applyFont="1" applyFill="1" applyAlignment="1" applyProtection="1">
      <alignment horizontal="center" vertical="center" wrapText="1"/>
    </xf>
    <xf numFmtId="0" fontId="2" fillId="0" borderId="0" xfId="2" applyFont="1" applyFill="1" applyBorder="1" applyAlignment="1" applyProtection="1">
      <alignment horizontal="center" vertical="center" wrapText="1"/>
    </xf>
    <xf numFmtId="38" fontId="2" fillId="0" borderId="12" xfId="1" applyFont="1" applyFill="1" applyBorder="1" applyAlignment="1" applyProtection="1">
      <alignment horizontal="center" vertical="center"/>
    </xf>
    <xf numFmtId="38" fontId="2" fillId="0" borderId="13" xfId="1" applyFont="1" applyFill="1" applyBorder="1" applyAlignment="1" applyProtection="1">
      <alignment horizontal="center" vertical="center"/>
    </xf>
    <xf numFmtId="38" fontId="2" fillId="0" borderId="14" xfId="1" applyFont="1" applyFill="1" applyBorder="1" applyAlignment="1" applyProtection="1">
      <alignment horizontal="center" vertical="center"/>
    </xf>
    <xf numFmtId="183" fontId="15" fillId="0" borderId="3" xfId="2" applyNumberFormat="1" applyFont="1" applyFill="1" applyBorder="1" applyAlignment="1" applyProtection="1">
      <alignment horizontal="center" vertical="center"/>
    </xf>
    <xf numFmtId="183" fontId="15" fillId="0" borderId="1" xfId="2" applyNumberFormat="1" applyFont="1" applyFill="1" applyBorder="1" applyAlignment="1" applyProtection="1">
      <alignment horizontal="center" vertical="center"/>
    </xf>
    <xf numFmtId="183" fontId="15" fillId="0" borderId="2" xfId="2" applyNumberFormat="1" applyFont="1" applyFill="1" applyBorder="1" applyAlignment="1" applyProtection="1">
      <alignment horizontal="center" vertical="center"/>
    </xf>
    <xf numFmtId="0" fontId="2" fillId="0" borderId="53" xfId="2" applyFont="1" applyFill="1" applyBorder="1" applyAlignment="1" applyProtection="1">
      <alignment horizontal="center" vertical="center"/>
    </xf>
    <xf numFmtId="0" fontId="2" fillId="0" borderId="54" xfId="2" applyFont="1" applyFill="1" applyBorder="1" applyAlignment="1" applyProtection="1">
      <alignment horizontal="center" vertical="center"/>
    </xf>
    <xf numFmtId="0" fontId="2" fillId="0" borderId="55" xfId="2" applyFont="1" applyFill="1" applyBorder="1" applyAlignment="1" applyProtection="1">
      <alignment horizontal="center" vertical="center"/>
    </xf>
    <xf numFmtId="0" fontId="2" fillId="0" borderId="58" xfId="2" applyFont="1" applyFill="1" applyBorder="1" applyAlignment="1" applyProtection="1">
      <alignment horizontal="center" vertical="center"/>
    </xf>
    <xf numFmtId="0" fontId="2" fillId="0" borderId="59" xfId="2" applyFont="1" applyFill="1" applyBorder="1" applyAlignment="1" applyProtection="1">
      <alignment horizontal="center" vertical="center"/>
    </xf>
    <xf numFmtId="0" fontId="2" fillId="0" borderId="60" xfId="2" applyFont="1" applyFill="1" applyBorder="1" applyAlignment="1" applyProtection="1">
      <alignment horizontal="center" vertical="center"/>
    </xf>
    <xf numFmtId="0" fontId="22" fillId="0" borderId="71" xfId="2" applyFont="1" applyFill="1" applyBorder="1" applyAlignment="1" applyProtection="1">
      <alignment horizontal="center" vertical="center" wrapText="1"/>
    </xf>
    <xf numFmtId="0" fontId="9" fillId="0" borderId="0" xfId="2" applyFont="1" applyFill="1" applyAlignment="1" applyProtection="1">
      <alignment horizontal="center" vertical="center"/>
    </xf>
    <xf numFmtId="0" fontId="9" fillId="0" borderId="0" xfId="2" applyFont="1" applyFill="1" applyBorder="1" applyAlignment="1" applyProtection="1">
      <alignment horizontal="center" vertical="center"/>
    </xf>
    <xf numFmtId="0" fontId="12" fillId="0" borderId="0" xfId="2" applyFont="1" applyFill="1" applyAlignment="1" applyProtection="1">
      <alignment horizontal="center" vertical="center"/>
    </xf>
    <xf numFmtId="0" fontId="10" fillId="0" borderId="0" xfId="2" applyFont="1" applyFill="1" applyAlignment="1" applyProtection="1">
      <alignment horizontal="left" vertical="center"/>
    </xf>
    <xf numFmtId="0" fontId="26" fillId="0" borderId="56" xfId="2" applyFont="1" applyFill="1" applyBorder="1" applyAlignment="1" applyProtection="1">
      <alignment horizontal="left" vertical="top" wrapText="1"/>
    </xf>
    <xf numFmtId="0" fontId="26" fillId="0" borderId="0" xfId="2" applyFont="1" applyFill="1" applyBorder="1" applyAlignment="1" applyProtection="1">
      <alignment horizontal="left" vertical="top" wrapText="1"/>
    </xf>
    <xf numFmtId="0" fontId="26" fillId="0" borderId="57" xfId="2" applyFont="1" applyFill="1" applyBorder="1" applyAlignment="1" applyProtection="1">
      <alignment horizontal="left" vertical="top" wrapText="1"/>
    </xf>
    <xf numFmtId="0" fontId="26" fillId="0" borderId="59" xfId="2" applyFont="1" applyFill="1" applyBorder="1" applyAlignment="1" applyProtection="1">
      <alignment horizontal="left" vertical="top" wrapText="1"/>
    </xf>
    <xf numFmtId="0" fontId="26" fillId="0" borderId="60" xfId="2" applyFont="1" applyFill="1" applyBorder="1" applyAlignment="1" applyProtection="1">
      <alignment horizontal="left" vertical="top" wrapText="1"/>
    </xf>
    <xf numFmtId="183" fontId="2" fillId="0" borderId="3" xfId="2" applyNumberFormat="1" applyFont="1" applyFill="1" applyBorder="1" applyAlignment="1" applyProtection="1">
      <alignment horizontal="center" vertical="center"/>
    </xf>
    <xf numFmtId="38" fontId="2" fillId="0" borderId="3" xfId="1" applyFont="1" applyFill="1" applyBorder="1" applyAlignment="1" applyProtection="1">
      <alignment horizontal="center" vertical="center"/>
    </xf>
    <xf numFmtId="38" fontId="2" fillId="0" borderId="1" xfId="1" applyFont="1" applyFill="1" applyBorder="1" applyAlignment="1" applyProtection="1">
      <alignment horizontal="center" vertical="center"/>
    </xf>
    <xf numFmtId="38" fontId="2" fillId="0" borderId="2" xfId="1" applyFont="1" applyFill="1" applyBorder="1" applyAlignment="1" applyProtection="1">
      <alignment horizontal="center" vertical="center"/>
    </xf>
    <xf numFmtId="183" fontId="30" fillId="0" borderId="96" xfId="2" applyNumberFormat="1" applyFont="1" applyFill="1" applyBorder="1" applyAlignment="1" applyProtection="1">
      <alignment horizontal="center" vertical="center"/>
    </xf>
    <xf numFmtId="0" fontId="30" fillId="0" borderId="97" xfId="2" applyFont="1" applyFill="1" applyBorder="1" applyAlignment="1" applyProtection="1">
      <alignment horizontal="center" vertical="center"/>
    </xf>
    <xf numFmtId="0" fontId="30" fillId="0" borderId="100" xfId="2" applyFont="1" applyFill="1" applyBorder="1" applyAlignment="1" applyProtection="1">
      <alignment horizontal="center" vertical="center"/>
    </xf>
    <xf numFmtId="0" fontId="13" fillId="0" borderId="0" xfId="2" applyFont="1" applyFill="1" applyAlignment="1" applyProtection="1">
      <alignment horizontal="center" vertical="center"/>
    </xf>
    <xf numFmtId="185" fontId="34" fillId="0" borderId="56" xfId="0" applyNumberFormat="1" applyFont="1" applyFill="1" applyBorder="1" applyAlignment="1">
      <alignment horizontal="left" vertical="top" wrapText="1"/>
    </xf>
    <xf numFmtId="185" fontId="34" fillId="0" borderId="0" xfId="0" applyNumberFormat="1" applyFont="1" applyFill="1" applyBorder="1" applyAlignment="1">
      <alignment horizontal="left" vertical="top" wrapText="1"/>
    </xf>
    <xf numFmtId="0" fontId="37" fillId="0" borderId="33" xfId="2" applyNumberFormat="1" applyFont="1" applyFill="1" applyBorder="1" applyAlignment="1" applyProtection="1">
      <alignment horizontal="center" vertical="center" textRotation="255" wrapText="1"/>
    </xf>
    <xf numFmtId="0" fontId="37" fillId="0" borderId="39" xfId="0" applyFont="1" applyFill="1" applyBorder="1" applyAlignment="1">
      <alignment horizontal="center" vertical="center" wrapText="1"/>
    </xf>
    <xf numFmtId="0" fontId="37" fillId="0" borderId="40" xfId="0" applyFont="1" applyFill="1" applyBorder="1" applyAlignment="1">
      <alignment horizontal="center" vertical="center" wrapText="1"/>
    </xf>
    <xf numFmtId="0" fontId="36" fillId="0" borderId="77" xfId="0" applyFont="1" applyFill="1" applyBorder="1" applyAlignment="1">
      <alignment horizontal="right" vertical="center"/>
    </xf>
    <xf numFmtId="0" fontId="36" fillId="0" borderId="20" xfId="0" applyFont="1" applyFill="1" applyBorder="1" applyAlignment="1">
      <alignment horizontal="right" vertical="center"/>
    </xf>
    <xf numFmtId="0" fontId="2" fillId="0" borderId="96" xfId="2" applyFont="1" applyFill="1" applyBorder="1" applyAlignment="1" applyProtection="1">
      <alignment horizontal="left" vertical="center" wrapText="1"/>
    </xf>
    <xf numFmtId="0" fontId="36" fillId="0" borderId="97" xfId="0" applyFont="1" applyFill="1" applyBorder="1" applyAlignment="1">
      <alignment horizontal="left" vertical="center"/>
    </xf>
    <xf numFmtId="0" fontId="36" fillId="0" borderId="4" xfId="0" applyFont="1" applyFill="1" applyBorder="1" applyAlignment="1">
      <alignment vertical="center" shrinkToFit="1"/>
    </xf>
    <xf numFmtId="0" fontId="36" fillId="0" borderId="5" xfId="0" applyFont="1" applyFill="1" applyBorder="1" applyAlignment="1">
      <alignment vertical="center"/>
    </xf>
    <xf numFmtId="0" fontId="2" fillId="0" borderId="96" xfId="2" applyFont="1" applyBorder="1" applyAlignment="1" applyProtection="1">
      <alignment horizontal="left" vertical="center"/>
    </xf>
    <xf numFmtId="0" fontId="26" fillId="0" borderId="97" xfId="0" applyFont="1" applyBorder="1" applyAlignment="1">
      <alignment vertical="center"/>
    </xf>
    <xf numFmtId="0" fontId="26" fillId="0" borderId="98" xfId="0" applyFont="1" applyBorder="1" applyAlignment="1">
      <alignment vertical="center"/>
    </xf>
    <xf numFmtId="178" fontId="27" fillId="0" borderId="97" xfId="0" applyNumberFormat="1" applyFont="1" applyBorder="1" applyAlignment="1">
      <alignment vertical="center" shrinkToFit="1"/>
    </xf>
    <xf numFmtId="178" fontId="27" fillId="0" borderId="100" xfId="0" applyNumberFormat="1" applyFont="1" applyBorder="1" applyAlignment="1">
      <alignment vertical="center" shrinkToFit="1"/>
    </xf>
    <xf numFmtId="178" fontId="2" fillId="0" borderId="0" xfId="2" applyNumberFormat="1" applyFont="1" applyBorder="1" applyAlignment="1" applyProtection="1">
      <alignment vertical="center"/>
    </xf>
    <xf numFmtId="0" fontId="17" fillId="0" borderId="0" xfId="0" applyFont="1" applyAlignment="1">
      <alignment vertical="center"/>
    </xf>
    <xf numFmtId="0" fontId="2" fillId="0" borderId="0" xfId="2" applyFont="1" applyBorder="1" applyAlignment="1" applyProtection="1">
      <alignment horizontal="left" vertical="center" wrapText="1"/>
    </xf>
    <xf numFmtId="178" fontId="30" fillId="0" borderId="15" xfId="2" applyNumberFormat="1" applyFont="1" applyFill="1" applyBorder="1" applyAlignment="1" applyProtection="1">
      <alignment horizontal="center" vertical="center" shrinkToFit="1"/>
    </xf>
    <xf numFmtId="0" fontId="44" fillId="0" borderId="15" xfId="0" applyFont="1" applyBorder="1" applyAlignment="1">
      <alignment horizontal="center" vertical="center" shrinkToFit="1"/>
    </xf>
    <xf numFmtId="0" fontId="26" fillId="0" borderId="5" xfId="0" applyFont="1" applyBorder="1" applyAlignment="1">
      <alignment horizontal="right" vertical="center" shrinkToFit="1"/>
    </xf>
    <xf numFmtId="0" fontId="26" fillId="0" borderId="6" xfId="0" applyFont="1" applyBorder="1" applyAlignment="1">
      <alignment horizontal="right" vertical="center" shrinkToFit="1"/>
    </xf>
    <xf numFmtId="178" fontId="2" fillId="0" borderId="6" xfId="1" applyNumberFormat="1" applyFont="1" applyFill="1" applyBorder="1" applyAlignment="1" applyProtection="1">
      <alignment horizontal="right" vertical="center" shrinkToFit="1"/>
    </xf>
    <xf numFmtId="178" fontId="26" fillId="0" borderId="1" xfId="0" applyNumberFormat="1" applyFont="1" applyBorder="1" applyAlignment="1">
      <alignment horizontal="right" vertical="center" shrinkToFit="1"/>
    </xf>
    <xf numFmtId="178" fontId="26" fillId="0" borderId="2" xfId="0" applyNumberFormat="1" applyFont="1" applyBorder="1" applyAlignment="1">
      <alignment horizontal="right" vertical="center" shrinkToFit="1"/>
    </xf>
    <xf numFmtId="3" fontId="2" fillId="4" borderId="91" xfId="2" applyNumberFormat="1" applyFont="1" applyFill="1" applyBorder="1" applyAlignment="1" applyProtection="1">
      <alignment horizontal="center" vertical="center" shrinkToFit="1"/>
      <protection locked="0"/>
    </xf>
    <xf numFmtId="0" fontId="26" fillId="4" borderId="13" xfId="0" applyFont="1" applyFill="1" applyBorder="1" applyAlignment="1" applyProtection="1">
      <alignment horizontal="center" vertical="center" shrinkToFit="1"/>
      <protection locked="0"/>
    </xf>
    <xf numFmtId="0" fontId="26" fillId="4" borderId="14" xfId="0" applyFont="1" applyFill="1" applyBorder="1" applyAlignment="1" applyProtection="1">
      <alignment horizontal="center" vertical="center" shrinkToFit="1"/>
      <protection locked="0"/>
    </xf>
    <xf numFmtId="178" fontId="2" fillId="4" borderId="2" xfId="2" applyNumberFormat="1" applyFont="1" applyFill="1" applyBorder="1" applyAlignment="1" applyProtection="1">
      <alignment horizontal="right" vertical="center" shrinkToFit="1"/>
      <protection locked="0"/>
    </xf>
    <xf numFmtId="178" fontId="26" fillId="4" borderId="15" xfId="0" applyNumberFormat="1" applyFont="1" applyFill="1" applyBorder="1" applyAlignment="1" applyProtection="1">
      <alignment vertical="center" shrinkToFit="1"/>
      <protection locked="0"/>
    </xf>
    <xf numFmtId="178" fontId="26" fillId="4" borderId="3" xfId="0" applyNumberFormat="1" applyFont="1" applyFill="1" applyBorder="1" applyAlignment="1" applyProtection="1">
      <alignment vertical="center" shrinkToFit="1"/>
      <protection locked="0"/>
    </xf>
    <xf numFmtId="3" fontId="2" fillId="0" borderId="170" xfId="2" applyNumberFormat="1" applyFont="1" applyFill="1" applyBorder="1" applyAlignment="1" applyProtection="1">
      <alignment horizontal="right" vertical="center" shrinkToFit="1"/>
    </xf>
    <xf numFmtId="0" fontId="26" fillId="0" borderId="169" xfId="0" applyFont="1" applyBorder="1" applyAlignment="1">
      <alignment vertical="center" shrinkToFit="1"/>
    </xf>
    <xf numFmtId="3" fontId="2" fillId="0" borderId="169" xfId="2" applyNumberFormat="1" applyFont="1" applyFill="1" applyBorder="1" applyAlignment="1" applyProtection="1">
      <alignment horizontal="right" vertical="center" shrinkToFit="1"/>
    </xf>
    <xf numFmtId="0" fontId="26" fillId="0" borderId="169" xfId="0" applyFont="1" applyFill="1" applyBorder="1" applyAlignment="1">
      <alignment vertical="center" shrinkToFit="1"/>
    </xf>
    <xf numFmtId="0" fontId="2" fillId="4" borderId="85" xfId="2" applyFont="1" applyFill="1" applyBorder="1" applyAlignment="1" applyProtection="1">
      <alignment horizontal="center" vertical="center"/>
      <protection locked="0"/>
    </xf>
    <xf numFmtId="0" fontId="2" fillId="4" borderId="113" xfId="2" applyFont="1" applyFill="1" applyBorder="1" applyAlignment="1" applyProtection="1">
      <alignment horizontal="center" vertical="center"/>
      <protection locked="0"/>
    </xf>
    <xf numFmtId="3" fontId="2" fillId="0" borderId="141" xfId="2" applyNumberFormat="1" applyFont="1" applyFill="1" applyBorder="1" applyAlignment="1" applyProtection="1">
      <alignment horizontal="right" vertical="center"/>
    </xf>
    <xf numFmtId="3" fontId="2" fillId="0" borderId="142" xfId="2" applyNumberFormat="1" applyFont="1" applyFill="1" applyBorder="1" applyAlignment="1" applyProtection="1">
      <alignment horizontal="right" vertical="center"/>
    </xf>
    <xf numFmtId="176" fontId="26" fillId="4" borderId="92" xfId="0" applyNumberFormat="1" applyFont="1" applyFill="1" applyBorder="1" applyAlignment="1" applyProtection="1">
      <alignment vertical="center"/>
      <protection locked="0"/>
    </xf>
    <xf numFmtId="176" fontId="26" fillId="4" borderId="73" xfId="0" applyNumberFormat="1" applyFont="1" applyFill="1" applyBorder="1" applyAlignment="1" applyProtection="1">
      <alignment vertical="center"/>
      <protection locked="0"/>
    </xf>
    <xf numFmtId="178" fontId="26" fillId="0" borderId="44" xfId="0" applyNumberFormat="1" applyFont="1" applyBorder="1" applyAlignment="1">
      <alignment vertical="center" shrinkToFit="1"/>
    </xf>
    <xf numFmtId="0" fontId="2" fillId="4" borderId="101" xfId="2" applyFont="1" applyFill="1" applyBorder="1" applyAlignment="1" applyProtection="1">
      <alignment horizontal="center" vertical="center"/>
      <protection locked="0"/>
    </xf>
    <xf numFmtId="0" fontId="2" fillId="4" borderId="5" xfId="2" applyFont="1" applyFill="1" applyBorder="1" applyAlignment="1" applyProtection="1">
      <alignment horizontal="center" vertical="center"/>
      <protection locked="0"/>
    </xf>
    <xf numFmtId="0" fontId="2" fillId="4" borderId="92" xfId="2" applyFont="1" applyFill="1" applyBorder="1" applyAlignment="1" applyProtection="1">
      <alignment horizontal="center" vertical="center"/>
      <protection locked="0"/>
    </xf>
    <xf numFmtId="0" fontId="2" fillId="4" borderId="2" xfId="2" applyFont="1" applyFill="1" applyBorder="1" applyAlignment="1" applyProtection="1">
      <alignment horizontal="center" vertical="center"/>
      <protection locked="0"/>
    </xf>
    <xf numFmtId="0" fontId="34" fillId="0" borderId="3" xfId="0" applyFont="1" applyBorder="1" applyAlignment="1">
      <alignment horizontal="left" vertical="center" wrapText="1"/>
    </xf>
    <xf numFmtId="0" fontId="2" fillId="4" borderId="86" xfId="2" applyFont="1" applyFill="1" applyBorder="1" applyAlignment="1" applyProtection="1">
      <alignment horizontal="center" vertical="center"/>
      <protection locked="0"/>
    </xf>
    <xf numFmtId="0" fontId="34" fillId="0" borderId="4" xfId="0" applyFont="1" applyBorder="1" applyAlignment="1">
      <alignment horizontal="left" vertical="center" wrapText="1"/>
    </xf>
    <xf numFmtId="0" fontId="2" fillId="4" borderId="73" xfId="2" applyFont="1" applyFill="1" applyBorder="1" applyAlignment="1" applyProtection="1">
      <alignment horizontal="center" vertical="center"/>
      <protection locked="0"/>
    </xf>
    <xf numFmtId="0" fontId="26" fillId="0" borderId="1" xfId="0" applyFont="1" applyBorder="1" applyAlignment="1">
      <alignment horizontal="center" vertical="center" shrinkToFit="1"/>
    </xf>
    <xf numFmtId="0" fontId="26" fillId="0" borderId="2" xfId="0" applyFont="1" applyBorder="1" applyAlignment="1">
      <alignment horizontal="center" vertical="center" shrinkToFit="1"/>
    </xf>
    <xf numFmtId="0" fontId="14" fillId="0" borderId="33" xfId="2" applyFont="1" applyBorder="1" applyAlignment="1" applyProtection="1">
      <alignment horizontal="center" vertical="center" textRotation="255" wrapText="1"/>
    </xf>
    <xf numFmtId="0" fontId="14" fillId="0" borderId="39" xfId="2" applyFont="1" applyBorder="1" applyAlignment="1" applyProtection="1">
      <alignment horizontal="center" vertical="center" textRotation="255" wrapText="1"/>
    </xf>
    <xf numFmtId="0" fontId="14" fillId="0" borderId="40" xfId="2" applyFont="1" applyBorder="1" applyAlignment="1" applyProtection="1">
      <alignment horizontal="center" vertical="center" textRotation="255" wrapText="1"/>
    </xf>
    <xf numFmtId="0" fontId="2" fillId="4" borderId="87" xfId="2" applyFont="1" applyFill="1" applyBorder="1" applyAlignment="1" applyProtection="1">
      <alignment horizontal="center" vertical="center"/>
      <protection locked="0"/>
    </xf>
    <xf numFmtId="0" fontId="2" fillId="4" borderId="136" xfId="2" applyFont="1" applyFill="1" applyBorder="1" applyAlignment="1" applyProtection="1">
      <alignment horizontal="center" vertical="center"/>
      <protection locked="0"/>
    </xf>
    <xf numFmtId="0" fontId="2" fillId="4" borderId="131" xfId="2" applyFont="1" applyFill="1" applyBorder="1" applyAlignment="1" applyProtection="1">
      <alignment horizontal="center" vertical="center"/>
      <protection locked="0"/>
    </xf>
    <xf numFmtId="178" fontId="2" fillId="0" borderId="27" xfId="2" applyNumberFormat="1" applyFont="1" applyFill="1" applyBorder="1" applyAlignment="1" applyProtection="1">
      <alignment vertical="center"/>
    </xf>
    <xf numFmtId="0" fontId="2" fillId="0" borderId="26" xfId="2" applyFont="1" applyBorder="1" applyAlignment="1" applyProtection="1">
      <alignment vertical="center" shrinkToFit="1"/>
    </xf>
    <xf numFmtId="0" fontId="26" fillId="0" borderId="27" xfId="0" applyFont="1" applyBorder="1" applyAlignment="1">
      <alignment vertical="center" shrinkToFit="1"/>
    </xf>
    <xf numFmtId="0" fontId="26" fillId="0" borderId="27" xfId="0" applyFont="1" applyBorder="1" applyAlignment="1">
      <alignment horizontal="center" vertical="center" shrinkToFit="1"/>
    </xf>
    <xf numFmtId="0" fontId="26" fillId="0" borderId="28" xfId="0" applyFont="1" applyBorder="1" applyAlignment="1">
      <alignment horizontal="center" vertical="center" shrinkToFit="1"/>
    </xf>
    <xf numFmtId="3" fontId="2" fillId="0" borderId="111" xfId="2" applyNumberFormat="1" applyFont="1" applyFill="1" applyBorder="1" applyAlignment="1" applyProtection="1">
      <alignment horizontal="right" vertical="center" shrinkToFit="1"/>
    </xf>
    <xf numFmtId="0" fontId="26" fillId="0" borderId="111" xfId="0" applyFont="1" applyFill="1" applyBorder="1" applyAlignment="1">
      <alignment vertical="center" shrinkToFit="1"/>
    </xf>
    <xf numFmtId="3" fontId="2" fillId="0" borderId="139" xfId="2" applyNumberFormat="1" applyFont="1" applyFill="1" applyBorder="1" applyAlignment="1" applyProtection="1">
      <alignment horizontal="right" vertical="center" shrinkToFit="1"/>
    </xf>
    <xf numFmtId="3" fontId="2" fillId="0" borderId="109" xfId="2" applyNumberFormat="1" applyFont="1" applyFill="1" applyBorder="1" applyAlignment="1" applyProtection="1">
      <alignment horizontal="right" vertical="center" shrinkToFit="1"/>
    </xf>
    <xf numFmtId="0" fontId="26" fillId="0" borderId="109" xfId="0" applyFont="1" applyFill="1" applyBorder="1" applyAlignment="1">
      <alignment vertical="center" shrinkToFit="1"/>
    </xf>
    <xf numFmtId="3" fontId="2" fillId="4" borderId="1" xfId="2" applyNumberFormat="1" applyFont="1" applyFill="1" applyBorder="1" applyAlignment="1" applyProtection="1">
      <alignment horizontal="center" vertical="center" shrinkToFit="1"/>
      <protection locked="0"/>
    </xf>
    <xf numFmtId="0" fontId="26" fillId="4" borderId="1" xfId="0" applyFont="1" applyFill="1" applyBorder="1" applyAlignment="1" applyProtection="1">
      <alignment horizontal="center" vertical="center" shrinkToFit="1"/>
      <protection locked="0"/>
    </xf>
    <xf numFmtId="0" fontId="26" fillId="4" borderId="73" xfId="0" applyFont="1" applyFill="1" applyBorder="1" applyAlignment="1" applyProtection="1">
      <alignment horizontal="center" vertical="center" shrinkToFit="1"/>
      <protection locked="0"/>
    </xf>
    <xf numFmtId="3" fontId="2" fillId="4" borderId="3" xfId="2" applyNumberFormat="1" applyFont="1" applyFill="1" applyBorder="1" applyAlignment="1" applyProtection="1">
      <alignment horizontal="center" vertical="center" shrinkToFit="1"/>
      <protection locked="0"/>
    </xf>
    <xf numFmtId="0" fontId="26" fillId="4" borderId="5" xfId="0" applyFont="1" applyFill="1" applyBorder="1" applyAlignment="1" applyProtection="1">
      <alignment horizontal="center" vertical="center" shrinkToFit="1"/>
      <protection locked="0"/>
    </xf>
    <xf numFmtId="0" fontId="26" fillId="4" borderId="102" xfId="0" applyFont="1" applyFill="1" applyBorder="1" applyAlignment="1" applyProtection="1">
      <alignment horizontal="center" vertical="center" shrinkToFit="1"/>
      <protection locked="0"/>
    </xf>
    <xf numFmtId="178" fontId="2" fillId="4" borderId="113" xfId="2" applyNumberFormat="1" applyFont="1" applyFill="1" applyBorder="1" applyAlignment="1" applyProtection="1">
      <alignment vertical="center" shrinkToFit="1"/>
      <protection locked="0"/>
    </xf>
    <xf numFmtId="178" fontId="2" fillId="4" borderId="137" xfId="2" applyNumberFormat="1" applyFont="1" applyFill="1" applyBorder="1" applyAlignment="1" applyProtection="1">
      <alignment vertical="center" shrinkToFit="1"/>
      <protection locked="0"/>
    </xf>
    <xf numFmtId="178" fontId="26" fillId="4" borderId="137" xfId="0" applyNumberFormat="1" applyFont="1" applyFill="1" applyBorder="1" applyAlignment="1" applyProtection="1">
      <alignment vertical="center" shrinkToFit="1"/>
      <protection locked="0"/>
    </xf>
    <xf numFmtId="178" fontId="26" fillId="4" borderId="116" xfId="0" applyNumberFormat="1" applyFont="1" applyFill="1" applyBorder="1" applyAlignment="1" applyProtection="1">
      <alignment vertical="center" shrinkToFit="1"/>
      <protection locked="0"/>
    </xf>
    <xf numFmtId="0" fontId="2" fillId="4" borderId="92" xfId="2" applyFont="1" applyFill="1" applyBorder="1" applyAlignment="1" applyProtection="1">
      <alignment vertical="center"/>
      <protection locked="0"/>
    </xf>
    <xf numFmtId="0" fontId="26" fillId="4" borderId="73" xfId="0" applyFont="1" applyFill="1" applyBorder="1" applyAlignment="1" applyProtection="1">
      <alignment vertical="center"/>
      <protection locked="0"/>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0" xfId="0" applyFont="1" applyFill="1" applyAlignment="1">
      <alignment horizontal="center" vertical="center" shrinkToFit="1"/>
    </xf>
    <xf numFmtId="181" fontId="26" fillId="4" borderId="103" xfId="0" applyNumberFormat="1" applyFont="1" applyFill="1" applyBorder="1" applyAlignment="1" applyProtection="1">
      <alignment vertical="center"/>
      <protection locked="0"/>
    </xf>
    <xf numFmtId="181" fontId="26" fillId="4" borderId="104" xfId="0" applyNumberFormat="1" applyFont="1" applyFill="1" applyBorder="1" applyAlignment="1" applyProtection="1">
      <alignment vertical="center"/>
      <protection locked="0"/>
    </xf>
    <xf numFmtId="3" fontId="2" fillId="4" borderId="51" xfId="2" applyNumberFormat="1" applyFont="1" applyFill="1" applyBorder="1" applyAlignment="1" applyProtection="1">
      <alignment horizontal="center" vertical="center" shrinkToFit="1"/>
      <protection locked="0"/>
    </xf>
    <xf numFmtId="0" fontId="26" fillId="4" borderId="52" xfId="0" applyFont="1" applyFill="1" applyBorder="1" applyAlignment="1" applyProtection="1">
      <alignment horizontal="center" vertical="center" shrinkToFit="1"/>
      <protection locked="0"/>
    </xf>
    <xf numFmtId="0" fontId="26" fillId="4" borderId="59" xfId="0" applyFont="1" applyFill="1" applyBorder="1" applyAlignment="1" applyProtection="1">
      <alignment horizontal="center" vertical="center" shrinkToFit="1"/>
      <protection locked="0"/>
    </xf>
    <xf numFmtId="0" fontId="26" fillId="4" borderId="60" xfId="0" applyFont="1" applyFill="1" applyBorder="1" applyAlignment="1" applyProtection="1">
      <alignment horizontal="center" vertical="center" shrinkToFit="1"/>
      <protection locked="0"/>
    </xf>
    <xf numFmtId="178" fontId="2" fillId="0" borderId="140" xfId="2" applyNumberFormat="1" applyFont="1" applyFill="1" applyBorder="1" applyAlignment="1" applyProtection="1">
      <alignment vertical="center" shrinkToFit="1"/>
    </xf>
    <xf numFmtId="178" fontId="26" fillId="0" borderId="141" xfId="0" applyNumberFormat="1" applyFont="1" applyBorder="1" applyAlignment="1">
      <alignment vertical="center" shrinkToFit="1"/>
    </xf>
    <xf numFmtId="178" fontId="26" fillId="0" borderId="142" xfId="0" applyNumberFormat="1" applyFont="1" applyBorder="1" applyAlignment="1">
      <alignment vertical="center" shrinkToFit="1"/>
    </xf>
    <xf numFmtId="38" fontId="2" fillId="4" borderId="91" xfId="1" applyFont="1" applyFill="1" applyBorder="1" applyAlignment="1" applyProtection="1">
      <alignment horizontal="center" vertical="center"/>
      <protection locked="0"/>
    </xf>
    <xf numFmtId="0" fontId="26" fillId="4" borderId="13" xfId="0" applyFont="1" applyFill="1" applyBorder="1" applyAlignment="1" applyProtection="1">
      <alignment horizontal="center" vertical="center"/>
      <protection locked="0"/>
    </xf>
    <xf numFmtId="0" fontId="26" fillId="4" borderId="14" xfId="0" applyFont="1" applyFill="1" applyBorder="1" applyAlignment="1" applyProtection="1">
      <alignment horizontal="center" vertical="center"/>
      <protection locked="0"/>
    </xf>
    <xf numFmtId="38" fontId="2" fillId="0" borderId="0" xfId="1" applyFont="1" applyFill="1" applyBorder="1" applyAlignment="1" applyProtection="1">
      <alignment horizontal="center" vertical="center"/>
    </xf>
    <xf numFmtId="0" fontId="26" fillId="4" borderId="92" xfId="0" applyFont="1" applyFill="1" applyBorder="1" applyAlignment="1" applyProtection="1">
      <alignment vertical="center" wrapText="1"/>
      <protection locked="0"/>
    </xf>
    <xf numFmtId="0" fontId="26" fillId="4" borderId="73" xfId="0" applyFont="1" applyFill="1" applyBorder="1" applyAlignment="1" applyProtection="1">
      <alignment vertical="center" wrapText="1"/>
      <protection locked="0"/>
    </xf>
    <xf numFmtId="184" fontId="26" fillId="4" borderId="136" xfId="0" applyNumberFormat="1" applyFont="1" applyFill="1" applyBorder="1" applyAlignment="1" applyProtection="1">
      <alignment vertical="center" wrapText="1"/>
      <protection locked="0"/>
    </xf>
    <xf numFmtId="184" fontId="26" fillId="4" borderId="131" xfId="0" applyNumberFormat="1" applyFont="1" applyFill="1" applyBorder="1" applyAlignment="1" applyProtection="1">
      <alignment vertical="center" wrapText="1"/>
      <protection locked="0"/>
    </xf>
    <xf numFmtId="0" fontId="34" fillId="0" borderId="4" xfId="0" applyFont="1" applyBorder="1" applyAlignment="1">
      <alignment horizontal="left" vertical="center" shrinkToFit="1"/>
    </xf>
    <xf numFmtId="0" fontId="26" fillId="0" borderId="3" xfId="0" applyFont="1" applyBorder="1" applyAlignment="1">
      <alignment horizontal="left" vertical="center" shrinkToFit="1"/>
    </xf>
    <xf numFmtId="181" fontId="26" fillId="4" borderId="92" xfId="0" applyNumberFormat="1" applyFont="1" applyFill="1" applyBorder="1" applyAlignment="1" applyProtection="1">
      <alignment vertical="center"/>
      <protection locked="0"/>
    </xf>
    <xf numFmtId="0" fontId="14" fillId="4" borderId="92" xfId="2" applyFont="1" applyFill="1" applyBorder="1" applyAlignment="1" applyProtection="1">
      <alignment horizontal="center" vertical="center"/>
      <protection locked="0"/>
    </xf>
    <xf numFmtId="0" fontId="14" fillId="4" borderId="73" xfId="2" applyFont="1" applyFill="1" applyBorder="1" applyAlignment="1" applyProtection="1">
      <alignment horizontal="center" vertical="center"/>
      <protection locked="0"/>
    </xf>
    <xf numFmtId="176" fontId="26" fillId="4" borderId="136" xfId="0" applyNumberFormat="1" applyFont="1" applyFill="1" applyBorder="1" applyAlignment="1" applyProtection="1">
      <alignment vertical="center"/>
      <protection locked="0"/>
    </xf>
    <xf numFmtId="176" fontId="26" fillId="4" borderId="131" xfId="0" applyNumberFormat="1" applyFont="1" applyFill="1" applyBorder="1" applyAlignment="1" applyProtection="1">
      <alignment vertical="center"/>
      <protection locked="0"/>
    </xf>
    <xf numFmtId="3" fontId="2" fillId="0" borderId="110" xfId="2" applyNumberFormat="1" applyFont="1" applyFill="1" applyBorder="1" applyAlignment="1" applyProtection="1">
      <alignment horizontal="right" vertical="center" shrinkToFit="1"/>
    </xf>
    <xf numFmtId="0" fontId="26" fillId="0" borderId="111" xfId="0" applyFont="1" applyBorder="1" applyAlignment="1">
      <alignment vertical="center" shrinkToFit="1"/>
    </xf>
    <xf numFmtId="176" fontId="0" fillId="4" borderId="52" xfId="0" applyNumberFormat="1" applyFill="1" applyBorder="1" applyAlignment="1" applyProtection="1">
      <alignment vertical="center"/>
      <protection locked="0"/>
    </xf>
    <xf numFmtId="176" fontId="0" fillId="4" borderId="89" xfId="0" applyNumberFormat="1" applyFill="1" applyBorder="1" applyAlignment="1" applyProtection="1">
      <alignment vertical="center"/>
      <protection locked="0"/>
    </xf>
    <xf numFmtId="0" fontId="2" fillId="0" borderId="1" xfId="2" applyFont="1" applyBorder="1" applyAlignment="1" applyProtection="1">
      <alignment horizontal="left" vertical="center" wrapText="1"/>
    </xf>
    <xf numFmtId="0" fontId="2" fillId="0" borderId="73" xfId="2" applyFont="1" applyBorder="1" applyAlignment="1" applyProtection="1">
      <alignment horizontal="left" vertical="center" wrapText="1"/>
    </xf>
    <xf numFmtId="178" fontId="2" fillId="4" borderId="172" xfId="2" applyNumberFormat="1" applyFont="1" applyFill="1" applyBorder="1" applyAlignment="1" applyProtection="1">
      <alignment vertical="center" shrinkToFit="1"/>
      <protection locked="0"/>
    </xf>
    <xf numFmtId="178" fontId="2" fillId="4" borderId="173" xfId="2" applyNumberFormat="1" applyFont="1" applyFill="1" applyBorder="1" applyAlignment="1" applyProtection="1">
      <alignment vertical="center" shrinkToFit="1"/>
      <protection locked="0"/>
    </xf>
    <xf numFmtId="178" fontId="26" fillId="4" borderId="173" xfId="0" applyNumberFormat="1" applyFont="1" applyFill="1" applyBorder="1" applyAlignment="1" applyProtection="1">
      <alignment vertical="center" shrinkToFit="1"/>
      <protection locked="0"/>
    </xf>
    <xf numFmtId="178" fontId="26" fillId="4" borderId="174" xfId="0" applyNumberFormat="1" applyFont="1" applyFill="1" applyBorder="1" applyAlignment="1" applyProtection="1">
      <alignment vertical="center" shrinkToFit="1"/>
      <protection locked="0"/>
    </xf>
    <xf numFmtId="0" fontId="26" fillId="0" borderId="171" xfId="0" applyFont="1" applyFill="1" applyBorder="1" applyAlignment="1">
      <alignment vertical="center" shrinkToFit="1"/>
    </xf>
    <xf numFmtId="176" fontId="0" fillId="4" borderId="86" xfId="0" applyNumberFormat="1" applyFill="1" applyBorder="1" applyAlignment="1" applyProtection="1">
      <alignment vertical="center"/>
      <protection locked="0"/>
    </xf>
    <xf numFmtId="176" fontId="0" fillId="4" borderId="87" xfId="0" applyNumberFormat="1" applyFill="1" applyBorder="1" applyAlignment="1" applyProtection="1">
      <alignment vertical="center"/>
      <protection locked="0"/>
    </xf>
    <xf numFmtId="0" fontId="0" fillId="0" borderId="0" xfId="0" applyAlignment="1">
      <alignment horizontal="center" vertical="center"/>
    </xf>
    <xf numFmtId="176" fontId="0" fillId="4" borderId="1" xfId="0" applyNumberFormat="1" applyFill="1" applyBorder="1" applyAlignment="1" applyProtection="1">
      <alignment vertical="center"/>
      <protection locked="0"/>
    </xf>
    <xf numFmtId="176" fontId="0" fillId="4" borderId="73" xfId="0" applyNumberFormat="1" applyFill="1" applyBorder="1" applyAlignment="1" applyProtection="1">
      <alignment vertical="center"/>
      <protection locked="0"/>
    </xf>
    <xf numFmtId="0" fontId="2" fillId="0" borderId="4" xfId="2" applyFont="1" applyFill="1" applyBorder="1" applyAlignment="1" applyProtection="1">
      <alignment horizontal="left" vertical="center" wrapText="1"/>
    </xf>
    <xf numFmtId="0" fontId="36" fillId="0" borderId="5" xfId="0" applyFont="1" applyFill="1" applyBorder="1" applyAlignment="1">
      <alignment horizontal="right" vertical="center" shrinkToFit="1"/>
    </xf>
    <xf numFmtId="0" fontId="36" fillId="0" borderId="6" xfId="0" applyFont="1" applyFill="1" applyBorder="1" applyAlignment="1">
      <alignment horizontal="right" vertical="center" shrinkToFit="1"/>
    </xf>
    <xf numFmtId="0" fontId="10" fillId="0" borderId="96" xfId="2" applyFont="1" applyFill="1" applyBorder="1" applyAlignment="1" applyProtection="1">
      <alignment horizontal="left" vertical="center" wrapText="1"/>
    </xf>
    <xf numFmtId="0" fontId="10" fillId="0" borderId="97" xfId="2" applyFont="1" applyFill="1" applyBorder="1" applyAlignment="1" applyProtection="1">
      <alignment horizontal="left" vertical="center" wrapText="1"/>
    </xf>
    <xf numFmtId="0" fontId="10" fillId="0" borderId="98" xfId="2" applyFont="1" applyFill="1" applyBorder="1" applyAlignment="1" applyProtection="1">
      <alignment horizontal="left" vertical="center" wrapText="1"/>
    </xf>
    <xf numFmtId="0" fontId="44" fillId="0" borderId="97" xfId="0" applyFont="1" applyFill="1" applyBorder="1" applyAlignment="1">
      <alignment horizontal="center" vertical="center" shrinkToFit="1"/>
    </xf>
    <xf numFmtId="0" fontId="44" fillId="0" borderId="100" xfId="0" applyFont="1" applyFill="1" applyBorder="1" applyAlignment="1">
      <alignment horizontal="center" vertical="center" shrinkToFit="1"/>
    </xf>
    <xf numFmtId="0" fontId="26" fillId="0" borderId="1" xfId="0" applyFont="1" applyFill="1" applyBorder="1" applyAlignment="1">
      <alignment horizontal="right" vertical="center" shrinkToFit="1"/>
    </xf>
    <xf numFmtId="0" fontId="26" fillId="0" borderId="2" xfId="0" applyFont="1" applyFill="1" applyBorder="1" applyAlignment="1">
      <alignment horizontal="right" vertical="center" shrinkToFit="1"/>
    </xf>
    <xf numFmtId="0" fontId="26"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5" xfId="0" applyFont="1" applyFill="1" applyBorder="1" applyAlignment="1">
      <alignment horizontal="right" vertical="center" shrinkToFit="1"/>
    </xf>
    <xf numFmtId="0" fontId="26" fillId="0" borderId="6" xfId="0" applyFont="1" applyFill="1" applyBorder="1" applyAlignment="1">
      <alignment horizontal="right" vertical="center" shrinkToFit="1"/>
    </xf>
    <xf numFmtId="0" fontId="53" fillId="0" borderId="15" xfId="2" applyFont="1" applyBorder="1" applyAlignment="1" applyProtection="1">
      <alignment horizontal="left" vertical="center" wrapText="1"/>
    </xf>
    <xf numFmtId="0" fontId="54" fillId="0" borderId="15" xfId="0" applyFont="1" applyBorder="1" applyAlignment="1">
      <alignment horizontal="left" vertical="center"/>
    </xf>
    <xf numFmtId="0" fontId="44" fillId="0" borderId="15" xfId="0" applyFont="1" applyFill="1" applyBorder="1" applyAlignment="1">
      <alignment horizontal="center" vertical="center" shrinkToFit="1"/>
    </xf>
    <xf numFmtId="0" fontId="2" fillId="0" borderId="96" xfId="2" applyFont="1" applyFill="1" applyBorder="1" applyAlignment="1" applyProtection="1">
      <alignment horizontal="left" vertical="center"/>
    </xf>
    <xf numFmtId="0" fontId="26" fillId="0" borderId="97" xfId="0" applyFont="1" applyFill="1" applyBorder="1" applyAlignment="1">
      <alignment vertical="center"/>
    </xf>
    <xf numFmtId="0" fontId="26" fillId="0" borderId="98" xfId="0" applyFont="1" applyFill="1" applyBorder="1" applyAlignment="1">
      <alignment vertical="center"/>
    </xf>
    <xf numFmtId="178" fontId="27" fillId="0" borderId="97" xfId="0" applyNumberFormat="1" applyFont="1" applyFill="1" applyBorder="1" applyAlignment="1">
      <alignment vertical="center" shrinkToFit="1"/>
    </xf>
    <xf numFmtId="178" fontId="27" fillId="0" borderId="100" xfId="0" applyNumberFormat="1" applyFont="1" applyFill="1" applyBorder="1" applyAlignment="1">
      <alignment vertical="center" shrinkToFit="1"/>
    </xf>
    <xf numFmtId="0" fontId="2" fillId="0" borderId="112" xfId="2" applyFont="1" applyFill="1" applyBorder="1" applyAlignment="1" applyProtection="1">
      <alignment horizontal="left" vertical="center" wrapText="1"/>
    </xf>
    <xf numFmtId="0" fontId="2" fillId="0" borderId="0" xfId="2" applyFont="1" applyFill="1" applyBorder="1" applyAlignment="1" applyProtection="1">
      <alignment horizontal="left" vertical="center" wrapText="1"/>
    </xf>
    <xf numFmtId="178" fontId="26" fillId="0" borderId="5" xfId="0" applyNumberFormat="1" applyFont="1" applyFill="1" applyBorder="1" applyAlignment="1">
      <alignment vertical="center" shrinkToFit="1"/>
    </xf>
    <xf numFmtId="178" fontId="26" fillId="0" borderId="6" xfId="0" applyNumberFormat="1" applyFont="1" applyFill="1" applyBorder="1" applyAlignment="1">
      <alignment vertical="center" shrinkToFit="1"/>
    </xf>
    <xf numFmtId="178" fontId="26" fillId="0" borderId="1" xfId="0" applyNumberFormat="1" applyFont="1" applyFill="1" applyBorder="1" applyAlignment="1">
      <alignment horizontal="right" vertical="center" shrinkToFit="1"/>
    </xf>
    <xf numFmtId="178" fontId="26" fillId="0" borderId="2" xfId="0" applyNumberFormat="1" applyFont="1" applyFill="1" applyBorder="1" applyAlignment="1">
      <alignment horizontal="right" vertical="center" shrinkToFit="1"/>
    </xf>
    <xf numFmtId="38" fontId="2" fillId="0" borderId="0" xfId="2" applyNumberFormat="1" applyFont="1" applyFill="1" applyAlignment="1" applyProtection="1">
      <alignment vertical="center"/>
    </xf>
    <xf numFmtId="0" fontId="0" fillId="0" borderId="0" xfId="0" applyFill="1" applyAlignment="1">
      <alignment vertical="center"/>
    </xf>
    <xf numFmtId="0" fontId="2" fillId="0" borderId="26" xfId="2" applyFont="1" applyFill="1" applyBorder="1" applyAlignment="1" applyProtection="1">
      <alignment vertical="center" shrinkToFit="1"/>
    </xf>
    <xf numFmtId="0" fontId="26" fillId="0" borderId="27" xfId="0" applyFont="1" applyFill="1" applyBorder="1" applyAlignment="1">
      <alignment vertical="center" shrinkToFit="1"/>
    </xf>
    <xf numFmtId="0" fontId="2" fillId="0" borderId="136" xfId="2" applyFont="1" applyFill="1" applyBorder="1" applyAlignment="1" applyProtection="1">
      <alignment horizontal="center" vertical="center"/>
      <protection locked="0"/>
    </xf>
    <xf numFmtId="0" fontId="2" fillId="0" borderId="131" xfId="2" applyFont="1" applyFill="1" applyBorder="1" applyAlignment="1" applyProtection="1">
      <alignment horizontal="center" vertical="center"/>
      <protection locked="0"/>
    </xf>
    <xf numFmtId="0" fontId="26" fillId="0" borderId="27" xfId="0" applyFont="1" applyFill="1" applyBorder="1" applyAlignment="1">
      <alignment horizontal="center" vertical="center" shrinkToFit="1"/>
    </xf>
    <xf numFmtId="0" fontId="26" fillId="0" borderId="28" xfId="0" applyFont="1" applyFill="1" applyBorder="1" applyAlignment="1">
      <alignment horizontal="center" vertical="center" shrinkToFit="1"/>
    </xf>
    <xf numFmtId="178" fontId="26" fillId="0" borderId="44" xfId="0" applyNumberFormat="1" applyFont="1" applyFill="1" applyBorder="1" applyAlignment="1">
      <alignment vertical="center" shrinkToFit="1"/>
    </xf>
    <xf numFmtId="0" fontId="2" fillId="0" borderId="92" xfId="2" applyFont="1" applyFill="1" applyBorder="1" applyAlignment="1" applyProtection="1">
      <alignment horizontal="center" vertical="center"/>
      <protection locked="0"/>
    </xf>
    <xf numFmtId="0" fontId="2" fillId="0" borderId="73" xfId="2" applyFont="1" applyFill="1" applyBorder="1" applyAlignment="1" applyProtection="1">
      <alignment horizontal="center" vertical="center"/>
      <protection locked="0"/>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 fillId="0" borderId="3" xfId="2" applyFont="1" applyFill="1" applyBorder="1" applyAlignment="1" applyProtection="1">
      <alignment vertical="center" shrinkToFit="1"/>
    </xf>
    <xf numFmtId="0" fontId="14" fillId="0" borderId="33" xfId="2" applyFont="1" applyFill="1" applyBorder="1" applyAlignment="1" applyProtection="1">
      <alignment horizontal="center" vertical="center" textRotation="255" wrapText="1"/>
    </xf>
    <xf numFmtId="0" fontId="14" fillId="0" borderId="39" xfId="2" applyFont="1" applyFill="1" applyBorder="1" applyAlignment="1" applyProtection="1">
      <alignment horizontal="center" vertical="center" textRotation="255" wrapText="1"/>
    </xf>
    <xf numFmtId="0" fontId="14" fillId="0" borderId="40" xfId="2" applyFont="1" applyFill="1" applyBorder="1" applyAlignment="1" applyProtection="1">
      <alignment horizontal="center" vertical="center" textRotation="255" wrapText="1"/>
    </xf>
    <xf numFmtId="0" fontId="2" fillId="0" borderId="85" xfId="2" applyFont="1" applyFill="1" applyBorder="1" applyAlignment="1" applyProtection="1">
      <alignment horizontal="center" vertical="center"/>
      <protection locked="0"/>
    </xf>
    <xf numFmtId="0" fontId="2" fillId="0" borderId="87" xfId="2" applyFont="1" applyFill="1" applyBorder="1" applyAlignment="1" applyProtection="1">
      <alignment horizontal="center" vertical="center"/>
      <protection locked="0"/>
    </xf>
    <xf numFmtId="0" fontId="26" fillId="0" borderId="3" xfId="0" applyFont="1" applyFill="1" applyBorder="1" applyAlignment="1">
      <alignment horizontal="left" vertical="center" shrinkToFit="1"/>
    </xf>
    <xf numFmtId="176" fontId="26" fillId="0" borderId="136" xfId="0" applyNumberFormat="1" applyFont="1" applyFill="1" applyBorder="1" applyAlignment="1" applyProtection="1">
      <alignment vertical="center"/>
      <protection locked="0"/>
    </xf>
    <xf numFmtId="176" fontId="26" fillId="0" borderId="131" xfId="0" applyNumberFormat="1" applyFont="1" applyFill="1" applyBorder="1" applyAlignment="1" applyProtection="1">
      <alignment vertical="center"/>
      <protection locked="0"/>
    </xf>
    <xf numFmtId="183" fontId="26" fillId="0" borderId="44" xfId="0" applyNumberFormat="1" applyFont="1" applyFill="1" applyBorder="1" applyAlignment="1">
      <alignment vertical="center" shrinkToFit="1"/>
    </xf>
    <xf numFmtId="0" fontId="26" fillId="0" borderId="0"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0" xfId="0" applyFont="1" applyFill="1" applyAlignment="1">
      <alignment horizontal="center" vertical="center"/>
    </xf>
    <xf numFmtId="0" fontId="26" fillId="0" borderId="10" xfId="0" applyFont="1" applyFill="1" applyBorder="1" applyAlignment="1">
      <alignment horizontal="center" vertical="center"/>
    </xf>
    <xf numFmtId="0" fontId="26" fillId="0" borderId="11" xfId="0" applyFont="1" applyFill="1" applyBorder="1" applyAlignment="1">
      <alignment horizontal="center" vertical="center"/>
    </xf>
    <xf numFmtId="0" fontId="26" fillId="0" borderId="3" xfId="0" applyFont="1" applyFill="1" applyBorder="1" applyAlignment="1">
      <alignment horizontal="left" vertical="center"/>
    </xf>
    <xf numFmtId="0" fontId="26" fillId="0" borderId="1" xfId="0" applyFont="1" applyFill="1" applyBorder="1" applyAlignment="1">
      <alignment vertical="center"/>
    </xf>
    <xf numFmtId="181" fontId="26" fillId="0" borderId="103" xfId="0" applyNumberFormat="1" applyFont="1" applyFill="1" applyBorder="1" applyAlignment="1" applyProtection="1">
      <alignment vertical="center"/>
      <protection locked="0"/>
    </xf>
    <xf numFmtId="181" fontId="26" fillId="0" borderId="104" xfId="0" applyNumberFormat="1" applyFont="1" applyFill="1" applyBorder="1" applyAlignment="1" applyProtection="1">
      <alignment vertical="center"/>
      <protection locked="0"/>
    </xf>
    <xf numFmtId="176" fontId="26" fillId="0" borderId="92" xfId="0" applyNumberFormat="1" applyFont="1" applyFill="1" applyBorder="1" applyAlignment="1" applyProtection="1">
      <alignment vertical="center"/>
      <protection locked="0"/>
    </xf>
    <xf numFmtId="176" fontId="26" fillId="0" borderId="73" xfId="0" applyNumberFormat="1" applyFont="1" applyFill="1" applyBorder="1" applyAlignment="1" applyProtection="1">
      <alignment vertical="center"/>
      <protection locked="0"/>
    </xf>
    <xf numFmtId="0" fontId="34" fillId="0" borderId="4" xfId="0" applyFont="1" applyFill="1" applyBorder="1" applyAlignment="1">
      <alignment horizontal="left" vertical="center" shrinkToFit="1"/>
    </xf>
    <xf numFmtId="0" fontId="26" fillId="0" borderId="5" xfId="0" applyFont="1" applyFill="1" applyBorder="1" applyAlignment="1">
      <alignment vertical="center" shrinkToFit="1"/>
    </xf>
    <xf numFmtId="181" fontId="26" fillId="0" borderId="92" xfId="0" applyNumberFormat="1" applyFont="1" applyFill="1" applyBorder="1" applyAlignment="1" applyProtection="1">
      <alignment vertical="center"/>
      <protection locked="0"/>
    </xf>
    <xf numFmtId="0" fontId="26" fillId="0" borderId="73" xfId="0" applyFont="1" applyFill="1" applyBorder="1" applyAlignment="1" applyProtection="1">
      <alignment vertical="center"/>
      <protection locked="0"/>
    </xf>
    <xf numFmtId="178" fontId="26" fillId="0" borderId="141" xfId="0" applyNumberFormat="1" applyFont="1" applyFill="1" applyBorder="1" applyAlignment="1">
      <alignment vertical="center" shrinkToFit="1"/>
    </xf>
    <xf numFmtId="178" fontId="26" fillId="0" borderId="142" xfId="0" applyNumberFormat="1" applyFont="1" applyFill="1" applyBorder="1" applyAlignment="1">
      <alignment vertical="center" shrinkToFit="1"/>
    </xf>
    <xf numFmtId="0" fontId="26" fillId="0" borderId="39" xfId="0" applyFont="1" applyFill="1" applyBorder="1" applyAlignment="1">
      <alignment horizontal="center" vertical="center" textRotation="255"/>
    </xf>
    <xf numFmtId="0" fontId="26" fillId="0" borderId="40" xfId="0" applyFont="1" applyFill="1" applyBorder="1" applyAlignment="1">
      <alignment horizontal="center" vertical="center" textRotation="255"/>
    </xf>
    <xf numFmtId="0" fontId="34" fillId="0" borderId="3" xfId="0" applyFont="1" applyFill="1" applyBorder="1" applyAlignment="1">
      <alignment horizontal="left" vertical="center" wrapText="1"/>
    </xf>
    <xf numFmtId="0" fontId="2" fillId="0" borderId="86" xfId="2" applyFont="1" applyFill="1" applyBorder="1" applyAlignment="1" applyProtection="1">
      <alignment horizontal="center" vertical="center"/>
      <protection locked="0"/>
    </xf>
    <xf numFmtId="38" fontId="2" fillId="0" borderId="91" xfId="1" applyFont="1" applyFill="1" applyBorder="1" applyAlignment="1" applyProtection="1">
      <alignment horizontal="center" vertical="center"/>
      <protection locked="0"/>
    </xf>
    <xf numFmtId="0" fontId="26" fillId="0" borderId="13" xfId="0" applyFont="1" applyFill="1" applyBorder="1" applyAlignment="1" applyProtection="1">
      <alignment horizontal="center" vertical="center"/>
      <protection locked="0"/>
    </xf>
    <xf numFmtId="0" fontId="26" fillId="0" borderId="14" xfId="0" applyFont="1" applyFill="1" applyBorder="1" applyAlignment="1" applyProtection="1">
      <alignment horizontal="center" vertical="center"/>
      <protection locked="0"/>
    </xf>
    <xf numFmtId="0" fontId="34" fillId="0" borderId="4" xfId="0" applyFont="1" applyFill="1" applyBorder="1" applyAlignment="1">
      <alignment horizontal="left" vertical="center" wrapText="1"/>
    </xf>
    <xf numFmtId="0" fontId="2" fillId="0" borderId="3" xfId="2" applyFont="1" applyFill="1" applyBorder="1" applyAlignment="1" applyProtection="1">
      <alignment vertical="center" wrapText="1"/>
    </xf>
    <xf numFmtId="0" fontId="26" fillId="0" borderId="1" xfId="0" applyFont="1" applyFill="1" applyBorder="1" applyAlignment="1">
      <alignment vertical="center" wrapText="1"/>
    </xf>
    <xf numFmtId="0" fontId="2" fillId="0" borderId="101" xfId="2" applyFont="1" applyFill="1" applyBorder="1" applyAlignment="1" applyProtection="1">
      <alignment horizontal="center" vertical="center"/>
      <protection locked="0"/>
    </xf>
    <xf numFmtId="0" fontId="2" fillId="0" borderId="5" xfId="2" applyFont="1" applyFill="1" applyBorder="1" applyAlignment="1" applyProtection="1">
      <alignment horizontal="center" vertical="center"/>
      <protection locked="0"/>
    </xf>
    <xf numFmtId="3" fontId="2" fillId="0" borderId="91" xfId="2" applyNumberFormat="1" applyFont="1" applyFill="1" applyBorder="1" applyAlignment="1" applyProtection="1">
      <alignment horizontal="center" vertical="center" shrinkToFit="1"/>
      <protection locked="0"/>
    </xf>
    <xf numFmtId="0" fontId="26" fillId="0" borderId="13" xfId="0" applyFont="1" applyFill="1" applyBorder="1" applyAlignment="1" applyProtection="1">
      <alignment horizontal="center" vertical="center" shrinkToFit="1"/>
      <protection locked="0"/>
    </xf>
    <xf numFmtId="0" fontId="26" fillId="0" borderId="14" xfId="0" applyFont="1" applyFill="1" applyBorder="1" applyAlignment="1" applyProtection="1">
      <alignment horizontal="center" vertical="center" shrinkToFit="1"/>
      <protection locked="0"/>
    </xf>
    <xf numFmtId="0" fontId="2" fillId="0" borderId="4" xfId="2" applyFont="1" applyFill="1" applyBorder="1" applyAlignment="1" applyProtection="1">
      <alignment vertical="center" wrapText="1"/>
    </xf>
    <xf numFmtId="0" fontId="14" fillId="0" borderId="92" xfId="2" applyFont="1" applyFill="1" applyBorder="1" applyAlignment="1" applyProtection="1">
      <alignment horizontal="center" vertical="center"/>
      <protection locked="0"/>
    </xf>
    <xf numFmtId="0" fontId="14" fillId="0" borderId="73" xfId="2" applyFont="1" applyFill="1" applyBorder="1" applyAlignment="1" applyProtection="1">
      <alignment horizontal="center" vertical="center"/>
      <protection locked="0"/>
    </xf>
    <xf numFmtId="0" fontId="26" fillId="0" borderId="3" xfId="0" applyFont="1" applyFill="1" applyBorder="1" applyAlignment="1">
      <alignment vertical="center" wrapText="1"/>
    </xf>
    <xf numFmtId="0" fontId="26" fillId="0" borderId="92" xfId="0" applyFont="1" applyFill="1" applyBorder="1" applyAlignment="1" applyProtection="1">
      <alignment vertical="center" wrapText="1"/>
      <protection locked="0"/>
    </xf>
    <xf numFmtId="0" fontId="26" fillId="0" borderId="73" xfId="0" applyFont="1" applyFill="1" applyBorder="1" applyAlignment="1" applyProtection="1">
      <alignment vertical="center" wrapText="1"/>
      <protection locked="0"/>
    </xf>
    <xf numFmtId="0" fontId="26" fillId="0" borderId="26" xfId="0" applyFont="1" applyFill="1" applyBorder="1" applyAlignment="1">
      <alignment vertical="center" wrapText="1"/>
    </xf>
    <xf numFmtId="0" fontId="26" fillId="0" borderId="27" xfId="0" applyFont="1" applyFill="1" applyBorder="1" applyAlignment="1">
      <alignment vertical="center" wrapText="1"/>
    </xf>
    <xf numFmtId="184" fontId="26" fillId="0" borderId="136" xfId="0" applyNumberFormat="1" applyFont="1" applyFill="1" applyBorder="1" applyAlignment="1" applyProtection="1">
      <alignment vertical="center" wrapText="1"/>
      <protection locked="0"/>
    </xf>
    <xf numFmtId="184" fontId="26" fillId="0" borderId="131" xfId="0" applyNumberFormat="1" applyFont="1" applyFill="1" applyBorder="1" applyAlignment="1" applyProtection="1">
      <alignment vertical="center" wrapText="1"/>
      <protection locked="0"/>
    </xf>
    <xf numFmtId="0" fontId="2" fillId="0" borderId="2" xfId="2" applyFont="1" applyFill="1" applyBorder="1" applyAlignment="1" applyProtection="1">
      <alignment horizontal="center" vertical="center"/>
      <protection locked="0"/>
    </xf>
    <xf numFmtId="3" fontId="2" fillId="0" borderId="51" xfId="2" applyNumberFormat="1" applyFont="1" applyFill="1" applyBorder="1" applyAlignment="1" applyProtection="1">
      <alignment horizontal="center" vertical="center" shrinkToFit="1"/>
      <protection locked="0"/>
    </xf>
    <xf numFmtId="0" fontId="26" fillId="0" borderId="52" xfId="0" applyFont="1" applyFill="1" applyBorder="1" applyAlignment="1" applyProtection="1">
      <alignment horizontal="center" vertical="center" shrinkToFit="1"/>
      <protection locked="0"/>
    </xf>
    <xf numFmtId="0" fontId="26" fillId="0" borderId="59" xfId="0" applyFont="1" applyFill="1" applyBorder="1" applyAlignment="1" applyProtection="1">
      <alignment horizontal="center" vertical="center" shrinkToFit="1"/>
      <protection locked="0"/>
    </xf>
    <xf numFmtId="0" fontId="26" fillId="0" borderId="60" xfId="0" applyFont="1" applyFill="1" applyBorder="1" applyAlignment="1" applyProtection="1">
      <alignment horizontal="center" vertical="center" shrinkToFit="1"/>
      <protection locked="0"/>
    </xf>
    <xf numFmtId="0" fontId="2" fillId="0" borderId="92" xfId="2" applyFont="1" applyFill="1" applyBorder="1" applyAlignment="1" applyProtection="1">
      <alignment vertical="center"/>
      <protection locked="0"/>
    </xf>
    <xf numFmtId="178" fontId="2" fillId="0" borderId="2" xfId="2" applyNumberFormat="1" applyFont="1" applyFill="1" applyBorder="1" applyAlignment="1" applyProtection="1">
      <alignment horizontal="right" vertical="center" shrinkToFit="1"/>
      <protection locked="0"/>
    </xf>
    <xf numFmtId="178" fontId="26" fillId="0" borderId="15" xfId="0" applyNumberFormat="1" applyFont="1" applyFill="1" applyBorder="1" applyAlignment="1" applyProtection="1">
      <alignment vertical="center" shrinkToFit="1"/>
      <protection locked="0"/>
    </xf>
    <xf numFmtId="178" fontId="26" fillId="0" borderId="3" xfId="0" applyNumberFormat="1" applyFont="1" applyFill="1" applyBorder="1" applyAlignment="1" applyProtection="1">
      <alignment vertical="center" shrinkToFit="1"/>
      <protection locked="0"/>
    </xf>
    <xf numFmtId="3" fontId="2" fillId="0" borderId="3" xfId="2" applyNumberFormat="1" applyFont="1" applyFill="1" applyBorder="1" applyAlignment="1" applyProtection="1">
      <alignment horizontal="center" vertical="center" shrinkToFit="1"/>
      <protection locked="0"/>
    </xf>
    <xf numFmtId="3" fontId="2" fillId="0" borderId="1" xfId="2" applyNumberFormat="1" applyFont="1" applyFill="1" applyBorder="1" applyAlignment="1" applyProtection="1">
      <alignment horizontal="center" vertical="center" shrinkToFit="1"/>
      <protection locked="0"/>
    </xf>
    <xf numFmtId="0" fontId="26" fillId="0" borderId="1" xfId="0" applyFont="1" applyFill="1" applyBorder="1" applyAlignment="1" applyProtection="1">
      <alignment horizontal="center" vertical="center" shrinkToFit="1"/>
      <protection locked="0"/>
    </xf>
    <xf numFmtId="0" fontId="26" fillId="0" borderId="5" xfId="0" applyFont="1" applyFill="1" applyBorder="1" applyAlignment="1" applyProtection="1">
      <alignment horizontal="center" vertical="center" shrinkToFit="1"/>
      <protection locked="0"/>
    </xf>
    <xf numFmtId="0" fontId="26" fillId="0" borderId="102" xfId="0" applyFont="1" applyFill="1" applyBorder="1" applyAlignment="1" applyProtection="1">
      <alignment horizontal="center" vertical="center" shrinkToFit="1"/>
      <protection locked="0"/>
    </xf>
    <xf numFmtId="0" fontId="2" fillId="0" borderId="1" xfId="2" applyFont="1" applyFill="1" applyBorder="1" applyAlignment="1" applyProtection="1">
      <alignment horizontal="left" vertical="center" wrapText="1"/>
    </xf>
    <xf numFmtId="0" fontId="2" fillId="0" borderId="73" xfId="2" applyFont="1" applyFill="1" applyBorder="1" applyAlignment="1" applyProtection="1">
      <alignment horizontal="left" vertical="center" wrapText="1"/>
    </xf>
    <xf numFmtId="178" fontId="2" fillId="0" borderId="172" xfId="2" applyNumberFormat="1" applyFont="1" applyFill="1" applyBorder="1" applyAlignment="1" applyProtection="1">
      <alignment vertical="center" shrinkToFit="1"/>
      <protection locked="0"/>
    </xf>
    <xf numFmtId="178" fontId="2" fillId="0" borderId="173" xfId="2" applyNumberFormat="1" applyFont="1" applyFill="1" applyBorder="1" applyAlignment="1" applyProtection="1">
      <alignment vertical="center" shrinkToFit="1"/>
      <protection locked="0"/>
    </xf>
    <xf numFmtId="178" fontId="26" fillId="0" borderId="173" xfId="0" applyNumberFormat="1" applyFont="1" applyFill="1" applyBorder="1" applyAlignment="1" applyProtection="1">
      <alignment vertical="center" shrinkToFit="1"/>
      <protection locked="0"/>
    </xf>
    <xf numFmtId="178" fontId="26" fillId="0" borderId="174" xfId="0" applyNumberFormat="1" applyFont="1" applyFill="1" applyBorder="1" applyAlignment="1" applyProtection="1">
      <alignment vertical="center" shrinkToFit="1"/>
      <protection locked="0"/>
    </xf>
    <xf numFmtId="178" fontId="2" fillId="0" borderId="137" xfId="2" applyNumberFormat="1" applyFont="1" applyFill="1" applyBorder="1" applyAlignment="1" applyProtection="1">
      <alignment vertical="center" shrinkToFit="1"/>
      <protection locked="0"/>
    </xf>
    <xf numFmtId="178" fontId="26" fillId="0" borderId="137" xfId="0" applyNumberFormat="1" applyFont="1" applyFill="1" applyBorder="1" applyAlignment="1" applyProtection="1">
      <alignment vertical="center" shrinkToFit="1"/>
      <protection locked="0"/>
    </xf>
    <xf numFmtId="178" fontId="26" fillId="0" borderId="116" xfId="0" applyNumberFormat="1" applyFont="1" applyFill="1" applyBorder="1" applyAlignment="1" applyProtection="1">
      <alignment vertical="center" shrinkToFit="1"/>
      <protection locked="0"/>
    </xf>
    <xf numFmtId="0" fontId="26" fillId="0" borderId="73" xfId="0" applyFont="1" applyFill="1" applyBorder="1" applyAlignment="1" applyProtection="1">
      <alignment horizontal="center" vertical="center" shrinkToFit="1"/>
      <protection locked="0"/>
    </xf>
    <xf numFmtId="0" fontId="26" fillId="0" borderId="1" xfId="0" applyFont="1" applyFill="1" applyBorder="1" applyAlignment="1">
      <alignment horizontal="center" vertical="center"/>
    </xf>
    <xf numFmtId="0" fontId="26" fillId="0" borderId="2" xfId="0" applyFont="1" applyFill="1" applyBorder="1" applyAlignment="1">
      <alignment horizontal="center" vertical="center"/>
    </xf>
    <xf numFmtId="0" fontId="2" fillId="0" borderId="33" xfId="2" applyFont="1" applyFill="1" applyBorder="1" applyAlignment="1" applyProtection="1">
      <alignment horizontal="center" vertical="center" textRotation="255"/>
    </xf>
    <xf numFmtId="0" fontId="2" fillId="0" borderId="39" xfId="2" applyFont="1" applyFill="1" applyBorder="1" applyAlignment="1" applyProtection="1">
      <alignment horizontal="center" vertical="center" textRotation="255"/>
    </xf>
    <xf numFmtId="0" fontId="2" fillId="0" borderId="40" xfId="2" applyFont="1" applyFill="1" applyBorder="1" applyAlignment="1" applyProtection="1">
      <alignment horizontal="center" vertical="center" textRotation="255"/>
    </xf>
    <xf numFmtId="0" fontId="2" fillId="0" borderId="113" xfId="2" applyFont="1" applyFill="1" applyBorder="1" applyAlignment="1" applyProtection="1">
      <alignment horizontal="center" vertical="center"/>
      <protection locked="0"/>
    </xf>
    <xf numFmtId="178" fontId="2" fillId="0" borderId="113" xfId="2" applyNumberFormat="1" applyFont="1" applyFill="1" applyBorder="1" applyAlignment="1" applyProtection="1">
      <alignment vertical="center" shrinkToFit="1"/>
      <protection locked="0"/>
    </xf>
    <xf numFmtId="0" fontId="0" fillId="0" borderId="1" xfId="0" applyFill="1" applyBorder="1" applyAlignment="1">
      <alignment horizontal="center" vertical="center"/>
    </xf>
    <xf numFmtId="176" fontId="0" fillId="0" borderId="52" xfId="0" applyNumberFormat="1" applyFill="1" applyBorder="1" applyAlignment="1" applyProtection="1">
      <alignment vertical="center"/>
      <protection locked="0"/>
    </xf>
    <xf numFmtId="176" fontId="0" fillId="0" borderId="89" xfId="0" applyNumberFormat="1" applyFill="1" applyBorder="1" applyAlignment="1" applyProtection="1">
      <alignment vertical="center"/>
      <protection locked="0"/>
    </xf>
    <xf numFmtId="0" fontId="0" fillId="0" borderId="2" xfId="0" applyFill="1" applyBorder="1" applyAlignment="1">
      <alignment horizontal="center" vertical="center"/>
    </xf>
    <xf numFmtId="176" fontId="0" fillId="0" borderId="10" xfId="0" applyNumberFormat="1" applyFill="1" applyBorder="1" applyAlignment="1">
      <alignment vertical="center"/>
    </xf>
    <xf numFmtId="176" fontId="0" fillId="0" borderId="11" xfId="0" applyNumberFormat="1" applyFill="1" applyBorder="1" applyAlignment="1">
      <alignment vertical="center"/>
    </xf>
    <xf numFmtId="176" fontId="0" fillId="0" borderId="86" xfId="0" applyNumberFormat="1" applyFill="1" applyBorder="1" applyAlignment="1" applyProtection="1">
      <alignment vertical="center"/>
      <protection locked="0"/>
    </xf>
    <xf numFmtId="176" fontId="0" fillId="0" borderId="87" xfId="0" applyNumberFormat="1" applyFill="1" applyBorder="1" applyAlignment="1" applyProtection="1">
      <alignment vertical="center"/>
      <protection locked="0"/>
    </xf>
    <xf numFmtId="176" fontId="0" fillId="0" borderId="1" xfId="0" applyNumberFormat="1" applyFill="1" applyBorder="1" applyAlignment="1" applyProtection="1">
      <alignment vertical="center"/>
      <protection locked="0"/>
    </xf>
    <xf numFmtId="176" fontId="0" fillId="0" borderId="73" xfId="0" applyNumberFormat="1" applyFill="1" applyBorder="1" applyAlignment="1" applyProtection="1">
      <alignment vertical="center"/>
      <protection locked="0"/>
    </xf>
    <xf numFmtId="0" fontId="0" fillId="0" borderId="5" xfId="0" applyFill="1" applyBorder="1" applyAlignment="1">
      <alignment horizontal="center" vertical="center" shrinkToFit="1"/>
    </xf>
    <xf numFmtId="0" fontId="0" fillId="0" borderId="6" xfId="0" applyFill="1" applyBorder="1" applyAlignment="1">
      <alignment horizontal="center" vertical="center" shrinkToFit="1"/>
    </xf>
    <xf numFmtId="0" fontId="16" fillId="0" borderId="67" xfId="2" applyFont="1" applyFill="1" applyBorder="1" applyAlignment="1" applyProtection="1">
      <alignment horizontal="center" vertical="center" wrapText="1"/>
    </xf>
    <xf numFmtId="0" fontId="29" fillId="0" borderId="68"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70" xfId="0" applyFont="1" applyFill="1" applyBorder="1" applyAlignment="1">
      <alignment horizontal="center" vertical="center" wrapText="1"/>
    </xf>
    <xf numFmtId="0" fontId="29" fillId="0" borderId="71" xfId="0" applyFont="1" applyFill="1" applyBorder="1" applyAlignment="1">
      <alignment horizontal="center" vertical="center" wrapText="1"/>
    </xf>
    <xf numFmtId="0" fontId="29" fillId="0" borderId="72" xfId="0" applyFont="1" applyFill="1" applyBorder="1" applyAlignment="1">
      <alignment horizontal="center" vertical="center" wrapText="1"/>
    </xf>
    <xf numFmtId="178" fontId="38" fillId="0" borderId="97" xfId="0" applyNumberFormat="1" applyFont="1" applyBorder="1" applyAlignment="1">
      <alignment horizontal="center" vertical="center" shrinkToFit="1"/>
    </xf>
    <xf numFmtId="178" fontId="38" fillId="0" borderId="100" xfId="0" applyNumberFormat="1" applyFont="1" applyBorder="1" applyAlignment="1">
      <alignment horizontal="center" vertical="center" shrinkToFit="1"/>
    </xf>
    <xf numFmtId="183" fontId="26" fillId="0" borderId="78" xfId="2" applyNumberFormat="1" applyFont="1" applyBorder="1" applyAlignment="1" applyProtection="1">
      <alignment horizontal="right" vertical="center"/>
    </xf>
    <xf numFmtId="0" fontId="36" fillId="0" borderId="20" xfId="0" applyFont="1" applyBorder="1" applyAlignment="1">
      <alignment horizontal="right" vertical="center"/>
    </xf>
    <xf numFmtId="183" fontId="26" fillId="0" borderId="18" xfId="2" applyNumberFormat="1" applyFont="1" applyBorder="1" applyAlignment="1" applyProtection="1">
      <alignment horizontal="right" vertical="center"/>
    </xf>
    <xf numFmtId="0" fontId="36" fillId="0" borderId="77" xfId="0" applyFont="1" applyBorder="1" applyAlignment="1">
      <alignment horizontal="right" vertical="center"/>
    </xf>
    <xf numFmtId="183" fontId="26" fillId="0" borderId="80" xfId="2" applyNumberFormat="1" applyFont="1" applyBorder="1" applyAlignment="1" applyProtection="1">
      <alignment vertical="center" shrinkToFit="1"/>
    </xf>
    <xf numFmtId="183" fontId="36" fillId="0" borderId="81" xfId="0" applyNumberFormat="1" applyFont="1" applyBorder="1" applyAlignment="1">
      <alignment vertical="center" shrinkToFit="1"/>
    </xf>
    <xf numFmtId="183" fontId="36" fillId="0" borderId="82" xfId="0" applyNumberFormat="1" applyFont="1" applyBorder="1" applyAlignment="1">
      <alignment vertical="center" shrinkToFit="1"/>
    </xf>
    <xf numFmtId="183" fontId="26" fillId="0" borderId="25" xfId="2" applyNumberFormat="1" applyFont="1" applyBorder="1" applyAlignment="1" applyProtection="1">
      <alignment horizontal="right" vertical="center"/>
    </xf>
    <xf numFmtId="183" fontId="26" fillId="0" borderId="22" xfId="2" applyNumberFormat="1" applyFont="1" applyBorder="1" applyAlignment="1" applyProtection="1">
      <alignment horizontal="right" vertical="center"/>
    </xf>
    <xf numFmtId="183" fontId="26" fillId="0" borderId="21" xfId="2" applyNumberFormat="1" applyFont="1" applyBorder="1" applyAlignment="1" applyProtection="1">
      <alignment horizontal="right" vertical="center"/>
    </xf>
    <xf numFmtId="183" fontId="26" fillId="0" borderId="24" xfId="2" applyNumberFormat="1" applyFont="1" applyBorder="1" applyAlignment="1" applyProtection="1">
      <alignment horizontal="right" vertical="center"/>
    </xf>
    <xf numFmtId="183" fontId="26" fillId="0" borderId="23" xfId="2" applyNumberFormat="1" applyFont="1" applyBorder="1" applyAlignment="1" applyProtection="1">
      <alignment horizontal="right" vertical="center"/>
    </xf>
    <xf numFmtId="183" fontId="26" fillId="0" borderId="83" xfId="2" applyNumberFormat="1" applyFont="1" applyBorder="1" applyAlignment="1" applyProtection="1">
      <alignment horizontal="right" vertical="center"/>
    </xf>
    <xf numFmtId="183" fontId="26" fillId="0" borderId="36" xfId="2" applyNumberFormat="1" applyFont="1" applyBorder="1" applyAlignment="1" applyProtection="1">
      <alignment horizontal="right" vertical="center"/>
    </xf>
    <xf numFmtId="183" fontId="26" fillId="0" borderId="65" xfId="2" applyNumberFormat="1" applyFont="1" applyBorder="1" applyAlignment="1" applyProtection="1">
      <alignment horizontal="right" vertical="center"/>
    </xf>
    <xf numFmtId="183" fontId="26" fillId="0" borderId="28" xfId="2" applyNumberFormat="1" applyFont="1" applyBorder="1" applyAlignment="1" applyProtection="1">
      <alignment horizontal="right" vertical="center"/>
    </xf>
    <xf numFmtId="183" fontId="26" fillId="0" borderId="26" xfId="2" applyNumberFormat="1" applyFont="1" applyBorder="1" applyAlignment="1" applyProtection="1">
      <alignment horizontal="right" vertical="center"/>
    </xf>
    <xf numFmtId="183" fontId="26" fillId="0" borderId="62" xfId="2" applyNumberFormat="1" applyFont="1" applyBorder="1" applyAlignment="1" applyProtection="1">
      <alignment horizontal="right" vertical="center"/>
    </xf>
    <xf numFmtId="183" fontId="36" fillId="0" borderId="25" xfId="0" applyNumberFormat="1" applyFont="1" applyBorder="1" applyAlignment="1">
      <alignment horizontal="right" vertical="center" shrinkToFit="1"/>
    </xf>
    <xf numFmtId="183" fontId="36" fillId="0" borderId="2" xfId="0" applyNumberFormat="1" applyFont="1" applyBorder="1" applyAlignment="1">
      <alignment horizontal="right" vertical="center" shrinkToFit="1"/>
    </xf>
    <xf numFmtId="0" fontId="2" fillId="0" borderId="3" xfId="2" applyFont="1" applyBorder="1" applyAlignment="1" applyProtection="1">
      <alignment vertical="center"/>
    </xf>
    <xf numFmtId="0" fontId="36" fillId="0" borderId="1" xfId="0" applyFont="1" applyBorder="1" applyAlignment="1">
      <alignment vertical="center"/>
    </xf>
    <xf numFmtId="179" fontId="2" fillId="0" borderId="2" xfId="2" applyNumberFormat="1" applyFont="1" applyFill="1" applyBorder="1" applyAlignment="1" applyProtection="1">
      <alignment horizontal="center" vertical="center" shrinkToFit="1"/>
    </xf>
    <xf numFmtId="0" fontId="22" fillId="0" borderId="39" xfId="2" applyFont="1" applyBorder="1" applyAlignment="1" applyProtection="1">
      <alignment horizontal="center" vertical="center" textRotation="255" wrapText="1"/>
    </xf>
    <xf numFmtId="0" fontId="22" fillId="0" borderId="40" xfId="2" applyFont="1" applyBorder="1" applyAlignment="1" applyProtection="1">
      <alignment horizontal="center" vertical="center" textRotation="255" wrapText="1"/>
    </xf>
    <xf numFmtId="183" fontId="36" fillId="0" borderId="77" xfId="0" applyNumberFormat="1" applyFont="1" applyBorder="1" applyAlignment="1">
      <alignment horizontal="right" vertical="center"/>
    </xf>
    <xf numFmtId="183" fontId="36" fillId="0" borderId="20" xfId="0" applyNumberFormat="1" applyFont="1" applyBorder="1" applyAlignment="1">
      <alignment horizontal="right" vertical="center"/>
    </xf>
    <xf numFmtId="178" fontId="2" fillId="0" borderId="10" xfId="2" applyNumberFormat="1" applyFont="1" applyFill="1" applyBorder="1" applyAlignment="1" applyProtection="1">
      <alignment vertical="center"/>
    </xf>
    <xf numFmtId="0" fontId="2" fillId="4" borderId="103" xfId="2" applyFont="1" applyFill="1" applyBorder="1" applyAlignment="1" applyProtection="1">
      <alignment horizontal="center" vertical="center"/>
      <protection locked="0"/>
    </xf>
    <xf numFmtId="0" fontId="2" fillId="4" borderId="104" xfId="2" applyFont="1" applyFill="1" applyBorder="1" applyAlignment="1" applyProtection="1">
      <alignment horizontal="center" vertical="center"/>
      <protection locked="0"/>
    </xf>
    <xf numFmtId="179" fontId="2" fillId="0" borderId="11" xfId="2" applyNumberFormat="1" applyFont="1" applyFill="1" applyBorder="1" applyAlignment="1" applyProtection="1">
      <alignment horizontal="center" vertical="center" shrinkToFit="1"/>
    </xf>
    <xf numFmtId="178" fontId="2" fillId="0" borderId="43" xfId="2" applyNumberFormat="1" applyFont="1" applyFill="1" applyBorder="1" applyAlignment="1" applyProtection="1">
      <alignment vertical="center" shrinkToFit="1"/>
    </xf>
    <xf numFmtId="178" fontId="36" fillId="0" borderId="44" xfId="0" applyNumberFormat="1" applyFont="1" applyBorder="1" applyAlignment="1">
      <alignment vertical="center" shrinkToFit="1"/>
    </xf>
    <xf numFmtId="178" fontId="36" fillId="0" borderId="41" xfId="0" applyNumberFormat="1" applyFont="1" applyBorder="1" applyAlignment="1">
      <alignment vertical="center" shrinkToFit="1"/>
    </xf>
    <xf numFmtId="0" fontId="36" fillId="0" borderId="3" xfId="0" applyFont="1" applyBorder="1" applyAlignment="1">
      <alignment horizontal="left" vertical="center"/>
    </xf>
    <xf numFmtId="178" fontId="2" fillId="0" borderId="149" xfId="2" applyNumberFormat="1" applyFont="1" applyFill="1" applyBorder="1" applyAlignment="1" applyProtection="1">
      <alignment vertical="center" shrinkToFit="1"/>
    </xf>
    <xf numFmtId="178" fontId="36" fillId="0" borderId="150" xfId="0" applyNumberFormat="1" applyFont="1" applyBorder="1" applyAlignment="1">
      <alignment vertical="center" shrinkToFit="1"/>
    </xf>
    <xf numFmtId="178" fontId="2" fillId="0" borderId="166" xfId="2" applyNumberFormat="1" applyFont="1" applyFill="1" applyBorder="1" applyAlignment="1" applyProtection="1">
      <alignment vertical="center" shrinkToFit="1"/>
    </xf>
    <xf numFmtId="178" fontId="2" fillId="0" borderId="167" xfId="2" applyNumberFormat="1" applyFont="1" applyFill="1" applyBorder="1" applyAlignment="1" applyProtection="1">
      <alignment vertical="center" shrinkToFit="1"/>
    </xf>
    <xf numFmtId="178" fontId="2" fillId="0" borderId="159" xfId="2" applyNumberFormat="1" applyFont="1" applyFill="1" applyBorder="1" applyAlignment="1" applyProtection="1">
      <alignment vertical="center" shrinkToFit="1"/>
    </xf>
    <xf numFmtId="178" fontId="2" fillId="0" borderId="168" xfId="2" applyNumberFormat="1" applyFont="1" applyFill="1" applyBorder="1" applyAlignment="1" applyProtection="1">
      <alignment vertical="center" shrinkToFit="1"/>
    </xf>
    <xf numFmtId="0" fontId="36" fillId="4" borderId="1" xfId="0" applyFont="1" applyFill="1" applyBorder="1" applyAlignment="1" applyProtection="1">
      <alignment vertical="center"/>
      <protection locked="0"/>
    </xf>
    <xf numFmtId="38" fontId="2" fillId="0" borderId="101" xfId="1" applyFont="1" applyFill="1" applyBorder="1" applyAlignment="1" applyProtection="1">
      <alignment horizontal="center" vertical="center"/>
    </xf>
    <xf numFmtId="0" fontId="36" fillId="0" borderId="56"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 xfId="0" applyFont="1" applyFill="1" applyBorder="1" applyAlignment="1">
      <alignment horizontal="center" vertical="center"/>
    </xf>
    <xf numFmtId="38" fontId="2" fillId="4" borderId="114" xfId="1" applyFont="1" applyFill="1" applyBorder="1" applyAlignment="1" applyProtection="1">
      <alignment horizontal="center" vertical="center"/>
      <protection locked="0"/>
    </xf>
    <xf numFmtId="0" fontId="36" fillId="4" borderId="86" xfId="0" applyFont="1" applyFill="1" applyBorder="1" applyAlignment="1" applyProtection="1">
      <alignment horizontal="center" vertical="center"/>
      <protection locked="0"/>
    </xf>
    <xf numFmtId="0" fontId="36" fillId="4" borderId="87" xfId="0" applyFont="1" applyFill="1" applyBorder="1" applyAlignment="1" applyProtection="1">
      <alignment horizontal="center" vertical="center"/>
      <protection locked="0"/>
    </xf>
    <xf numFmtId="183" fontId="36" fillId="0" borderId="38" xfId="0" applyNumberFormat="1" applyFont="1" applyBorder="1" applyAlignment="1">
      <alignment vertical="center" shrinkToFit="1"/>
    </xf>
    <xf numFmtId="183" fontId="36" fillId="0" borderId="6" xfId="0" applyNumberFormat="1" applyFont="1" applyBorder="1" applyAlignment="1">
      <alignment vertical="center" shrinkToFit="1"/>
    </xf>
    <xf numFmtId="183" fontId="26" fillId="0" borderId="4" xfId="2" applyNumberFormat="1" applyFont="1" applyBorder="1" applyAlignment="1" applyProtection="1">
      <alignment vertical="center" shrinkToFit="1"/>
    </xf>
    <xf numFmtId="183" fontId="26" fillId="0" borderId="61" xfId="2" applyNumberFormat="1" applyFont="1" applyBorder="1" applyAlignment="1" applyProtection="1">
      <alignment vertical="center" shrinkToFit="1"/>
    </xf>
    <xf numFmtId="183" fontId="30" fillId="0" borderId="15" xfId="2" applyNumberFormat="1" applyFont="1" applyFill="1" applyBorder="1" applyAlignment="1" applyProtection="1">
      <alignment horizontal="center" vertical="center" shrinkToFit="1"/>
    </xf>
    <xf numFmtId="183" fontId="38" fillId="0" borderId="15" xfId="0" applyNumberFormat="1" applyFont="1" applyBorder="1" applyAlignment="1">
      <alignment horizontal="center" vertical="center" shrinkToFit="1"/>
    </xf>
    <xf numFmtId="183" fontId="2" fillId="0" borderId="2" xfId="1" applyNumberFormat="1" applyFont="1" applyFill="1" applyBorder="1" applyAlignment="1" applyProtection="1">
      <alignment horizontal="right" vertical="center" shrinkToFit="1"/>
    </xf>
    <xf numFmtId="183" fontId="2" fillId="0" borderId="25" xfId="1" applyNumberFormat="1" applyFont="1" applyFill="1" applyBorder="1" applyAlignment="1" applyProtection="1">
      <alignment horizontal="right" vertical="center" shrinkToFit="1"/>
    </xf>
    <xf numFmtId="0" fontId="2" fillId="0" borderId="97" xfId="2" applyFont="1" applyBorder="1" applyAlignment="1" applyProtection="1">
      <alignment horizontal="right" vertical="center"/>
    </xf>
    <xf numFmtId="0" fontId="36" fillId="0" borderId="98" xfId="0" applyFont="1" applyBorder="1" applyAlignment="1">
      <alignment vertical="center"/>
    </xf>
    <xf numFmtId="178" fontId="36" fillId="0" borderId="25" xfId="0" applyNumberFormat="1" applyFont="1" applyBorder="1" applyAlignment="1">
      <alignment horizontal="right" vertical="center" shrinkToFit="1"/>
    </xf>
    <xf numFmtId="178" fontId="2" fillId="0" borderId="24" xfId="1" applyNumberFormat="1" applyFont="1" applyFill="1" applyBorder="1" applyAlignment="1" applyProtection="1">
      <alignment horizontal="right" vertical="center" shrinkToFit="1"/>
    </xf>
    <xf numFmtId="178" fontId="36" fillId="0" borderId="2" xfId="0" applyNumberFormat="1" applyFont="1" applyBorder="1" applyAlignment="1">
      <alignment horizontal="right" vertical="center" shrinkToFit="1"/>
    </xf>
    <xf numFmtId="183" fontId="36" fillId="0" borderId="18" xfId="0" applyNumberFormat="1" applyFont="1" applyBorder="1" applyAlignment="1">
      <alignment vertical="center"/>
    </xf>
    <xf numFmtId="0" fontId="36" fillId="0" borderId="77" xfId="0" applyFont="1" applyBorder="1" applyAlignment="1">
      <alignment vertical="center"/>
    </xf>
    <xf numFmtId="183" fontId="36" fillId="0" borderId="80" xfId="0" applyNumberFormat="1" applyFont="1" applyBorder="1" applyAlignment="1">
      <alignment vertical="center" shrinkToFit="1"/>
    </xf>
    <xf numFmtId="183" fontId="36" fillId="0" borderId="84" xfId="0" applyNumberFormat="1" applyFont="1" applyBorder="1" applyAlignment="1">
      <alignment vertical="center" shrinkToFit="1"/>
    </xf>
    <xf numFmtId="0" fontId="2" fillId="0" borderId="0" xfId="2" applyFont="1" applyBorder="1" applyAlignment="1" applyProtection="1">
      <alignment horizontal="center" vertical="top" wrapText="1"/>
    </xf>
    <xf numFmtId="0" fontId="2" fillId="0" borderId="4" xfId="2" applyFont="1" applyBorder="1" applyAlignment="1" applyProtection="1">
      <alignment vertical="center"/>
    </xf>
    <xf numFmtId="0" fontId="2" fillId="0" borderId="9" xfId="2" applyFont="1" applyBorder="1" applyAlignment="1" applyProtection="1">
      <alignment vertical="center"/>
    </xf>
    <xf numFmtId="0" fontId="26" fillId="0" borderId="10" xfId="0" applyFont="1" applyBorder="1" applyAlignment="1">
      <alignment vertical="center"/>
    </xf>
    <xf numFmtId="0" fontId="2" fillId="0" borderId="26" xfId="2" applyFont="1" applyBorder="1" applyAlignment="1" applyProtection="1">
      <alignment vertical="center"/>
    </xf>
    <xf numFmtId="0" fontId="26" fillId="0" borderId="27" xfId="0" applyFont="1" applyBorder="1" applyAlignment="1">
      <alignment vertical="center"/>
    </xf>
    <xf numFmtId="0" fontId="26" fillId="0" borderId="7" xfId="0" applyFont="1" applyBorder="1" applyAlignment="1">
      <alignment horizontal="left" vertical="center" shrinkToFit="1"/>
    </xf>
    <xf numFmtId="0" fontId="36" fillId="0" borderId="0" xfId="0" applyFont="1" applyBorder="1" applyAlignment="1">
      <alignment vertical="center" shrinkToFit="1"/>
    </xf>
    <xf numFmtId="178" fontId="2" fillId="0" borderId="41" xfId="2" applyNumberFormat="1" applyFont="1" applyFill="1" applyBorder="1" applyAlignment="1" applyProtection="1">
      <alignment vertical="center" shrinkToFit="1"/>
    </xf>
    <xf numFmtId="178" fontId="36" fillId="0" borderId="42" xfId="0" applyNumberFormat="1" applyFont="1" applyBorder="1" applyAlignment="1">
      <alignment vertical="center" shrinkToFit="1"/>
    </xf>
    <xf numFmtId="0" fontId="2" fillId="0" borderId="7" xfId="2" applyFont="1" applyBorder="1" applyAlignment="1" applyProtection="1">
      <alignment vertical="center" wrapText="1"/>
    </xf>
    <xf numFmtId="0" fontId="26" fillId="0" borderId="10" xfId="0" applyFont="1" applyBorder="1" applyAlignment="1">
      <alignment vertical="center" wrapText="1"/>
    </xf>
    <xf numFmtId="0" fontId="2" fillId="4" borderId="1" xfId="2" applyFont="1" applyFill="1" applyBorder="1" applyAlignment="1" applyProtection="1">
      <alignment horizontal="center" vertical="center"/>
      <protection locked="0"/>
    </xf>
    <xf numFmtId="0" fontId="26" fillId="4" borderId="1" xfId="0" applyFont="1" applyFill="1" applyBorder="1" applyAlignment="1" applyProtection="1">
      <alignment vertical="center"/>
      <protection locked="0"/>
    </xf>
    <xf numFmtId="176" fontId="2" fillId="4" borderId="136" xfId="2" applyNumberFormat="1" applyFont="1" applyFill="1" applyBorder="1" applyAlignment="1" applyProtection="1">
      <alignment vertical="center"/>
      <protection locked="0"/>
    </xf>
    <xf numFmtId="176" fontId="26" fillId="4" borderId="27" xfId="0" applyNumberFormat="1" applyFont="1" applyFill="1" applyBorder="1" applyAlignment="1" applyProtection="1">
      <alignment vertical="center"/>
      <protection locked="0"/>
    </xf>
    <xf numFmtId="3" fontId="2" fillId="0" borderId="53" xfId="2" applyNumberFormat="1" applyFont="1" applyFill="1" applyBorder="1" applyAlignment="1" applyProtection="1">
      <alignment horizontal="center" vertical="center" shrinkToFit="1"/>
    </xf>
    <xf numFmtId="3" fontId="2" fillId="0" borderId="54" xfId="2" applyNumberFormat="1" applyFont="1" applyFill="1" applyBorder="1" applyAlignment="1" applyProtection="1">
      <alignment horizontal="center" vertical="center" shrinkToFit="1"/>
    </xf>
    <xf numFmtId="3" fontId="2" fillId="0" borderId="93" xfId="2" applyNumberFormat="1" applyFont="1" applyFill="1" applyBorder="1" applyAlignment="1" applyProtection="1">
      <alignment horizontal="center" vertical="center" shrinkToFit="1"/>
    </xf>
    <xf numFmtId="3" fontId="2" fillId="0" borderId="56" xfId="2" applyNumberFormat="1" applyFont="1" applyFill="1" applyBorder="1" applyAlignment="1" applyProtection="1">
      <alignment horizontal="center" vertical="center" shrinkToFit="1"/>
    </xf>
    <xf numFmtId="3" fontId="2" fillId="0" borderId="8" xfId="2" applyNumberFormat="1" applyFont="1" applyFill="1" applyBorder="1" applyAlignment="1" applyProtection="1">
      <alignment horizontal="center" vertical="center" shrinkToFit="1"/>
    </xf>
    <xf numFmtId="3" fontId="2" fillId="0" borderId="152" xfId="2" applyNumberFormat="1" applyFont="1" applyFill="1" applyBorder="1" applyAlignment="1" applyProtection="1">
      <alignment horizontal="center" vertical="center" shrinkToFit="1"/>
    </xf>
    <xf numFmtId="3" fontId="2" fillId="0" borderId="49" xfId="2" applyNumberFormat="1" applyFont="1" applyFill="1" applyBorder="1" applyAlignment="1" applyProtection="1">
      <alignment horizontal="center" vertical="center" shrinkToFit="1"/>
    </xf>
    <xf numFmtId="3" fontId="2" fillId="0" borderId="50" xfId="2" applyNumberFormat="1" applyFont="1" applyFill="1" applyBorder="1" applyAlignment="1" applyProtection="1">
      <alignment horizontal="center" vertical="center" shrinkToFit="1"/>
    </xf>
    <xf numFmtId="178" fontId="2" fillId="0" borderId="0" xfId="2" applyNumberFormat="1" applyFont="1" applyAlignment="1" applyProtection="1">
      <alignment vertical="center" shrinkToFit="1"/>
    </xf>
    <xf numFmtId="178" fontId="0" fillId="0" borderId="0" xfId="0" applyNumberFormat="1" applyAlignment="1">
      <alignment vertical="center" shrinkToFit="1"/>
    </xf>
    <xf numFmtId="180" fontId="2" fillId="4" borderId="136" xfId="2" applyNumberFormat="1" applyFont="1" applyFill="1" applyBorder="1" applyAlignment="1" applyProtection="1">
      <alignment horizontal="right" vertical="center"/>
      <protection locked="0"/>
    </xf>
    <xf numFmtId="0" fontId="36" fillId="4" borderId="131" xfId="0" applyFont="1" applyFill="1" applyBorder="1" applyAlignment="1" applyProtection="1">
      <alignment vertical="center"/>
      <protection locked="0"/>
    </xf>
    <xf numFmtId="0" fontId="26" fillId="0" borderId="26" xfId="0" applyFont="1" applyBorder="1" applyAlignment="1">
      <alignment horizontal="left" vertical="center" shrinkToFit="1"/>
    </xf>
    <xf numFmtId="0" fontId="26" fillId="0" borderId="4" xfId="0" applyFont="1" applyBorder="1" applyAlignment="1">
      <alignment horizontal="left" vertical="center" shrinkToFit="1"/>
    </xf>
    <xf numFmtId="0" fontId="36" fillId="0" borderId="5" xfId="0" applyFont="1" applyBorder="1" applyAlignment="1">
      <alignment vertical="center" shrinkToFit="1"/>
    </xf>
    <xf numFmtId="183" fontId="2" fillId="0" borderId="61" xfId="1" applyNumberFormat="1" applyFont="1" applyFill="1" applyBorder="1" applyAlignment="1" applyProtection="1">
      <alignment vertical="center"/>
    </xf>
    <xf numFmtId="183" fontId="36" fillId="0" borderId="31" xfId="0" applyNumberFormat="1" applyFont="1" applyBorder="1" applyAlignment="1">
      <alignment vertical="center"/>
    </xf>
    <xf numFmtId="183" fontId="36" fillId="0" borderId="16" xfId="0" applyNumberFormat="1" applyFont="1" applyBorder="1" applyAlignment="1">
      <alignment vertical="center"/>
    </xf>
    <xf numFmtId="183" fontId="36" fillId="0" borderId="75" xfId="0" applyNumberFormat="1" applyFont="1" applyBorder="1" applyAlignment="1">
      <alignment vertical="center"/>
    </xf>
    <xf numFmtId="183" fontId="36" fillId="0" borderId="31" xfId="0" applyNumberFormat="1" applyFont="1" applyFill="1" applyBorder="1" applyAlignment="1">
      <alignment vertical="center"/>
    </xf>
    <xf numFmtId="183" fontId="36" fillId="0" borderId="38" xfId="0" applyNumberFormat="1" applyFont="1" applyBorder="1" applyAlignment="1">
      <alignment vertical="center"/>
    </xf>
    <xf numFmtId="183" fontId="36" fillId="0" borderId="17" xfId="0" applyNumberFormat="1" applyFont="1" applyBorder="1" applyAlignment="1">
      <alignment vertical="center"/>
    </xf>
    <xf numFmtId="183" fontId="36" fillId="0" borderId="30" xfId="0" applyNumberFormat="1" applyFont="1" applyFill="1" applyBorder="1" applyAlignment="1">
      <alignment vertical="center"/>
    </xf>
    <xf numFmtId="183" fontId="36" fillId="0" borderId="74" xfId="0" applyNumberFormat="1" applyFont="1" applyBorder="1" applyAlignment="1">
      <alignment vertical="center"/>
    </xf>
    <xf numFmtId="183" fontId="36" fillId="0" borderId="32" xfId="0" applyNumberFormat="1" applyFont="1" applyBorder="1" applyAlignment="1">
      <alignment vertical="center"/>
    </xf>
    <xf numFmtId="183" fontId="36" fillId="0" borderId="76" xfId="0" applyNumberFormat="1" applyFont="1" applyBorder="1" applyAlignment="1">
      <alignment vertical="center"/>
    </xf>
    <xf numFmtId="180" fontId="2" fillId="4" borderId="92" xfId="2" applyNumberFormat="1" applyFont="1" applyFill="1" applyBorder="1" applyAlignment="1" applyProtection="1">
      <alignment horizontal="right" vertical="center"/>
      <protection locked="0"/>
    </xf>
    <xf numFmtId="0" fontId="36" fillId="4" borderId="73" xfId="0" applyFont="1" applyFill="1" applyBorder="1" applyAlignment="1" applyProtection="1">
      <alignment vertical="center"/>
      <protection locked="0"/>
    </xf>
    <xf numFmtId="178" fontId="2" fillId="0" borderId="123" xfId="2" applyNumberFormat="1" applyFont="1" applyFill="1" applyBorder="1" applyAlignment="1" applyProtection="1">
      <alignment horizontal="right" vertical="center" shrinkToFit="1"/>
    </xf>
    <xf numFmtId="178" fontId="2" fillId="0" borderId="124" xfId="2" applyNumberFormat="1" applyFont="1" applyFill="1" applyBorder="1" applyAlignment="1" applyProtection="1">
      <alignment horizontal="right" vertical="center" shrinkToFit="1"/>
    </xf>
    <xf numFmtId="178" fontId="2" fillId="0" borderId="121" xfId="2" applyNumberFormat="1" applyFont="1" applyFill="1" applyBorder="1" applyAlignment="1" applyProtection="1">
      <alignment horizontal="right" vertical="center" shrinkToFit="1"/>
    </xf>
    <xf numFmtId="178" fontId="2" fillId="4" borderId="88" xfId="2" applyNumberFormat="1" applyFont="1" applyFill="1" applyBorder="1" applyAlignment="1" applyProtection="1">
      <alignment horizontal="right" vertical="center" shrinkToFit="1"/>
      <protection locked="0"/>
    </xf>
    <xf numFmtId="178" fontId="2" fillId="4" borderId="146" xfId="2" applyNumberFormat="1" applyFont="1" applyFill="1" applyBorder="1" applyAlignment="1" applyProtection="1">
      <alignment horizontal="right" vertical="center" shrinkToFit="1"/>
      <protection locked="0"/>
    </xf>
    <xf numFmtId="178" fontId="2" fillId="4" borderId="147" xfId="2" applyNumberFormat="1" applyFont="1" applyFill="1" applyBorder="1" applyAlignment="1" applyProtection="1">
      <alignment horizontal="right" vertical="center" shrinkToFit="1"/>
      <protection locked="0"/>
    </xf>
    <xf numFmtId="178" fontId="2" fillId="4" borderId="89" xfId="2" applyNumberFormat="1" applyFont="1" applyFill="1" applyBorder="1" applyAlignment="1" applyProtection="1">
      <alignment horizontal="right" vertical="center" shrinkToFit="1"/>
      <protection locked="0"/>
    </xf>
    <xf numFmtId="178" fontId="2" fillId="0" borderId="122" xfId="2" applyNumberFormat="1" applyFont="1" applyFill="1" applyBorder="1" applyAlignment="1" applyProtection="1">
      <alignment horizontal="right" vertical="center" shrinkToFit="1"/>
    </xf>
    <xf numFmtId="183" fontId="2" fillId="0" borderId="120" xfId="1" applyNumberFormat="1" applyFont="1" applyFill="1" applyBorder="1" applyAlignment="1" applyProtection="1">
      <alignment vertical="center"/>
    </xf>
    <xf numFmtId="183" fontId="36" fillId="0" borderId="81" xfId="0" applyNumberFormat="1" applyFont="1" applyBorder="1" applyAlignment="1">
      <alignment vertical="center"/>
    </xf>
    <xf numFmtId="183" fontId="36" fillId="0" borderId="83" xfId="0" applyNumberFormat="1" applyFont="1" applyBorder="1" applyAlignment="1">
      <alignment vertical="center"/>
    </xf>
    <xf numFmtId="183" fontId="36" fillId="0" borderId="36" xfId="0" applyNumberFormat="1" applyFont="1" applyBorder="1" applyAlignment="1">
      <alignment vertical="center"/>
    </xf>
    <xf numFmtId="183" fontId="36" fillId="0" borderId="38" xfId="0" applyNumberFormat="1" applyFont="1" applyFill="1" applyBorder="1" applyAlignment="1">
      <alignment vertical="center"/>
    </xf>
    <xf numFmtId="183" fontId="36" fillId="0" borderId="6" xfId="0" applyNumberFormat="1" applyFont="1" applyFill="1" applyBorder="1" applyAlignment="1">
      <alignment vertical="center"/>
    </xf>
    <xf numFmtId="183" fontId="36" fillId="0" borderId="46" xfId="0" applyNumberFormat="1" applyFont="1" applyFill="1" applyBorder="1" applyAlignment="1">
      <alignment vertical="center"/>
    </xf>
    <xf numFmtId="183" fontId="36" fillId="0" borderId="50" xfId="0" applyNumberFormat="1" applyFont="1" applyFill="1" applyBorder="1" applyAlignment="1">
      <alignment vertical="center"/>
    </xf>
    <xf numFmtId="183" fontId="36" fillId="0" borderId="4" xfId="0" applyNumberFormat="1" applyFont="1" applyFill="1" applyBorder="1" applyAlignment="1">
      <alignment vertical="center"/>
    </xf>
    <xf numFmtId="183" fontId="36" fillId="0" borderId="61" xfId="0" applyNumberFormat="1" applyFont="1" applyFill="1" applyBorder="1" applyAlignment="1">
      <alignment vertical="center"/>
    </xf>
    <xf numFmtId="183" fontId="36" fillId="0" borderId="45" xfId="0" applyNumberFormat="1" applyFont="1" applyFill="1" applyBorder="1" applyAlignment="1">
      <alignment vertical="center"/>
    </xf>
    <xf numFmtId="183" fontId="36" fillId="0" borderId="83" xfId="0" applyNumberFormat="1" applyFont="1" applyFill="1" applyBorder="1" applyAlignment="1">
      <alignment vertical="center"/>
    </xf>
    <xf numFmtId="178" fontId="2" fillId="4" borderId="143" xfId="2" applyNumberFormat="1" applyFont="1" applyFill="1" applyBorder="1" applyAlignment="1" applyProtection="1">
      <alignment horizontal="right" vertical="center" shrinkToFit="1"/>
      <protection locked="0"/>
    </xf>
    <xf numFmtId="178" fontId="2" fillId="4" borderId="144" xfId="2" applyNumberFormat="1" applyFont="1" applyFill="1" applyBorder="1" applyAlignment="1" applyProtection="1">
      <alignment horizontal="right" vertical="center" shrinkToFit="1"/>
      <protection locked="0"/>
    </xf>
    <xf numFmtId="178" fontId="2" fillId="4" borderId="145" xfId="2" applyNumberFormat="1" applyFont="1" applyFill="1" applyBorder="1" applyAlignment="1" applyProtection="1">
      <alignment horizontal="right" vertical="center" shrinkToFit="1"/>
      <protection locked="0"/>
    </xf>
    <xf numFmtId="178" fontId="2" fillId="4" borderId="93" xfId="2" applyNumberFormat="1" applyFont="1" applyFill="1" applyBorder="1" applyAlignment="1" applyProtection="1">
      <alignment horizontal="right" vertical="center" shrinkToFit="1"/>
      <protection locked="0"/>
    </xf>
    <xf numFmtId="3" fontId="2" fillId="0" borderId="6" xfId="2" applyNumberFormat="1" applyFont="1" applyFill="1" applyBorder="1" applyAlignment="1" applyProtection="1">
      <alignment horizontal="center" vertical="center" shrinkToFit="1"/>
    </xf>
    <xf numFmtId="0" fontId="2" fillId="0" borderId="3" xfId="2" applyFont="1" applyBorder="1" applyAlignment="1" applyProtection="1">
      <alignment horizontal="left" vertical="center"/>
    </xf>
    <xf numFmtId="0" fontId="2" fillId="0" borderId="1" xfId="2" applyFont="1" applyBorder="1" applyAlignment="1" applyProtection="1">
      <alignment horizontal="left" vertical="center"/>
    </xf>
    <xf numFmtId="176" fontId="36" fillId="4" borderId="92" xfId="0" applyNumberFormat="1" applyFont="1" applyFill="1" applyBorder="1" applyAlignment="1" applyProtection="1">
      <alignment vertical="center"/>
      <protection locked="0"/>
    </xf>
    <xf numFmtId="178" fontId="36" fillId="0" borderId="1" xfId="0" applyNumberFormat="1" applyFont="1" applyFill="1" applyBorder="1" applyAlignment="1">
      <alignment horizontal="left" vertical="center" shrinkToFit="1"/>
    </xf>
    <xf numFmtId="179" fontId="36" fillId="4" borderId="92" xfId="0" applyNumberFormat="1" applyFont="1" applyFill="1" applyBorder="1" applyAlignment="1" applyProtection="1">
      <alignment vertical="center"/>
      <protection locked="0"/>
    </xf>
    <xf numFmtId="179" fontId="36" fillId="4" borderId="73" xfId="0" applyNumberFormat="1" applyFont="1" applyFill="1" applyBorder="1" applyAlignment="1" applyProtection="1">
      <alignment vertical="center"/>
      <protection locked="0"/>
    </xf>
    <xf numFmtId="178" fontId="2" fillId="0" borderId="125" xfId="2" applyNumberFormat="1" applyFont="1" applyFill="1" applyBorder="1" applyAlignment="1" applyProtection="1">
      <alignment horizontal="right" vertical="center" shrinkToFit="1"/>
    </xf>
    <xf numFmtId="176" fontId="0" fillId="4" borderId="113" xfId="0" applyNumberFormat="1" applyFill="1" applyBorder="1" applyAlignment="1" applyProtection="1">
      <alignment vertical="center"/>
      <protection locked="0"/>
    </xf>
    <xf numFmtId="176" fontId="2" fillId="0" borderId="1" xfId="2" applyNumberFormat="1" applyFont="1" applyBorder="1" applyAlignment="1" applyProtection="1">
      <alignment vertical="center"/>
    </xf>
    <xf numFmtId="176" fontId="0" fillId="0" borderId="1" xfId="0" applyNumberFormat="1" applyBorder="1" applyAlignment="1">
      <alignment vertical="center"/>
    </xf>
    <xf numFmtId="176" fontId="0" fillId="0" borderId="2" xfId="0" applyNumberFormat="1" applyBorder="1" applyAlignment="1">
      <alignment vertical="center"/>
    </xf>
    <xf numFmtId="176" fontId="0" fillId="4" borderId="47" xfId="0" applyNumberFormat="1" applyFill="1" applyBorder="1" applyAlignment="1" applyProtection="1">
      <alignment vertical="center"/>
      <protection locked="0"/>
    </xf>
    <xf numFmtId="176" fontId="2" fillId="0" borderId="3" xfId="2" applyNumberFormat="1" applyFont="1" applyBorder="1" applyAlignment="1" applyProtection="1">
      <alignment vertical="center"/>
    </xf>
    <xf numFmtId="176" fontId="0" fillId="4" borderId="2" xfId="0" applyNumberFormat="1" applyFill="1" applyBorder="1" applyAlignment="1" applyProtection="1">
      <alignment vertical="center"/>
      <protection locked="0"/>
    </xf>
    <xf numFmtId="179" fontId="2" fillId="0" borderId="28" xfId="2" applyNumberFormat="1" applyFont="1" applyFill="1" applyBorder="1" applyAlignment="1" applyProtection="1">
      <alignment horizontal="center" vertical="center" shrinkToFit="1"/>
    </xf>
    <xf numFmtId="182" fontId="36" fillId="0" borderId="43" xfId="0" applyNumberFormat="1" applyFont="1" applyBorder="1" applyAlignment="1">
      <alignment vertical="center" shrinkToFit="1"/>
    </xf>
    <xf numFmtId="182" fontId="36" fillId="0" borderId="44" xfId="0" applyNumberFormat="1" applyFont="1" applyBorder="1" applyAlignment="1">
      <alignment vertical="center" shrinkToFit="1"/>
    </xf>
    <xf numFmtId="182" fontId="36" fillId="0" borderId="41" xfId="0" applyNumberFormat="1" applyFont="1" applyBorder="1" applyAlignment="1">
      <alignment vertical="center" shrinkToFit="1"/>
    </xf>
    <xf numFmtId="182" fontId="36" fillId="0" borderId="42" xfId="0" applyNumberFormat="1" applyFont="1" applyBorder="1" applyAlignment="1">
      <alignment vertical="center" shrinkToFit="1"/>
    </xf>
    <xf numFmtId="176" fontId="26" fillId="4" borderId="1" xfId="0" applyNumberFormat="1" applyFont="1" applyFill="1" applyBorder="1" applyAlignment="1" applyProtection="1">
      <alignment vertical="center"/>
      <protection locked="0"/>
    </xf>
    <xf numFmtId="38" fontId="2" fillId="4" borderId="51" xfId="1" applyFont="1" applyFill="1" applyBorder="1" applyAlignment="1" applyProtection="1">
      <alignment horizontal="center" vertical="center"/>
      <protection locked="0"/>
    </xf>
    <xf numFmtId="0" fontId="36" fillId="4" borderId="52" xfId="0" applyFont="1" applyFill="1" applyBorder="1" applyAlignment="1" applyProtection="1">
      <alignment horizontal="center" vertical="center"/>
      <protection locked="0"/>
    </xf>
    <xf numFmtId="0" fontId="36" fillId="4" borderId="89" xfId="0" applyFont="1" applyFill="1" applyBorder="1" applyAlignment="1" applyProtection="1">
      <alignment horizontal="center" vertical="center"/>
      <protection locked="0"/>
    </xf>
    <xf numFmtId="181" fontId="26" fillId="4" borderId="10" xfId="0" applyNumberFormat="1" applyFont="1" applyFill="1" applyBorder="1" applyAlignment="1" applyProtection="1">
      <alignment vertical="center"/>
      <protection locked="0"/>
    </xf>
    <xf numFmtId="38" fontId="2" fillId="0" borderId="53" xfId="1" applyFont="1" applyFill="1" applyBorder="1" applyAlignment="1" applyProtection="1">
      <alignment horizontal="center" vertical="center"/>
    </xf>
    <xf numFmtId="0" fontId="36" fillId="0" borderId="54" xfId="0" applyFont="1" applyFill="1" applyBorder="1" applyAlignment="1">
      <alignment horizontal="center" vertical="center"/>
    </xf>
    <xf numFmtId="0" fontId="36" fillId="0" borderId="93" xfId="0" applyFont="1" applyFill="1" applyBorder="1" applyAlignment="1">
      <alignment horizontal="center" vertical="center"/>
    </xf>
    <xf numFmtId="0" fontId="36" fillId="0" borderId="103" xfId="0" applyFont="1" applyFill="1" applyBorder="1" applyAlignment="1">
      <alignment horizontal="center" vertical="center"/>
    </xf>
    <xf numFmtId="0" fontId="36" fillId="0" borderId="3" xfId="0" applyFont="1" applyBorder="1" applyAlignment="1">
      <alignment horizontal="left" vertical="center" shrinkToFit="1"/>
    </xf>
    <xf numFmtId="178" fontId="2" fillId="0" borderId="31" xfId="1" applyNumberFormat="1" applyFont="1" applyFill="1" applyBorder="1" applyAlignment="1" applyProtection="1">
      <alignment horizontal="right" vertical="center" shrinkToFit="1"/>
    </xf>
    <xf numFmtId="178" fontId="2" fillId="0" borderId="32" xfId="1" applyNumberFormat="1" applyFont="1" applyFill="1" applyBorder="1" applyAlignment="1" applyProtection="1">
      <alignment horizontal="right" vertical="center" shrinkToFit="1"/>
    </xf>
    <xf numFmtId="178" fontId="2" fillId="0" borderId="22" xfId="1" applyNumberFormat="1" applyFont="1" applyFill="1" applyBorder="1" applyAlignment="1" applyProtection="1">
      <alignment horizontal="right" vertical="center" shrinkToFit="1"/>
    </xf>
    <xf numFmtId="178" fontId="2" fillId="0" borderId="23" xfId="1" applyNumberFormat="1" applyFont="1" applyFill="1" applyBorder="1" applyAlignment="1" applyProtection="1">
      <alignment horizontal="right" vertical="center" shrinkToFit="1"/>
    </xf>
    <xf numFmtId="178" fontId="2" fillId="0" borderId="30" xfId="1" applyNumberFormat="1" applyFont="1" applyFill="1" applyBorder="1" applyAlignment="1" applyProtection="1">
      <alignment horizontal="right" vertical="center" shrinkToFit="1"/>
    </xf>
    <xf numFmtId="0" fontId="2" fillId="0" borderId="20" xfId="2" applyFont="1" applyFill="1" applyBorder="1" applyAlignment="1" applyProtection="1">
      <alignment horizontal="right" vertical="center"/>
    </xf>
    <xf numFmtId="178" fontId="2" fillId="0" borderId="21" xfId="1" applyNumberFormat="1" applyFont="1" applyFill="1" applyBorder="1" applyAlignment="1" applyProtection="1">
      <alignment horizontal="right" vertical="center" shrinkToFit="1"/>
    </xf>
    <xf numFmtId="3" fontId="2" fillId="4" borderId="143" xfId="2" applyNumberFormat="1" applyFont="1" applyFill="1" applyBorder="1" applyAlignment="1" applyProtection="1">
      <alignment horizontal="center" vertical="center" shrinkToFit="1"/>
      <protection locked="0"/>
    </xf>
    <xf numFmtId="3" fontId="2" fillId="4" borderId="54" xfId="2" applyNumberFormat="1" applyFont="1" applyFill="1" applyBorder="1" applyAlignment="1" applyProtection="1">
      <alignment horizontal="center" vertical="center" shrinkToFit="1"/>
      <protection locked="0"/>
    </xf>
    <xf numFmtId="3" fontId="2" fillId="4" borderId="55" xfId="2" applyNumberFormat="1" applyFont="1" applyFill="1" applyBorder="1" applyAlignment="1" applyProtection="1">
      <alignment horizontal="center" vertical="center" shrinkToFit="1"/>
      <protection locked="0"/>
    </xf>
    <xf numFmtId="178" fontId="2" fillId="4" borderId="13" xfId="2" applyNumberFormat="1" applyFont="1" applyFill="1" applyBorder="1" applyAlignment="1" applyProtection="1">
      <alignment horizontal="right" vertical="center" shrinkToFit="1"/>
      <protection locked="0"/>
    </xf>
    <xf numFmtId="182" fontId="2" fillId="0" borderId="41" xfId="2" applyNumberFormat="1" applyFont="1" applyFill="1" applyBorder="1" applyAlignment="1" applyProtection="1">
      <alignment vertical="center" shrinkToFit="1"/>
    </xf>
    <xf numFmtId="178" fontId="2" fillId="0" borderId="42" xfId="2" applyNumberFormat="1" applyFont="1" applyFill="1" applyBorder="1" applyAlignment="1" applyProtection="1">
      <alignment vertical="center" shrinkToFit="1"/>
    </xf>
    <xf numFmtId="178" fontId="36" fillId="0" borderId="43" xfId="0" applyNumberFormat="1" applyFont="1" applyBorder="1" applyAlignment="1">
      <alignment vertical="center" shrinkToFit="1"/>
    </xf>
    <xf numFmtId="183" fontId="36" fillId="0" borderId="78" xfId="0" applyNumberFormat="1" applyFont="1" applyBorder="1" applyAlignment="1">
      <alignment vertical="center"/>
    </xf>
    <xf numFmtId="0" fontId="36" fillId="0" borderId="20" xfId="0" applyFont="1" applyBorder="1" applyAlignment="1">
      <alignment vertical="center"/>
    </xf>
    <xf numFmtId="0" fontId="26" fillId="0" borderId="5" xfId="0" applyFont="1" applyBorder="1" applyAlignment="1">
      <alignment vertical="center"/>
    </xf>
    <xf numFmtId="0" fontId="36" fillId="0" borderId="18" xfId="0" applyFont="1" applyFill="1" applyBorder="1" applyAlignment="1">
      <alignment horizontal="right" vertical="center"/>
    </xf>
    <xf numFmtId="0" fontId="36" fillId="0" borderId="39" xfId="0" applyFont="1" applyBorder="1" applyAlignment="1">
      <alignment horizontal="left" vertical="center" wrapText="1"/>
    </xf>
    <xf numFmtId="0" fontId="36" fillId="0" borderId="40" xfId="0" applyFont="1" applyBorder="1" applyAlignment="1">
      <alignment horizontal="left" vertical="center" wrapText="1"/>
    </xf>
    <xf numFmtId="183" fontId="26" fillId="0" borderId="4" xfId="2" applyNumberFormat="1" applyFont="1" applyFill="1" applyBorder="1" applyAlignment="1" applyProtection="1">
      <alignment vertical="center" shrinkToFit="1"/>
    </xf>
    <xf numFmtId="183" fontId="26" fillId="0" borderId="61" xfId="2" applyNumberFormat="1" applyFont="1" applyFill="1" applyBorder="1" applyAlignment="1" applyProtection="1">
      <alignment vertical="center" shrinkToFit="1"/>
    </xf>
    <xf numFmtId="183" fontId="36" fillId="0" borderId="38" xfId="0" applyNumberFormat="1" applyFont="1" applyFill="1" applyBorder="1" applyAlignment="1">
      <alignment vertical="center" shrinkToFit="1"/>
    </xf>
    <xf numFmtId="183" fontId="36" fillId="0" borderId="6" xfId="0" applyNumberFormat="1" applyFont="1" applyFill="1" applyBorder="1" applyAlignment="1">
      <alignment vertical="center" shrinkToFit="1"/>
    </xf>
    <xf numFmtId="183" fontId="38" fillId="0" borderId="15" xfId="0" applyNumberFormat="1" applyFont="1" applyFill="1" applyBorder="1" applyAlignment="1">
      <alignment horizontal="center" vertical="center" shrinkToFit="1"/>
    </xf>
    <xf numFmtId="0" fontId="36" fillId="0" borderId="39" xfId="0" applyFont="1" applyFill="1" applyBorder="1" applyAlignment="1">
      <alignment horizontal="left" vertical="center" wrapText="1"/>
    </xf>
    <xf numFmtId="0" fontId="36" fillId="0" borderId="40" xfId="0" applyFont="1" applyFill="1" applyBorder="1" applyAlignment="1">
      <alignment horizontal="left" vertical="center" wrapText="1"/>
    </xf>
    <xf numFmtId="0" fontId="2" fillId="0" borderId="0" xfId="2" applyFont="1" applyFill="1" applyBorder="1" applyAlignment="1" applyProtection="1">
      <alignment horizontal="center" vertical="top" wrapText="1"/>
    </xf>
    <xf numFmtId="183" fontId="36" fillId="0" borderId="80" xfId="0" applyNumberFormat="1" applyFont="1" applyFill="1" applyBorder="1" applyAlignment="1">
      <alignment vertical="center" shrinkToFit="1"/>
    </xf>
    <xf numFmtId="0" fontId="2" fillId="0" borderId="97" xfId="2" applyFont="1" applyFill="1" applyBorder="1" applyAlignment="1" applyProtection="1">
      <alignment horizontal="right" vertical="center"/>
    </xf>
    <xf numFmtId="0" fontId="36" fillId="0" borderId="98" xfId="0" applyFont="1" applyFill="1" applyBorder="1" applyAlignment="1">
      <alignment vertical="center"/>
    </xf>
    <xf numFmtId="183" fontId="36" fillId="0" borderId="78" xfId="0" applyNumberFormat="1" applyFont="1" applyFill="1" applyBorder="1" applyAlignment="1">
      <alignment vertical="center"/>
    </xf>
    <xf numFmtId="0" fontId="36" fillId="0" borderId="20" xfId="0" applyFont="1" applyFill="1" applyBorder="1" applyAlignment="1">
      <alignment vertical="center"/>
    </xf>
    <xf numFmtId="183" fontId="36" fillId="0" borderId="18" xfId="0" applyNumberFormat="1" applyFont="1" applyFill="1" applyBorder="1" applyAlignment="1">
      <alignment vertical="center"/>
    </xf>
    <xf numFmtId="0" fontId="36" fillId="0" borderId="77" xfId="0" applyFont="1" applyFill="1" applyBorder="1" applyAlignment="1">
      <alignment vertical="center"/>
    </xf>
    <xf numFmtId="0" fontId="26" fillId="0" borderId="5" xfId="0" applyFont="1" applyFill="1" applyBorder="1" applyAlignment="1">
      <alignment vertical="center"/>
    </xf>
    <xf numFmtId="183" fontId="36" fillId="0" borderId="84" xfId="0" applyNumberFormat="1" applyFont="1" applyFill="1" applyBorder="1" applyAlignment="1">
      <alignment vertical="center" shrinkToFit="1"/>
    </xf>
    <xf numFmtId="0" fontId="26" fillId="0" borderId="26" xfId="0" applyFont="1" applyFill="1" applyBorder="1" applyAlignment="1">
      <alignment horizontal="left" vertical="center" shrinkToFit="1"/>
    </xf>
    <xf numFmtId="180" fontId="2" fillId="0" borderId="136" xfId="2" applyNumberFormat="1" applyFont="1" applyFill="1" applyBorder="1" applyAlignment="1" applyProtection="1">
      <alignment horizontal="right" vertical="center"/>
      <protection locked="0"/>
    </xf>
    <xf numFmtId="0" fontId="36" fillId="0" borderId="131" xfId="0" applyFont="1" applyFill="1" applyBorder="1" applyAlignment="1" applyProtection="1">
      <alignment vertical="center"/>
      <protection locked="0"/>
    </xf>
    <xf numFmtId="0" fontId="26" fillId="0" borderId="7" xfId="0" applyFont="1" applyFill="1" applyBorder="1" applyAlignment="1">
      <alignment horizontal="left" vertical="center" shrinkToFit="1"/>
    </xf>
    <xf numFmtId="0" fontId="36" fillId="0" borderId="0" xfId="0" applyFont="1" applyFill="1" applyBorder="1" applyAlignment="1">
      <alignment vertical="center" shrinkToFit="1"/>
    </xf>
    <xf numFmtId="0" fontId="2" fillId="0" borderId="103" xfId="2" applyFont="1" applyFill="1" applyBorder="1" applyAlignment="1" applyProtection="1">
      <alignment horizontal="center" vertical="center"/>
      <protection locked="0"/>
    </xf>
    <xf numFmtId="0" fontId="2" fillId="0" borderId="104" xfId="2" applyFont="1" applyFill="1" applyBorder="1" applyAlignment="1" applyProtection="1">
      <alignment horizontal="center" vertical="center"/>
      <protection locked="0"/>
    </xf>
    <xf numFmtId="183" fontId="36" fillId="0" borderId="81" xfId="0" applyNumberFormat="1" applyFont="1" applyFill="1" applyBorder="1" applyAlignment="1">
      <alignment vertical="center"/>
    </xf>
    <xf numFmtId="183" fontId="36" fillId="0" borderId="36" xfId="0" applyNumberFormat="1" applyFont="1" applyFill="1" applyBorder="1" applyAlignment="1">
      <alignment vertical="center"/>
    </xf>
    <xf numFmtId="183" fontId="36" fillId="0" borderId="74" xfId="0" applyNumberFormat="1" applyFont="1" applyFill="1" applyBorder="1" applyAlignment="1">
      <alignment vertical="center"/>
    </xf>
    <xf numFmtId="183" fontId="36" fillId="0" borderId="75" xfId="0" applyNumberFormat="1" applyFont="1" applyFill="1" applyBorder="1" applyAlignment="1">
      <alignment vertical="center"/>
    </xf>
    <xf numFmtId="183" fontId="36" fillId="0" borderId="17" xfId="0" applyNumberFormat="1" applyFont="1" applyFill="1" applyBorder="1" applyAlignment="1">
      <alignment vertical="center"/>
    </xf>
    <xf numFmtId="183" fontId="36" fillId="0" borderId="32" xfId="0" applyNumberFormat="1" applyFont="1" applyFill="1" applyBorder="1" applyAlignment="1">
      <alignment vertical="center"/>
    </xf>
    <xf numFmtId="183" fontId="36" fillId="0" borderId="76" xfId="0" applyNumberFormat="1" applyFont="1" applyFill="1" applyBorder="1" applyAlignment="1">
      <alignment vertical="center"/>
    </xf>
    <xf numFmtId="180" fontId="2" fillId="0" borderId="92" xfId="2" applyNumberFormat="1" applyFont="1" applyFill="1" applyBorder="1" applyAlignment="1" applyProtection="1">
      <alignment horizontal="right" vertical="center"/>
      <protection locked="0"/>
    </xf>
    <xf numFmtId="0" fontId="36" fillId="0" borderId="73" xfId="0" applyFont="1" applyFill="1" applyBorder="1" applyAlignment="1" applyProtection="1">
      <alignment vertical="center"/>
      <protection locked="0"/>
    </xf>
    <xf numFmtId="0" fontId="26" fillId="0" borderId="4" xfId="0" applyFont="1" applyFill="1" applyBorder="1" applyAlignment="1">
      <alignment horizontal="left" vertical="center" shrinkToFit="1"/>
    </xf>
    <xf numFmtId="0" fontId="36" fillId="0" borderId="5" xfId="0" applyFont="1" applyFill="1" applyBorder="1" applyAlignment="1">
      <alignment vertical="center" shrinkToFit="1"/>
    </xf>
    <xf numFmtId="183" fontId="36" fillId="0" borderId="16" xfId="0" applyNumberFormat="1" applyFont="1" applyFill="1" applyBorder="1" applyAlignment="1">
      <alignment vertical="center"/>
    </xf>
    <xf numFmtId="178" fontId="36" fillId="0" borderId="25" xfId="0" applyNumberFormat="1" applyFont="1" applyFill="1" applyBorder="1" applyAlignment="1">
      <alignment horizontal="right" vertical="center" shrinkToFit="1"/>
    </xf>
    <xf numFmtId="178" fontId="36" fillId="0" borderId="2" xfId="0" applyNumberFormat="1" applyFont="1" applyFill="1" applyBorder="1" applyAlignment="1">
      <alignment horizontal="right" vertical="center" shrinkToFit="1"/>
    </xf>
    <xf numFmtId="178" fontId="36" fillId="0" borderId="44" xfId="0" applyNumberFormat="1" applyFont="1" applyFill="1" applyBorder="1" applyAlignment="1">
      <alignment vertical="center" shrinkToFit="1"/>
    </xf>
    <xf numFmtId="178" fontId="36" fillId="0" borderId="41" xfId="0" applyNumberFormat="1" applyFont="1" applyFill="1" applyBorder="1" applyAlignment="1">
      <alignment vertical="center" shrinkToFit="1"/>
    </xf>
    <xf numFmtId="178" fontId="36" fillId="0" borderId="43" xfId="0" applyNumberFormat="1" applyFont="1" applyFill="1" applyBorder="1" applyAlignment="1">
      <alignment vertical="center" shrinkToFit="1"/>
    </xf>
    <xf numFmtId="0" fontId="2" fillId="0" borderId="26" xfId="2" applyFont="1" applyFill="1" applyBorder="1" applyAlignment="1" applyProtection="1">
      <alignment vertical="center"/>
    </xf>
    <xf numFmtId="0" fontId="26" fillId="0" borderId="27" xfId="0" applyFont="1" applyFill="1" applyBorder="1" applyAlignment="1">
      <alignment vertical="center"/>
    </xf>
    <xf numFmtId="178" fontId="36" fillId="0" borderId="42" xfId="0" applyNumberFormat="1" applyFont="1" applyFill="1" applyBorder="1" applyAlignment="1">
      <alignment vertical="center" shrinkToFit="1"/>
    </xf>
    <xf numFmtId="0" fontId="2" fillId="0" borderId="9" xfId="2" applyFont="1" applyFill="1" applyBorder="1" applyAlignment="1" applyProtection="1">
      <alignment vertical="center"/>
    </xf>
    <xf numFmtId="0" fontId="26" fillId="0" borderId="10" xfId="0" applyFont="1" applyFill="1" applyBorder="1" applyAlignment="1">
      <alignment vertical="center"/>
    </xf>
    <xf numFmtId="182" fontId="36" fillId="0" borderId="43" xfId="0" applyNumberFormat="1" applyFont="1" applyFill="1" applyBorder="1" applyAlignment="1">
      <alignment vertical="center" shrinkToFit="1"/>
    </xf>
    <xf numFmtId="182" fontId="36" fillId="0" borderId="44" xfId="0" applyNumberFormat="1" applyFont="1" applyFill="1" applyBorder="1" applyAlignment="1">
      <alignment vertical="center" shrinkToFit="1"/>
    </xf>
    <xf numFmtId="182" fontId="36" fillId="0" borderId="41" xfId="0" applyNumberFormat="1" applyFont="1" applyFill="1" applyBorder="1" applyAlignment="1">
      <alignment vertical="center" shrinkToFit="1"/>
    </xf>
    <xf numFmtId="182" fontId="36" fillId="0" borderId="42" xfId="0" applyNumberFormat="1" applyFont="1" applyFill="1" applyBorder="1" applyAlignment="1">
      <alignment vertical="center" shrinkToFit="1"/>
    </xf>
    <xf numFmtId="0" fontId="22" fillId="0" borderId="39" xfId="2" applyFont="1" applyFill="1" applyBorder="1" applyAlignment="1" applyProtection="1">
      <alignment horizontal="center" vertical="center" textRotation="255" wrapText="1"/>
    </xf>
    <xf numFmtId="0" fontId="22" fillId="0" borderId="40" xfId="2" applyFont="1" applyFill="1" applyBorder="1" applyAlignment="1" applyProtection="1">
      <alignment horizontal="center" vertical="center" textRotation="255" wrapText="1"/>
    </xf>
    <xf numFmtId="0" fontId="2" fillId="0" borderId="3" xfId="2" applyFont="1" applyFill="1" applyBorder="1" applyAlignment="1" applyProtection="1">
      <alignment vertical="center"/>
    </xf>
    <xf numFmtId="0" fontId="2" fillId="0" borderId="1" xfId="2" applyFont="1" applyFill="1" applyBorder="1" applyAlignment="1" applyProtection="1">
      <alignment horizontal="center" vertical="center"/>
      <protection locked="0"/>
    </xf>
    <xf numFmtId="0" fontId="36" fillId="0" borderId="3" xfId="0" applyFont="1" applyFill="1" applyBorder="1" applyAlignment="1">
      <alignment horizontal="left" vertical="center"/>
    </xf>
    <xf numFmtId="0" fontId="36" fillId="0" borderId="1" xfId="0" applyFont="1" applyFill="1" applyBorder="1" applyAlignment="1" applyProtection="1">
      <alignment vertical="center"/>
      <protection locked="0"/>
    </xf>
    <xf numFmtId="0" fontId="36" fillId="0" borderId="3" xfId="0" applyFont="1" applyFill="1" applyBorder="1" applyAlignment="1">
      <alignment horizontal="left" vertical="center" shrinkToFit="1"/>
    </xf>
    <xf numFmtId="176" fontId="26" fillId="0" borderId="1" xfId="0" applyNumberFormat="1" applyFont="1" applyFill="1" applyBorder="1" applyAlignment="1" applyProtection="1">
      <alignment vertical="center"/>
      <protection locked="0"/>
    </xf>
    <xf numFmtId="0" fontId="26" fillId="0" borderId="4" xfId="0" applyFont="1" applyFill="1" applyBorder="1" applyAlignment="1">
      <alignment horizontal="left" vertical="center" wrapText="1"/>
    </xf>
    <xf numFmtId="181" fontId="26" fillId="0" borderId="10" xfId="0" applyNumberFormat="1" applyFont="1" applyFill="1" applyBorder="1" applyAlignment="1" applyProtection="1">
      <alignment vertical="center"/>
      <protection locked="0"/>
    </xf>
    <xf numFmtId="38" fontId="2" fillId="0" borderId="114" xfId="1" applyFont="1" applyFill="1" applyBorder="1" applyAlignment="1" applyProtection="1">
      <alignment horizontal="center" vertical="center"/>
      <protection locked="0"/>
    </xf>
    <xf numFmtId="0" fontId="36" fillId="0" borderId="86" xfId="0" applyFont="1" applyFill="1" applyBorder="1" applyAlignment="1" applyProtection="1">
      <alignment horizontal="center" vertical="center"/>
      <protection locked="0"/>
    </xf>
    <xf numFmtId="0" fontId="36" fillId="0" borderId="87" xfId="0" applyFont="1" applyFill="1" applyBorder="1" applyAlignment="1" applyProtection="1">
      <alignment horizontal="center" vertical="center"/>
      <protection locked="0"/>
    </xf>
    <xf numFmtId="38" fontId="2" fillId="0" borderId="51" xfId="1" applyFont="1" applyFill="1" applyBorder="1" applyAlignment="1" applyProtection="1">
      <alignment horizontal="center" vertical="center"/>
      <protection locked="0"/>
    </xf>
    <xf numFmtId="0" fontId="36" fillId="0" borderId="52" xfId="0" applyFont="1" applyFill="1" applyBorder="1" applyAlignment="1" applyProtection="1">
      <alignment horizontal="center" vertical="center"/>
      <protection locked="0"/>
    </xf>
    <xf numFmtId="0" fontId="36" fillId="0" borderId="89" xfId="0" applyFont="1" applyFill="1" applyBorder="1" applyAlignment="1" applyProtection="1">
      <alignment horizontal="center" vertical="center"/>
      <protection locked="0"/>
    </xf>
    <xf numFmtId="178" fontId="36" fillId="0" borderId="150" xfId="0" applyNumberFormat="1" applyFont="1" applyFill="1" applyBorder="1" applyAlignment="1">
      <alignment vertical="center" shrinkToFit="1"/>
    </xf>
    <xf numFmtId="3" fontId="2" fillId="0" borderId="143" xfId="2" applyNumberFormat="1" applyFont="1" applyFill="1" applyBorder="1" applyAlignment="1" applyProtection="1">
      <alignment horizontal="center" vertical="center" shrinkToFit="1"/>
      <protection locked="0"/>
    </xf>
    <xf numFmtId="3" fontId="2" fillId="0" borderId="54" xfId="2" applyNumberFormat="1" applyFont="1" applyFill="1" applyBorder="1" applyAlignment="1" applyProtection="1">
      <alignment horizontal="center" vertical="center" shrinkToFit="1"/>
      <protection locked="0"/>
    </xf>
    <xf numFmtId="3" fontId="2" fillId="0" borderId="55" xfId="2" applyNumberFormat="1" applyFont="1" applyFill="1" applyBorder="1" applyAlignment="1" applyProtection="1">
      <alignment horizontal="center" vertical="center" shrinkToFit="1"/>
      <protection locked="0"/>
    </xf>
    <xf numFmtId="0" fontId="2" fillId="0" borderId="7" xfId="2" applyFont="1" applyFill="1" applyBorder="1" applyAlignment="1" applyProtection="1">
      <alignment vertical="center" wrapText="1"/>
    </xf>
    <xf numFmtId="0" fontId="26" fillId="0" borderId="10" xfId="0" applyFont="1" applyFill="1" applyBorder="1" applyAlignment="1">
      <alignment vertical="center" wrapText="1"/>
    </xf>
    <xf numFmtId="0" fontId="26" fillId="0" borderId="1" xfId="0" applyFont="1" applyFill="1" applyBorder="1" applyAlignment="1" applyProtection="1">
      <alignment vertical="center"/>
      <protection locked="0"/>
    </xf>
    <xf numFmtId="176" fontId="2" fillId="0" borderId="136" xfId="2" applyNumberFormat="1" applyFont="1" applyFill="1" applyBorder="1" applyAlignment="1" applyProtection="1">
      <alignment vertical="center"/>
      <protection locked="0"/>
    </xf>
    <xf numFmtId="176" fontId="26" fillId="0" borderId="27" xfId="0" applyNumberFormat="1" applyFont="1" applyFill="1" applyBorder="1" applyAlignment="1" applyProtection="1">
      <alignment vertical="center"/>
      <protection locked="0"/>
    </xf>
    <xf numFmtId="178" fontId="2" fillId="0" borderId="147" xfId="2" applyNumberFormat="1" applyFont="1" applyFill="1" applyBorder="1" applyAlignment="1" applyProtection="1">
      <alignment horizontal="right" vertical="center" shrinkToFit="1"/>
      <protection locked="0"/>
    </xf>
    <xf numFmtId="178" fontId="2" fillId="0" borderId="89" xfId="2" applyNumberFormat="1" applyFont="1" applyFill="1" applyBorder="1" applyAlignment="1" applyProtection="1">
      <alignment horizontal="right" vertical="center" shrinkToFit="1"/>
      <protection locked="0"/>
    </xf>
    <xf numFmtId="0" fontId="2" fillId="0" borderId="4" xfId="2" applyFont="1" applyFill="1" applyBorder="1" applyAlignment="1" applyProtection="1">
      <alignment vertical="center"/>
    </xf>
    <xf numFmtId="0" fontId="2" fillId="0" borderId="1" xfId="2" applyFont="1" applyFill="1" applyBorder="1" applyAlignment="1" applyProtection="1">
      <alignment horizontal="left" vertical="center"/>
    </xf>
    <xf numFmtId="176" fontId="36" fillId="0" borderId="92" xfId="0" applyNumberFormat="1" applyFont="1" applyFill="1" applyBorder="1" applyAlignment="1" applyProtection="1">
      <alignment vertical="center"/>
      <protection locked="0"/>
    </xf>
    <xf numFmtId="179" fontId="36" fillId="0" borderId="92" xfId="0" applyNumberFormat="1" applyFont="1" applyFill="1" applyBorder="1" applyAlignment="1" applyProtection="1">
      <alignment vertical="center"/>
      <protection locked="0"/>
    </xf>
    <xf numFmtId="179" fontId="36" fillId="0" borderId="73" xfId="0" applyNumberFormat="1" applyFont="1" applyFill="1" applyBorder="1" applyAlignment="1" applyProtection="1">
      <alignment vertical="center"/>
      <protection locked="0"/>
    </xf>
    <xf numFmtId="178" fontId="2" fillId="0" borderId="88" xfId="2" applyNumberFormat="1" applyFont="1" applyFill="1" applyBorder="1" applyAlignment="1" applyProtection="1">
      <alignment horizontal="right" vertical="center" shrinkToFit="1"/>
      <protection locked="0"/>
    </xf>
    <xf numFmtId="178" fontId="2" fillId="0" borderId="146" xfId="2" applyNumberFormat="1" applyFont="1" applyFill="1" applyBorder="1" applyAlignment="1" applyProtection="1">
      <alignment horizontal="right" vertical="center" shrinkToFit="1"/>
      <protection locked="0"/>
    </xf>
    <xf numFmtId="178" fontId="2" fillId="0" borderId="143" xfId="2" applyNumberFormat="1" applyFont="1" applyFill="1" applyBorder="1" applyAlignment="1" applyProtection="1">
      <alignment horizontal="right" vertical="center" shrinkToFit="1"/>
      <protection locked="0"/>
    </xf>
    <xf numFmtId="178" fontId="2" fillId="0" borderId="144" xfId="2" applyNumberFormat="1" applyFont="1" applyFill="1" applyBorder="1" applyAlignment="1" applyProtection="1">
      <alignment horizontal="right" vertical="center" shrinkToFit="1"/>
      <protection locked="0"/>
    </xf>
    <xf numFmtId="178" fontId="2" fillId="0" borderId="145" xfId="2" applyNumberFormat="1" applyFont="1" applyFill="1" applyBorder="1" applyAlignment="1" applyProtection="1">
      <alignment horizontal="right" vertical="center" shrinkToFit="1"/>
      <protection locked="0"/>
    </xf>
    <xf numFmtId="178" fontId="2" fillId="0" borderId="93" xfId="2" applyNumberFormat="1" applyFont="1" applyFill="1" applyBorder="1" applyAlignment="1" applyProtection="1">
      <alignment horizontal="right" vertical="center" shrinkToFit="1"/>
      <protection locked="0"/>
    </xf>
    <xf numFmtId="178" fontId="2" fillId="0" borderId="13" xfId="2" applyNumberFormat="1" applyFont="1" applyFill="1" applyBorder="1" applyAlignment="1" applyProtection="1">
      <alignment horizontal="right" vertical="center" shrinkToFit="1"/>
      <protection locked="0"/>
    </xf>
    <xf numFmtId="176" fontId="0" fillId="0" borderId="47" xfId="0" applyNumberFormat="1" applyFill="1" applyBorder="1" applyAlignment="1" applyProtection="1">
      <alignment vertical="center"/>
      <protection locked="0"/>
    </xf>
    <xf numFmtId="176" fontId="0" fillId="0" borderId="1" xfId="0" applyNumberFormat="1" applyFill="1" applyBorder="1" applyAlignment="1">
      <alignment vertical="center"/>
    </xf>
    <xf numFmtId="176" fontId="0" fillId="0" borderId="2" xfId="0" applyNumberFormat="1" applyFill="1" applyBorder="1" applyAlignment="1">
      <alignment vertical="center"/>
    </xf>
    <xf numFmtId="176" fontId="0" fillId="0" borderId="2" xfId="0" applyNumberFormat="1" applyFill="1" applyBorder="1" applyAlignment="1" applyProtection="1">
      <alignment vertical="center"/>
      <protection locked="0"/>
    </xf>
    <xf numFmtId="176" fontId="0" fillId="0" borderId="113" xfId="0" applyNumberFormat="1" applyFill="1" applyBorder="1" applyAlignment="1" applyProtection="1">
      <alignment vertical="center"/>
      <protection locked="0"/>
    </xf>
    <xf numFmtId="0" fontId="16" fillId="0" borderId="0" xfId="2" applyFont="1" applyFill="1" applyAlignment="1" applyProtection="1">
      <alignment horizontal="center" vertical="center"/>
    </xf>
    <xf numFmtId="0" fontId="0" fillId="0" borderId="0" xfId="0" applyFill="1" applyAlignment="1">
      <alignment horizontal="center" vertical="center"/>
    </xf>
    <xf numFmtId="183" fontId="36" fillId="0" borderId="42" xfId="0" applyNumberFormat="1" applyFont="1" applyBorder="1" applyAlignment="1" applyProtection="1">
      <alignment vertical="center" shrinkToFit="1"/>
    </xf>
    <xf numFmtId="183" fontId="2" fillId="0" borderId="77" xfId="2" applyNumberFormat="1" applyFont="1" applyFill="1" applyBorder="1" applyAlignment="1" applyProtection="1">
      <alignment vertical="center" shrinkToFit="1"/>
    </xf>
    <xf numFmtId="183" fontId="36" fillId="0" borderId="43" xfId="0" applyNumberFormat="1" applyFont="1" applyBorder="1" applyAlignment="1" applyProtection="1">
      <alignment vertical="center" shrinkToFit="1"/>
    </xf>
    <xf numFmtId="183" fontId="36" fillId="0" borderId="78" xfId="0" applyNumberFormat="1" applyFont="1" applyBorder="1" applyAlignment="1" applyProtection="1">
      <alignment vertical="center" shrinkToFit="1"/>
    </xf>
    <xf numFmtId="183" fontId="2" fillId="0" borderId="42" xfId="2" applyNumberFormat="1" applyFont="1" applyFill="1" applyBorder="1" applyAlignment="1" applyProtection="1">
      <alignment vertical="center" shrinkToFit="1"/>
    </xf>
    <xf numFmtId="0" fontId="26" fillId="0" borderId="10" xfId="0" applyFont="1" applyBorder="1" applyAlignment="1" applyProtection="1">
      <alignment vertical="center"/>
    </xf>
    <xf numFmtId="0" fontId="26" fillId="0" borderId="27" xfId="0" applyFont="1" applyBorder="1" applyAlignment="1" applyProtection="1">
      <alignment vertical="center"/>
    </xf>
    <xf numFmtId="0" fontId="5" fillId="0" borderId="6" xfId="2" applyFont="1" applyBorder="1" applyAlignment="1" applyProtection="1">
      <alignment horizontal="center" vertical="center" textRotation="255" wrapText="1"/>
    </xf>
    <xf numFmtId="0" fontId="5" fillId="0" borderId="8" xfId="2" applyFont="1" applyBorder="1" applyAlignment="1" applyProtection="1">
      <alignment horizontal="center" vertical="center" textRotation="255" wrapText="1"/>
    </xf>
    <xf numFmtId="0" fontId="5" fillId="0" borderId="11" xfId="2" applyFont="1" applyBorder="1" applyAlignment="1" applyProtection="1">
      <alignment horizontal="center" vertical="center" textRotation="255" wrapText="1"/>
    </xf>
    <xf numFmtId="0" fontId="22" fillId="0" borderId="33" xfId="2" applyFont="1" applyBorder="1" applyAlignment="1" applyProtection="1">
      <alignment horizontal="center" vertical="center" textRotation="255" shrinkToFit="1"/>
    </xf>
    <xf numFmtId="0" fontId="22" fillId="0" borderId="39" xfId="2" applyFont="1" applyBorder="1" applyAlignment="1" applyProtection="1">
      <alignment horizontal="center" vertical="center" textRotation="255" shrinkToFit="1"/>
    </xf>
    <xf numFmtId="0" fontId="22" fillId="0" borderId="40" xfId="2" applyFont="1" applyBorder="1" applyAlignment="1" applyProtection="1">
      <alignment horizontal="center" vertical="center" textRotation="255" shrinkToFit="1"/>
    </xf>
    <xf numFmtId="0" fontId="2" fillId="4" borderId="103" xfId="2" applyFont="1" applyFill="1" applyBorder="1" applyAlignment="1" applyProtection="1">
      <alignment horizontal="center" vertical="center"/>
    </xf>
    <xf numFmtId="0" fontId="2" fillId="4" borderId="104" xfId="2" applyFont="1" applyFill="1" applyBorder="1" applyAlignment="1" applyProtection="1">
      <alignment horizontal="center" vertical="center"/>
    </xf>
    <xf numFmtId="0" fontId="2" fillId="4" borderId="136" xfId="2" applyFont="1" applyFill="1" applyBorder="1" applyAlignment="1" applyProtection="1">
      <alignment horizontal="center" vertical="center"/>
    </xf>
    <xf numFmtId="0" fontId="2" fillId="4" borderId="131" xfId="2" applyFont="1" applyFill="1" applyBorder="1" applyAlignment="1" applyProtection="1">
      <alignment horizontal="center" vertical="center"/>
    </xf>
    <xf numFmtId="183" fontId="2" fillId="4" borderId="127" xfId="2" applyNumberFormat="1" applyFont="1" applyFill="1" applyBorder="1" applyAlignment="1" applyProtection="1">
      <alignment horizontal="center" vertical="center"/>
      <protection locked="0"/>
    </xf>
    <xf numFmtId="183" fontId="2" fillId="4" borderId="26" xfId="2" applyNumberFormat="1" applyFont="1" applyFill="1" applyBorder="1" applyAlignment="1" applyProtection="1">
      <alignment horizontal="center" vertical="center"/>
      <protection locked="0"/>
    </xf>
    <xf numFmtId="0" fontId="45" fillId="0" borderId="3" xfId="0" applyFont="1" applyBorder="1" applyAlignment="1">
      <alignment vertical="center" wrapText="1" shrinkToFit="1"/>
    </xf>
    <xf numFmtId="0" fontId="34" fillId="0" borderId="1" xfId="0" applyFont="1" applyBorder="1" applyAlignment="1">
      <alignment vertical="center" wrapText="1" shrinkToFit="1"/>
    </xf>
    <xf numFmtId="0" fontId="34" fillId="0" borderId="2" xfId="0" applyFont="1" applyBorder="1" applyAlignment="1">
      <alignment vertical="center" wrapText="1" shrinkToFit="1"/>
    </xf>
    <xf numFmtId="183" fontId="26" fillId="0" borderId="35" xfId="2" applyNumberFormat="1" applyFont="1" applyBorder="1" applyAlignment="1" applyProtection="1">
      <alignment horizontal="right" vertical="center"/>
    </xf>
    <xf numFmtId="183" fontId="26" fillId="0" borderId="46" xfId="2" applyNumberFormat="1" applyFont="1" applyBorder="1" applyAlignment="1" applyProtection="1">
      <alignment horizontal="right" vertical="center"/>
    </xf>
    <xf numFmtId="183" fontId="26" fillId="0" borderId="37" xfId="2" applyNumberFormat="1" applyFont="1" applyBorder="1" applyAlignment="1" applyProtection="1">
      <alignment horizontal="right" vertical="center"/>
    </xf>
    <xf numFmtId="0" fontId="26" fillId="0" borderId="1" xfId="2" applyFont="1" applyFill="1" applyBorder="1" applyAlignment="1" applyProtection="1">
      <alignment horizontal="center" vertical="center" shrinkToFit="1"/>
    </xf>
    <xf numFmtId="0" fontId="26" fillId="0" borderId="3" xfId="2" applyFont="1" applyFill="1" applyBorder="1" applyAlignment="1" applyProtection="1">
      <alignment horizontal="center" vertical="center" shrinkToFit="1"/>
    </xf>
    <xf numFmtId="0" fontId="26" fillId="0" borderId="2" xfId="2" applyFont="1" applyFill="1" applyBorder="1" applyAlignment="1" applyProtection="1">
      <alignment horizontal="center" vertical="center" shrinkToFit="1"/>
    </xf>
    <xf numFmtId="183" fontId="26" fillId="0" borderId="63" xfId="2" applyNumberFormat="1" applyFont="1" applyBorder="1" applyAlignment="1" applyProtection="1">
      <alignment horizontal="right" vertical="center"/>
    </xf>
    <xf numFmtId="183" fontId="26" fillId="0" borderId="64" xfId="2" applyNumberFormat="1" applyFont="1" applyBorder="1" applyAlignment="1" applyProtection="1">
      <alignment horizontal="right" vertical="center"/>
    </xf>
    <xf numFmtId="183" fontId="26" fillId="0" borderId="66" xfId="2" applyNumberFormat="1" applyFont="1" applyBorder="1" applyAlignment="1" applyProtection="1">
      <alignment horizontal="right" vertical="center"/>
    </xf>
    <xf numFmtId="183" fontId="2" fillId="0" borderId="7" xfId="2" applyNumberFormat="1" applyFont="1" applyFill="1" applyBorder="1" applyAlignment="1" applyProtection="1">
      <alignment horizontal="right" vertical="center" shrinkToFit="1"/>
    </xf>
    <xf numFmtId="183" fontId="2" fillId="0" borderId="120" xfId="2" applyNumberFormat="1" applyFont="1" applyFill="1" applyBorder="1" applyAlignment="1" applyProtection="1">
      <alignment horizontal="right" vertical="center" shrinkToFit="1"/>
    </xf>
    <xf numFmtId="183" fontId="2" fillId="0" borderId="84" xfId="2" applyNumberFormat="1" applyFont="1" applyFill="1" applyBorder="1" applyAlignment="1" applyProtection="1">
      <alignment horizontal="right" vertical="center" shrinkToFit="1"/>
    </xf>
    <xf numFmtId="183" fontId="2" fillId="0" borderId="8" xfId="2" applyNumberFormat="1" applyFont="1" applyFill="1" applyBorder="1" applyAlignment="1" applyProtection="1">
      <alignment horizontal="right" vertical="center" shrinkToFit="1"/>
    </xf>
    <xf numFmtId="183" fontId="2" fillId="4" borderId="117" xfId="2" applyNumberFormat="1" applyFont="1" applyFill="1" applyBorder="1" applyAlignment="1" applyProtection="1">
      <alignment horizontal="center" vertical="center"/>
      <protection locked="0"/>
    </xf>
    <xf numFmtId="183" fontId="36" fillId="4" borderId="107" xfId="0" applyNumberFormat="1" applyFont="1" applyFill="1" applyBorder="1" applyAlignment="1" applyProtection="1">
      <alignment horizontal="center" vertical="center"/>
      <protection locked="0"/>
    </xf>
    <xf numFmtId="183" fontId="2" fillId="0" borderId="5" xfId="2" applyNumberFormat="1" applyFont="1" applyFill="1" applyBorder="1" applyAlignment="1" applyProtection="1">
      <alignment horizontal="center" vertical="center" shrinkToFit="1"/>
    </xf>
    <xf numFmtId="183" fontId="36" fillId="0" borderId="5" xfId="0" applyNumberFormat="1" applyFont="1" applyFill="1" applyBorder="1" applyAlignment="1">
      <alignment horizontal="center" vertical="center" shrinkToFit="1"/>
    </xf>
    <xf numFmtId="183" fontId="36" fillId="0" borderId="0" xfId="0" applyNumberFormat="1" applyFont="1" applyFill="1" applyBorder="1" applyAlignment="1">
      <alignment horizontal="center" vertical="center" shrinkToFit="1"/>
    </xf>
    <xf numFmtId="183" fontId="36" fillId="0" borderId="8" xfId="0" applyNumberFormat="1" applyFont="1" applyFill="1" applyBorder="1" applyAlignment="1">
      <alignment horizontal="center" vertical="center" shrinkToFit="1"/>
    </xf>
    <xf numFmtId="183" fontId="2" fillId="0" borderId="0" xfId="2" applyNumberFormat="1" applyFont="1" applyFill="1" applyBorder="1" applyAlignment="1" applyProtection="1">
      <alignment horizontal="center" vertical="center" shrinkToFit="1"/>
    </xf>
    <xf numFmtId="0" fontId="36" fillId="0" borderId="1" xfId="0" applyFont="1" applyBorder="1" applyAlignment="1">
      <alignment horizontal="left" vertical="center"/>
    </xf>
    <xf numFmtId="183" fontId="36" fillId="4" borderId="117" xfId="0" applyNumberFormat="1" applyFont="1" applyFill="1" applyBorder="1" applyAlignment="1" applyProtection="1">
      <alignment vertical="center"/>
      <protection locked="0"/>
    </xf>
    <xf numFmtId="183" fontId="36" fillId="4" borderId="107" xfId="0" applyNumberFormat="1" applyFont="1" applyFill="1" applyBorder="1" applyAlignment="1" applyProtection="1">
      <alignment vertical="center"/>
      <protection locked="0"/>
    </xf>
    <xf numFmtId="0" fontId="34" fillId="0" borderId="1" xfId="0" applyFont="1" applyBorder="1" applyAlignment="1">
      <alignment vertical="center" wrapText="1"/>
    </xf>
    <xf numFmtId="0" fontId="34" fillId="0" borderId="2" xfId="0" applyFont="1" applyBorder="1" applyAlignment="1">
      <alignment vertical="center" wrapText="1"/>
    </xf>
    <xf numFmtId="0" fontId="36" fillId="0" borderId="26" xfId="0" applyFont="1" applyBorder="1" applyAlignment="1">
      <alignment vertical="center" shrinkToFit="1"/>
    </xf>
    <xf numFmtId="0" fontId="36" fillId="0" borderId="28" xfId="0" applyFont="1" applyBorder="1" applyAlignment="1">
      <alignment vertical="center" shrinkToFit="1"/>
    </xf>
    <xf numFmtId="0" fontId="32" fillId="0" borderId="39" xfId="0" applyFont="1" applyBorder="1" applyAlignment="1">
      <alignment vertical="center" wrapText="1"/>
    </xf>
    <xf numFmtId="0" fontId="32" fillId="0" borderId="40" xfId="0" applyFont="1" applyBorder="1" applyAlignment="1">
      <alignment vertical="center" wrapText="1"/>
    </xf>
    <xf numFmtId="0" fontId="26" fillId="0" borderId="1" xfId="2" applyFont="1" applyBorder="1" applyAlignment="1" applyProtection="1">
      <alignment horizontal="center" vertical="center" shrinkToFit="1"/>
    </xf>
    <xf numFmtId="0" fontId="26" fillId="0" borderId="3" xfId="2" applyFont="1" applyBorder="1" applyAlignment="1" applyProtection="1">
      <alignment horizontal="center" vertical="center" shrinkToFit="1"/>
    </xf>
    <xf numFmtId="0" fontId="26" fillId="0" borderId="2" xfId="2" applyFont="1" applyBorder="1" applyAlignment="1" applyProtection="1">
      <alignment horizontal="center" vertical="center" shrinkToFit="1"/>
    </xf>
    <xf numFmtId="182" fontId="0" fillId="0" borderId="0" xfId="0" applyNumberFormat="1" applyAlignment="1">
      <alignment vertical="center"/>
    </xf>
    <xf numFmtId="183" fontId="26" fillId="0" borderId="30" xfId="0" applyNumberFormat="1" applyFont="1" applyBorder="1" applyAlignment="1">
      <alignment vertical="center" shrinkToFit="1"/>
    </xf>
    <xf numFmtId="183" fontId="26" fillId="0" borderId="29" xfId="0" applyNumberFormat="1" applyFont="1" applyBorder="1" applyAlignment="1">
      <alignment vertical="center" shrinkToFit="1"/>
    </xf>
    <xf numFmtId="183" fontId="26" fillId="0" borderId="35" xfId="0" applyNumberFormat="1" applyFont="1" applyBorder="1" applyAlignment="1">
      <alignment vertical="center" shrinkToFit="1"/>
    </xf>
    <xf numFmtId="183" fontId="26" fillId="0" borderId="33" xfId="0" applyNumberFormat="1" applyFont="1" applyBorder="1" applyAlignment="1">
      <alignment vertical="center" shrinkToFit="1"/>
    </xf>
    <xf numFmtId="183" fontId="26" fillId="0" borderId="37" xfId="0" applyNumberFormat="1" applyFont="1" applyBorder="1" applyAlignment="1">
      <alignment vertical="center" shrinkToFit="1"/>
    </xf>
    <xf numFmtId="183" fontId="26" fillId="0" borderId="32" xfId="0" applyNumberFormat="1" applyFont="1" applyBorder="1" applyAlignment="1">
      <alignment vertical="center" shrinkToFit="1"/>
    </xf>
    <xf numFmtId="183" fontId="26" fillId="0" borderId="36" xfId="0" applyNumberFormat="1" applyFont="1" applyBorder="1" applyAlignment="1">
      <alignment vertical="center" shrinkToFit="1"/>
    </xf>
    <xf numFmtId="183" fontId="26" fillId="0" borderId="81" xfId="0" applyNumberFormat="1" applyFont="1" applyBorder="1" applyAlignment="1">
      <alignment horizontal="right" vertical="center" shrinkToFit="1"/>
    </xf>
    <xf numFmtId="183" fontId="26" fillId="0" borderId="84" xfId="0" applyNumberFormat="1" applyFont="1" applyBorder="1" applyAlignment="1">
      <alignment horizontal="right" vertical="center" shrinkToFit="1"/>
    </xf>
    <xf numFmtId="183" fontId="26" fillId="0" borderId="78" xfId="0" applyNumberFormat="1" applyFont="1" applyBorder="1" applyAlignment="1">
      <alignment vertical="center" shrinkToFit="1"/>
    </xf>
    <xf numFmtId="183" fontId="36" fillId="0" borderId="20" xfId="0" applyNumberFormat="1" applyFont="1" applyBorder="1" applyAlignment="1">
      <alignment vertical="center" shrinkToFit="1"/>
    </xf>
    <xf numFmtId="183" fontId="26" fillId="0" borderId="82" xfId="0" applyNumberFormat="1" applyFont="1" applyBorder="1" applyAlignment="1">
      <alignment horizontal="right" vertical="center" shrinkToFit="1"/>
    </xf>
    <xf numFmtId="0" fontId="36" fillId="0" borderId="39" xfId="0" applyFont="1" applyBorder="1" applyAlignment="1">
      <alignment vertical="center" textRotation="255" wrapText="1"/>
    </xf>
    <xf numFmtId="0" fontId="36" fillId="0" borderId="40" xfId="0" applyFont="1" applyBorder="1" applyAlignment="1">
      <alignment vertical="center" textRotation="255" wrapText="1"/>
    </xf>
    <xf numFmtId="0" fontId="26" fillId="0" borderId="20" xfId="0" applyFont="1" applyBorder="1" applyAlignment="1">
      <alignment horizontal="right" vertical="center"/>
    </xf>
    <xf numFmtId="183" fontId="36" fillId="0" borderId="77" xfId="0" applyNumberFormat="1" applyFont="1" applyBorder="1" applyAlignment="1">
      <alignment vertical="center" shrinkToFit="1"/>
    </xf>
    <xf numFmtId="183" fontId="26" fillId="0" borderId="18" xfId="0" applyNumberFormat="1" applyFont="1" applyBorder="1" applyAlignment="1">
      <alignment vertical="center" shrinkToFit="1"/>
    </xf>
    <xf numFmtId="0" fontId="26" fillId="0" borderId="1" xfId="0" applyFont="1" applyBorder="1" applyAlignment="1" applyProtection="1">
      <alignment horizontal="left" vertical="center"/>
    </xf>
    <xf numFmtId="178" fontId="2" fillId="0" borderId="25" xfId="1" applyNumberFormat="1" applyFont="1" applyFill="1" applyBorder="1" applyAlignment="1" applyProtection="1">
      <alignment horizontal="right" vertical="center" shrinkToFit="1"/>
    </xf>
    <xf numFmtId="0" fontId="14" fillId="0" borderId="4" xfId="2" applyFont="1" applyBorder="1" applyAlignment="1" applyProtection="1">
      <alignment horizontal="left" vertical="center" wrapText="1"/>
    </xf>
    <xf numFmtId="0" fontId="34" fillId="0" borderId="5" xfId="0" applyFont="1" applyBorder="1" applyAlignment="1">
      <alignment horizontal="left" vertical="center"/>
    </xf>
    <xf numFmtId="0" fontId="2" fillId="4" borderId="155" xfId="2" applyFont="1" applyFill="1" applyBorder="1" applyAlignment="1" applyProtection="1">
      <alignment horizontal="center" vertical="center"/>
      <protection locked="0"/>
    </xf>
    <xf numFmtId="0" fontId="2" fillId="4" borderId="138" xfId="2" applyFont="1" applyFill="1" applyBorder="1" applyAlignment="1" applyProtection="1">
      <alignment horizontal="center" vertical="center"/>
      <protection locked="0"/>
    </xf>
    <xf numFmtId="183" fontId="2" fillId="0" borderId="38" xfId="1" applyNumberFormat="1" applyFont="1" applyFill="1" applyBorder="1" applyAlignment="1" applyProtection="1">
      <alignment vertical="center" shrinkToFit="1"/>
    </xf>
    <xf numFmtId="183" fontId="36" fillId="0" borderId="17" xfId="0" applyNumberFormat="1" applyFont="1" applyBorder="1" applyAlignment="1">
      <alignment vertical="center" shrinkToFit="1"/>
    </xf>
    <xf numFmtId="183" fontId="36" fillId="0" borderId="11" xfId="0" applyNumberFormat="1" applyFont="1" applyBorder="1" applyAlignment="1">
      <alignment vertical="center" shrinkToFit="1"/>
    </xf>
    <xf numFmtId="183" fontId="2" fillId="0" borderId="4" xfId="1" applyNumberFormat="1" applyFont="1" applyFill="1" applyBorder="1" applyAlignment="1" applyProtection="1">
      <alignment vertical="center" shrinkToFit="1"/>
    </xf>
    <xf numFmtId="183" fontId="36" fillId="0" borderId="61" xfId="0" applyNumberFormat="1" applyFont="1" applyBorder="1" applyAlignment="1">
      <alignment vertical="center" shrinkToFit="1"/>
    </xf>
    <xf numFmtId="183" fontId="36" fillId="0" borderId="9" xfId="0" applyNumberFormat="1" applyFont="1" applyBorder="1" applyAlignment="1">
      <alignment vertical="center" shrinkToFit="1"/>
    </xf>
    <xf numFmtId="183" fontId="36" fillId="0" borderId="16" xfId="0" applyNumberFormat="1" applyFont="1" applyBorder="1" applyAlignment="1">
      <alignment vertical="center" shrinkToFit="1"/>
    </xf>
    <xf numFmtId="178" fontId="36" fillId="0" borderId="2" xfId="0" applyNumberFormat="1" applyFont="1" applyBorder="1" applyAlignment="1" applyProtection="1">
      <alignment horizontal="right" vertical="center" shrinkToFit="1"/>
    </xf>
    <xf numFmtId="178" fontId="36" fillId="0" borderId="25" xfId="0" applyNumberFormat="1" applyFont="1" applyBorder="1" applyAlignment="1" applyProtection="1">
      <alignment horizontal="right" vertical="center" shrinkToFit="1"/>
    </xf>
    <xf numFmtId="183" fontId="2" fillId="0" borderId="5" xfId="1" applyNumberFormat="1" applyFont="1" applyFill="1" applyBorder="1" applyAlignment="1" applyProtection="1">
      <alignment vertical="center" shrinkToFit="1"/>
    </xf>
    <xf numFmtId="183" fontId="36" fillId="0" borderId="10" xfId="0" applyNumberFormat="1" applyFont="1" applyBorder="1" applyAlignment="1">
      <alignment vertical="center" shrinkToFit="1"/>
    </xf>
    <xf numFmtId="183" fontId="2" fillId="4" borderId="13" xfId="2" applyNumberFormat="1" applyFont="1" applyFill="1" applyBorder="1" applyAlignment="1" applyProtection="1">
      <alignment horizontal="right" vertical="center" shrinkToFit="1"/>
      <protection locked="0"/>
    </xf>
    <xf numFmtId="183" fontId="2" fillId="4" borderId="118" xfId="2" applyNumberFormat="1" applyFont="1" applyFill="1" applyBorder="1" applyAlignment="1" applyProtection="1">
      <alignment horizontal="right" vertical="center" shrinkToFit="1"/>
      <protection locked="0"/>
    </xf>
    <xf numFmtId="183" fontId="2" fillId="4" borderId="119" xfId="2" applyNumberFormat="1" applyFont="1" applyFill="1" applyBorder="1" applyAlignment="1" applyProtection="1">
      <alignment horizontal="right" vertical="center" shrinkToFit="1"/>
      <protection locked="0"/>
    </xf>
    <xf numFmtId="183" fontId="2" fillId="0" borderId="88" xfId="2" applyNumberFormat="1" applyFont="1" applyFill="1" applyBorder="1" applyAlignment="1" applyProtection="1">
      <alignment horizontal="right" vertical="center" shrinkToFit="1"/>
    </xf>
    <xf numFmtId="183" fontId="2" fillId="0" borderId="146" xfId="2" applyNumberFormat="1" applyFont="1" applyFill="1" applyBorder="1" applyAlignment="1" applyProtection="1">
      <alignment horizontal="right" vertical="center" shrinkToFit="1"/>
    </xf>
    <xf numFmtId="183" fontId="2" fillId="0" borderId="147" xfId="2" applyNumberFormat="1" applyFont="1" applyFill="1" applyBorder="1" applyAlignment="1" applyProtection="1">
      <alignment horizontal="right" vertical="center" shrinkToFit="1"/>
    </xf>
    <xf numFmtId="183" fontId="2" fillId="0" borderId="47" xfId="2" applyNumberFormat="1" applyFont="1" applyFill="1" applyBorder="1" applyAlignment="1" applyProtection="1">
      <alignment horizontal="right" vertical="center" shrinkToFit="1"/>
    </xf>
    <xf numFmtId="0" fontId="5" fillId="0" borderId="5" xfId="2" applyFont="1" applyBorder="1" applyAlignment="1" applyProtection="1">
      <alignment horizontal="center" vertical="center" textRotation="255" wrapText="1"/>
    </xf>
    <xf numFmtId="0" fontId="5" fillId="0" borderId="10" xfId="2" applyFont="1" applyBorder="1" applyAlignment="1" applyProtection="1">
      <alignment horizontal="center" vertical="center" textRotation="255" wrapText="1"/>
    </xf>
    <xf numFmtId="0" fontId="2" fillId="4" borderId="148" xfId="2" applyFont="1" applyFill="1" applyBorder="1" applyAlignment="1" applyProtection="1">
      <alignment horizontal="center" vertical="center"/>
      <protection locked="0"/>
    </xf>
    <xf numFmtId="0" fontId="36" fillId="0" borderId="27" xfId="0" applyFont="1" applyBorder="1" applyAlignment="1">
      <alignment vertical="center"/>
    </xf>
    <xf numFmtId="0" fontId="14" fillId="0" borderId="2" xfId="2" applyFont="1" applyBorder="1" applyAlignment="1" applyProtection="1">
      <alignment horizontal="center" vertical="center" textRotation="255"/>
    </xf>
    <xf numFmtId="183" fontId="2" fillId="4" borderId="115" xfId="2" applyNumberFormat="1" applyFont="1" applyFill="1" applyBorder="1" applyAlignment="1" applyProtection="1">
      <alignment horizontal="center" vertical="center"/>
      <protection locked="0"/>
    </xf>
    <xf numFmtId="183" fontId="2" fillId="4" borderId="114" xfId="2" applyNumberFormat="1" applyFont="1" applyFill="1" applyBorder="1" applyAlignment="1" applyProtection="1">
      <alignment horizontal="center" vertical="center"/>
      <protection locked="0"/>
    </xf>
    <xf numFmtId="183" fontId="36" fillId="4" borderId="134" xfId="0" applyNumberFormat="1" applyFont="1" applyFill="1" applyBorder="1" applyAlignment="1" applyProtection="1">
      <alignment horizontal="center" vertical="center" shrinkToFit="1"/>
      <protection locked="0"/>
    </xf>
    <xf numFmtId="183" fontId="36" fillId="4" borderId="135" xfId="0" applyNumberFormat="1" applyFont="1" applyFill="1" applyBorder="1" applyAlignment="1" applyProtection="1">
      <alignment horizontal="center" vertical="center" shrinkToFit="1"/>
      <protection locked="0"/>
    </xf>
    <xf numFmtId="183" fontId="36" fillId="4" borderId="12" xfId="0" applyNumberFormat="1" applyFont="1" applyFill="1" applyBorder="1" applyAlignment="1" applyProtection="1">
      <alignment horizontal="center" vertical="center" shrinkToFit="1"/>
      <protection locked="0"/>
    </xf>
    <xf numFmtId="183" fontId="36" fillId="4" borderId="13" xfId="0" applyNumberFormat="1" applyFont="1" applyFill="1" applyBorder="1" applyAlignment="1" applyProtection="1">
      <alignment horizontal="center" vertical="center" shrinkToFit="1"/>
      <protection locked="0"/>
    </xf>
    <xf numFmtId="183" fontId="36" fillId="4" borderId="14" xfId="0" applyNumberFormat="1" applyFont="1" applyFill="1" applyBorder="1" applyAlignment="1" applyProtection="1">
      <alignment horizontal="center" vertical="center" shrinkToFit="1"/>
      <protection locked="0"/>
    </xf>
    <xf numFmtId="0" fontId="2" fillId="0" borderId="3" xfId="2" applyFont="1" applyBorder="1" applyAlignment="1" applyProtection="1">
      <alignment horizontal="center" vertical="center" shrinkToFit="1"/>
    </xf>
    <xf numFmtId="0" fontId="2" fillId="0" borderId="1" xfId="2" applyFont="1" applyBorder="1" applyAlignment="1" applyProtection="1">
      <alignment horizontal="center" vertical="center" shrinkToFit="1"/>
    </xf>
    <xf numFmtId="0" fontId="2" fillId="0" borderId="2" xfId="2" applyFont="1" applyBorder="1" applyAlignment="1" applyProtection="1">
      <alignment horizontal="center" vertical="center" shrinkToFit="1"/>
    </xf>
    <xf numFmtId="183" fontId="2" fillId="4" borderId="91" xfId="2" applyNumberFormat="1" applyFont="1" applyFill="1" applyBorder="1" applyAlignment="1" applyProtection="1">
      <alignment horizontal="right" vertical="center" shrinkToFit="1"/>
      <protection locked="0"/>
    </xf>
    <xf numFmtId="183" fontId="2" fillId="4" borderId="90" xfId="2" applyNumberFormat="1" applyFont="1" applyFill="1" applyBorder="1" applyAlignment="1" applyProtection="1">
      <alignment horizontal="right" vertical="center" shrinkToFit="1"/>
      <protection locked="0"/>
    </xf>
    <xf numFmtId="183" fontId="2" fillId="4" borderId="107" xfId="2" applyNumberFormat="1" applyFont="1" applyFill="1" applyBorder="1" applyAlignment="1" applyProtection="1">
      <alignment horizontal="center" vertical="center"/>
      <protection locked="0"/>
    </xf>
    <xf numFmtId="183" fontId="2" fillId="0" borderId="154" xfId="2" applyNumberFormat="1" applyFont="1" applyFill="1" applyBorder="1" applyAlignment="1" applyProtection="1">
      <alignment horizontal="center" vertical="center" shrinkToFit="1"/>
    </xf>
    <xf numFmtId="183" fontId="36" fillId="0" borderId="154" xfId="0" applyNumberFormat="1" applyFont="1" applyFill="1" applyBorder="1" applyAlignment="1">
      <alignment horizontal="center" vertical="center" shrinkToFit="1"/>
    </xf>
    <xf numFmtId="183" fontId="36" fillId="4" borderId="58" xfId="0" applyNumberFormat="1" applyFont="1" applyFill="1" applyBorder="1" applyAlignment="1" applyProtection="1">
      <alignment horizontal="center" vertical="center" shrinkToFit="1"/>
      <protection locked="0"/>
    </xf>
    <xf numFmtId="183" fontId="36" fillId="4" borderId="59" xfId="0" applyNumberFormat="1" applyFont="1" applyFill="1" applyBorder="1" applyAlignment="1" applyProtection="1">
      <alignment horizontal="center" vertical="center" shrinkToFit="1"/>
      <protection locked="0"/>
    </xf>
    <xf numFmtId="183" fontId="36" fillId="4" borderId="60" xfId="0" applyNumberFormat="1" applyFont="1" applyFill="1" applyBorder="1" applyAlignment="1" applyProtection="1">
      <alignment horizontal="center" vertical="center" shrinkToFit="1"/>
      <protection locked="0"/>
    </xf>
    <xf numFmtId="183" fontId="2" fillId="0" borderId="89" xfId="2" applyNumberFormat="1" applyFont="1" applyFill="1" applyBorder="1" applyAlignment="1" applyProtection="1">
      <alignment horizontal="right" vertical="center" shrinkToFit="1"/>
    </xf>
    <xf numFmtId="0" fontId="0" fillId="0" borderId="3" xfId="0" applyBorder="1" applyAlignment="1">
      <alignment horizontal="center" vertical="center"/>
    </xf>
    <xf numFmtId="0" fontId="37" fillId="0" borderId="4" xfId="0" applyFont="1" applyBorder="1" applyAlignment="1">
      <alignment horizontal="left" vertical="center" wrapText="1"/>
    </xf>
    <xf numFmtId="0" fontId="37" fillId="0" borderId="5" xfId="0" applyFont="1" applyBorder="1" applyAlignment="1">
      <alignment vertical="center" wrapText="1"/>
    </xf>
    <xf numFmtId="0" fontId="36" fillId="0" borderId="1" xfId="0" applyFont="1" applyBorder="1" applyAlignment="1" applyProtection="1">
      <alignment horizontal="left" vertical="center" shrinkToFit="1"/>
    </xf>
    <xf numFmtId="183" fontId="26" fillId="0" borderId="35" xfId="2" applyNumberFormat="1" applyFont="1" applyFill="1" applyBorder="1" applyAlignment="1" applyProtection="1">
      <alignment horizontal="right" vertical="center"/>
    </xf>
    <xf numFmtId="183" fontId="26" fillId="0" borderId="46" xfId="2" applyNumberFormat="1" applyFont="1" applyFill="1" applyBorder="1" applyAlignment="1" applyProtection="1">
      <alignment horizontal="right" vertical="center"/>
    </xf>
    <xf numFmtId="183" fontId="26" fillId="0" borderId="37" xfId="2" applyNumberFormat="1" applyFont="1" applyFill="1" applyBorder="1" applyAlignment="1" applyProtection="1">
      <alignment horizontal="right" vertical="center"/>
    </xf>
    <xf numFmtId="0" fontId="45" fillId="0" borderId="3" xfId="0" applyFont="1" applyFill="1" applyBorder="1" applyAlignment="1">
      <alignment vertical="center" wrapText="1" shrinkToFit="1"/>
    </xf>
    <xf numFmtId="0" fontId="34" fillId="0" borderId="1" xfId="0" applyFont="1" applyFill="1" applyBorder="1" applyAlignment="1">
      <alignment vertical="center" wrapText="1" shrinkToFit="1"/>
    </xf>
    <xf numFmtId="0" fontId="34" fillId="0" borderId="2" xfId="0" applyFont="1" applyFill="1" applyBorder="1" applyAlignment="1">
      <alignment vertical="center" wrapText="1" shrinkToFit="1"/>
    </xf>
    <xf numFmtId="183" fontId="26" fillId="0" borderId="63" xfId="2" applyNumberFormat="1" applyFont="1" applyFill="1" applyBorder="1" applyAlignment="1" applyProtection="1">
      <alignment horizontal="right" vertical="center"/>
    </xf>
    <xf numFmtId="183" fontId="26" fillId="0" borderId="66" xfId="2" applyNumberFormat="1" applyFont="1" applyFill="1" applyBorder="1" applyAlignment="1" applyProtection="1">
      <alignment horizontal="right" vertical="center"/>
    </xf>
    <xf numFmtId="183" fontId="26" fillId="0" borderId="64" xfId="2" applyNumberFormat="1" applyFont="1" applyFill="1" applyBorder="1" applyAlignment="1" applyProtection="1">
      <alignment horizontal="right" vertical="center"/>
    </xf>
    <xf numFmtId="0" fontId="36" fillId="0" borderId="26" xfId="0" applyFont="1" applyFill="1" applyBorder="1" applyAlignment="1">
      <alignment vertical="center" shrinkToFit="1"/>
    </xf>
    <xf numFmtId="0" fontId="36" fillId="0" borderId="28" xfId="0" applyFont="1" applyFill="1" applyBorder="1" applyAlignment="1">
      <alignment vertical="center" shrinkToFit="1"/>
    </xf>
    <xf numFmtId="0" fontId="32" fillId="0" borderId="39" xfId="0" applyFont="1" applyFill="1" applyBorder="1" applyAlignment="1">
      <alignment vertical="center" wrapText="1"/>
    </xf>
    <xf numFmtId="0" fontId="32" fillId="0" borderId="40" xfId="0" applyFont="1" applyFill="1" applyBorder="1" applyAlignment="1">
      <alignment vertical="center" wrapText="1"/>
    </xf>
    <xf numFmtId="0" fontId="34" fillId="0" borderId="1" xfId="0" applyFont="1" applyFill="1" applyBorder="1" applyAlignment="1">
      <alignment vertical="center" wrapText="1"/>
    </xf>
    <xf numFmtId="0" fontId="34" fillId="0" borderId="2" xfId="0" applyFont="1" applyFill="1" applyBorder="1" applyAlignment="1">
      <alignment vertical="center" wrapText="1"/>
    </xf>
    <xf numFmtId="183" fontId="36" fillId="0" borderId="20" xfId="0" applyNumberFormat="1" applyFont="1" applyFill="1" applyBorder="1" applyAlignment="1">
      <alignment vertical="center" shrinkToFit="1"/>
    </xf>
    <xf numFmtId="183" fontId="36" fillId="0" borderId="77" xfId="0" applyNumberFormat="1" applyFont="1" applyFill="1" applyBorder="1" applyAlignment="1">
      <alignment vertical="center" shrinkToFit="1"/>
    </xf>
    <xf numFmtId="0" fontId="26" fillId="0" borderId="20" xfId="0" applyFont="1" applyFill="1" applyBorder="1" applyAlignment="1">
      <alignment horizontal="right" vertical="center"/>
    </xf>
    <xf numFmtId="183" fontId="26" fillId="0" borderId="29" xfId="0" applyNumberFormat="1" applyFont="1" applyFill="1" applyBorder="1" applyAlignment="1">
      <alignment vertical="center" shrinkToFit="1"/>
    </xf>
    <xf numFmtId="183" fontId="26" fillId="0" borderId="35" xfId="0" applyNumberFormat="1" applyFont="1" applyFill="1" applyBorder="1" applyAlignment="1">
      <alignment vertical="center" shrinkToFit="1"/>
    </xf>
    <xf numFmtId="183" fontId="26" fillId="0" borderId="37" xfId="0" applyNumberFormat="1" applyFont="1" applyFill="1" applyBorder="1" applyAlignment="1">
      <alignment vertical="center" shrinkToFit="1"/>
    </xf>
    <xf numFmtId="0" fontId="14" fillId="0" borderId="4" xfId="2" applyFont="1" applyFill="1" applyBorder="1" applyAlignment="1" applyProtection="1">
      <alignment horizontal="left" vertical="center" wrapText="1"/>
    </xf>
    <xf numFmtId="0" fontId="34" fillId="0" borderId="5" xfId="0" applyFont="1" applyFill="1" applyBorder="1" applyAlignment="1">
      <alignment horizontal="left" vertical="center"/>
    </xf>
    <xf numFmtId="0" fontId="2" fillId="0" borderId="155" xfId="2" applyFont="1" applyFill="1" applyBorder="1" applyAlignment="1" applyProtection="1">
      <alignment horizontal="center" vertical="center"/>
      <protection locked="0"/>
    </xf>
    <xf numFmtId="0" fontId="2" fillId="0" borderId="138" xfId="2" applyFont="1" applyFill="1" applyBorder="1" applyAlignment="1" applyProtection="1">
      <alignment horizontal="center" vertical="center"/>
      <protection locked="0"/>
    </xf>
    <xf numFmtId="183" fontId="36" fillId="0" borderId="61" xfId="0" applyNumberFormat="1" applyFont="1" applyFill="1" applyBorder="1" applyAlignment="1">
      <alignment vertical="center" shrinkToFit="1"/>
    </xf>
    <xf numFmtId="183" fontId="36" fillId="0" borderId="9" xfId="0" applyNumberFormat="1" applyFont="1" applyFill="1" applyBorder="1" applyAlignment="1">
      <alignment vertical="center" shrinkToFit="1"/>
    </xf>
    <xf numFmtId="183" fontId="36" fillId="0" borderId="16" xfId="0" applyNumberFormat="1" applyFont="1" applyFill="1" applyBorder="1" applyAlignment="1">
      <alignment vertical="center" shrinkToFit="1"/>
    </xf>
    <xf numFmtId="183" fontId="36" fillId="0" borderId="17" xfId="0" applyNumberFormat="1" applyFont="1" applyFill="1" applyBorder="1" applyAlignment="1">
      <alignment vertical="center" shrinkToFit="1"/>
    </xf>
    <xf numFmtId="183" fontId="36" fillId="0" borderId="11" xfId="0" applyNumberFormat="1" applyFont="1" applyFill="1" applyBorder="1" applyAlignment="1">
      <alignment vertical="center" shrinkToFit="1"/>
    </xf>
    <xf numFmtId="0" fontId="36" fillId="0" borderId="39" xfId="0" applyFont="1" applyFill="1" applyBorder="1" applyAlignment="1">
      <alignment vertical="center" textRotation="255" wrapText="1"/>
    </xf>
    <xf numFmtId="0" fontId="36" fillId="0" borderId="40" xfId="0" applyFont="1" applyFill="1" applyBorder="1" applyAlignment="1">
      <alignment vertical="center" textRotation="255" wrapText="1"/>
    </xf>
    <xf numFmtId="0" fontId="37" fillId="0" borderId="4" xfId="0" applyFont="1" applyFill="1" applyBorder="1" applyAlignment="1">
      <alignment horizontal="left" vertical="center" wrapText="1"/>
    </xf>
    <xf numFmtId="0" fontId="37" fillId="0" borderId="5" xfId="0" applyFont="1" applyFill="1" applyBorder="1" applyAlignment="1">
      <alignment vertical="center" wrapText="1"/>
    </xf>
    <xf numFmtId="183" fontId="36" fillId="0" borderId="10" xfId="0" applyNumberFormat="1" applyFont="1" applyFill="1" applyBorder="1" applyAlignment="1">
      <alignment vertical="center" shrinkToFit="1"/>
    </xf>
    <xf numFmtId="178" fontId="36" fillId="0" borderId="25" xfId="0" applyNumberFormat="1" applyFont="1" applyFill="1" applyBorder="1" applyAlignment="1" applyProtection="1">
      <alignment horizontal="right" vertical="center" shrinkToFit="1"/>
    </xf>
    <xf numFmtId="178" fontId="36" fillId="0" borderId="2" xfId="0" applyNumberFormat="1" applyFont="1" applyFill="1" applyBorder="1" applyAlignment="1" applyProtection="1">
      <alignment horizontal="right" vertical="center" shrinkToFit="1"/>
    </xf>
    <xf numFmtId="0" fontId="26" fillId="0" borderId="1" xfId="0" applyFont="1" applyFill="1" applyBorder="1" applyAlignment="1" applyProtection="1">
      <alignment horizontal="left" vertical="center"/>
    </xf>
    <xf numFmtId="0" fontId="26" fillId="0" borderId="5" xfId="0" applyFont="1" applyFill="1" applyBorder="1" applyAlignment="1" applyProtection="1">
      <alignment horizontal="left" vertical="center"/>
    </xf>
    <xf numFmtId="0" fontId="36" fillId="0" borderId="1" xfId="0" applyFont="1" applyFill="1" applyBorder="1" applyAlignment="1" applyProtection="1">
      <alignment horizontal="left" vertical="center" shrinkToFit="1"/>
    </xf>
    <xf numFmtId="183" fontId="36" fillId="0" borderId="42" xfId="0" applyNumberFormat="1" applyFont="1" applyFill="1" applyBorder="1" applyAlignment="1" applyProtection="1">
      <alignment vertical="center" shrinkToFit="1"/>
    </xf>
    <xf numFmtId="183" fontId="36" fillId="0" borderId="78" xfId="0" applyNumberFormat="1" applyFont="1" applyFill="1" applyBorder="1" applyAlignment="1" applyProtection="1">
      <alignment vertical="center" shrinkToFit="1"/>
    </xf>
    <xf numFmtId="183" fontId="36" fillId="0" borderId="43" xfId="0" applyNumberFormat="1" applyFont="1" applyFill="1" applyBorder="1" applyAlignment="1" applyProtection="1">
      <alignment vertical="center" shrinkToFit="1"/>
    </xf>
    <xf numFmtId="0" fontId="26" fillId="0" borderId="1" xfId="0" applyFont="1" applyFill="1" applyBorder="1" applyAlignment="1" applyProtection="1">
      <alignment horizontal="left" vertical="center" shrinkToFit="1"/>
    </xf>
    <xf numFmtId="0" fontId="26" fillId="0" borderId="27" xfId="0" applyFont="1" applyFill="1" applyBorder="1" applyAlignment="1" applyProtection="1">
      <alignment vertical="center"/>
    </xf>
    <xf numFmtId="0" fontId="2" fillId="0" borderId="136" xfId="2" applyFont="1" applyFill="1" applyBorder="1" applyAlignment="1" applyProtection="1">
      <alignment horizontal="center" vertical="center"/>
    </xf>
    <xf numFmtId="0" fontId="2" fillId="0" borderId="131" xfId="2" applyFont="1" applyFill="1" applyBorder="1" applyAlignment="1" applyProtection="1">
      <alignment horizontal="center" vertical="center"/>
    </xf>
    <xf numFmtId="0" fontId="5" fillId="0" borderId="6" xfId="2" applyFont="1" applyFill="1" applyBorder="1" applyAlignment="1" applyProtection="1">
      <alignment horizontal="center" vertical="center" textRotation="255" wrapText="1"/>
    </xf>
    <xf numFmtId="0" fontId="5" fillId="0" borderId="8" xfId="2" applyFont="1" applyFill="1" applyBorder="1" applyAlignment="1" applyProtection="1">
      <alignment horizontal="center" vertical="center" textRotation="255" wrapText="1"/>
    </xf>
    <xf numFmtId="0" fontId="5" fillId="0" borderId="11" xfId="2" applyFont="1" applyFill="1" applyBorder="1" applyAlignment="1" applyProtection="1">
      <alignment horizontal="center" vertical="center" textRotation="255" wrapText="1"/>
    </xf>
    <xf numFmtId="0" fontId="26" fillId="0" borderId="10" xfId="0" applyFont="1" applyFill="1" applyBorder="1" applyAlignment="1" applyProtection="1">
      <alignment vertical="center"/>
    </xf>
    <xf numFmtId="0" fontId="2" fillId="0" borderId="103" xfId="2" applyFont="1" applyFill="1" applyBorder="1" applyAlignment="1" applyProtection="1">
      <alignment horizontal="center" vertical="center"/>
    </xf>
    <xf numFmtId="0" fontId="2" fillId="0" borderId="104" xfId="2" applyFont="1" applyFill="1" applyBorder="1" applyAlignment="1" applyProtection="1">
      <alignment horizontal="center" vertical="center"/>
    </xf>
    <xf numFmtId="0" fontId="5" fillId="0" borderId="5" xfId="2" applyFont="1" applyFill="1" applyBorder="1" applyAlignment="1" applyProtection="1">
      <alignment horizontal="center" vertical="center" textRotation="255" wrapText="1"/>
    </xf>
    <xf numFmtId="0" fontId="5" fillId="0" borderId="10" xfId="2" applyFont="1" applyFill="1" applyBorder="1" applyAlignment="1" applyProtection="1">
      <alignment horizontal="center" vertical="center" textRotation="255" wrapText="1"/>
    </xf>
    <xf numFmtId="0" fontId="36" fillId="0" borderId="27" xfId="0" applyFont="1" applyFill="1" applyBorder="1" applyAlignment="1">
      <alignment vertical="center"/>
    </xf>
    <xf numFmtId="0" fontId="2" fillId="0" borderId="148" xfId="2" applyFont="1" applyFill="1" applyBorder="1" applyAlignment="1" applyProtection="1">
      <alignment horizontal="center" vertical="center"/>
      <protection locked="0"/>
    </xf>
    <xf numFmtId="183" fontId="36" fillId="0" borderId="134" xfId="0" applyNumberFormat="1" applyFont="1" applyFill="1" applyBorder="1" applyAlignment="1" applyProtection="1">
      <alignment horizontal="center" vertical="center" shrinkToFit="1"/>
      <protection locked="0"/>
    </xf>
    <xf numFmtId="183" fontId="36" fillId="0" borderId="135" xfId="0" applyNumberFormat="1" applyFont="1" applyFill="1" applyBorder="1" applyAlignment="1" applyProtection="1">
      <alignment horizontal="center" vertical="center" shrinkToFit="1"/>
      <protection locked="0"/>
    </xf>
    <xf numFmtId="183" fontId="2" fillId="0" borderId="127" xfId="2" applyNumberFormat="1" applyFont="1" applyFill="1" applyBorder="1" applyAlignment="1" applyProtection="1">
      <alignment horizontal="center" vertical="center"/>
      <protection locked="0"/>
    </xf>
    <xf numFmtId="183" fontId="2" fillId="0" borderId="26" xfId="2" applyNumberFormat="1" applyFont="1" applyFill="1" applyBorder="1" applyAlignment="1" applyProtection="1">
      <alignment horizontal="center" vertical="center"/>
      <protection locked="0"/>
    </xf>
    <xf numFmtId="183" fontId="2" fillId="0" borderId="117" xfId="2" applyNumberFormat="1" applyFont="1" applyFill="1" applyBorder="1" applyAlignment="1" applyProtection="1">
      <alignment horizontal="center" vertical="center"/>
      <protection locked="0"/>
    </xf>
    <xf numFmtId="183" fontId="36" fillId="0" borderId="107" xfId="0" applyNumberFormat="1" applyFont="1" applyFill="1" applyBorder="1" applyAlignment="1" applyProtection="1">
      <alignment horizontal="center" vertical="center"/>
      <protection locked="0"/>
    </xf>
    <xf numFmtId="183" fontId="36" fillId="0" borderId="117" xfId="0" applyNumberFormat="1" applyFont="1" applyFill="1" applyBorder="1" applyAlignment="1" applyProtection="1">
      <alignment vertical="center"/>
      <protection locked="0"/>
    </xf>
    <xf numFmtId="183" fontId="36" fillId="0" borderId="107" xfId="0" applyNumberFormat="1" applyFont="1" applyFill="1" applyBorder="1" applyAlignment="1" applyProtection="1">
      <alignment vertical="center"/>
      <protection locked="0"/>
    </xf>
    <xf numFmtId="183" fontId="2" fillId="0" borderId="107" xfId="2" applyNumberFormat="1" applyFont="1" applyFill="1" applyBorder="1" applyAlignment="1" applyProtection="1">
      <alignment horizontal="center" vertical="center"/>
      <protection locked="0"/>
    </xf>
    <xf numFmtId="183" fontId="36" fillId="0" borderId="12" xfId="0" applyNumberFormat="1" applyFont="1" applyFill="1" applyBorder="1" applyAlignment="1" applyProtection="1">
      <alignment horizontal="center" vertical="center" shrinkToFit="1"/>
      <protection locked="0"/>
    </xf>
    <xf numFmtId="183" fontId="36" fillId="0" borderId="13" xfId="0" applyNumberFormat="1" applyFont="1" applyFill="1" applyBorder="1" applyAlignment="1" applyProtection="1">
      <alignment horizontal="center" vertical="center" shrinkToFit="1"/>
      <protection locked="0"/>
    </xf>
    <xf numFmtId="183" fontId="36" fillId="0" borderId="14" xfId="0" applyNumberFormat="1" applyFont="1" applyFill="1" applyBorder="1" applyAlignment="1" applyProtection="1">
      <alignment horizontal="center" vertical="center" shrinkToFit="1"/>
      <protection locked="0"/>
    </xf>
    <xf numFmtId="183" fontId="36" fillId="0" borderId="58" xfId="0" applyNumberFormat="1" applyFont="1" applyFill="1" applyBorder="1" applyAlignment="1" applyProtection="1">
      <alignment horizontal="center" vertical="center" shrinkToFit="1"/>
      <protection locked="0"/>
    </xf>
    <xf numFmtId="183" fontId="36" fillId="0" borderId="59" xfId="0" applyNumberFormat="1" applyFont="1" applyFill="1" applyBorder="1" applyAlignment="1" applyProtection="1">
      <alignment horizontal="center" vertical="center" shrinkToFit="1"/>
      <protection locked="0"/>
    </xf>
    <xf numFmtId="183" fontId="36" fillId="0" borderId="60" xfId="0" applyNumberFormat="1" applyFont="1" applyFill="1" applyBorder="1" applyAlignment="1" applyProtection="1">
      <alignment horizontal="center" vertical="center" shrinkToFit="1"/>
      <protection locked="0"/>
    </xf>
    <xf numFmtId="183" fontId="2" fillId="0" borderId="119" xfId="2" applyNumberFormat="1" applyFont="1" applyFill="1" applyBorder="1" applyAlignment="1" applyProtection="1">
      <alignment horizontal="right" vertical="center" shrinkToFit="1"/>
      <protection locked="0"/>
    </xf>
    <xf numFmtId="183" fontId="2" fillId="0" borderId="90" xfId="2" applyNumberFormat="1" applyFont="1" applyFill="1" applyBorder="1" applyAlignment="1" applyProtection="1">
      <alignment horizontal="right" vertical="center" shrinkToFit="1"/>
      <protection locked="0"/>
    </xf>
    <xf numFmtId="183" fontId="2" fillId="0" borderId="13" xfId="2" applyNumberFormat="1" applyFont="1" applyFill="1" applyBorder="1" applyAlignment="1" applyProtection="1">
      <alignment horizontal="right" vertical="center" shrinkToFit="1"/>
      <protection locked="0"/>
    </xf>
    <xf numFmtId="183" fontId="2" fillId="0" borderId="118" xfId="2" applyNumberFormat="1" applyFont="1" applyFill="1" applyBorder="1" applyAlignment="1" applyProtection="1">
      <alignment horizontal="right" vertical="center" shrinkToFit="1"/>
      <protection locked="0"/>
    </xf>
    <xf numFmtId="0" fontId="22" fillId="0" borderId="33" xfId="2" applyFont="1" applyFill="1" applyBorder="1" applyAlignment="1" applyProtection="1">
      <alignment horizontal="center" vertical="center" textRotation="255" shrinkToFit="1"/>
    </xf>
    <xf numFmtId="0" fontId="22" fillId="0" borderId="39" xfId="2" applyFont="1" applyFill="1" applyBorder="1" applyAlignment="1" applyProtection="1">
      <alignment horizontal="center" vertical="center" textRotation="255" shrinkToFit="1"/>
    </xf>
    <xf numFmtId="0" fontId="22" fillId="0" borderId="40" xfId="2" applyFont="1" applyFill="1" applyBorder="1" applyAlignment="1" applyProtection="1">
      <alignment horizontal="center" vertical="center" textRotation="255" shrinkToFit="1"/>
    </xf>
    <xf numFmtId="0" fontId="14" fillId="0" borderId="2" xfId="2" applyFont="1" applyFill="1" applyBorder="1" applyAlignment="1" applyProtection="1">
      <alignment horizontal="center" vertical="center" textRotation="255"/>
    </xf>
    <xf numFmtId="183" fontId="2" fillId="0" borderId="115" xfId="2" applyNumberFormat="1" applyFont="1" applyFill="1" applyBorder="1" applyAlignment="1" applyProtection="1">
      <alignment horizontal="center" vertical="center"/>
      <protection locked="0"/>
    </xf>
    <xf numFmtId="183" fontId="2" fillId="0" borderId="114" xfId="2" applyNumberFormat="1" applyFont="1" applyFill="1" applyBorder="1" applyAlignment="1" applyProtection="1">
      <alignment horizontal="center" vertical="center"/>
      <protection locked="0"/>
    </xf>
    <xf numFmtId="183" fontId="2" fillId="0" borderId="91" xfId="2" applyNumberFormat="1" applyFont="1" applyFill="1" applyBorder="1" applyAlignment="1" applyProtection="1">
      <alignment horizontal="right" vertical="center" shrinkToFit="1"/>
      <protection locked="0"/>
    </xf>
    <xf numFmtId="0" fontId="2" fillId="0" borderId="3" xfId="2" applyFont="1" applyFill="1" applyBorder="1" applyAlignment="1" applyProtection="1">
      <alignment horizontal="center" vertical="center" shrinkToFit="1"/>
    </xf>
    <xf numFmtId="0" fontId="2" fillId="0" borderId="1" xfId="2" applyFont="1" applyFill="1" applyBorder="1" applyAlignment="1" applyProtection="1">
      <alignment horizontal="center" vertical="center" shrinkToFit="1"/>
    </xf>
    <xf numFmtId="0" fontId="2" fillId="0" borderId="2" xfId="2" applyFont="1" applyFill="1" applyBorder="1" applyAlignment="1" applyProtection="1">
      <alignment horizontal="center" vertical="center" shrinkToFit="1"/>
    </xf>
    <xf numFmtId="0" fontId="0" fillId="0" borderId="3" xfId="0" applyFill="1" applyBorder="1" applyAlignment="1">
      <alignment horizontal="center" vertical="center"/>
    </xf>
    <xf numFmtId="183" fontId="36" fillId="0" borderId="41" xfId="0" applyNumberFormat="1" applyFont="1" applyBorder="1" applyAlignment="1" applyProtection="1">
      <alignment vertical="center" shrinkToFit="1"/>
    </xf>
    <xf numFmtId="183" fontId="2" fillId="0" borderId="20" xfId="2" applyNumberFormat="1" applyFont="1" applyFill="1" applyBorder="1" applyAlignment="1" applyProtection="1">
      <alignment vertical="center" shrinkToFit="1"/>
    </xf>
    <xf numFmtId="183" fontId="36" fillId="0" borderId="44" xfId="0" applyNumberFormat="1" applyFont="1" applyBorder="1" applyAlignment="1" applyProtection="1">
      <alignment vertical="center" shrinkToFit="1"/>
    </xf>
    <xf numFmtId="183" fontId="2" fillId="0" borderId="43" xfId="2" applyNumberFormat="1" applyFont="1" applyFill="1" applyBorder="1" applyAlignment="1" applyProtection="1">
      <alignment vertical="center" shrinkToFit="1"/>
    </xf>
    <xf numFmtId="183" fontId="36" fillId="0" borderId="18" xfId="0" applyNumberFormat="1" applyFont="1" applyBorder="1" applyAlignment="1" applyProtection="1">
      <alignment vertical="center" shrinkToFit="1"/>
    </xf>
    <xf numFmtId="183" fontId="2" fillId="0" borderId="38" xfId="1" applyNumberFormat="1" applyFont="1" applyFill="1" applyBorder="1" applyAlignment="1" applyProtection="1">
      <alignment horizontal="right" vertical="center" shrinkToFit="1"/>
    </xf>
    <xf numFmtId="183" fontId="36" fillId="0" borderId="1" xfId="0" applyNumberFormat="1" applyFont="1" applyBorder="1" applyAlignment="1">
      <alignment horizontal="right" vertical="center" shrinkToFit="1"/>
    </xf>
    <xf numFmtId="183" fontId="2" fillId="0" borderId="10" xfId="2" applyNumberFormat="1" applyFont="1" applyFill="1" applyBorder="1" applyAlignment="1" applyProtection="1">
      <alignment horizontal="right" vertical="center" shrinkToFit="1"/>
    </xf>
    <xf numFmtId="183" fontId="2" fillId="0" borderId="159" xfId="2" applyNumberFormat="1" applyFont="1" applyFill="1" applyBorder="1" applyAlignment="1" applyProtection="1">
      <alignment horizontal="right" vertical="center" shrinkToFit="1"/>
    </xf>
    <xf numFmtId="183" fontId="2" fillId="0" borderId="161" xfId="2" applyNumberFormat="1" applyFont="1" applyFill="1" applyBorder="1" applyAlignment="1" applyProtection="1">
      <alignment horizontal="right" vertical="center" shrinkToFit="1"/>
    </xf>
    <xf numFmtId="183" fontId="2" fillId="0" borderId="156" xfId="2" applyNumberFormat="1" applyFont="1" applyFill="1" applyBorder="1" applyAlignment="1" applyProtection="1">
      <alignment horizontal="center" vertical="center" shrinkToFit="1"/>
    </xf>
    <xf numFmtId="183" fontId="36" fillId="0" borderId="157" xfId="0" applyNumberFormat="1" applyFont="1" applyFill="1" applyBorder="1" applyAlignment="1">
      <alignment horizontal="center" vertical="center" shrinkToFit="1"/>
    </xf>
    <xf numFmtId="183" fontId="36" fillId="0" borderId="158" xfId="0" applyNumberFormat="1" applyFont="1" applyFill="1" applyBorder="1" applyAlignment="1">
      <alignment horizontal="center" vertical="center" shrinkToFit="1"/>
    </xf>
    <xf numFmtId="183" fontId="36" fillId="4" borderId="88" xfId="0" applyNumberFormat="1" applyFont="1" applyFill="1" applyBorder="1" applyAlignment="1" applyProtection="1">
      <alignment horizontal="center" vertical="center" shrinkToFit="1"/>
      <protection locked="0"/>
    </xf>
    <xf numFmtId="183" fontId="36" fillId="4" borderId="52" xfId="0" applyNumberFormat="1" applyFont="1" applyFill="1" applyBorder="1" applyAlignment="1" applyProtection="1">
      <alignment horizontal="center" vertical="center" shrinkToFit="1"/>
      <protection locked="0"/>
    </xf>
    <xf numFmtId="183" fontId="36" fillId="4" borderId="89" xfId="0" applyNumberFormat="1" applyFont="1" applyFill="1" applyBorder="1" applyAlignment="1" applyProtection="1">
      <alignment horizontal="center" vertical="center" shrinkToFit="1"/>
      <protection locked="0"/>
    </xf>
    <xf numFmtId="183" fontId="36" fillId="0" borderId="156" xfId="0" applyNumberFormat="1" applyFont="1" applyFill="1" applyBorder="1" applyAlignment="1">
      <alignment horizontal="center" vertical="center" shrinkToFit="1"/>
    </xf>
    <xf numFmtId="0" fontId="2" fillId="4" borderId="15" xfId="2" applyFont="1" applyFill="1" applyBorder="1" applyAlignment="1" applyProtection="1">
      <alignment horizontal="center" vertical="center"/>
      <protection locked="0"/>
    </xf>
    <xf numFmtId="178" fontId="2" fillId="4" borderId="33" xfId="2" applyNumberFormat="1" applyFont="1" applyFill="1" applyBorder="1" applyAlignment="1" applyProtection="1">
      <alignment horizontal="center" vertical="center" shrinkToFit="1"/>
      <protection locked="0"/>
    </xf>
    <xf numFmtId="0" fontId="36" fillId="4" borderId="33" xfId="0" applyFont="1" applyFill="1" applyBorder="1" applyAlignment="1" applyProtection="1">
      <alignment horizontal="center" vertical="center" shrinkToFit="1"/>
      <protection locked="0"/>
    </xf>
    <xf numFmtId="0" fontId="36" fillId="4" borderId="15" xfId="0" applyFont="1" applyFill="1" applyBorder="1" applyAlignment="1" applyProtection="1">
      <alignment horizontal="center" vertical="center" shrinkToFit="1"/>
      <protection locked="0"/>
    </xf>
    <xf numFmtId="183" fontId="2" fillId="4" borderId="145" xfId="2" applyNumberFormat="1" applyFont="1" applyFill="1" applyBorder="1" applyAlignment="1" applyProtection="1">
      <alignment horizontal="right" vertical="center" shrinkToFit="1"/>
      <protection locked="0"/>
    </xf>
    <xf numFmtId="183" fontId="2" fillId="4" borderId="93" xfId="2" applyNumberFormat="1" applyFont="1" applyFill="1" applyBorder="1" applyAlignment="1" applyProtection="1">
      <alignment horizontal="right" vertical="center" shrinkToFit="1"/>
      <protection locked="0"/>
    </xf>
    <xf numFmtId="183" fontId="2" fillId="4" borderId="54" xfId="2" applyNumberFormat="1" applyFont="1" applyFill="1" applyBorder="1" applyAlignment="1" applyProtection="1">
      <alignment horizontal="right" vertical="center" shrinkToFit="1"/>
      <protection locked="0"/>
    </xf>
    <xf numFmtId="183" fontId="2" fillId="4" borderId="144" xfId="2" applyNumberFormat="1" applyFont="1" applyFill="1" applyBorder="1" applyAlignment="1" applyProtection="1">
      <alignment horizontal="right" vertical="center" shrinkToFit="1"/>
      <protection locked="0"/>
    </xf>
    <xf numFmtId="178" fontId="36" fillId="4" borderId="33" xfId="0" applyNumberFormat="1" applyFont="1" applyFill="1" applyBorder="1" applyAlignment="1" applyProtection="1">
      <alignment horizontal="center" vertical="center" shrinkToFit="1"/>
      <protection locked="0"/>
    </xf>
    <xf numFmtId="0" fontId="36" fillId="4" borderId="107" xfId="0" applyFont="1" applyFill="1" applyBorder="1" applyAlignment="1" applyProtection="1">
      <alignment horizontal="center" vertical="center" shrinkToFit="1"/>
      <protection locked="0"/>
    </xf>
    <xf numFmtId="183" fontId="2" fillId="4" borderId="143" xfId="2" applyNumberFormat="1" applyFont="1" applyFill="1" applyBorder="1" applyAlignment="1" applyProtection="1">
      <alignment horizontal="right" vertical="center" shrinkToFit="1"/>
      <protection locked="0"/>
    </xf>
    <xf numFmtId="183" fontId="36" fillId="0" borderId="1" xfId="0" applyNumberFormat="1" applyFont="1" applyFill="1" applyBorder="1" applyAlignment="1">
      <alignment horizontal="right" vertical="center" shrinkToFit="1"/>
    </xf>
    <xf numFmtId="183" fontId="36" fillId="0" borderId="44" xfId="0" applyNumberFormat="1" applyFont="1" applyFill="1" applyBorder="1" applyAlignment="1" applyProtection="1">
      <alignment vertical="center" shrinkToFit="1"/>
    </xf>
    <xf numFmtId="183" fontId="36" fillId="0" borderId="18" xfId="0" applyNumberFormat="1" applyFont="1" applyFill="1" applyBorder="1" applyAlignment="1" applyProtection="1">
      <alignment vertical="center" shrinkToFit="1"/>
    </xf>
    <xf numFmtId="183" fontId="36" fillId="0" borderId="41" xfId="0" applyNumberFormat="1" applyFont="1" applyFill="1" applyBorder="1" applyAlignment="1" applyProtection="1">
      <alignment vertical="center" shrinkToFit="1"/>
    </xf>
    <xf numFmtId="0" fontId="2" fillId="0" borderId="15" xfId="2" applyFont="1" applyFill="1" applyBorder="1" applyAlignment="1" applyProtection="1">
      <alignment horizontal="center" vertical="center"/>
      <protection locked="0"/>
    </xf>
    <xf numFmtId="178" fontId="2" fillId="0" borderId="33" xfId="2" applyNumberFormat="1" applyFont="1" applyFill="1" applyBorder="1" applyAlignment="1" applyProtection="1">
      <alignment horizontal="center" vertical="center" shrinkToFit="1"/>
      <protection locked="0"/>
    </xf>
    <xf numFmtId="0" fontId="36" fillId="0" borderId="33" xfId="0" applyFont="1" applyFill="1" applyBorder="1" applyAlignment="1" applyProtection="1">
      <alignment horizontal="center" vertical="center" shrinkToFit="1"/>
      <protection locked="0"/>
    </xf>
    <xf numFmtId="0" fontId="36" fillId="0" borderId="15" xfId="0" applyFont="1" applyFill="1" applyBorder="1" applyAlignment="1" applyProtection="1">
      <alignment horizontal="center" vertical="center" shrinkToFit="1"/>
      <protection locked="0"/>
    </xf>
    <xf numFmtId="178" fontId="36" fillId="0" borderId="33" xfId="0" applyNumberFormat="1" applyFont="1" applyFill="1" applyBorder="1" applyAlignment="1" applyProtection="1">
      <alignment horizontal="center" vertical="center" shrinkToFit="1"/>
      <protection locked="0"/>
    </xf>
    <xf numFmtId="0" fontId="36" fillId="0" borderId="107" xfId="0" applyFont="1" applyFill="1" applyBorder="1" applyAlignment="1" applyProtection="1">
      <alignment horizontal="center" vertical="center" shrinkToFit="1"/>
      <protection locked="0"/>
    </xf>
    <xf numFmtId="183" fontId="36" fillId="0" borderId="88" xfId="0" applyNumberFormat="1" applyFont="1" applyFill="1" applyBorder="1" applyAlignment="1" applyProtection="1">
      <alignment horizontal="center" vertical="center" shrinkToFit="1"/>
      <protection locked="0"/>
    </xf>
    <xf numFmtId="183" fontId="36" fillId="0" borderId="52" xfId="0" applyNumberFormat="1" applyFont="1" applyFill="1" applyBorder="1" applyAlignment="1" applyProtection="1">
      <alignment horizontal="center" vertical="center" shrinkToFit="1"/>
      <protection locked="0"/>
    </xf>
    <xf numFmtId="183" fontId="36" fillId="0" borderId="89" xfId="0" applyNumberFormat="1" applyFont="1" applyFill="1" applyBorder="1" applyAlignment="1" applyProtection="1">
      <alignment horizontal="center" vertical="center" shrinkToFit="1"/>
      <protection locked="0"/>
    </xf>
    <xf numFmtId="183" fontId="2" fillId="0" borderId="145" xfId="2" applyNumberFormat="1" applyFont="1" applyFill="1" applyBorder="1" applyAlignment="1" applyProtection="1">
      <alignment horizontal="right" vertical="center" shrinkToFit="1"/>
      <protection locked="0"/>
    </xf>
    <xf numFmtId="183" fontId="2" fillId="0" borderId="93" xfId="2" applyNumberFormat="1" applyFont="1" applyFill="1" applyBorder="1" applyAlignment="1" applyProtection="1">
      <alignment horizontal="right" vertical="center" shrinkToFit="1"/>
      <protection locked="0"/>
    </xf>
    <xf numFmtId="183" fontId="2" fillId="0" borderId="54" xfId="2" applyNumberFormat="1" applyFont="1" applyFill="1" applyBorder="1" applyAlignment="1" applyProtection="1">
      <alignment horizontal="right" vertical="center" shrinkToFit="1"/>
      <protection locked="0"/>
    </xf>
    <xf numFmtId="183" fontId="2" fillId="0" borderId="144" xfId="2" applyNumberFormat="1" applyFont="1" applyFill="1" applyBorder="1" applyAlignment="1" applyProtection="1">
      <alignment horizontal="right" vertical="center" shrinkToFit="1"/>
      <protection locked="0"/>
    </xf>
    <xf numFmtId="183" fontId="2" fillId="0" borderId="143" xfId="2" applyNumberFormat="1" applyFont="1" applyFill="1" applyBorder="1" applyAlignment="1" applyProtection="1">
      <alignment horizontal="right" vertical="center" shrinkToFit="1"/>
      <protection locked="0"/>
    </xf>
    <xf numFmtId="0" fontId="22" fillId="0" borderId="4" xfId="2" applyFont="1" applyBorder="1" applyAlignment="1" applyProtection="1">
      <alignment horizontal="center" vertical="center" textRotation="255" shrinkToFit="1"/>
    </xf>
    <xf numFmtId="0" fontId="22" fillId="0" borderId="7" xfId="2" applyFont="1" applyBorder="1" applyAlignment="1" applyProtection="1">
      <alignment horizontal="center" vertical="center" textRotation="255" shrinkToFit="1"/>
    </xf>
    <xf numFmtId="0" fontId="22" fillId="0" borderId="9" xfId="2" applyFont="1" applyBorder="1" applyAlignment="1" applyProtection="1">
      <alignment horizontal="center" vertical="center" textRotation="255" shrinkToFit="1"/>
    </xf>
    <xf numFmtId="183" fontId="36" fillId="4" borderId="160" xfId="0" applyNumberFormat="1" applyFont="1" applyFill="1" applyBorder="1" applyAlignment="1" applyProtection="1">
      <alignment horizontal="center" vertical="center" shrinkToFit="1"/>
      <protection locked="0"/>
    </xf>
    <xf numFmtId="0" fontId="36" fillId="0" borderId="1" xfId="0" applyFont="1" applyBorder="1" applyAlignment="1">
      <alignment horizontal="left" vertical="center" shrinkToFit="1"/>
    </xf>
    <xf numFmtId="0" fontId="39" fillId="0" borderId="67" xfId="2" applyFont="1" applyBorder="1" applyAlignment="1" applyProtection="1">
      <alignment horizontal="center" vertical="center" wrapText="1"/>
    </xf>
    <xf numFmtId="0" fontId="40" fillId="0" borderId="68" xfId="0" applyFont="1" applyBorder="1" applyAlignment="1">
      <alignment horizontal="center" vertical="center" wrapText="1"/>
    </xf>
    <xf numFmtId="0" fontId="40" fillId="0" borderId="69" xfId="0" applyFont="1" applyBorder="1" applyAlignment="1">
      <alignment horizontal="center" vertical="center" wrapText="1"/>
    </xf>
    <xf numFmtId="0" fontId="40" fillId="0" borderId="70" xfId="0" applyFont="1" applyBorder="1" applyAlignment="1">
      <alignment horizontal="center" vertical="center" wrapText="1"/>
    </xf>
    <xf numFmtId="0" fontId="40" fillId="0" borderId="71" xfId="0" applyFont="1" applyBorder="1" applyAlignment="1">
      <alignment horizontal="center" vertical="center" wrapText="1"/>
    </xf>
    <xf numFmtId="0" fontId="40" fillId="0" borderId="72" xfId="0" applyFont="1" applyBorder="1" applyAlignment="1">
      <alignment horizontal="center" vertical="center" wrapText="1"/>
    </xf>
    <xf numFmtId="0" fontId="36" fillId="0" borderId="1" xfId="0" applyFont="1" applyFill="1" applyBorder="1" applyAlignment="1">
      <alignment horizontal="left" vertical="center" shrinkToFit="1"/>
    </xf>
    <xf numFmtId="183" fontId="36" fillId="0" borderId="160" xfId="0" applyNumberFormat="1" applyFont="1" applyFill="1" applyBorder="1" applyAlignment="1" applyProtection="1">
      <alignment horizontal="center" vertical="center" shrinkToFit="1"/>
      <protection locked="0"/>
    </xf>
    <xf numFmtId="0" fontId="22" fillId="0" borderId="4" xfId="2" applyFont="1" applyFill="1" applyBorder="1" applyAlignment="1" applyProtection="1">
      <alignment horizontal="center" vertical="center" textRotation="255" shrinkToFit="1"/>
    </xf>
    <xf numFmtId="0" fontId="22" fillId="0" borderId="7" xfId="2" applyFont="1" applyFill="1" applyBorder="1" applyAlignment="1" applyProtection="1">
      <alignment horizontal="center" vertical="center" textRotation="255" shrinkToFit="1"/>
    </xf>
    <xf numFmtId="0" fontId="22" fillId="0" borderId="9" xfId="2" applyFont="1" applyFill="1" applyBorder="1" applyAlignment="1" applyProtection="1">
      <alignment horizontal="center" vertical="center" textRotation="255" shrinkToFit="1"/>
    </xf>
    <xf numFmtId="0" fontId="39" fillId="0" borderId="67" xfId="2" applyFont="1" applyFill="1" applyBorder="1" applyAlignment="1" applyProtection="1">
      <alignment horizontal="center" vertical="center" wrapText="1"/>
    </xf>
    <xf numFmtId="0" fontId="40" fillId="0" borderId="68" xfId="0" applyFont="1" applyFill="1" applyBorder="1" applyAlignment="1">
      <alignment horizontal="center" vertical="center" wrapText="1"/>
    </xf>
    <xf numFmtId="0" fontId="40" fillId="0" borderId="69" xfId="0"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0" fontId="40" fillId="0" borderId="72" xfId="0" applyFont="1" applyFill="1" applyBorder="1" applyAlignment="1">
      <alignment horizontal="center" vertical="center" wrapText="1"/>
    </xf>
    <xf numFmtId="183" fontId="36" fillId="0" borderId="5" xfId="0" applyNumberFormat="1" applyFont="1" applyBorder="1" applyAlignment="1">
      <alignment vertical="center" shrinkToFit="1"/>
    </xf>
    <xf numFmtId="183" fontId="2" fillId="0" borderId="0" xfId="2" applyNumberFormat="1" applyFont="1" applyFill="1" applyBorder="1" applyAlignment="1" applyProtection="1">
      <alignment horizontal="right" vertical="center" shrinkToFit="1"/>
    </xf>
    <xf numFmtId="183" fontId="36" fillId="0" borderId="5" xfId="0" applyNumberFormat="1" applyFont="1" applyFill="1" applyBorder="1" applyAlignment="1">
      <alignment vertical="center" shrinkToFit="1"/>
    </xf>
  </cellXfs>
  <cellStyles count="4">
    <cellStyle name="パーセント 2" xfId="3"/>
    <cellStyle name="桁区切り" xfId="1" builtinId="6"/>
    <cellStyle name="標準" xfId="0" builtinId="0"/>
    <cellStyle name="標準 8" xfId="2"/>
  </cellStyles>
  <dxfs count="14">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190500</xdr:colOff>
      <xdr:row>80</xdr:row>
      <xdr:rowOff>122465</xdr:rowOff>
    </xdr:from>
    <xdr:to>
      <xdr:col>27</xdr:col>
      <xdr:colOff>204107</xdr:colOff>
      <xdr:row>80</xdr:row>
      <xdr:rowOff>122465</xdr:rowOff>
    </xdr:to>
    <xdr:cxnSp macro="">
      <xdr:nvCxnSpPr>
        <xdr:cNvPr id="3" name="直線コネクタ 2"/>
        <xdr:cNvCxnSpPr/>
      </xdr:nvCxnSpPr>
      <xdr:spPr>
        <a:xfrm>
          <a:off x="190500" y="18641786"/>
          <a:ext cx="7361464" cy="0"/>
        </a:xfrm>
        <a:prstGeom prst="line">
          <a:avLst/>
        </a:prstGeom>
        <a:ln w="28575">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67236</xdr:colOff>
      <xdr:row>95</xdr:row>
      <xdr:rowOff>44824</xdr:rowOff>
    </xdr:from>
    <xdr:to>
      <xdr:col>20</xdr:col>
      <xdr:colOff>190503</xdr:colOff>
      <xdr:row>95</xdr:row>
      <xdr:rowOff>324972</xdr:rowOff>
    </xdr:to>
    <xdr:sp macro="" textlink="">
      <xdr:nvSpPr>
        <xdr:cNvPr id="2" name="下矢印 1"/>
        <xdr:cNvSpPr/>
      </xdr:nvSpPr>
      <xdr:spPr>
        <a:xfrm>
          <a:off x="5315511" y="216189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67236</xdr:colOff>
      <xdr:row>96</xdr:row>
      <xdr:rowOff>44824</xdr:rowOff>
    </xdr:from>
    <xdr:to>
      <xdr:col>20</xdr:col>
      <xdr:colOff>190503</xdr:colOff>
      <xdr:row>96</xdr:row>
      <xdr:rowOff>324972</xdr:rowOff>
    </xdr:to>
    <xdr:sp macro="" textlink="">
      <xdr:nvSpPr>
        <xdr:cNvPr id="3" name="下矢印 2"/>
        <xdr:cNvSpPr/>
      </xdr:nvSpPr>
      <xdr:spPr>
        <a:xfrm>
          <a:off x="5315511" y="216189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67236</xdr:colOff>
      <xdr:row>96</xdr:row>
      <xdr:rowOff>44824</xdr:rowOff>
    </xdr:from>
    <xdr:to>
      <xdr:col>20</xdr:col>
      <xdr:colOff>190503</xdr:colOff>
      <xdr:row>96</xdr:row>
      <xdr:rowOff>324972</xdr:rowOff>
    </xdr:to>
    <xdr:sp macro="" textlink="">
      <xdr:nvSpPr>
        <xdr:cNvPr id="2" name="下矢印 1"/>
        <xdr:cNvSpPr/>
      </xdr:nvSpPr>
      <xdr:spPr>
        <a:xfrm>
          <a:off x="5315511" y="218475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19</xdr:col>
      <xdr:colOff>67236</xdr:colOff>
      <xdr:row>95</xdr:row>
      <xdr:rowOff>44824</xdr:rowOff>
    </xdr:from>
    <xdr:to>
      <xdr:col>20</xdr:col>
      <xdr:colOff>190503</xdr:colOff>
      <xdr:row>95</xdr:row>
      <xdr:rowOff>324972</xdr:rowOff>
    </xdr:to>
    <xdr:sp macro="" textlink="">
      <xdr:nvSpPr>
        <xdr:cNvPr id="3" name="下矢印 2"/>
        <xdr:cNvSpPr/>
      </xdr:nvSpPr>
      <xdr:spPr>
        <a:xfrm>
          <a:off x="5315511" y="218475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19</xdr:col>
      <xdr:colOff>67236</xdr:colOff>
      <xdr:row>95</xdr:row>
      <xdr:rowOff>44824</xdr:rowOff>
    </xdr:from>
    <xdr:to>
      <xdr:col>20</xdr:col>
      <xdr:colOff>190503</xdr:colOff>
      <xdr:row>95</xdr:row>
      <xdr:rowOff>324972</xdr:rowOff>
    </xdr:to>
    <xdr:sp macro="" textlink="">
      <xdr:nvSpPr>
        <xdr:cNvPr id="2" name="下矢印 1"/>
        <xdr:cNvSpPr/>
      </xdr:nvSpPr>
      <xdr:spPr>
        <a:xfrm>
          <a:off x="5315511" y="216189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67236</xdr:colOff>
      <xdr:row>95</xdr:row>
      <xdr:rowOff>44824</xdr:rowOff>
    </xdr:from>
    <xdr:to>
      <xdr:col>20</xdr:col>
      <xdr:colOff>190503</xdr:colOff>
      <xdr:row>95</xdr:row>
      <xdr:rowOff>324972</xdr:rowOff>
    </xdr:to>
    <xdr:sp macro="" textlink="">
      <xdr:nvSpPr>
        <xdr:cNvPr id="5" name="下矢印 4"/>
        <xdr:cNvSpPr/>
      </xdr:nvSpPr>
      <xdr:spPr>
        <a:xfrm>
          <a:off x="5315511" y="216189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19</xdr:col>
      <xdr:colOff>67236</xdr:colOff>
      <xdr:row>95</xdr:row>
      <xdr:rowOff>44824</xdr:rowOff>
    </xdr:from>
    <xdr:to>
      <xdr:col>20</xdr:col>
      <xdr:colOff>190503</xdr:colOff>
      <xdr:row>95</xdr:row>
      <xdr:rowOff>324972</xdr:rowOff>
    </xdr:to>
    <xdr:sp macro="" textlink="">
      <xdr:nvSpPr>
        <xdr:cNvPr id="2" name="下矢印 1"/>
        <xdr:cNvSpPr/>
      </xdr:nvSpPr>
      <xdr:spPr>
        <a:xfrm>
          <a:off x="5353611" y="216189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201706</xdr:colOff>
      <xdr:row>83</xdr:row>
      <xdr:rowOff>32817</xdr:rowOff>
    </xdr:from>
    <xdr:to>
      <xdr:col>27</xdr:col>
      <xdr:colOff>215313</xdr:colOff>
      <xdr:row>83</xdr:row>
      <xdr:rowOff>32817</xdr:rowOff>
    </xdr:to>
    <xdr:cxnSp macro="">
      <xdr:nvCxnSpPr>
        <xdr:cNvPr id="2" name="直線コネクタ 1"/>
        <xdr:cNvCxnSpPr/>
      </xdr:nvCxnSpPr>
      <xdr:spPr>
        <a:xfrm>
          <a:off x="201706" y="18735435"/>
          <a:ext cx="7577578" cy="0"/>
        </a:xfrm>
        <a:prstGeom prst="line">
          <a:avLst/>
        </a:prstGeom>
        <a:ln w="28575">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67236</xdr:colOff>
      <xdr:row>103</xdr:row>
      <xdr:rowOff>44824</xdr:rowOff>
    </xdr:from>
    <xdr:to>
      <xdr:col>20</xdr:col>
      <xdr:colOff>190503</xdr:colOff>
      <xdr:row>103</xdr:row>
      <xdr:rowOff>324972</xdr:rowOff>
    </xdr:to>
    <xdr:sp macro="" textlink="">
      <xdr:nvSpPr>
        <xdr:cNvPr id="3" name="下矢印 2"/>
        <xdr:cNvSpPr/>
      </xdr:nvSpPr>
      <xdr:spPr>
        <a:xfrm>
          <a:off x="5558118" y="22400559"/>
          <a:ext cx="403414"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67236</xdr:colOff>
      <xdr:row>103</xdr:row>
      <xdr:rowOff>44824</xdr:rowOff>
    </xdr:from>
    <xdr:to>
      <xdr:col>20</xdr:col>
      <xdr:colOff>190503</xdr:colOff>
      <xdr:row>103</xdr:row>
      <xdr:rowOff>324972</xdr:rowOff>
    </xdr:to>
    <xdr:sp macro="" textlink="">
      <xdr:nvSpPr>
        <xdr:cNvPr id="2" name="下矢印 1"/>
        <xdr:cNvSpPr/>
      </xdr:nvSpPr>
      <xdr:spPr>
        <a:xfrm>
          <a:off x="5496486" y="23019124"/>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67236</xdr:colOff>
      <xdr:row>96</xdr:row>
      <xdr:rowOff>44824</xdr:rowOff>
    </xdr:from>
    <xdr:to>
      <xdr:col>20</xdr:col>
      <xdr:colOff>190503</xdr:colOff>
      <xdr:row>96</xdr:row>
      <xdr:rowOff>324972</xdr:rowOff>
    </xdr:to>
    <xdr:sp macro="" textlink="">
      <xdr:nvSpPr>
        <xdr:cNvPr id="6" name="下矢印 5"/>
        <xdr:cNvSpPr/>
      </xdr:nvSpPr>
      <xdr:spPr>
        <a:xfrm>
          <a:off x="5496486" y="23019124"/>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19</xdr:col>
      <xdr:colOff>67236</xdr:colOff>
      <xdr:row>96</xdr:row>
      <xdr:rowOff>44824</xdr:rowOff>
    </xdr:from>
    <xdr:to>
      <xdr:col>20</xdr:col>
      <xdr:colOff>190503</xdr:colOff>
      <xdr:row>96</xdr:row>
      <xdr:rowOff>324972</xdr:rowOff>
    </xdr:to>
    <xdr:sp macro="" textlink="">
      <xdr:nvSpPr>
        <xdr:cNvPr id="2" name="下矢印 1"/>
        <xdr:cNvSpPr/>
      </xdr:nvSpPr>
      <xdr:spPr>
        <a:xfrm>
          <a:off x="5315511" y="2198089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67236</xdr:colOff>
      <xdr:row>108</xdr:row>
      <xdr:rowOff>44824</xdr:rowOff>
    </xdr:from>
    <xdr:to>
      <xdr:col>20</xdr:col>
      <xdr:colOff>190503</xdr:colOff>
      <xdr:row>108</xdr:row>
      <xdr:rowOff>324972</xdr:rowOff>
    </xdr:to>
    <xdr:sp macro="" textlink="">
      <xdr:nvSpPr>
        <xdr:cNvPr id="3" name="下矢印 2"/>
        <xdr:cNvSpPr/>
      </xdr:nvSpPr>
      <xdr:spPr>
        <a:xfrm>
          <a:off x="5496486" y="23019124"/>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67236</xdr:colOff>
      <xdr:row>108</xdr:row>
      <xdr:rowOff>44824</xdr:rowOff>
    </xdr:from>
    <xdr:to>
      <xdr:col>20</xdr:col>
      <xdr:colOff>190503</xdr:colOff>
      <xdr:row>108</xdr:row>
      <xdr:rowOff>324972</xdr:rowOff>
    </xdr:to>
    <xdr:sp macro="" textlink="">
      <xdr:nvSpPr>
        <xdr:cNvPr id="2" name="下矢印 1"/>
        <xdr:cNvSpPr/>
      </xdr:nvSpPr>
      <xdr:spPr>
        <a:xfrm>
          <a:off x="5315511" y="242097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67236</xdr:colOff>
      <xdr:row>95</xdr:row>
      <xdr:rowOff>44824</xdr:rowOff>
    </xdr:from>
    <xdr:to>
      <xdr:col>20</xdr:col>
      <xdr:colOff>190503</xdr:colOff>
      <xdr:row>95</xdr:row>
      <xdr:rowOff>324972</xdr:rowOff>
    </xdr:to>
    <xdr:sp macro="" textlink="">
      <xdr:nvSpPr>
        <xdr:cNvPr id="3" name="下矢印 2"/>
        <xdr:cNvSpPr/>
      </xdr:nvSpPr>
      <xdr:spPr>
        <a:xfrm>
          <a:off x="5315511" y="24209749"/>
          <a:ext cx="399492" cy="280148"/>
        </a:xfrm>
        <a:prstGeom prst="downArrow">
          <a:avLst>
            <a:gd name="adj1" fmla="val 30769"/>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370_&#23376;&#12393;&#12418;&#26410;&#26469;&#35506;/&#12381;&#12398;&#20182;/&#9679;&#20445;&#32946;&#12539;&#27597;&#23376;&#29677;/&#20491;&#20154;&#12501;&#12457;&#12523;&#12480;/&#20966;&#36935;&#25913;&#21892;&#31561;&#21152;&#31639;/&#20966;&#36935;&#25913;&#21892;&#31561;&#21152;&#31639;28/&#35469;&#23450;&#30003;&#35531;&#26360;&#25552;&#20986;&#20381;&#38972;&#65288;&#30476;&#8594;&#24066;&#30010;&#26449;&#65289;/&#21152;&#31639;&#35211;&#36796;&#38989;&#31639;&#23450;&#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積算表"/>
      <sheetName val="項目"/>
      <sheetName val="加算区分"/>
      <sheetName val="保育所"/>
    </sheetNames>
    <sheetDataSet>
      <sheetData sheetId="0"/>
      <sheetData sheetId="1"/>
      <sheetData sheetId="2">
        <row r="12">
          <cell r="B12">
            <v>0</v>
          </cell>
          <cell r="C12" t="str">
            <v>１年未満</v>
          </cell>
          <cell r="D12">
            <v>2</v>
          </cell>
          <cell r="E12">
            <v>3</v>
          </cell>
          <cell r="F12">
            <v>0</v>
          </cell>
          <cell r="G12">
            <v>5</v>
          </cell>
        </row>
        <row r="13">
          <cell r="C13" t="str">
            <v>１年以上２年未満</v>
          </cell>
          <cell r="D13">
            <v>3</v>
          </cell>
          <cell r="E13">
            <v>3</v>
          </cell>
          <cell r="F13">
            <v>0</v>
          </cell>
          <cell r="G13">
            <v>6</v>
          </cell>
        </row>
        <row r="14">
          <cell r="C14" t="str">
            <v>２年以上３年未満</v>
          </cell>
          <cell r="D14">
            <v>4</v>
          </cell>
          <cell r="E14">
            <v>3</v>
          </cell>
          <cell r="F14">
            <v>0</v>
          </cell>
          <cell r="G14">
            <v>7</v>
          </cell>
        </row>
        <row r="15">
          <cell r="C15" t="str">
            <v>３年以上４年未満</v>
          </cell>
          <cell r="D15">
            <v>5</v>
          </cell>
          <cell r="E15">
            <v>3</v>
          </cell>
          <cell r="F15">
            <v>1</v>
          </cell>
          <cell r="G15">
            <v>9</v>
          </cell>
        </row>
        <row r="16">
          <cell r="C16" t="str">
            <v>４年以上５年未満</v>
          </cell>
          <cell r="D16">
            <v>6</v>
          </cell>
          <cell r="E16">
            <v>3</v>
          </cell>
          <cell r="F16">
            <v>2</v>
          </cell>
          <cell r="G16">
            <v>11</v>
          </cell>
        </row>
        <row r="17">
          <cell r="C17" t="str">
            <v>５年以上６年未満</v>
          </cell>
          <cell r="D17">
            <v>7</v>
          </cell>
          <cell r="E17">
            <v>3</v>
          </cell>
          <cell r="F17">
            <v>2</v>
          </cell>
          <cell r="G17">
            <v>12</v>
          </cell>
        </row>
        <row r="18">
          <cell r="C18" t="str">
            <v>６年以上７年未満</v>
          </cell>
          <cell r="D18">
            <v>8</v>
          </cell>
          <cell r="E18">
            <v>3</v>
          </cell>
          <cell r="F18">
            <v>3</v>
          </cell>
          <cell r="G18">
            <v>14</v>
          </cell>
        </row>
        <row r="19">
          <cell r="C19" t="str">
            <v>７年以上８年未満</v>
          </cell>
          <cell r="D19">
            <v>9</v>
          </cell>
          <cell r="E19">
            <v>3</v>
          </cell>
          <cell r="F19">
            <v>3</v>
          </cell>
          <cell r="G19">
            <v>15</v>
          </cell>
        </row>
        <row r="20">
          <cell r="C20" t="str">
            <v>８年以上９年未満</v>
          </cell>
          <cell r="D20">
            <v>10</v>
          </cell>
          <cell r="E20">
            <v>3</v>
          </cell>
          <cell r="F20">
            <v>3</v>
          </cell>
          <cell r="G20">
            <v>16</v>
          </cell>
        </row>
        <row r="21">
          <cell r="C21" t="str">
            <v>９年以上１０年未満</v>
          </cell>
          <cell r="D21">
            <v>11</v>
          </cell>
          <cell r="E21">
            <v>3</v>
          </cell>
          <cell r="F21">
            <v>3</v>
          </cell>
          <cell r="G21">
            <v>17</v>
          </cell>
        </row>
        <row r="22">
          <cell r="C22" t="str">
            <v>１０年以上１１年未満</v>
          </cell>
          <cell r="D22">
            <v>12</v>
          </cell>
          <cell r="E22">
            <v>3</v>
          </cell>
          <cell r="F22">
            <v>3</v>
          </cell>
          <cell r="G22">
            <v>18</v>
          </cell>
        </row>
        <row r="23">
          <cell r="C23" t="str">
            <v>１１年以上１２年未満</v>
          </cell>
          <cell r="D23">
            <v>12</v>
          </cell>
          <cell r="E23">
            <v>4</v>
          </cell>
          <cell r="F23">
            <v>2</v>
          </cell>
          <cell r="G23">
            <v>18</v>
          </cell>
        </row>
        <row r="24">
          <cell r="C24" t="str">
            <v>１２年以上１３年未満</v>
          </cell>
          <cell r="D24">
            <v>12</v>
          </cell>
          <cell r="E24">
            <v>4</v>
          </cell>
          <cell r="F24">
            <v>2</v>
          </cell>
          <cell r="G24">
            <v>18</v>
          </cell>
        </row>
        <row r="25">
          <cell r="C25" t="str">
            <v>１３年以上１４年未満</v>
          </cell>
          <cell r="D25">
            <v>12</v>
          </cell>
          <cell r="E25">
            <v>4</v>
          </cell>
          <cell r="F25">
            <v>3</v>
          </cell>
          <cell r="G25">
            <v>19</v>
          </cell>
        </row>
        <row r="26">
          <cell r="C26" t="str">
            <v>１４年以上１５年未満</v>
          </cell>
          <cell r="D26">
            <v>12</v>
          </cell>
          <cell r="E26">
            <v>4</v>
          </cell>
          <cell r="F26">
            <v>3</v>
          </cell>
          <cell r="G26">
            <v>19</v>
          </cell>
        </row>
        <row r="27">
          <cell r="C27" t="str">
            <v>１５年以上１６年未満</v>
          </cell>
          <cell r="D27">
            <v>12</v>
          </cell>
          <cell r="E27">
            <v>4</v>
          </cell>
          <cell r="F27">
            <v>4</v>
          </cell>
          <cell r="G27">
            <v>20</v>
          </cell>
        </row>
        <row r="28">
          <cell r="C28" t="str">
            <v>１６年以上</v>
          </cell>
          <cell r="D28">
            <v>12</v>
          </cell>
          <cell r="E28">
            <v>4</v>
          </cell>
          <cell r="F28">
            <v>5</v>
          </cell>
          <cell r="G28">
            <v>21</v>
          </cell>
        </row>
      </sheetData>
      <sheetData sheetId="3">
        <row r="7">
          <cell r="A7" t="str">
            <v>20４歳以上児</v>
          </cell>
          <cell r="B7" t="str">
            <v>16/100
地域</v>
          </cell>
          <cell r="C7" t="str">
            <v>　20人</v>
          </cell>
          <cell r="D7" t="str">
            <v>2号</v>
          </cell>
          <cell r="E7" t="str">
            <v>４歳以上児</v>
          </cell>
          <cell r="F7">
            <v>0</v>
          </cell>
          <cell r="G7">
            <v>94830</v>
          </cell>
          <cell r="H7">
            <v>101970</v>
          </cell>
          <cell r="I7">
            <v>70630</v>
          </cell>
          <cell r="J7">
            <v>77770</v>
          </cell>
          <cell r="K7" t="str">
            <v>＋</v>
          </cell>
          <cell r="L7">
            <v>880</v>
          </cell>
          <cell r="M7">
            <v>950</v>
          </cell>
          <cell r="N7" t="str">
            <v>×加算率</v>
          </cell>
          <cell r="O7">
            <v>630</v>
          </cell>
          <cell r="P7">
            <v>700</v>
          </cell>
          <cell r="Q7" t="str">
            <v>×加算率</v>
          </cell>
          <cell r="R7" t="str">
            <v>＋</v>
          </cell>
          <cell r="S7">
            <v>25040</v>
          </cell>
          <cell r="T7" t="str">
            <v>＋</v>
          </cell>
          <cell r="U7">
            <v>250</v>
          </cell>
          <cell r="V7" t="str">
            <v>＋</v>
          </cell>
          <cell r="W7">
            <v>7140</v>
          </cell>
          <cell r="X7">
            <v>70</v>
          </cell>
          <cell r="Y7" t="str">
            <v>＋</v>
          </cell>
          <cell r="Z7">
            <v>0</v>
          </cell>
          <cell r="AA7">
            <v>0</v>
          </cell>
          <cell r="AB7" t="str">
            <v>＋</v>
          </cell>
          <cell r="AC7">
            <v>0</v>
          </cell>
          <cell r="AD7">
            <v>0</v>
          </cell>
          <cell r="AE7" t="str">
            <v>÷</v>
          </cell>
          <cell r="AF7">
            <v>0</v>
          </cell>
          <cell r="AG7" t="str">
            <v>＋</v>
          </cell>
          <cell r="AH7">
            <v>26320</v>
          </cell>
          <cell r="AI7">
            <v>0</v>
          </cell>
          <cell r="AJ7" t="str">
            <v>＋</v>
          </cell>
          <cell r="AK7">
            <v>190</v>
          </cell>
          <cell r="AL7" t="str">
            <v>＋</v>
          </cell>
          <cell r="AM7" t="str">
            <v>Ａ地域</v>
          </cell>
          <cell r="AN7">
            <v>5900</v>
          </cell>
          <cell r="AO7">
            <v>6500</v>
          </cell>
          <cell r="AP7" t="str">
            <v>＋</v>
          </cell>
          <cell r="AQ7" t="str">
            <v>ａ地域</v>
          </cell>
          <cell r="AR7">
            <v>5900</v>
          </cell>
          <cell r="AS7">
            <v>6500</v>
          </cell>
          <cell r="AT7" t="str">
            <v>－</v>
          </cell>
          <cell r="AU7">
            <v>0</v>
          </cell>
          <cell r="AV7" t="str">
            <v>－</v>
          </cell>
          <cell r="AW7" t="str">
            <v>(⑥＋⑦
　＋⑨＋⑪)</v>
          </cell>
          <cell r="AX7">
            <v>0</v>
          </cell>
          <cell r="AY7" t="str">
            <v>(⑥～⑮)</v>
          </cell>
        </row>
        <row r="8">
          <cell r="A8" t="str">
            <v>20３歳児</v>
          </cell>
          <cell r="B8">
            <v>0</v>
          </cell>
          <cell r="C8">
            <v>0</v>
          </cell>
          <cell r="D8">
            <v>0</v>
          </cell>
          <cell r="E8" t="str">
            <v>３歳児</v>
          </cell>
          <cell r="F8">
            <v>0</v>
          </cell>
          <cell r="G8">
            <v>101970</v>
          </cell>
          <cell r="H8">
            <v>155130</v>
          </cell>
          <cell r="I8">
            <v>77770</v>
          </cell>
          <cell r="J8">
            <v>130930</v>
          </cell>
          <cell r="K8" t="str">
            <v>＋</v>
          </cell>
          <cell r="L8">
            <v>950</v>
          </cell>
          <cell r="M8">
            <v>1450</v>
          </cell>
          <cell r="N8" t="str">
            <v>×加算率</v>
          </cell>
          <cell r="O8">
            <v>700</v>
          </cell>
          <cell r="P8">
            <v>1200</v>
          </cell>
          <cell r="Q8" t="str">
            <v>×加算率</v>
          </cell>
          <cell r="R8">
            <v>0</v>
          </cell>
          <cell r="S8">
            <v>0</v>
          </cell>
          <cell r="T8">
            <v>0</v>
          </cell>
          <cell r="U8">
            <v>0</v>
          </cell>
          <cell r="V8" t="str">
            <v>＋</v>
          </cell>
          <cell r="W8">
            <v>7140</v>
          </cell>
          <cell r="X8">
            <v>70</v>
          </cell>
          <cell r="Y8">
            <v>0</v>
          </cell>
          <cell r="Z8">
            <v>0</v>
          </cell>
          <cell r="AA8">
            <v>0</v>
          </cell>
          <cell r="AB8">
            <v>0</v>
          </cell>
          <cell r="AC8">
            <v>0</v>
          </cell>
          <cell r="AD8">
            <v>0</v>
          </cell>
          <cell r="AE8">
            <v>0</v>
          </cell>
          <cell r="AF8">
            <v>0</v>
          </cell>
          <cell r="AG8">
            <v>0</v>
          </cell>
          <cell r="AH8">
            <v>0</v>
          </cell>
          <cell r="AI8">
            <v>24710</v>
          </cell>
          <cell r="AJ8">
            <v>0</v>
          </cell>
          <cell r="AK8">
            <v>0</v>
          </cell>
          <cell r="AL8">
            <v>0</v>
          </cell>
          <cell r="AM8" t="str">
            <v>Ｂ地域</v>
          </cell>
          <cell r="AN8">
            <v>5600</v>
          </cell>
          <cell r="AO8">
            <v>6200</v>
          </cell>
          <cell r="AP8">
            <v>0</v>
          </cell>
          <cell r="AQ8" t="str">
            <v>ｂ地域</v>
          </cell>
          <cell r="AR8">
            <v>5600</v>
          </cell>
          <cell r="AS8">
            <v>6200</v>
          </cell>
          <cell r="AT8">
            <v>0</v>
          </cell>
          <cell r="AU8">
            <v>0</v>
          </cell>
          <cell r="AV8">
            <v>0</v>
          </cell>
          <cell r="AW8">
            <v>0</v>
          </cell>
          <cell r="AX8">
            <v>0</v>
          </cell>
          <cell r="AY8">
            <v>0</v>
          </cell>
        </row>
        <row r="9">
          <cell r="A9" t="str">
            <v>20１，２歳児</v>
          </cell>
          <cell r="B9">
            <v>0</v>
          </cell>
          <cell r="C9">
            <v>0</v>
          </cell>
          <cell r="D9" t="str">
            <v>3号</v>
          </cell>
          <cell r="E9" t="str">
            <v>１、２歳児</v>
          </cell>
          <cell r="F9">
            <v>0</v>
          </cell>
          <cell r="G9">
            <v>155130</v>
          </cell>
          <cell r="H9">
            <v>226560</v>
          </cell>
          <cell r="I9">
            <v>130930</v>
          </cell>
          <cell r="J9">
            <v>202360</v>
          </cell>
          <cell r="K9" t="str">
            <v>＋</v>
          </cell>
          <cell r="L9">
            <v>1450</v>
          </cell>
          <cell r="M9">
            <v>2160</v>
          </cell>
          <cell r="N9" t="str">
            <v>×加算率</v>
          </cell>
          <cell r="O9">
            <v>1200</v>
          </cell>
          <cell r="P9">
            <v>1910</v>
          </cell>
          <cell r="Q9" t="str">
            <v>×加算率</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t="str">
            <v>＋</v>
          </cell>
          <cell r="AH9">
            <v>24710</v>
          </cell>
          <cell r="AI9">
            <v>0</v>
          </cell>
          <cell r="AJ9">
            <v>0</v>
          </cell>
          <cell r="AK9">
            <v>0</v>
          </cell>
          <cell r="AL9">
            <v>0</v>
          </cell>
          <cell r="AM9" t="str">
            <v>Ｃ地域</v>
          </cell>
          <cell r="AN9">
            <v>5300</v>
          </cell>
          <cell r="AO9">
            <v>5900</v>
          </cell>
          <cell r="AP9">
            <v>0</v>
          </cell>
          <cell r="AQ9" t="str">
            <v>ｃ地域</v>
          </cell>
          <cell r="AR9">
            <v>5300</v>
          </cell>
          <cell r="AS9">
            <v>5900</v>
          </cell>
          <cell r="AT9">
            <v>0</v>
          </cell>
          <cell r="AU9">
            <v>0</v>
          </cell>
          <cell r="AV9">
            <v>0</v>
          </cell>
          <cell r="AW9">
            <v>7.0000000000000007E-2</v>
          </cell>
          <cell r="AX9">
            <v>0</v>
          </cell>
          <cell r="AY9">
            <v>0.8</v>
          </cell>
        </row>
        <row r="10">
          <cell r="A10" t="str">
            <v>20乳児</v>
          </cell>
          <cell r="B10">
            <v>0</v>
          </cell>
          <cell r="C10">
            <v>0</v>
          </cell>
          <cell r="D10">
            <v>0</v>
          </cell>
          <cell r="E10" t="str">
            <v>乳児</v>
          </cell>
          <cell r="F10">
            <v>0</v>
          </cell>
          <cell r="G10">
            <v>226560</v>
          </cell>
          <cell r="H10">
            <v>0</v>
          </cell>
          <cell r="I10">
            <v>202360</v>
          </cell>
          <cell r="J10">
            <v>0</v>
          </cell>
          <cell r="K10" t="str">
            <v>＋</v>
          </cell>
          <cell r="L10">
            <v>2160</v>
          </cell>
          <cell r="M10">
            <v>0</v>
          </cell>
          <cell r="N10" t="str">
            <v>×加算率</v>
          </cell>
          <cell r="O10">
            <v>1910</v>
          </cell>
          <cell r="P10">
            <v>0</v>
          </cell>
          <cell r="Q10" t="str">
            <v>×加算率</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t="str">
            <v>Ｄ地域</v>
          </cell>
          <cell r="AN10">
            <v>5000</v>
          </cell>
          <cell r="AO10">
            <v>5600</v>
          </cell>
          <cell r="AP10">
            <v>0</v>
          </cell>
          <cell r="AQ10" t="str">
            <v>ｄ地域</v>
          </cell>
          <cell r="AR10">
            <v>5000</v>
          </cell>
          <cell r="AS10">
            <v>5600</v>
          </cell>
          <cell r="AT10">
            <v>0</v>
          </cell>
          <cell r="AU10">
            <v>0</v>
          </cell>
          <cell r="AV10">
            <v>0</v>
          </cell>
          <cell r="AW10">
            <v>0</v>
          </cell>
          <cell r="AX10">
            <v>0</v>
          </cell>
          <cell r="AY10">
            <v>0</v>
          </cell>
        </row>
        <row r="11">
          <cell r="A11" t="str">
            <v>30４歳以上児</v>
          </cell>
          <cell r="B11">
            <v>0</v>
          </cell>
          <cell r="C11" t="str">
            <v>　21人
　　から
　30人
　　まで</v>
          </cell>
          <cell r="D11" t="str">
            <v>2号</v>
          </cell>
          <cell r="E11" t="str">
            <v>４歳以上児</v>
          </cell>
          <cell r="F11">
            <v>0</v>
          </cell>
          <cell r="G11">
            <v>70920</v>
          </cell>
          <cell r="H11">
            <v>78060</v>
          </cell>
          <cell r="I11">
            <v>54790</v>
          </cell>
          <cell r="J11">
            <v>61930</v>
          </cell>
          <cell r="K11" t="str">
            <v>＋</v>
          </cell>
          <cell r="L11">
            <v>640</v>
          </cell>
          <cell r="M11">
            <v>710</v>
          </cell>
          <cell r="N11" t="str">
            <v>×加算率</v>
          </cell>
          <cell r="O11">
            <v>480</v>
          </cell>
          <cell r="P11">
            <v>550</v>
          </cell>
          <cell r="Q11" t="str">
            <v>×加算率</v>
          </cell>
          <cell r="R11" t="str">
            <v>＋</v>
          </cell>
          <cell r="S11">
            <v>16690</v>
          </cell>
          <cell r="T11" t="str">
            <v>＋</v>
          </cell>
          <cell r="U11">
            <v>160</v>
          </cell>
          <cell r="V11" t="str">
            <v>＋</v>
          </cell>
          <cell r="W11">
            <v>7140</v>
          </cell>
          <cell r="X11">
            <v>70</v>
          </cell>
          <cell r="Y11">
            <v>0</v>
          </cell>
          <cell r="Z11">
            <v>0</v>
          </cell>
          <cell r="AA11">
            <v>0</v>
          </cell>
          <cell r="AB11">
            <v>0</v>
          </cell>
          <cell r="AC11">
            <v>0</v>
          </cell>
          <cell r="AD11">
            <v>0</v>
          </cell>
          <cell r="AE11">
            <v>0</v>
          </cell>
          <cell r="AF11">
            <v>0</v>
          </cell>
          <cell r="AG11" t="str">
            <v>＋</v>
          </cell>
          <cell r="AH11">
            <v>19690</v>
          </cell>
          <cell r="AI11">
            <v>0</v>
          </cell>
          <cell r="AJ11" t="str">
            <v>＋</v>
          </cell>
          <cell r="AK11">
            <v>130</v>
          </cell>
          <cell r="AL11" t="str">
            <v>＋</v>
          </cell>
          <cell r="AM11" t="str">
            <v>Ａ地域</v>
          </cell>
          <cell r="AN11">
            <v>4100</v>
          </cell>
          <cell r="AO11">
            <v>4500</v>
          </cell>
          <cell r="AP11" t="str">
            <v>＋</v>
          </cell>
          <cell r="AQ11" t="str">
            <v>ａ地域</v>
          </cell>
          <cell r="AR11">
            <v>4100</v>
          </cell>
          <cell r="AS11">
            <v>4500</v>
          </cell>
          <cell r="AT11">
            <v>0</v>
          </cell>
          <cell r="AU11">
            <v>0</v>
          </cell>
          <cell r="AV11" t="str">
            <v>－</v>
          </cell>
          <cell r="AW11" t="str">
            <v>(⑥＋⑦
　＋⑨＋⑪)</v>
          </cell>
          <cell r="AX11">
            <v>0</v>
          </cell>
          <cell r="AY11" t="str">
            <v>(⑥～⑮)</v>
          </cell>
        </row>
        <row r="12">
          <cell r="A12" t="str">
            <v>30３歳児</v>
          </cell>
          <cell r="B12">
            <v>0</v>
          </cell>
          <cell r="C12">
            <v>0</v>
          </cell>
          <cell r="D12">
            <v>0</v>
          </cell>
          <cell r="E12" t="str">
            <v>３歳児</v>
          </cell>
          <cell r="F12">
            <v>0</v>
          </cell>
          <cell r="G12">
            <v>78060</v>
          </cell>
          <cell r="H12">
            <v>131220</v>
          </cell>
          <cell r="I12">
            <v>61930</v>
          </cell>
          <cell r="J12">
            <v>115090</v>
          </cell>
          <cell r="K12" t="str">
            <v>＋</v>
          </cell>
          <cell r="L12">
            <v>710</v>
          </cell>
          <cell r="M12">
            <v>1210</v>
          </cell>
          <cell r="N12" t="str">
            <v>×加算率</v>
          </cell>
          <cell r="O12">
            <v>550</v>
          </cell>
          <cell r="P12">
            <v>1050</v>
          </cell>
          <cell r="Q12" t="str">
            <v>×加算率</v>
          </cell>
          <cell r="R12">
            <v>0</v>
          </cell>
          <cell r="S12">
            <v>0</v>
          </cell>
          <cell r="T12">
            <v>0</v>
          </cell>
          <cell r="U12">
            <v>0</v>
          </cell>
          <cell r="V12" t="str">
            <v>＋</v>
          </cell>
          <cell r="W12">
            <v>7140</v>
          </cell>
          <cell r="X12">
            <v>70</v>
          </cell>
          <cell r="Y12">
            <v>0</v>
          </cell>
          <cell r="Z12">
            <v>0</v>
          </cell>
          <cell r="AA12">
            <v>0</v>
          </cell>
          <cell r="AB12">
            <v>0</v>
          </cell>
          <cell r="AC12">
            <v>0</v>
          </cell>
          <cell r="AD12">
            <v>0</v>
          </cell>
          <cell r="AE12">
            <v>0</v>
          </cell>
          <cell r="AF12">
            <v>0</v>
          </cell>
          <cell r="AG12">
            <v>0</v>
          </cell>
          <cell r="AH12">
            <v>0</v>
          </cell>
          <cell r="AI12">
            <v>18080</v>
          </cell>
          <cell r="AJ12">
            <v>0</v>
          </cell>
          <cell r="AK12">
            <v>0</v>
          </cell>
          <cell r="AL12">
            <v>0</v>
          </cell>
          <cell r="AM12" t="str">
            <v>Ｂ地域</v>
          </cell>
          <cell r="AN12">
            <v>3900</v>
          </cell>
          <cell r="AO12">
            <v>4300</v>
          </cell>
          <cell r="AP12">
            <v>0</v>
          </cell>
          <cell r="AQ12" t="str">
            <v>ｂ地域</v>
          </cell>
          <cell r="AR12">
            <v>3900</v>
          </cell>
          <cell r="AS12">
            <v>4300</v>
          </cell>
          <cell r="AT12">
            <v>0</v>
          </cell>
          <cell r="AU12">
            <v>0</v>
          </cell>
          <cell r="AV12">
            <v>0</v>
          </cell>
          <cell r="AW12">
            <v>0</v>
          </cell>
          <cell r="AX12">
            <v>0</v>
          </cell>
          <cell r="AY12">
            <v>0</v>
          </cell>
        </row>
        <row r="13">
          <cell r="A13" t="str">
            <v>30１，２歳児</v>
          </cell>
          <cell r="B13">
            <v>0</v>
          </cell>
          <cell r="C13">
            <v>0</v>
          </cell>
          <cell r="D13" t="str">
            <v>3号</v>
          </cell>
          <cell r="E13" t="str">
            <v>１、２歳児</v>
          </cell>
          <cell r="F13">
            <v>0</v>
          </cell>
          <cell r="G13">
            <v>131220</v>
          </cell>
          <cell r="H13">
            <v>202650</v>
          </cell>
          <cell r="I13">
            <v>115090</v>
          </cell>
          <cell r="J13">
            <v>186520</v>
          </cell>
          <cell r="K13" t="str">
            <v>＋</v>
          </cell>
          <cell r="L13">
            <v>1210</v>
          </cell>
          <cell r="M13">
            <v>1920</v>
          </cell>
          <cell r="N13" t="str">
            <v>×加算率</v>
          </cell>
          <cell r="O13">
            <v>1050</v>
          </cell>
          <cell r="P13">
            <v>1760</v>
          </cell>
          <cell r="Q13" t="str">
            <v>×加算率</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t="str">
            <v>＋</v>
          </cell>
          <cell r="AH13">
            <v>18080</v>
          </cell>
          <cell r="AI13">
            <v>0</v>
          </cell>
          <cell r="AJ13">
            <v>0</v>
          </cell>
          <cell r="AK13">
            <v>0</v>
          </cell>
          <cell r="AL13">
            <v>0</v>
          </cell>
          <cell r="AM13" t="str">
            <v>Ｃ地域</v>
          </cell>
          <cell r="AN13">
            <v>3800</v>
          </cell>
          <cell r="AO13">
            <v>4200</v>
          </cell>
          <cell r="AP13">
            <v>0</v>
          </cell>
          <cell r="AQ13" t="str">
            <v>ｃ地域</v>
          </cell>
          <cell r="AR13">
            <v>3800</v>
          </cell>
          <cell r="AS13">
            <v>4200</v>
          </cell>
          <cell r="AT13">
            <v>0</v>
          </cell>
          <cell r="AU13">
            <v>0</v>
          </cell>
          <cell r="AV13">
            <v>0</v>
          </cell>
          <cell r="AW13">
            <v>7.0000000000000007E-2</v>
          </cell>
          <cell r="AX13">
            <v>0</v>
          </cell>
          <cell r="AY13">
            <v>0.87</v>
          </cell>
        </row>
        <row r="14">
          <cell r="A14" t="str">
            <v>30乳児</v>
          </cell>
          <cell r="B14">
            <v>0</v>
          </cell>
          <cell r="C14">
            <v>0</v>
          </cell>
          <cell r="D14">
            <v>0</v>
          </cell>
          <cell r="E14" t="str">
            <v>乳児</v>
          </cell>
          <cell r="F14">
            <v>0</v>
          </cell>
          <cell r="G14">
            <v>202650</v>
          </cell>
          <cell r="H14">
            <v>0</v>
          </cell>
          <cell r="I14">
            <v>186520</v>
          </cell>
          <cell r="J14">
            <v>0</v>
          </cell>
          <cell r="K14" t="str">
            <v>＋</v>
          </cell>
          <cell r="L14">
            <v>1920</v>
          </cell>
          <cell r="M14">
            <v>0</v>
          </cell>
          <cell r="N14" t="str">
            <v>×加算率</v>
          </cell>
          <cell r="O14">
            <v>1760</v>
          </cell>
          <cell r="P14">
            <v>0</v>
          </cell>
          <cell r="Q14" t="str">
            <v>×加算率</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t="str">
            <v>Ｄ地域</v>
          </cell>
          <cell r="AN14">
            <v>3600</v>
          </cell>
          <cell r="AO14">
            <v>4000</v>
          </cell>
          <cell r="AP14">
            <v>0</v>
          </cell>
          <cell r="AQ14" t="str">
            <v>ｄ地域</v>
          </cell>
          <cell r="AR14">
            <v>3600</v>
          </cell>
          <cell r="AS14">
            <v>4000</v>
          </cell>
          <cell r="AT14">
            <v>0</v>
          </cell>
          <cell r="AU14">
            <v>0</v>
          </cell>
          <cell r="AV14">
            <v>0</v>
          </cell>
          <cell r="AW14">
            <v>0</v>
          </cell>
          <cell r="AX14">
            <v>0</v>
          </cell>
          <cell r="AY14">
            <v>0</v>
          </cell>
        </row>
        <row r="15">
          <cell r="A15" t="str">
            <v>40４歳以上児</v>
          </cell>
          <cell r="B15">
            <v>0</v>
          </cell>
          <cell r="C15" t="str">
            <v>　31人
　　から
　40人
　　まで</v>
          </cell>
          <cell r="D15" t="str">
            <v>2号</v>
          </cell>
          <cell r="E15" t="str">
            <v>４歳以上児</v>
          </cell>
          <cell r="F15">
            <v>0</v>
          </cell>
          <cell r="G15">
            <v>59130</v>
          </cell>
          <cell r="H15">
            <v>66270</v>
          </cell>
          <cell r="I15">
            <v>47030</v>
          </cell>
          <cell r="J15">
            <v>54170</v>
          </cell>
          <cell r="K15" t="str">
            <v>＋</v>
          </cell>
          <cell r="L15">
            <v>520</v>
          </cell>
          <cell r="M15">
            <v>590</v>
          </cell>
          <cell r="N15" t="str">
            <v>×加算率</v>
          </cell>
          <cell r="O15">
            <v>400</v>
          </cell>
          <cell r="P15">
            <v>470</v>
          </cell>
          <cell r="Q15" t="str">
            <v>×加算率</v>
          </cell>
          <cell r="R15" t="str">
            <v>＋</v>
          </cell>
          <cell r="S15">
            <v>12520</v>
          </cell>
          <cell r="T15" t="str">
            <v>＋</v>
          </cell>
          <cell r="U15">
            <v>120</v>
          </cell>
          <cell r="V15" t="str">
            <v>＋</v>
          </cell>
          <cell r="W15">
            <v>7140</v>
          </cell>
          <cell r="X15">
            <v>70</v>
          </cell>
          <cell r="Y15">
            <v>0</v>
          </cell>
          <cell r="Z15">
            <v>0</v>
          </cell>
          <cell r="AA15">
            <v>0</v>
          </cell>
          <cell r="AB15">
            <v>0</v>
          </cell>
          <cell r="AC15">
            <v>0</v>
          </cell>
          <cell r="AD15">
            <v>0</v>
          </cell>
          <cell r="AE15">
            <v>0</v>
          </cell>
          <cell r="AF15">
            <v>0</v>
          </cell>
          <cell r="AG15" t="str">
            <v>＋</v>
          </cell>
          <cell r="AH15">
            <v>16370</v>
          </cell>
          <cell r="AI15">
            <v>0</v>
          </cell>
          <cell r="AJ15" t="str">
            <v>＋</v>
          </cell>
          <cell r="AK15">
            <v>90</v>
          </cell>
          <cell r="AL15" t="str">
            <v>＋</v>
          </cell>
          <cell r="AM15" t="str">
            <v>Ａ地域</v>
          </cell>
          <cell r="AN15">
            <v>3600</v>
          </cell>
          <cell r="AO15">
            <v>4000</v>
          </cell>
          <cell r="AP15" t="str">
            <v>＋</v>
          </cell>
          <cell r="AQ15" t="str">
            <v>ａ地域</v>
          </cell>
          <cell r="AR15">
            <v>3600</v>
          </cell>
          <cell r="AS15">
            <v>4000</v>
          </cell>
          <cell r="AT15">
            <v>0</v>
          </cell>
          <cell r="AU15">
            <v>0</v>
          </cell>
          <cell r="AV15" t="str">
            <v>－</v>
          </cell>
          <cell r="AW15" t="str">
            <v>(⑥＋⑦
　＋⑨＋⑪)</v>
          </cell>
          <cell r="AX15">
            <v>0</v>
          </cell>
          <cell r="AY15" t="str">
            <v>(⑥～⑮)</v>
          </cell>
        </row>
        <row r="16">
          <cell r="A16" t="str">
            <v>40３歳児</v>
          </cell>
          <cell r="B16">
            <v>0</v>
          </cell>
          <cell r="C16">
            <v>0</v>
          </cell>
          <cell r="D16">
            <v>0</v>
          </cell>
          <cell r="E16" t="str">
            <v>３歳児</v>
          </cell>
          <cell r="F16">
            <v>0</v>
          </cell>
          <cell r="G16">
            <v>66270</v>
          </cell>
          <cell r="H16">
            <v>119430</v>
          </cell>
          <cell r="I16">
            <v>54170</v>
          </cell>
          <cell r="J16">
            <v>107330</v>
          </cell>
          <cell r="K16" t="str">
            <v>＋</v>
          </cell>
          <cell r="L16">
            <v>590</v>
          </cell>
          <cell r="M16">
            <v>1090</v>
          </cell>
          <cell r="N16" t="str">
            <v>×加算率</v>
          </cell>
          <cell r="O16">
            <v>470</v>
          </cell>
          <cell r="P16">
            <v>970</v>
          </cell>
          <cell r="Q16" t="str">
            <v>×加算率</v>
          </cell>
          <cell r="R16">
            <v>0</v>
          </cell>
          <cell r="S16">
            <v>0</v>
          </cell>
          <cell r="T16">
            <v>0</v>
          </cell>
          <cell r="U16">
            <v>0</v>
          </cell>
          <cell r="V16" t="str">
            <v>＋</v>
          </cell>
          <cell r="W16">
            <v>7140</v>
          </cell>
          <cell r="X16">
            <v>70</v>
          </cell>
          <cell r="Y16">
            <v>0</v>
          </cell>
          <cell r="Z16">
            <v>0</v>
          </cell>
          <cell r="AA16">
            <v>0</v>
          </cell>
          <cell r="AB16">
            <v>0</v>
          </cell>
          <cell r="AC16">
            <v>0</v>
          </cell>
          <cell r="AD16">
            <v>0</v>
          </cell>
          <cell r="AE16">
            <v>0</v>
          </cell>
          <cell r="AF16">
            <v>0</v>
          </cell>
          <cell r="AG16">
            <v>0</v>
          </cell>
          <cell r="AH16">
            <v>0</v>
          </cell>
          <cell r="AI16">
            <v>14760</v>
          </cell>
          <cell r="AJ16">
            <v>0</v>
          </cell>
          <cell r="AK16">
            <v>0</v>
          </cell>
          <cell r="AL16">
            <v>0</v>
          </cell>
          <cell r="AM16" t="str">
            <v>Ｂ地域</v>
          </cell>
          <cell r="AN16">
            <v>3400</v>
          </cell>
          <cell r="AO16">
            <v>3700</v>
          </cell>
          <cell r="AP16">
            <v>0</v>
          </cell>
          <cell r="AQ16" t="str">
            <v>ｂ地域</v>
          </cell>
          <cell r="AR16">
            <v>3400</v>
          </cell>
          <cell r="AS16">
            <v>3700</v>
          </cell>
          <cell r="AT16">
            <v>0</v>
          </cell>
          <cell r="AU16">
            <v>0</v>
          </cell>
          <cell r="AV16">
            <v>0</v>
          </cell>
          <cell r="AW16">
            <v>0</v>
          </cell>
          <cell r="AX16">
            <v>0</v>
          </cell>
          <cell r="AY16">
            <v>0</v>
          </cell>
        </row>
        <row r="17">
          <cell r="A17" t="str">
            <v>40１，２歳児</v>
          </cell>
          <cell r="B17">
            <v>0</v>
          </cell>
          <cell r="C17">
            <v>0</v>
          </cell>
          <cell r="D17" t="str">
            <v>3号</v>
          </cell>
          <cell r="E17" t="str">
            <v>１、２歳児</v>
          </cell>
          <cell r="F17">
            <v>0</v>
          </cell>
          <cell r="G17">
            <v>119430</v>
          </cell>
          <cell r="H17">
            <v>190860</v>
          </cell>
          <cell r="I17">
            <v>107330</v>
          </cell>
          <cell r="J17">
            <v>178760</v>
          </cell>
          <cell r="K17" t="str">
            <v>＋</v>
          </cell>
          <cell r="L17">
            <v>1090</v>
          </cell>
          <cell r="M17">
            <v>1800</v>
          </cell>
          <cell r="N17" t="str">
            <v>×加算率</v>
          </cell>
          <cell r="O17">
            <v>970</v>
          </cell>
          <cell r="P17">
            <v>1680</v>
          </cell>
          <cell r="Q17" t="str">
            <v>×加算率</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t="str">
            <v>＋</v>
          </cell>
          <cell r="AH17">
            <v>14760</v>
          </cell>
          <cell r="AI17">
            <v>0</v>
          </cell>
          <cell r="AJ17">
            <v>0</v>
          </cell>
          <cell r="AK17">
            <v>0</v>
          </cell>
          <cell r="AL17">
            <v>0</v>
          </cell>
          <cell r="AM17" t="str">
            <v>Ｃ地域</v>
          </cell>
          <cell r="AN17">
            <v>3200</v>
          </cell>
          <cell r="AO17">
            <v>3600</v>
          </cell>
          <cell r="AP17">
            <v>0</v>
          </cell>
          <cell r="AQ17" t="str">
            <v>ｃ地域</v>
          </cell>
          <cell r="AR17">
            <v>3200</v>
          </cell>
          <cell r="AS17">
            <v>3600</v>
          </cell>
          <cell r="AT17">
            <v>0</v>
          </cell>
          <cell r="AU17">
            <v>0</v>
          </cell>
          <cell r="AV17">
            <v>0</v>
          </cell>
          <cell r="AW17">
            <v>7.0000000000000007E-2</v>
          </cell>
          <cell r="AX17">
            <v>0</v>
          </cell>
          <cell r="AY17">
            <v>0.96</v>
          </cell>
        </row>
        <row r="18">
          <cell r="A18" t="str">
            <v>40乳児</v>
          </cell>
          <cell r="B18">
            <v>0</v>
          </cell>
          <cell r="C18">
            <v>0</v>
          </cell>
          <cell r="D18">
            <v>0</v>
          </cell>
          <cell r="E18" t="str">
            <v>乳児</v>
          </cell>
          <cell r="F18">
            <v>0</v>
          </cell>
          <cell r="G18">
            <v>190860</v>
          </cell>
          <cell r="H18">
            <v>0</v>
          </cell>
          <cell r="I18">
            <v>178760</v>
          </cell>
          <cell r="J18">
            <v>0</v>
          </cell>
          <cell r="K18" t="str">
            <v>＋</v>
          </cell>
          <cell r="L18">
            <v>1800</v>
          </cell>
          <cell r="M18">
            <v>0</v>
          </cell>
          <cell r="N18" t="str">
            <v>×加算率</v>
          </cell>
          <cell r="O18">
            <v>1680</v>
          </cell>
          <cell r="P18">
            <v>0</v>
          </cell>
          <cell r="Q18" t="str">
            <v>×加算率</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t="str">
            <v>Ｄ地域</v>
          </cell>
          <cell r="AN18">
            <v>3100</v>
          </cell>
          <cell r="AO18">
            <v>3400</v>
          </cell>
          <cell r="AP18">
            <v>0</v>
          </cell>
          <cell r="AQ18" t="str">
            <v>ｄ地域</v>
          </cell>
          <cell r="AR18">
            <v>3100</v>
          </cell>
          <cell r="AS18">
            <v>3400</v>
          </cell>
          <cell r="AT18">
            <v>0</v>
          </cell>
          <cell r="AU18">
            <v>0</v>
          </cell>
          <cell r="AV18">
            <v>0</v>
          </cell>
          <cell r="AW18">
            <v>0</v>
          </cell>
          <cell r="AX18">
            <v>0</v>
          </cell>
          <cell r="AY18">
            <v>0</v>
          </cell>
        </row>
        <row r="19">
          <cell r="A19" t="str">
            <v>50４歳以上児</v>
          </cell>
          <cell r="B19">
            <v>0</v>
          </cell>
          <cell r="C19" t="str">
            <v>　41人
　　から
　50人
　　まで</v>
          </cell>
          <cell r="D19" t="str">
            <v>2号</v>
          </cell>
          <cell r="E19" t="str">
            <v>４歳以上児</v>
          </cell>
          <cell r="F19">
            <v>0</v>
          </cell>
          <cell r="G19">
            <v>57210</v>
          </cell>
          <cell r="H19">
            <v>64350</v>
          </cell>
          <cell r="I19">
            <v>47530</v>
          </cell>
          <cell r="J19">
            <v>54670</v>
          </cell>
          <cell r="K19" t="str">
            <v>＋</v>
          </cell>
          <cell r="L19">
            <v>500</v>
          </cell>
          <cell r="M19">
            <v>570</v>
          </cell>
          <cell r="N19" t="str">
            <v>×加算率</v>
          </cell>
          <cell r="O19">
            <v>400</v>
          </cell>
          <cell r="P19">
            <v>470</v>
          </cell>
          <cell r="Q19" t="str">
            <v>×加算率</v>
          </cell>
          <cell r="R19" t="str">
            <v>＋</v>
          </cell>
          <cell r="S19">
            <v>10010</v>
          </cell>
          <cell r="T19" t="str">
            <v>＋</v>
          </cell>
          <cell r="U19">
            <v>100</v>
          </cell>
          <cell r="V19" t="str">
            <v>＋</v>
          </cell>
          <cell r="W19">
            <v>7140</v>
          </cell>
          <cell r="X19">
            <v>70</v>
          </cell>
          <cell r="Y19">
            <v>0</v>
          </cell>
          <cell r="Z19">
            <v>0</v>
          </cell>
          <cell r="AA19" t="str">
            <v>休日保育の年間延べ利用子ども数</v>
          </cell>
          <cell r="AB19">
            <v>0</v>
          </cell>
          <cell r="AC19" t="str">
            <v>休日保育の年間延べ利用子ども数</v>
          </cell>
          <cell r="AD19">
            <v>0</v>
          </cell>
          <cell r="AE19">
            <v>0</v>
          </cell>
          <cell r="AF19">
            <v>0</v>
          </cell>
          <cell r="AG19" t="str">
            <v>＋</v>
          </cell>
          <cell r="AH19">
            <v>14380</v>
          </cell>
          <cell r="AI19">
            <v>0</v>
          </cell>
          <cell r="AJ19" t="str">
            <v>＋</v>
          </cell>
          <cell r="AK19">
            <v>70</v>
          </cell>
          <cell r="AL19" t="str">
            <v>＋</v>
          </cell>
          <cell r="AM19" t="str">
            <v>Ａ地域</v>
          </cell>
          <cell r="AN19">
            <v>3300</v>
          </cell>
          <cell r="AO19">
            <v>3600</v>
          </cell>
          <cell r="AP19" t="str">
            <v>＋</v>
          </cell>
          <cell r="AQ19" t="str">
            <v>ａ地域</v>
          </cell>
          <cell r="AR19">
            <v>3300</v>
          </cell>
          <cell r="AS19">
            <v>3600</v>
          </cell>
          <cell r="AT19">
            <v>0</v>
          </cell>
          <cell r="AU19">
            <v>0</v>
          </cell>
          <cell r="AV19" t="str">
            <v>－</v>
          </cell>
          <cell r="AW19" t="str">
            <v>(⑥＋⑦
　＋⑨＋⑪)</v>
          </cell>
          <cell r="AX19">
            <v>0</v>
          </cell>
          <cell r="AY19" t="str">
            <v>(⑥～⑮)</v>
          </cell>
        </row>
        <row r="20">
          <cell r="A20" t="str">
            <v>50３歳児</v>
          </cell>
          <cell r="B20">
            <v>0</v>
          </cell>
          <cell r="C20">
            <v>0</v>
          </cell>
          <cell r="D20">
            <v>0</v>
          </cell>
          <cell r="E20" t="str">
            <v>３歳児</v>
          </cell>
          <cell r="F20">
            <v>0</v>
          </cell>
          <cell r="G20">
            <v>64350</v>
          </cell>
          <cell r="H20">
            <v>117510</v>
          </cell>
          <cell r="I20">
            <v>54670</v>
          </cell>
          <cell r="J20">
            <v>107830</v>
          </cell>
          <cell r="K20" t="str">
            <v>＋</v>
          </cell>
          <cell r="L20">
            <v>570</v>
          </cell>
          <cell r="M20">
            <v>1070</v>
          </cell>
          <cell r="N20" t="str">
            <v>×加算率</v>
          </cell>
          <cell r="O20">
            <v>470</v>
          </cell>
          <cell r="P20">
            <v>970</v>
          </cell>
          <cell r="Q20" t="str">
            <v>×加算率</v>
          </cell>
          <cell r="R20">
            <v>0</v>
          </cell>
          <cell r="S20">
            <v>0</v>
          </cell>
          <cell r="T20">
            <v>0</v>
          </cell>
          <cell r="U20">
            <v>0</v>
          </cell>
          <cell r="V20" t="str">
            <v>＋</v>
          </cell>
          <cell r="W20">
            <v>7140</v>
          </cell>
          <cell r="X20">
            <v>70</v>
          </cell>
          <cell r="Y20">
            <v>0</v>
          </cell>
          <cell r="Z20">
            <v>0</v>
          </cell>
          <cell r="AA20">
            <v>0</v>
          </cell>
          <cell r="AB20">
            <v>0</v>
          </cell>
          <cell r="AC20">
            <v>0</v>
          </cell>
          <cell r="AD20">
            <v>0</v>
          </cell>
          <cell r="AE20">
            <v>0</v>
          </cell>
          <cell r="AF20">
            <v>0</v>
          </cell>
          <cell r="AG20">
            <v>0</v>
          </cell>
          <cell r="AH20">
            <v>0</v>
          </cell>
          <cell r="AI20">
            <v>12780</v>
          </cell>
          <cell r="AJ20">
            <v>0</v>
          </cell>
          <cell r="AK20">
            <v>0</v>
          </cell>
          <cell r="AL20">
            <v>0</v>
          </cell>
          <cell r="AM20" t="str">
            <v>Ｂ地域</v>
          </cell>
          <cell r="AN20">
            <v>3100</v>
          </cell>
          <cell r="AO20">
            <v>3400</v>
          </cell>
          <cell r="AP20">
            <v>0</v>
          </cell>
          <cell r="AQ20" t="str">
            <v>ｂ地域</v>
          </cell>
          <cell r="AR20">
            <v>3100</v>
          </cell>
          <cell r="AS20">
            <v>3400</v>
          </cell>
          <cell r="AT20">
            <v>0</v>
          </cell>
          <cell r="AU20">
            <v>0</v>
          </cell>
          <cell r="AV20">
            <v>0</v>
          </cell>
          <cell r="AW20">
            <v>0</v>
          </cell>
          <cell r="AX20">
            <v>0</v>
          </cell>
          <cell r="AY20">
            <v>0</v>
          </cell>
        </row>
        <row r="21">
          <cell r="A21" t="str">
            <v>50１，２歳児</v>
          </cell>
          <cell r="B21">
            <v>0</v>
          </cell>
          <cell r="C21">
            <v>0</v>
          </cell>
          <cell r="D21" t="str">
            <v>3号</v>
          </cell>
          <cell r="E21" t="str">
            <v>１、２歳児</v>
          </cell>
          <cell r="F21">
            <v>0</v>
          </cell>
          <cell r="G21">
            <v>117510</v>
          </cell>
          <cell r="H21">
            <v>188940</v>
          </cell>
          <cell r="I21">
            <v>107830</v>
          </cell>
          <cell r="J21">
            <v>179260</v>
          </cell>
          <cell r="K21" t="str">
            <v>＋</v>
          </cell>
          <cell r="L21">
            <v>1070</v>
          </cell>
          <cell r="M21">
            <v>1780</v>
          </cell>
          <cell r="N21" t="str">
            <v>×加算率</v>
          </cell>
          <cell r="O21">
            <v>970</v>
          </cell>
          <cell r="P21">
            <v>1680</v>
          </cell>
          <cell r="Q21" t="str">
            <v>×加算率</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t="str">
            <v>＋</v>
          </cell>
          <cell r="AH21">
            <v>12780</v>
          </cell>
          <cell r="AI21">
            <v>0</v>
          </cell>
          <cell r="AJ21">
            <v>0</v>
          </cell>
          <cell r="AK21">
            <v>0</v>
          </cell>
          <cell r="AL21">
            <v>0</v>
          </cell>
          <cell r="AM21" t="str">
            <v>Ｃ地域</v>
          </cell>
          <cell r="AN21">
            <v>2900</v>
          </cell>
          <cell r="AO21">
            <v>3200</v>
          </cell>
          <cell r="AP21">
            <v>0</v>
          </cell>
          <cell r="AQ21" t="str">
            <v>ｃ地域</v>
          </cell>
          <cell r="AR21">
            <v>2900</v>
          </cell>
          <cell r="AS21">
            <v>3200</v>
          </cell>
          <cell r="AT21">
            <v>0</v>
          </cell>
          <cell r="AU21">
            <v>0</v>
          </cell>
          <cell r="AV21">
            <v>0</v>
          </cell>
          <cell r="AW21">
            <v>7.0000000000000007E-2</v>
          </cell>
          <cell r="AX21">
            <v>0</v>
          </cell>
          <cell r="AY21">
            <v>0.92</v>
          </cell>
        </row>
        <row r="22">
          <cell r="A22" t="str">
            <v>50乳児</v>
          </cell>
          <cell r="B22">
            <v>0</v>
          </cell>
          <cell r="C22">
            <v>0</v>
          </cell>
          <cell r="D22">
            <v>0</v>
          </cell>
          <cell r="E22" t="str">
            <v>乳児</v>
          </cell>
          <cell r="F22">
            <v>0</v>
          </cell>
          <cell r="G22">
            <v>188940</v>
          </cell>
          <cell r="H22">
            <v>0</v>
          </cell>
          <cell r="I22">
            <v>179260</v>
          </cell>
          <cell r="J22">
            <v>0</v>
          </cell>
          <cell r="K22" t="str">
            <v>＋</v>
          </cell>
          <cell r="L22">
            <v>1780</v>
          </cell>
          <cell r="M22">
            <v>0</v>
          </cell>
          <cell r="N22" t="str">
            <v>×加算率</v>
          </cell>
          <cell r="O22">
            <v>1680</v>
          </cell>
          <cell r="P22">
            <v>0</v>
          </cell>
          <cell r="Q22" t="str">
            <v>×加算率</v>
          </cell>
          <cell r="R22">
            <v>0</v>
          </cell>
          <cell r="S22">
            <v>0</v>
          </cell>
          <cell r="T22">
            <v>0</v>
          </cell>
          <cell r="U22">
            <v>0</v>
          </cell>
          <cell r="V22">
            <v>0</v>
          </cell>
          <cell r="W22">
            <v>0</v>
          </cell>
          <cell r="X22">
            <v>0</v>
          </cell>
          <cell r="Y22">
            <v>0</v>
          </cell>
          <cell r="Z22">
            <v>0</v>
          </cell>
          <cell r="AA22" t="str">
            <v>　 　　 ～　210人</v>
          </cell>
          <cell r="AB22">
            <v>0</v>
          </cell>
          <cell r="AC22" t="str">
            <v>　 　　 ～　210人</v>
          </cell>
          <cell r="AD22">
            <v>0</v>
          </cell>
          <cell r="AE22">
            <v>0</v>
          </cell>
          <cell r="AF22">
            <v>0</v>
          </cell>
          <cell r="AG22">
            <v>0</v>
          </cell>
          <cell r="AH22">
            <v>0</v>
          </cell>
          <cell r="AI22">
            <v>0</v>
          </cell>
          <cell r="AJ22">
            <v>0</v>
          </cell>
          <cell r="AK22">
            <v>0</v>
          </cell>
          <cell r="AL22">
            <v>0</v>
          </cell>
          <cell r="AM22" t="str">
            <v>Ｄ地域</v>
          </cell>
          <cell r="AN22">
            <v>2800</v>
          </cell>
          <cell r="AO22">
            <v>3100</v>
          </cell>
          <cell r="AP22">
            <v>0</v>
          </cell>
          <cell r="AQ22" t="str">
            <v>ｄ地域</v>
          </cell>
          <cell r="AR22">
            <v>2800</v>
          </cell>
          <cell r="AS22">
            <v>3100</v>
          </cell>
          <cell r="AT22">
            <v>0</v>
          </cell>
          <cell r="AU22">
            <v>0</v>
          </cell>
          <cell r="AV22">
            <v>0</v>
          </cell>
          <cell r="AW22">
            <v>0</v>
          </cell>
          <cell r="AX22">
            <v>0</v>
          </cell>
          <cell r="AY22">
            <v>0</v>
          </cell>
        </row>
        <row r="23">
          <cell r="A23" t="str">
            <v>60４歳以上児</v>
          </cell>
          <cell r="B23">
            <v>0</v>
          </cell>
          <cell r="C23" t="str">
            <v>　51人
　　から
　60人
　　まで</v>
          </cell>
          <cell r="D23" t="str">
            <v>2号</v>
          </cell>
          <cell r="E23" t="str">
            <v>４歳以上児</v>
          </cell>
          <cell r="F23">
            <v>0</v>
          </cell>
          <cell r="G23">
            <v>51080</v>
          </cell>
          <cell r="H23">
            <v>58220</v>
          </cell>
          <cell r="I23">
            <v>43010</v>
          </cell>
          <cell r="J23">
            <v>50150</v>
          </cell>
          <cell r="K23" t="str">
            <v>＋</v>
          </cell>
          <cell r="L23">
            <v>440</v>
          </cell>
          <cell r="M23">
            <v>510</v>
          </cell>
          <cell r="N23" t="str">
            <v>×加算率</v>
          </cell>
          <cell r="O23">
            <v>360</v>
          </cell>
          <cell r="P23">
            <v>430</v>
          </cell>
          <cell r="Q23" t="str">
            <v>×加算率</v>
          </cell>
          <cell r="R23" t="str">
            <v>＋</v>
          </cell>
          <cell r="S23">
            <v>8340</v>
          </cell>
          <cell r="T23" t="str">
            <v>＋</v>
          </cell>
          <cell r="U23">
            <v>80</v>
          </cell>
          <cell r="V23" t="str">
            <v>＋</v>
          </cell>
          <cell r="W23">
            <v>7140</v>
          </cell>
          <cell r="X23">
            <v>70</v>
          </cell>
          <cell r="Y23">
            <v>0</v>
          </cell>
          <cell r="Z23">
            <v>0</v>
          </cell>
          <cell r="AA23">
            <v>244600</v>
          </cell>
          <cell r="AB23">
            <v>0</v>
          </cell>
          <cell r="AC23">
            <v>2440</v>
          </cell>
          <cell r="AD23">
            <v>0</v>
          </cell>
          <cell r="AE23">
            <v>0</v>
          </cell>
          <cell r="AF23">
            <v>0</v>
          </cell>
          <cell r="AG23" t="str">
            <v>＋</v>
          </cell>
          <cell r="AH23">
            <v>13060</v>
          </cell>
          <cell r="AI23">
            <v>0</v>
          </cell>
          <cell r="AJ23" t="str">
            <v>＋</v>
          </cell>
          <cell r="AK23">
            <v>60</v>
          </cell>
          <cell r="AL23" t="str">
            <v>＋</v>
          </cell>
          <cell r="AM23" t="str">
            <v>Ａ地域</v>
          </cell>
          <cell r="AN23">
            <v>2700</v>
          </cell>
          <cell r="AO23">
            <v>3000</v>
          </cell>
          <cell r="AP23" t="str">
            <v>＋</v>
          </cell>
          <cell r="AQ23" t="str">
            <v>ａ地域</v>
          </cell>
          <cell r="AR23">
            <v>2700</v>
          </cell>
          <cell r="AS23">
            <v>3000</v>
          </cell>
          <cell r="AT23">
            <v>0</v>
          </cell>
          <cell r="AU23">
            <v>0</v>
          </cell>
          <cell r="AV23" t="str">
            <v>－</v>
          </cell>
          <cell r="AW23" t="str">
            <v>(⑥＋⑦
　＋⑨＋⑪)</v>
          </cell>
          <cell r="AX23">
            <v>0</v>
          </cell>
          <cell r="AY23" t="str">
            <v>(⑥～⑮)</v>
          </cell>
        </row>
        <row r="24">
          <cell r="A24" t="str">
            <v>60３歳児</v>
          </cell>
          <cell r="B24">
            <v>0</v>
          </cell>
          <cell r="C24">
            <v>0</v>
          </cell>
          <cell r="D24">
            <v>0</v>
          </cell>
          <cell r="E24" t="str">
            <v>３歳児</v>
          </cell>
          <cell r="F24">
            <v>0</v>
          </cell>
          <cell r="G24">
            <v>58220</v>
          </cell>
          <cell r="H24">
            <v>111380</v>
          </cell>
          <cell r="I24">
            <v>50150</v>
          </cell>
          <cell r="J24">
            <v>103310</v>
          </cell>
          <cell r="K24" t="str">
            <v>＋</v>
          </cell>
          <cell r="L24">
            <v>510</v>
          </cell>
          <cell r="M24">
            <v>1010</v>
          </cell>
          <cell r="N24" t="str">
            <v>×加算率</v>
          </cell>
          <cell r="O24">
            <v>430</v>
          </cell>
          <cell r="P24">
            <v>930</v>
          </cell>
          <cell r="Q24" t="str">
            <v>×加算率</v>
          </cell>
          <cell r="R24">
            <v>0</v>
          </cell>
          <cell r="S24">
            <v>0</v>
          </cell>
          <cell r="T24">
            <v>0</v>
          </cell>
          <cell r="U24">
            <v>0</v>
          </cell>
          <cell r="V24" t="str">
            <v>＋</v>
          </cell>
          <cell r="W24">
            <v>7140</v>
          </cell>
          <cell r="X24">
            <v>70</v>
          </cell>
          <cell r="Y24">
            <v>0</v>
          </cell>
          <cell r="Z24">
            <v>0</v>
          </cell>
          <cell r="AA24">
            <v>0</v>
          </cell>
          <cell r="AB24">
            <v>0</v>
          </cell>
          <cell r="AC24">
            <v>0</v>
          </cell>
          <cell r="AD24">
            <v>0</v>
          </cell>
          <cell r="AE24">
            <v>0</v>
          </cell>
          <cell r="AF24">
            <v>0</v>
          </cell>
          <cell r="AG24">
            <v>0</v>
          </cell>
          <cell r="AH24">
            <v>0</v>
          </cell>
          <cell r="AI24">
            <v>11450</v>
          </cell>
          <cell r="AJ24">
            <v>0</v>
          </cell>
          <cell r="AK24">
            <v>0</v>
          </cell>
          <cell r="AL24">
            <v>0</v>
          </cell>
          <cell r="AM24" t="str">
            <v>Ｂ地域</v>
          </cell>
          <cell r="AN24">
            <v>2600</v>
          </cell>
          <cell r="AO24">
            <v>2800</v>
          </cell>
          <cell r="AP24">
            <v>0</v>
          </cell>
          <cell r="AQ24" t="str">
            <v>ｂ地域</v>
          </cell>
          <cell r="AR24">
            <v>2600</v>
          </cell>
          <cell r="AS24">
            <v>2800</v>
          </cell>
          <cell r="AT24">
            <v>0</v>
          </cell>
          <cell r="AU24">
            <v>0</v>
          </cell>
          <cell r="AV24">
            <v>0</v>
          </cell>
          <cell r="AW24">
            <v>0</v>
          </cell>
          <cell r="AX24">
            <v>0</v>
          </cell>
          <cell r="AY24">
            <v>0</v>
          </cell>
        </row>
        <row r="25">
          <cell r="A25" t="str">
            <v>60１，２歳児</v>
          </cell>
          <cell r="B25">
            <v>0</v>
          </cell>
          <cell r="C25">
            <v>0</v>
          </cell>
          <cell r="D25" t="str">
            <v>3号</v>
          </cell>
          <cell r="E25" t="str">
            <v>１、２歳児</v>
          </cell>
          <cell r="F25">
            <v>0</v>
          </cell>
          <cell r="G25">
            <v>111380</v>
          </cell>
          <cell r="H25">
            <v>182810</v>
          </cell>
          <cell r="I25">
            <v>103310</v>
          </cell>
          <cell r="J25">
            <v>174740</v>
          </cell>
          <cell r="K25" t="str">
            <v>＋</v>
          </cell>
          <cell r="L25">
            <v>1010</v>
          </cell>
          <cell r="M25">
            <v>1720</v>
          </cell>
          <cell r="N25" t="str">
            <v>×加算率</v>
          </cell>
          <cell r="O25">
            <v>930</v>
          </cell>
          <cell r="P25">
            <v>1640</v>
          </cell>
          <cell r="Q25" t="str">
            <v>×加算率</v>
          </cell>
          <cell r="R25">
            <v>0</v>
          </cell>
          <cell r="S25">
            <v>0</v>
          </cell>
          <cell r="T25">
            <v>0</v>
          </cell>
          <cell r="U25">
            <v>0</v>
          </cell>
          <cell r="V25">
            <v>0</v>
          </cell>
          <cell r="W25">
            <v>0</v>
          </cell>
          <cell r="X25">
            <v>0</v>
          </cell>
          <cell r="Y25">
            <v>0</v>
          </cell>
          <cell r="Z25">
            <v>0</v>
          </cell>
          <cell r="AA25" t="str">
            <v>　 211人～　279人</v>
          </cell>
          <cell r="AB25">
            <v>0</v>
          </cell>
          <cell r="AC25" t="str">
            <v>　 211人～　279人</v>
          </cell>
          <cell r="AD25">
            <v>0</v>
          </cell>
          <cell r="AE25">
            <v>0</v>
          </cell>
          <cell r="AF25">
            <v>0</v>
          </cell>
          <cell r="AG25" t="str">
            <v>＋</v>
          </cell>
          <cell r="AH25">
            <v>11450</v>
          </cell>
          <cell r="AI25">
            <v>0</v>
          </cell>
          <cell r="AJ25">
            <v>0</v>
          </cell>
          <cell r="AK25">
            <v>0</v>
          </cell>
          <cell r="AL25">
            <v>0</v>
          </cell>
          <cell r="AM25" t="str">
            <v>Ｃ地域</v>
          </cell>
          <cell r="AN25">
            <v>2400</v>
          </cell>
          <cell r="AO25">
            <v>2700</v>
          </cell>
          <cell r="AP25">
            <v>0</v>
          </cell>
          <cell r="AQ25" t="str">
            <v>ｃ地域</v>
          </cell>
          <cell r="AR25">
            <v>2400</v>
          </cell>
          <cell r="AS25">
            <v>2700</v>
          </cell>
          <cell r="AT25">
            <v>0</v>
          </cell>
          <cell r="AU25">
            <v>0</v>
          </cell>
          <cell r="AV25">
            <v>0</v>
          </cell>
          <cell r="AW25">
            <v>7.0000000000000007E-2</v>
          </cell>
          <cell r="AX25">
            <v>0</v>
          </cell>
          <cell r="AY25">
            <v>0.9</v>
          </cell>
        </row>
        <row r="26">
          <cell r="A26" t="str">
            <v>60乳児</v>
          </cell>
          <cell r="B26">
            <v>0</v>
          </cell>
          <cell r="C26">
            <v>0</v>
          </cell>
          <cell r="D26">
            <v>0</v>
          </cell>
          <cell r="E26" t="str">
            <v>乳児</v>
          </cell>
          <cell r="F26">
            <v>0</v>
          </cell>
          <cell r="G26">
            <v>182810</v>
          </cell>
          <cell r="H26">
            <v>0</v>
          </cell>
          <cell r="I26">
            <v>174740</v>
          </cell>
          <cell r="J26">
            <v>0</v>
          </cell>
          <cell r="K26" t="str">
            <v>＋</v>
          </cell>
          <cell r="L26">
            <v>1720</v>
          </cell>
          <cell r="M26">
            <v>0</v>
          </cell>
          <cell r="N26" t="str">
            <v>×加算率</v>
          </cell>
          <cell r="O26">
            <v>1640</v>
          </cell>
          <cell r="P26">
            <v>0</v>
          </cell>
          <cell r="Q26" t="str">
            <v>×加算率</v>
          </cell>
          <cell r="R26">
            <v>0</v>
          </cell>
          <cell r="S26">
            <v>0</v>
          </cell>
          <cell r="T26">
            <v>0</v>
          </cell>
          <cell r="U26">
            <v>0</v>
          </cell>
          <cell r="V26">
            <v>0</v>
          </cell>
          <cell r="W26">
            <v>0</v>
          </cell>
          <cell r="X26">
            <v>0</v>
          </cell>
          <cell r="Y26">
            <v>0</v>
          </cell>
          <cell r="Z26">
            <v>0</v>
          </cell>
          <cell r="AA26">
            <v>262100</v>
          </cell>
          <cell r="AB26">
            <v>0</v>
          </cell>
          <cell r="AC26">
            <v>2620</v>
          </cell>
          <cell r="AD26">
            <v>0</v>
          </cell>
          <cell r="AE26">
            <v>0</v>
          </cell>
          <cell r="AF26">
            <v>0</v>
          </cell>
          <cell r="AG26">
            <v>0</v>
          </cell>
          <cell r="AH26">
            <v>0</v>
          </cell>
          <cell r="AI26">
            <v>0</v>
          </cell>
          <cell r="AJ26">
            <v>0</v>
          </cell>
          <cell r="AK26">
            <v>0</v>
          </cell>
          <cell r="AL26">
            <v>0</v>
          </cell>
          <cell r="AM26" t="str">
            <v>Ｄ地域</v>
          </cell>
          <cell r="AN26">
            <v>2300</v>
          </cell>
          <cell r="AO26">
            <v>2600</v>
          </cell>
          <cell r="AP26">
            <v>0</v>
          </cell>
          <cell r="AQ26" t="str">
            <v>ｄ地域</v>
          </cell>
          <cell r="AR26">
            <v>2300</v>
          </cell>
          <cell r="AS26">
            <v>2600</v>
          </cell>
          <cell r="AT26">
            <v>0</v>
          </cell>
          <cell r="AU26">
            <v>0</v>
          </cell>
          <cell r="AV26">
            <v>0</v>
          </cell>
          <cell r="AW26">
            <v>0</v>
          </cell>
          <cell r="AX26">
            <v>0</v>
          </cell>
          <cell r="AY26">
            <v>0</v>
          </cell>
        </row>
        <row r="27">
          <cell r="A27" t="str">
            <v>70４歳以上児</v>
          </cell>
          <cell r="B27">
            <v>0</v>
          </cell>
          <cell r="C27" t="str">
            <v>　61人
　　から
　70人
　　まで</v>
          </cell>
          <cell r="D27" t="str">
            <v>2号</v>
          </cell>
          <cell r="E27" t="str">
            <v>４歳以上児</v>
          </cell>
          <cell r="F27">
            <v>0</v>
          </cell>
          <cell r="G27">
            <v>46770</v>
          </cell>
          <cell r="H27">
            <v>53910</v>
          </cell>
          <cell r="I27">
            <v>39860</v>
          </cell>
          <cell r="J27">
            <v>47000</v>
          </cell>
          <cell r="K27" t="str">
            <v>＋</v>
          </cell>
          <cell r="L27">
            <v>400</v>
          </cell>
          <cell r="M27">
            <v>470</v>
          </cell>
          <cell r="N27" t="str">
            <v>×加算率</v>
          </cell>
          <cell r="O27">
            <v>330</v>
          </cell>
          <cell r="P27">
            <v>400</v>
          </cell>
          <cell r="Q27" t="str">
            <v>×加算率</v>
          </cell>
          <cell r="R27" t="str">
            <v>＋</v>
          </cell>
          <cell r="S27">
            <v>7150</v>
          </cell>
          <cell r="T27" t="str">
            <v>＋</v>
          </cell>
          <cell r="U27">
            <v>70</v>
          </cell>
          <cell r="V27" t="str">
            <v>＋</v>
          </cell>
          <cell r="W27">
            <v>7140</v>
          </cell>
          <cell r="X27">
            <v>70</v>
          </cell>
          <cell r="Y27">
            <v>0</v>
          </cell>
          <cell r="Z27">
            <v>0</v>
          </cell>
          <cell r="AA27">
            <v>0</v>
          </cell>
          <cell r="AB27">
            <v>0</v>
          </cell>
          <cell r="AC27">
            <v>0</v>
          </cell>
          <cell r="AD27">
            <v>0</v>
          </cell>
          <cell r="AE27">
            <v>0</v>
          </cell>
          <cell r="AF27">
            <v>0</v>
          </cell>
          <cell r="AG27" t="str">
            <v>＋</v>
          </cell>
          <cell r="AH27">
            <v>12110</v>
          </cell>
          <cell r="AI27">
            <v>0</v>
          </cell>
          <cell r="AJ27" t="str">
            <v>＋</v>
          </cell>
          <cell r="AK27">
            <v>50</v>
          </cell>
          <cell r="AL27" t="str">
            <v>＋</v>
          </cell>
          <cell r="AM27" t="str">
            <v>Ａ地域</v>
          </cell>
          <cell r="AN27">
            <v>2300</v>
          </cell>
          <cell r="AO27">
            <v>2600</v>
          </cell>
          <cell r="AP27" t="str">
            <v>＋</v>
          </cell>
          <cell r="AQ27" t="str">
            <v>ａ地域</v>
          </cell>
          <cell r="AR27">
            <v>2300</v>
          </cell>
          <cell r="AS27">
            <v>2600</v>
          </cell>
          <cell r="AT27">
            <v>0</v>
          </cell>
          <cell r="AU27">
            <v>0</v>
          </cell>
          <cell r="AV27" t="str">
            <v>－</v>
          </cell>
          <cell r="AW27" t="str">
            <v>(⑥＋⑦
　＋⑨＋⑪)</v>
          </cell>
          <cell r="AX27">
            <v>0</v>
          </cell>
          <cell r="AY27" t="str">
            <v>(⑥～⑮)</v>
          </cell>
        </row>
        <row r="28">
          <cell r="A28" t="str">
            <v>70３歳児</v>
          </cell>
          <cell r="B28">
            <v>0</v>
          </cell>
          <cell r="C28">
            <v>0</v>
          </cell>
          <cell r="D28">
            <v>0</v>
          </cell>
          <cell r="E28" t="str">
            <v>３歳児</v>
          </cell>
          <cell r="F28">
            <v>0</v>
          </cell>
          <cell r="G28">
            <v>53910</v>
          </cell>
          <cell r="H28">
            <v>107070</v>
          </cell>
          <cell r="I28">
            <v>47000</v>
          </cell>
          <cell r="J28">
            <v>100160</v>
          </cell>
          <cell r="K28" t="str">
            <v>＋</v>
          </cell>
          <cell r="L28">
            <v>470</v>
          </cell>
          <cell r="M28">
            <v>970</v>
          </cell>
          <cell r="N28" t="str">
            <v>×加算率</v>
          </cell>
          <cell r="O28">
            <v>400</v>
          </cell>
          <cell r="P28">
            <v>900</v>
          </cell>
          <cell r="Q28" t="str">
            <v>×加算率</v>
          </cell>
          <cell r="R28">
            <v>0</v>
          </cell>
          <cell r="S28">
            <v>0</v>
          </cell>
          <cell r="T28">
            <v>0</v>
          </cell>
          <cell r="U28">
            <v>0</v>
          </cell>
          <cell r="V28" t="str">
            <v>＋</v>
          </cell>
          <cell r="W28">
            <v>7140</v>
          </cell>
          <cell r="X28">
            <v>70</v>
          </cell>
          <cell r="Y28">
            <v>0</v>
          </cell>
          <cell r="Z28">
            <v>0</v>
          </cell>
          <cell r="AA28" t="str">
            <v>　 280人～　349人</v>
          </cell>
          <cell r="AB28">
            <v>0</v>
          </cell>
          <cell r="AC28" t="str">
            <v>　 280人～　349人</v>
          </cell>
          <cell r="AD28">
            <v>0</v>
          </cell>
          <cell r="AE28">
            <v>0</v>
          </cell>
          <cell r="AF28">
            <v>0</v>
          </cell>
          <cell r="AG28">
            <v>0</v>
          </cell>
          <cell r="AH28">
            <v>0</v>
          </cell>
          <cell r="AI28">
            <v>10500</v>
          </cell>
          <cell r="AJ28">
            <v>0</v>
          </cell>
          <cell r="AK28">
            <v>0</v>
          </cell>
          <cell r="AL28">
            <v>0</v>
          </cell>
          <cell r="AM28" t="str">
            <v>Ｂ地域</v>
          </cell>
          <cell r="AN28">
            <v>2200</v>
          </cell>
          <cell r="AO28">
            <v>2400</v>
          </cell>
          <cell r="AP28">
            <v>0</v>
          </cell>
          <cell r="AQ28" t="str">
            <v>ｂ地域</v>
          </cell>
          <cell r="AR28">
            <v>2200</v>
          </cell>
          <cell r="AS28">
            <v>2400</v>
          </cell>
          <cell r="AT28">
            <v>0</v>
          </cell>
          <cell r="AU28">
            <v>0</v>
          </cell>
          <cell r="AV28">
            <v>0</v>
          </cell>
          <cell r="AW28">
            <v>0</v>
          </cell>
          <cell r="AX28">
            <v>0</v>
          </cell>
          <cell r="AY28">
            <v>0</v>
          </cell>
        </row>
        <row r="29">
          <cell r="A29" t="str">
            <v>70１，２歳児</v>
          </cell>
          <cell r="B29">
            <v>0</v>
          </cell>
          <cell r="C29">
            <v>0</v>
          </cell>
          <cell r="D29" t="str">
            <v>3号</v>
          </cell>
          <cell r="E29" t="str">
            <v>１、２歳児</v>
          </cell>
          <cell r="F29">
            <v>0</v>
          </cell>
          <cell r="G29">
            <v>107070</v>
          </cell>
          <cell r="H29">
            <v>178500</v>
          </cell>
          <cell r="I29">
            <v>100160</v>
          </cell>
          <cell r="J29">
            <v>171590</v>
          </cell>
          <cell r="K29" t="str">
            <v>＋</v>
          </cell>
          <cell r="L29">
            <v>970</v>
          </cell>
          <cell r="M29">
            <v>1680</v>
          </cell>
          <cell r="N29" t="str">
            <v>×加算率</v>
          </cell>
          <cell r="O29">
            <v>900</v>
          </cell>
          <cell r="P29">
            <v>1610</v>
          </cell>
          <cell r="Q29" t="str">
            <v>×加算率</v>
          </cell>
          <cell r="R29">
            <v>0</v>
          </cell>
          <cell r="S29">
            <v>0</v>
          </cell>
          <cell r="T29">
            <v>0</v>
          </cell>
          <cell r="U29">
            <v>0</v>
          </cell>
          <cell r="V29">
            <v>0</v>
          </cell>
          <cell r="W29">
            <v>0</v>
          </cell>
          <cell r="X29">
            <v>0</v>
          </cell>
          <cell r="Y29">
            <v>0</v>
          </cell>
          <cell r="Z29">
            <v>0</v>
          </cell>
          <cell r="AA29">
            <v>297100</v>
          </cell>
          <cell r="AB29">
            <v>0</v>
          </cell>
          <cell r="AC29">
            <v>2970</v>
          </cell>
          <cell r="AD29">
            <v>0</v>
          </cell>
          <cell r="AE29">
            <v>0</v>
          </cell>
          <cell r="AF29">
            <v>0</v>
          </cell>
          <cell r="AG29" t="str">
            <v>＋</v>
          </cell>
          <cell r="AH29">
            <v>10500</v>
          </cell>
          <cell r="AI29">
            <v>0</v>
          </cell>
          <cell r="AJ29">
            <v>0</v>
          </cell>
          <cell r="AK29">
            <v>0</v>
          </cell>
          <cell r="AL29">
            <v>0</v>
          </cell>
          <cell r="AM29" t="str">
            <v>Ｃ地域</v>
          </cell>
          <cell r="AN29">
            <v>2100</v>
          </cell>
          <cell r="AO29">
            <v>2300</v>
          </cell>
          <cell r="AP29">
            <v>0</v>
          </cell>
          <cell r="AQ29" t="str">
            <v>ｃ地域</v>
          </cell>
          <cell r="AR29">
            <v>2100</v>
          </cell>
          <cell r="AS29">
            <v>2300</v>
          </cell>
          <cell r="AT29">
            <v>0</v>
          </cell>
          <cell r="AU29">
            <v>0</v>
          </cell>
          <cell r="AV29">
            <v>0</v>
          </cell>
          <cell r="AW29">
            <v>7.0000000000000007E-2</v>
          </cell>
          <cell r="AX29">
            <v>0</v>
          </cell>
          <cell r="AY29">
            <v>0.92</v>
          </cell>
        </row>
        <row r="30">
          <cell r="A30" t="str">
            <v>70乳児</v>
          </cell>
          <cell r="B30">
            <v>0</v>
          </cell>
          <cell r="C30">
            <v>0</v>
          </cell>
          <cell r="D30">
            <v>0</v>
          </cell>
          <cell r="E30" t="str">
            <v>乳児</v>
          </cell>
          <cell r="F30">
            <v>0</v>
          </cell>
          <cell r="G30">
            <v>178500</v>
          </cell>
          <cell r="H30">
            <v>0</v>
          </cell>
          <cell r="I30">
            <v>171590</v>
          </cell>
          <cell r="J30">
            <v>0</v>
          </cell>
          <cell r="K30" t="str">
            <v>＋</v>
          </cell>
          <cell r="L30">
            <v>1680</v>
          </cell>
          <cell r="M30">
            <v>0</v>
          </cell>
          <cell r="N30" t="str">
            <v>×加算率</v>
          </cell>
          <cell r="O30">
            <v>1610</v>
          </cell>
          <cell r="P30">
            <v>0</v>
          </cell>
          <cell r="Q30" t="str">
            <v>×加算率</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Ｄ地域</v>
          </cell>
          <cell r="AN30">
            <v>2000</v>
          </cell>
          <cell r="AO30">
            <v>2200</v>
          </cell>
          <cell r="AP30">
            <v>0</v>
          </cell>
          <cell r="AQ30" t="str">
            <v>ｄ地域</v>
          </cell>
          <cell r="AR30">
            <v>2000</v>
          </cell>
          <cell r="AS30">
            <v>2200</v>
          </cell>
          <cell r="AT30">
            <v>0</v>
          </cell>
          <cell r="AU30">
            <v>0</v>
          </cell>
          <cell r="AV30">
            <v>0</v>
          </cell>
          <cell r="AW30">
            <v>0</v>
          </cell>
          <cell r="AX30">
            <v>0</v>
          </cell>
          <cell r="AY30">
            <v>0</v>
          </cell>
        </row>
        <row r="31">
          <cell r="A31" t="str">
            <v>80４歳以上児</v>
          </cell>
          <cell r="B31">
            <v>0</v>
          </cell>
          <cell r="C31" t="str">
            <v>　71人
　　から
　80人
　　まで</v>
          </cell>
          <cell r="D31" t="str">
            <v>2号</v>
          </cell>
          <cell r="E31" t="str">
            <v>４歳以上児</v>
          </cell>
          <cell r="F31">
            <v>0</v>
          </cell>
          <cell r="G31">
            <v>43600</v>
          </cell>
          <cell r="H31">
            <v>50740</v>
          </cell>
          <cell r="I31">
            <v>37550</v>
          </cell>
          <cell r="J31">
            <v>44690</v>
          </cell>
          <cell r="K31" t="str">
            <v>＋</v>
          </cell>
          <cell r="L31">
            <v>360</v>
          </cell>
          <cell r="M31">
            <v>430</v>
          </cell>
          <cell r="N31" t="str">
            <v>×加算率</v>
          </cell>
          <cell r="O31">
            <v>300</v>
          </cell>
          <cell r="P31">
            <v>370</v>
          </cell>
          <cell r="Q31" t="str">
            <v>×加算率</v>
          </cell>
          <cell r="R31" t="str">
            <v>＋</v>
          </cell>
          <cell r="S31">
            <v>6260</v>
          </cell>
          <cell r="T31" t="str">
            <v>＋</v>
          </cell>
          <cell r="U31">
            <v>60</v>
          </cell>
          <cell r="V31" t="str">
            <v>＋</v>
          </cell>
          <cell r="W31">
            <v>7140</v>
          </cell>
          <cell r="X31">
            <v>70</v>
          </cell>
          <cell r="Y31">
            <v>0</v>
          </cell>
          <cell r="Z31">
            <v>0</v>
          </cell>
          <cell r="AA31" t="str">
            <v xml:space="preserve"> 　350人～　419人</v>
          </cell>
          <cell r="AB31">
            <v>0</v>
          </cell>
          <cell r="AC31" t="str">
            <v xml:space="preserve"> 　350人～　419人</v>
          </cell>
          <cell r="AD31">
            <v>0</v>
          </cell>
          <cell r="AE31">
            <v>0</v>
          </cell>
          <cell r="AF31">
            <v>0</v>
          </cell>
          <cell r="AG31" t="str">
            <v>＋</v>
          </cell>
          <cell r="AH31">
            <v>11400</v>
          </cell>
          <cell r="AI31">
            <v>0</v>
          </cell>
          <cell r="AJ31" t="str">
            <v>＋</v>
          </cell>
          <cell r="AK31">
            <v>40</v>
          </cell>
          <cell r="AL31" t="str">
            <v>＋</v>
          </cell>
          <cell r="AM31" t="str">
            <v>Ａ地域</v>
          </cell>
          <cell r="AN31">
            <v>2600</v>
          </cell>
          <cell r="AO31">
            <v>2900</v>
          </cell>
          <cell r="AP31" t="str">
            <v>＋</v>
          </cell>
          <cell r="AQ31" t="str">
            <v>ａ地域</v>
          </cell>
          <cell r="AR31">
            <v>2600</v>
          </cell>
          <cell r="AS31">
            <v>2900</v>
          </cell>
          <cell r="AT31">
            <v>0</v>
          </cell>
          <cell r="AU31">
            <v>0</v>
          </cell>
          <cell r="AV31" t="str">
            <v>－</v>
          </cell>
          <cell r="AW31" t="str">
            <v>(⑥＋⑦
　＋⑨＋⑪)</v>
          </cell>
          <cell r="AX31">
            <v>0</v>
          </cell>
          <cell r="AY31" t="str">
            <v>(⑥～⑮)</v>
          </cell>
        </row>
        <row r="32">
          <cell r="A32" t="str">
            <v>80３歳児</v>
          </cell>
          <cell r="B32">
            <v>0</v>
          </cell>
          <cell r="C32">
            <v>0</v>
          </cell>
          <cell r="D32">
            <v>0</v>
          </cell>
          <cell r="E32" t="str">
            <v>３歳児</v>
          </cell>
          <cell r="F32">
            <v>0</v>
          </cell>
          <cell r="G32">
            <v>50740</v>
          </cell>
          <cell r="H32">
            <v>103900</v>
          </cell>
          <cell r="I32">
            <v>44690</v>
          </cell>
          <cell r="J32">
            <v>97850</v>
          </cell>
          <cell r="K32" t="str">
            <v>＋</v>
          </cell>
          <cell r="L32">
            <v>430</v>
          </cell>
          <cell r="M32">
            <v>930</v>
          </cell>
          <cell r="N32" t="str">
            <v>×加算率</v>
          </cell>
          <cell r="O32">
            <v>370</v>
          </cell>
          <cell r="P32">
            <v>870</v>
          </cell>
          <cell r="Q32" t="str">
            <v>×加算率</v>
          </cell>
          <cell r="R32">
            <v>0</v>
          </cell>
          <cell r="S32">
            <v>0</v>
          </cell>
          <cell r="T32">
            <v>0</v>
          </cell>
          <cell r="U32">
            <v>0</v>
          </cell>
          <cell r="V32" t="str">
            <v>＋</v>
          </cell>
          <cell r="W32">
            <v>7140</v>
          </cell>
          <cell r="X32">
            <v>70</v>
          </cell>
          <cell r="Y32">
            <v>0</v>
          </cell>
          <cell r="Z32">
            <v>0</v>
          </cell>
          <cell r="AA32">
            <v>332100</v>
          </cell>
          <cell r="AB32">
            <v>0</v>
          </cell>
          <cell r="AC32">
            <v>3320</v>
          </cell>
          <cell r="AD32">
            <v>0</v>
          </cell>
          <cell r="AE32">
            <v>0</v>
          </cell>
          <cell r="AF32">
            <v>0</v>
          </cell>
          <cell r="AG32">
            <v>0</v>
          </cell>
          <cell r="AH32">
            <v>0</v>
          </cell>
          <cell r="AI32">
            <v>9790</v>
          </cell>
          <cell r="AJ32">
            <v>0</v>
          </cell>
          <cell r="AK32">
            <v>0</v>
          </cell>
          <cell r="AL32">
            <v>0</v>
          </cell>
          <cell r="AM32" t="str">
            <v>Ｂ地域</v>
          </cell>
          <cell r="AN32">
            <v>2500</v>
          </cell>
          <cell r="AO32">
            <v>2800</v>
          </cell>
          <cell r="AP32">
            <v>0</v>
          </cell>
          <cell r="AQ32" t="str">
            <v>ｂ地域</v>
          </cell>
          <cell r="AR32">
            <v>2500</v>
          </cell>
          <cell r="AS32">
            <v>2800</v>
          </cell>
          <cell r="AT32">
            <v>0</v>
          </cell>
          <cell r="AU32">
            <v>0</v>
          </cell>
          <cell r="AV32">
            <v>0</v>
          </cell>
          <cell r="AW32">
            <v>0</v>
          </cell>
          <cell r="AX32">
            <v>0</v>
          </cell>
          <cell r="AY32">
            <v>0</v>
          </cell>
        </row>
        <row r="33">
          <cell r="A33" t="str">
            <v>80１，２歳児</v>
          </cell>
          <cell r="B33">
            <v>0</v>
          </cell>
          <cell r="C33">
            <v>0</v>
          </cell>
          <cell r="D33" t="str">
            <v>3号</v>
          </cell>
          <cell r="E33" t="str">
            <v>１、２歳児</v>
          </cell>
          <cell r="F33">
            <v>0</v>
          </cell>
          <cell r="G33">
            <v>103900</v>
          </cell>
          <cell r="H33">
            <v>175330</v>
          </cell>
          <cell r="I33">
            <v>97850</v>
          </cell>
          <cell r="J33">
            <v>169280</v>
          </cell>
          <cell r="K33" t="str">
            <v>＋</v>
          </cell>
          <cell r="L33">
            <v>930</v>
          </cell>
          <cell r="M33">
            <v>1640</v>
          </cell>
          <cell r="N33" t="str">
            <v>×加算率</v>
          </cell>
          <cell r="O33">
            <v>870</v>
          </cell>
          <cell r="P33">
            <v>1580</v>
          </cell>
          <cell r="Q33" t="str">
            <v>×加算率</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t="str">
            <v>＋</v>
          </cell>
          <cell r="AH33">
            <v>9790</v>
          </cell>
          <cell r="AI33">
            <v>0</v>
          </cell>
          <cell r="AJ33">
            <v>0</v>
          </cell>
          <cell r="AK33">
            <v>0</v>
          </cell>
          <cell r="AL33">
            <v>0</v>
          </cell>
          <cell r="AM33" t="str">
            <v>Ｃ地域</v>
          </cell>
          <cell r="AN33">
            <v>2400</v>
          </cell>
          <cell r="AO33">
            <v>2600</v>
          </cell>
          <cell r="AP33">
            <v>0</v>
          </cell>
          <cell r="AQ33" t="str">
            <v>ｃ地域</v>
          </cell>
          <cell r="AR33">
            <v>2400</v>
          </cell>
          <cell r="AS33">
            <v>2600</v>
          </cell>
          <cell r="AT33">
            <v>0</v>
          </cell>
          <cell r="AU33">
            <v>0</v>
          </cell>
          <cell r="AV33">
            <v>0</v>
          </cell>
          <cell r="AW33">
            <v>7.0000000000000007E-2</v>
          </cell>
          <cell r="AX33">
            <v>0</v>
          </cell>
          <cell r="AY33">
            <v>0.9</v>
          </cell>
        </row>
        <row r="34">
          <cell r="A34" t="str">
            <v>80乳児</v>
          </cell>
          <cell r="B34">
            <v>0</v>
          </cell>
          <cell r="C34">
            <v>0</v>
          </cell>
          <cell r="D34">
            <v>0</v>
          </cell>
          <cell r="E34" t="str">
            <v>乳児</v>
          </cell>
          <cell r="F34">
            <v>0</v>
          </cell>
          <cell r="G34">
            <v>175330</v>
          </cell>
          <cell r="H34">
            <v>0</v>
          </cell>
          <cell r="I34">
            <v>169280</v>
          </cell>
          <cell r="J34">
            <v>0</v>
          </cell>
          <cell r="K34" t="str">
            <v>＋</v>
          </cell>
          <cell r="L34">
            <v>1640</v>
          </cell>
          <cell r="M34">
            <v>0</v>
          </cell>
          <cell r="N34" t="str">
            <v>×加算率</v>
          </cell>
          <cell r="O34">
            <v>1580</v>
          </cell>
          <cell r="P34">
            <v>0</v>
          </cell>
          <cell r="Q34" t="str">
            <v>×加算率</v>
          </cell>
          <cell r="R34">
            <v>0</v>
          </cell>
          <cell r="S34">
            <v>0</v>
          </cell>
          <cell r="T34">
            <v>0</v>
          </cell>
          <cell r="U34">
            <v>0</v>
          </cell>
          <cell r="V34">
            <v>0</v>
          </cell>
          <cell r="W34">
            <v>0</v>
          </cell>
          <cell r="X34">
            <v>0</v>
          </cell>
          <cell r="Y34">
            <v>0</v>
          </cell>
          <cell r="Z34">
            <v>0</v>
          </cell>
          <cell r="AA34" t="str">
            <v>　 420人～　489人</v>
          </cell>
          <cell r="AB34">
            <v>0</v>
          </cell>
          <cell r="AC34" t="str">
            <v>　 420人～　489人</v>
          </cell>
          <cell r="AD34">
            <v>0</v>
          </cell>
          <cell r="AE34">
            <v>0</v>
          </cell>
          <cell r="AF34">
            <v>0</v>
          </cell>
          <cell r="AG34">
            <v>0</v>
          </cell>
          <cell r="AH34">
            <v>0</v>
          </cell>
          <cell r="AI34">
            <v>0</v>
          </cell>
          <cell r="AJ34">
            <v>0</v>
          </cell>
          <cell r="AK34">
            <v>0</v>
          </cell>
          <cell r="AL34">
            <v>0</v>
          </cell>
          <cell r="AM34" t="str">
            <v>Ｄ地域</v>
          </cell>
          <cell r="AN34">
            <v>2300</v>
          </cell>
          <cell r="AO34">
            <v>2500</v>
          </cell>
          <cell r="AP34">
            <v>0</v>
          </cell>
          <cell r="AQ34" t="str">
            <v>ｄ地域</v>
          </cell>
          <cell r="AR34">
            <v>2300</v>
          </cell>
          <cell r="AS34">
            <v>2500</v>
          </cell>
          <cell r="AT34">
            <v>0</v>
          </cell>
          <cell r="AU34">
            <v>0</v>
          </cell>
          <cell r="AV34">
            <v>0</v>
          </cell>
          <cell r="AW34">
            <v>0</v>
          </cell>
          <cell r="AX34">
            <v>0</v>
          </cell>
          <cell r="AY34">
            <v>0</v>
          </cell>
        </row>
        <row r="35">
          <cell r="A35" t="str">
            <v>90４歳以上児</v>
          </cell>
          <cell r="B35">
            <v>0</v>
          </cell>
          <cell r="C35" t="str">
            <v>　81人
　　から
　90人
　　まで</v>
          </cell>
          <cell r="D35" t="str">
            <v>2号</v>
          </cell>
          <cell r="E35" t="str">
            <v>４歳以上児</v>
          </cell>
          <cell r="F35">
            <v>0</v>
          </cell>
          <cell r="G35">
            <v>41080</v>
          </cell>
          <cell r="H35">
            <v>48220</v>
          </cell>
          <cell r="I35">
            <v>35700</v>
          </cell>
          <cell r="J35">
            <v>42840</v>
          </cell>
          <cell r="K35" t="str">
            <v>＋</v>
          </cell>
          <cell r="L35">
            <v>340</v>
          </cell>
          <cell r="M35">
            <v>410</v>
          </cell>
          <cell r="N35" t="str">
            <v>×加算率</v>
          </cell>
          <cell r="O35">
            <v>290</v>
          </cell>
          <cell r="P35">
            <v>360</v>
          </cell>
          <cell r="Q35" t="str">
            <v>×加算率</v>
          </cell>
          <cell r="R35" t="str">
            <v>＋</v>
          </cell>
          <cell r="S35">
            <v>5560</v>
          </cell>
          <cell r="T35" t="str">
            <v>＋</v>
          </cell>
          <cell r="U35">
            <v>50</v>
          </cell>
          <cell r="V35" t="str">
            <v>＋</v>
          </cell>
          <cell r="W35">
            <v>7140</v>
          </cell>
          <cell r="X35">
            <v>70</v>
          </cell>
          <cell r="Y35">
            <v>0</v>
          </cell>
          <cell r="Z35">
            <v>0</v>
          </cell>
          <cell r="AA35">
            <v>367100</v>
          </cell>
          <cell r="AB35">
            <v>0</v>
          </cell>
          <cell r="AC35">
            <v>3670</v>
          </cell>
          <cell r="AD35">
            <v>0</v>
          </cell>
          <cell r="AE35">
            <v>0</v>
          </cell>
          <cell r="AF35">
            <v>0</v>
          </cell>
          <cell r="AG35" t="str">
            <v>＋</v>
          </cell>
          <cell r="AH35">
            <v>10850</v>
          </cell>
          <cell r="AI35">
            <v>0</v>
          </cell>
          <cell r="AJ35" t="str">
            <v>＋</v>
          </cell>
          <cell r="AK35">
            <v>40</v>
          </cell>
          <cell r="AL35" t="str">
            <v>＋</v>
          </cell>
          <cell r="AM35" t="str">
            <v>Ａ地域</v>
          </cell>
          <cell r="AN35">
            <v>2300</v>
          </cell>
          <cell r="AO35">
            <v>2600</v>
          </cell>
          <cell r="AP35" t="str">
            <v>＋</v>
          </cell>
          <cell r="AQ35" t="str">
            <v>ａ地域</v>
          </cell>
          <cell r="AR35">
            <v>2300</v>
          </cell>
          <cell r="AS35">
            <v>2600</v>
          </cell>
          <cell r="AT35">
            <v>0</v>
          </cell>
          <cell r="AU35">
            <v>0</v>
          </cell>
          <cell r="AV35" t="str">
            <v>－</v>
          </cell>
          <cell r="AW35" t="str">
            <v>(⑥＋⑦
　＋⑨＋⑪)</v>
          </cell>
          <cell r="AX35">
            <v>0</v>
          </cell>
          <cell r="AY35" t="str">
            <v>(⑥～⑮)</v>
          </cell>
        </row>
        <row r="36">
          <cell r="A36" t="str">
            <v>90３歳児</v>
          </cell>
          <cell r="B36">
            <v>0</v>
          </cell>
          <cell r="C36">
            <v>0</v>
          </cell>
          <cell r="D36">
            <v>0</v>
          </cell>
          <cell r="E36" t="str">
            <v>３歳児</v>
          </cell>
          <cell r="F36">
            <v>0</v>
          </cell>
          <cell r="G36">
            <v>48220</v>
          </cell>
          <cell r="H36">
            <v>101380</v>
          </cell>
          <cell r="I36">
            <v>42840</v>
          </cell>
          <cell r="J36">
            <v>96000</v>
          </cell>
          <cell r="K36" t="str">
            <v>＋</v>
          </cell>
          <cell r="L36">
            <v>410</v>
          </cell>
          <cell r="M36">
            <v>910</v>
          </cell>
          <cell r="N36" t="str">
            <v>×加算率</v>
          </cell>
          <cell r="O36">
            <v>360</v>
          </cell>
          <cell r="P36">
            <v>860</v>
          </cell>
          <cell r="Q36" t="str">
            <v>×加算率</v>
          </cell>
          <cell r="R36">
            <v>0</v>
          </cell>
          <cell r="S36">
            <v>0</v>
          </cell>
          <cell r="T36">
            <v>0</v>
          </cell>
          <cell r="U36">
            <v>0</v>
          </cell>
          <cell r="V36" t="str">
            <v>＋</v>
          </cell>
          <cell r="W36">
            <v>7140</v>
          </cell>
          <cell r="X36">
            <v>70</v>
          </cell>
          <cell r="Y36">
            <v>0</v>
          </cell>
          <cell r="Z36">
            <v>0</v>
          </cell>
          <cell r="AA36">
            <v>0</v>
          </cell>
          <cell r="AB36">
            <v>0</v>
          </cell>
          <cell r="AC36">
            <v>0</v>
          </cell>
          <cell r="AD36">
            <v>0</v>
          </cell>
          <cell r="AE36">
            <v>0</v>
          </cell>
          <cell r="AF36">
            <v>0</v>
          </cell>
          <cell r="AG36">
            <v>0</v>
          </cell>
          <cell r="AH36">
            <v>0</v>
          </cell>
          <cell r="AI36">
            <v>9240</v>
          </cell>
          <cell r="AJ36">
            <v>0</v>
          </cell>
          <cell r="AK36">
            <v>0</v>
          </cell>
          <cell r="AL36">
            <v>0</v>
          </cell>
          <cell r="AM36" t="str">
            <v>Ｂ地域</v>
          </cell>
          <cell r="AN36">
            <v>2200</v>
          </cell>
          <cell r="AO36">
            <v>2500</v>
          </cell>
          <cell r="AP36">
            <v>0</v>
          </cell>
          <cell r="AQ36" t="str">
            <v>ｂ地域</v>
          </cell>
          <cell r="AR36">
            <v>2200</v>
          </cell>
          <cell r="AS36">
            <v>2500</v>
          </cell>
          <cell r="AT36">
            <v>0</v>
          </cell>
          <cell r="AU36">
            <v>0</v>
          </cell>
          <cell r="AV36">
            <v>0</v>
          </cell>
          <cell r="AW36">
            <v>0</v>
          </cell>
          <cell r="AX36">
            <v>0</v>
          </cell>
          <cell r="AY36">
            <v>0</v>
          </cell>
        </row>
        <row r="37">
          <cell r="A37" t="str">
            <v>90１，２歳児</v>
          </cell>
          <cell r="B37">
            <v>0</v>
          </cell>
          <cell r="C37">
            <v>0</v>
          </cell>
          <cell r="D37" t="str">
            <v>3号</v>
          </cell>
          <cell r="E37" t="str">
            <v>１、２歳児</v>
          </cell>
          <cell r="F37">
            <v>0</v>
          </cell>
          <cell r="G37">
            <v>101380</v>
          </cell>
          <cell r="H37">
            <v>172810</v>
          </cell>
          <cell r="I37">
            <v>96000</v>
          </cell>
          <cell r="J37">
            <v>167430</v>
          </cell>
          <cell r="K37" t="str">
            <v>＋</v>
          </cell>
          <cell r="L37">
            <v>910</v>
          </cell>
          <cell r="M37">
            <v>1620</v>
          </cell>
          <cell r="N37" t="str">
            <v>×加算率</v>
          </cell>
          <cell r="O37">
            <v>860</v>
          </cell>
          <cell r="P37">
            <v>1570</v>
          </cell>
          <cell r="Q37" t="str">
            <v>×加算率</v>
          </cell>
          <cell r="R37">
            <v>0</v>
          </cell>
          <cell r="S37">
            <v>0</v>
          </cell>
          <cell r="T37">
            <v>0</v>
          </cell>
          <cell r="U37">
            <v>0</v>
          </cell>
          <cell r="V37">
            <v>0</v>
          </cell>
          <cell r="W37">
            <v>0</v>
          </cell>
          <cell r="X37">
            <v>0</v>
          </cell>
          <cell r="Y37">
            <v>0</v>
          </cell>
          <cell r="Z37">
            <v>0</v>
          </cell>
          <cell r="AA37" t="str">
            <v xml:space="preserve"> 　490人～　559人</v>
          </cell>
          <cell r="AB37">
            <v>0</v>
          </cell>
          <cell r="AC37" t="str">
            <v xml:space="preserve"> 　490人～　559人</v>
          </cell>
          <cell r="AD37">
            <v>0</v>
          </cell>
          <cell r="AE37">
            <v>0</v>
          </cell>
          <cell r="AF37">
            <v>0</v>
          </cell>
          <cell r="AG37" t="str">
            <v>＋</v>
          </cell>
          <cell r="AH37">
            <v>9240</v>
          </cell>
          <cell r="AI37">
            <v>0</v>
          </cell>
          <cell r="AJ37">
            <v>0</v>
          </cell>
          <cell r="AK37">
            <v>0</v>
          </cell>
          <cell r="AL37">
            <v>0</v>
          </cell>
          <cell r="AM37" t="str">
            <v>Ｃ地域</v>
          </cell>
          <cell r="AN37">
            <v>2100</v>
          </cell>
          <cell r="AO37">
            <v>2300</v>
          </cell>
          <cell r="AP37">
            <v>0</v>
          </cell>
          <cell r="AQ37" t="str">
            <v>ｃ地域</v>
          </cell>
          <cell r="AR37">
            <v>2100</v>
          </cell>
          <cell r="AS37">
            <v>2300</v>
          </cell>
          <cell r="AT37">
            <v>0</v>
          </cell>
          <cell r="AU37">
            <v>0</v>
          </cell>
          <cell r="AV37">
            <v>0</v>
          </cell>
          <cell r="AW37">
            <v>7.0000000000000007E-2</v>
          </cell>
          <cell r="AX37">
            <v>0</v>
          </cell>
          <cell r="AY37">
            <v>0.91</v>
          </cell>
        </row>
        <row r="38">
          <cell r="A38" t="str">
            <v>90乳児</v>
          </cell>
          <cell r="B38">
            <v>0</v>
          </cell>
          <cell r="C38">
            <v>0</v>
          </cell>
          <cell r="D38">
            <v>0</v>
          </cell>
          <cell r="E38" t="str">
            <v>乳児</v>
          </cell>
          <cell r="F38">
            <v>0</v>
          </cell>
          <cell r="G38">
            <v>172810</v>
          </cell>
          <cell r="H38">
            <v>0</v>
          </cell>
          <cell r="I38">
            <v>167430</v>
          </cell>
          <cell r="J38">
            <v>0</v>
          </cell>
          <cell r="K38" t="str">
            <v>＋</v>
          </cell>
          <cell r="L38">
            <v>1620</v>
          </cell>
          <cell r="M38">
            <v>0</v>
          </cell>
          <cell r="N38" t="str">
            <v>×加算率</v>
          </cell>
          <cell r="O38">
            <v>1570</v>
          </cell>
          <cell r="P38">
            <v>0</v>
          </cell>
          <cell r="Q38" t="str">
            <v>×加算率</v>
          </cell>
          <cell r="R38">
            <v>0</v>
          </cell>
          <cell r="S38">
            <v>0</v>
          </cell>
          <cell r="T38">
            <v>0</v>
          </cell>
          <cell r="U38">
            <v>0</v>
          </cell>
          <cell r="V38">
            <v>0</v>
          </cell>
          <cell r="W38">
            <v>0</v>
          </cell>
          <cell r="X38">
            <v>0</v>
          </cell>
          <cell r="Y38">
            <v>0</v>
          </cell>
          <cell r="Z38">
            <v>0</v>
          </cell>
          <cell r="AA38">
            <v>402100</v>
          </cell>
          <cell r="AB38">
            <v>0</v>
          </cell>
          <cell r="AC38">
            <v>4020</v>
          </cell>
          <cell r="AD38">
            <v>0</v>
          </cell>
          <cell r="AE38">
            <v>0</v>
          </cell>
          <cell r="AF38">
            <v>0</v>
          </cell>
          <cell r="AG38">
            <v>0</v>
          </cell>
          <cell r="AH38">
            <v>0</v>
          </cell>
          <cell r="AI38">
            <v>0</v>
          </cell>
          <cell r="AJ38">
            <v>0</v>
          </cell>
          <cell r="AK38">
            <v>0</v>
          </cell>
          <cell r="AL38">
            <v>0</v>
          </cell>
          <cell r="AM38" t="str">
            <v>Ｄ地域</v>
          </cell>
          <cell r="AN38">
            <v>2000</v>
          </cell>
          <cell r="AO38">
            <v>2200</v>
          </cell>
          <cell r="AP38">
            <v>0</v>
          </cell>
          <cell r="AQ38" t="str">
            <v>ｄ地域</v>
          </cell>
          <cell r="AR38">
            <v>2000</v>
          </cell>
          <cell r="AS38">
            <v>2200</v>
          </cell>
          <cell r="AT38">
            <v>0</v>
          </cell>
          <cell r="AU38">
            <v>0</v>
          </cell>
          <cell r="AV38">
            <v>0</v>
          </cell>
          <cell r="AW38">
            <v>0</v>
          </cell>
          <cell r="AX38">
            <v>0</v>
          </cell>
          <cell r="AY38">
            <v>0</v>
          </cell>
        </row>
        <row r="39">
          <cell r="A39" t="str">
            <v>100４歳以上児</v>
          </cell>
          <cell r="B39">
            <v>0</v>
          </cell>
          <cell r="C39" t="str">
            <v>　91人
　　から
　100人
　　まで</v>
          </cell>
          <cell r="D39" t="str">
            <v>2号</v>
          </cell>
          <cell r="E39" t="str">
            <v>４歳以上児</v>
          </cell>
          <cell r="F39">
            <v>0</v>
          </cell>
          <cell r="G39">
            <v>35960</v>
          </cell>
          <cell r="H39">
            <v>43100</v>
          </cell>
          <cell r="I39">
            <v>31120</v>
          </cell>
          <cell r="J39">
            <v>38260</v>
          </cell>
          <cell r="K39" t="str">
            <v>＋</v>
          </cell>
          <cell r="L39">
            <v>290</v>
          </cell>
          <cell r="M39">
            <v>360</v>
          </cell>
          <cell r="N39" t="str">
            <v>×加算率</v>
          </cell>
          <cell r="O39">
            <v>240</v>
          </cell>
          <cell r="P39">
            <v>310</v>
          </cell>
          <cell r="Q39" t="str">
            <v>×加算率</v>
          </cell>
          <cell r="R39" t="str">
            <v>＋</v>
          </cell>
          <cell r="S39">
            <v>5000</v>
          </cell>
          <cell r="T39" t="str">
            <v>＋</v>
          </cell>
          <cell r="U39">
            <v>50</v>
          </cell>
          <cell r="V39" t="str">
            <v>＋</v>
          </cell>
          <cell r="W39">
            <v>7140</v>
          </cell>
          <cell r="X39">
            <v>70</v>
          </cell>
          <cell r="Y39">
            <v>0</v>
          </cell>
          <cell r="Z39">
            <v>0</v>
          </cell>
          <cell r="AA39">
            <v>0</v>
          </cell>
          <cell r="AB39">
            <v>0</v>
          </cell>
          <cell r="AC39">
            <v>0</v>
          </cell>
          <cell r="AD39">
            <v>0</v>
          </cell>
          <cell r="AE39">
            <v>0</v>
          </cell>
          <cell r="AF39">
            <v>0</v>
          </cell>
          <cell r="AG39">
            <v>0</v>
          </cell>
          <cell r="AH39">
            <v>0</v>
          </cell>
          <cell r="AI39">
            <v>0</v>
          </cell>
          <cell r="AJ39">
            <v>0</v>
          </cell>
          <cell r="AK39">
            <v>0</v>
          </cell>
          <cell r="AL39" t="str">
            <v>＋</v>
          </cell>
          <cell r="AM39" t="str">
            <v>Ａ地域</v>
          </cell>
          <cell r="AN39">
            <v>2100</v>
          </cell>
          <cell r="AO39">
            <v>2300</v>
          </cell>
          <cell r="AP39" t="str">
            <v>＋</v>
          </cell>
          <cell r="AQ39" t="str">
            <v>ａ地域</v>
          </cell>
          <cell r="AR39">
            <v>2100</v>
          </cell>
          <cell r="AS39">
            <v>2300</v>
          </cell>
          <cell r="AT39">
            <v>0</v>
          </cell>
          <cell r="AU39" t="str">
            <v>(⑥＋⑦＋⑧)</v>
          </cell>
          <cell r="AV39" t="str">
            <v>－</v>
          </cell>
          <cell r="AW39" t="str">
            <v>(⑥＋⑦
　＋⑨＋⑪)</v>
          </cell>
          <cell r="AX39">
            <v>0</v>
          </cell>
          <cell r="AY39" t="str">
            <v>(⑥～⑮)</v>
          </cell>
        </row>
        <row r="40">
          <cell r="A40" t="str">
            <v>100３歳児</v>
          </cell>
          <cell r="B40">
            <v>0</v>
          </cell>
          <cell r="C40">
            <v>0</v>
          </cell>
          <cell r="D40">
            <v>0</v>
          </cell>
          <cell r="E40" t="str">
            <v>３歳児</v>
          </cell>
          <cell r="F40">
            <v>0</v>
          </cell>
          <cell r="G40">
            <v>43100</v>
          </cell>
          <cell r="H40">
            <v>96260</v>
          </cell>
          <cell r="I40">
            <v>38260</v>
          </cell>
          <cell r="J40">
            <v>91420</v>
          </cell>
          <cell r="K40" t="str">
            <v>＋</v>
          </cell>
          <cell r="L40">
            <v>360</v>
          </cell>
          <cell r="M40">
            <v>860</v>
          </cell>
          <cell r="N40" t="str">
            <v>×加算率</v>
          </cell>
          <cell r="O40">
            <v>310</v>
          </cell>
          <cell r="P40">
            <v>810</v>
          </cell>
          <cell r="Q40" t="str">
            <v>×加算率</v>
          </cell>
          <cell r="R40">
            <v>0</v>
          </cell>
          <cell r="S40">
            <v>0</v>
          </cell>
          <cell r="T40">
            <v>0</v>
          </cell>
          <cell r="U40">
            <v>0</v>
          </cell>
          <cell r="V40" t="str">
            <v>＋</v>
          </cell>
          <cell r="W40">
            <v>7140</v>
          </cell>
          <cell r="X40">
            <v>70</v>
          </cell>
          <cell r="Y40">
            <v>0</v>
          </cell>
          <cell r="Z40">
            <v>0</v>
          </cell>
          <cell r="AA40" t="str">
            <v>　 560人～　629人</v>
          </cell>
          <cell r="AB40">
            <v>0</v>
          </cell>
          <cell r="AC40" t="str">
            <v>　 560人～　629人</v>
          </cell>
          <cell r="AD40">
            <v>0</v>
          </cell>
          <cell r="AE40">
            <v>0</v>
          </cell>
          <cell r="AF40" t="str">
            <v>各月初日の</v>
          </cell>
          <cell r="AG40">
            <v>0</v>
          </cell>
          <cell r="AH40">
            <v>0</v>
          </cell>
          <cell r="AI40">
            <v>0</v>
          </cell>
          <cell r="AJ40">
            <v>0</v>
          </cell>
          <cell r="AK40">
            <v>0</v>
          </cell>
          <cell r="AL40">
            <v>0</v>
          </cell>
          <cell r="AM40" t="str">
            <v>Ｂ地域</v>
          </cell>
          <cell r="AN40">
            <v>2000</v>
          </cell>
          <cell r="AO40">
            <v>2200</v>
          </cell>
          <cell r="AP40">
            <v>0</v>
          </cell>
          <cell r="AQ40" t="str">
            <v>ｂ地域</v>
          </cell>
          <cell r="AR40">
            <v>2000</v>
          </cell>
          <cell r="AS40">
            <v>2200</v>
          </cell>
          <cell r="AT40">
            <v>0</v>
          </cell>
          <cell r="AU40">
            <v>0</v>
          </cell>
          <cell r="AV40">
            <v>0</v>
          </cell>
          <cell r="AW40">
            <v>0</v>
          </cell>
          <cell r="AX40">
            <v>0</v>
          </cell>
          <cell r="AY40">
            <v>0</v>
          </cell>
        </row>
        <row r="41">
          <cell r="A41" t="str">
            <v>100１，２歳児</v>
          </cell>
          <cell r="B41">
            <v>0</v>
          </cell>
          <cell r="C41">
            <v>0</v>
          </cell>
          <cell r="D41" t="str">
            <v>3号</v>
          </cell>
          <cell r="E41" t="str">
            <v>１、２歳児</v>
          </cell>
          <cell r="F41">
            <v>0</v>
          </cell>
          <cell r="G41">
            <v>96260</v>
          </cell>
          <cell r="H41">
            <v>167690</v>
          </cell>
          <cell r="I41">
            <v>91420</v>
          </cell>
          <cell r="J41">
            <v>162850</v>
          </cell>
          <cell r="K41" t="str">
            <v>＋</v>
          </cell>
          <cell r="L41">
            <v>860</v>
          </cell>
          <cell r="M41">
            <v>1570</v>
          </cell>
          <cell r="N41" t="str">
            <v>×加算率</v>
          </cell>
          <cell r="O41">
            <v>810</v>
          </cell>
          <cell r="P41">
            <v>1520</v>
          </cell>
          <cell r="Q41" t="str">
            <v>×加算率</v>
          </cell>
          <cell r="R41">
            <v>0</v>
          </cell>
          <cell r="S41">
            <v>0</v>
          </cell>
          <cell r="T41">
            <v>0</v>
          </cell>
          <cell r="U41">
            <v>0</v>
          </cell>
          <cell r="V41">
            <v>0</v>
          </cell>
          <cell r="W41">
            <v>0</v>
          </cell>
          <cell r="X41">
            <v>0</v>
          </cell>
          <cell r="Y41">
            <v>0</v>
          </cell>
          <cell r="Z41">
            <v>0</v>
          </cell>
          <cell r="AA41">
            <v>437100</v>
          </cell>
          <cell r="AB41">
            <v>0</v>
          </cell>
          <cell r="AC41">
            <v>4370</v>
          </cell>
          <cell r="AD41">
            <v>0</v>
          </cell>
          <cell r="AE41">
            <v>0</v>
          </cell>
          <cell r="AF41" t="str">
            <v>利用子ども数</v>
          </cell>
          <cell r="AG41">
            <v>0</v>
          </cell>
          <cell r="AH41">
            <v>0</v>
          </cell>
          <cell r="AI41">
            <v>0</v>
          </cell>
          <cell r="AJ41">
            <v>0</v>
          </cell>
          <cell r="AK41">
            <v>0</v>
          </cell>
          <cell r="AL41">
            <v>0</v>
          </cell>
          <cell r="AM41" t="str">
            <v>Ｃ地域</v>
          </cell>
          <cell r="AN41">
            <v>1900</v>
          </cell>
          <cell r="AO41">
            <v>2100</v>
          </cell>
          <cell r="AP41">
            <v>0</v>
          </cell>
          <cell r="AQ41" t="str">
            <v>ｃ地域</v>
          </cell>
          <cell r="AR41">
            <v>1900</v>
          </cell>
          <cell r="AS41">
            <v>2100</v>
          </cell>
          <cell r="AT41">
            <v>0</v>
          </cell>
          <cell r="AU41">
            <v>0.1</v>
          </cell>
          <cell r="AV41">
            <v>0</v>
          </cell>
          <cell r="AW41">
            <v>0.08</v>
          </cell>
          <cell r="AX41">
            <v>0</v>
          </cell>
          <cell r="AY41">
            <v>0.96</v>
          </cell>
        </row>
        <row r="42">
          <cell r="A42" t="str">
            <v>100乳児</v>
          </cell>
          <cell r="B42">
            <v>0</v>
          </cell>
          <cell r="C42">
            <v>0</v>
          </cell>
          <cell r="D42">
            <v>0</v>
          </cell>
          <cell r="E42" t="str">
            <v>乳児</v>
          </cell>
          <cell r="F42">
            <v>0</v>
          </cell>
          <cell r="G42">
            <v>167690</v>
          </cell>
          <cell r="H42">
            <v>0</v>
          </cell>
          <cell r="I42">
            <v>162850</v>
          </cell>
          <cell r="J42">
            <v>0</v>
          </cell>
          <cell r="K42" t="str">
            <v>＋</v>
          </cell>
          <cell r="L42">
            <v>1570</v>
          </cell>
          <cell r="M42">
            <v>0</v>
          </cell>
          <cell r="N42" t="str">
            <v>×加算率</v>
          </cell>
          <cell r="O42">
            <v>1520</v>
          </cell>
          <cell r="P42">
            <v>0</v>
          </cell>
          <cell r="Q42" t="str">
            <v>×加算率</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Ｄ地域</v>
          </cell>
          <cell r="AN42">
            <v>1800</v>
          </cell>
          <cell r="AO42">
            <v>2000</v>
          </cell>
          <cell r="AP42">
            <v>0</v>
          </cell>
          <cell r="AQ42" t="str">
            <v>ｄ地域</v>
          </cell>
          <cell r="AR42">
            <v>1800</v>
          </cell>
          <cell r="AS42">
            <v>2000</v>
          </cell>
          <cell r="AT42">
            <v>0</v>
          </cell>
          <cell r="AU42">
            <v>0</v>
          </cell>
          <cell r="AV42">
            <v>0</v>
          </cell>
          <cell r="AW42">
            <v>0</v>
          </cell>
          <cell r="AX42">
            <v>0</v>
          </cell>
          <cell r="AY42">
            <v>0</v>
          </cell>
        </row>
        <row r="43">
          <cell r="A43" t="str">
            <v>110４歳以上児</v>
          </cell>
          <cell r="B43">
            <v>0</v>
          </cell>
          <cell r="C43" t="str">
            <v>　101人
　　から
　110人
　　まで</v>
          </cell>
          <cell r="D43" t="str">
            <v>2号</v>
          </cell>
          <cell r="E43" t="str">
            <v>４歳以上児</v>
          </cell>
          <cell r="F43">
            <v>0</v>
          </cell>
          <cell r="G43">
            <v>34630</v>
          </cell>
          <cell r="H43">
            <v>41770</v>
          </cell>
          <cell r="I43">
            <v>30230</v>
          </cell>
          <cell r="J43">
            <v>37370</v>
          </cell>
          <cell r="K43" t="str">
            <v>＋</v>
          </cell>
          <cell r="L43">
            <v>280</v>
          </cell>
          <cell r="M43">
            <v>350</v>
          </cell>
          <cell r="N43" t="str">
            <v>×加算率</v>
          </cell>
          <cell r="O43">
            <v>230</v>
          </cell>
          <cell r="P43">
            <v>300</v>
          </cell>
          <cell r="Q43" t="str">
            <v>×加算率</v>
          </cell>
          <cell r="R43" t="str">
            <v>＋</v>
          </cell>
          <cell r="S43">
            <v>4550</v>
          </cell>
          <cell r="T43" t="str">
            <v>＋</v>
          </cell>
          <cell r="U43">
            <v>40</v>
          </cell>
          <cell r="V43" t="str">
            <v>＋</v>
          </cell>
          <cell r="W43">
            <v>7140</v>
          </cell>
          <cell r="X43">
            <v>70</v>
          </cell>
          <cell r="Y43">
            <v>0</v>
          </cell>
          <cell r="Z43">
            <v>0</v>
          </cell>
          <cell r="AA43" t="str">
            <v>　 630人～　699人</v>
          </cell>
          <cell r="AB43">
            <v>0</v>
          </cell>
          <cell r="AC43" t="str">
            <v>　 630人～　699人</v>
          </cell>
          <cell r="AD43">
            <v>0</v>
          </cell>
          <cell r="AE43">
            <v>0</v>
          </cell>
          <cell r="AF43">
            <v>0</v>
          </cell>
          <cell r="AG43">
            <v>0</v>
          </cell>
          <cell r="AH43">
            <v>0</v>
          </cell>
          <cell r="AI43">
            <v>0</v>
          </cell>
          <cell r="AJ43">
            <v>0</v>
          </cell>
          <cell r="AK43">
            <v>0</v>
          </cell>
          <cell r="AL43" t="str">
            <v>＋</v>
          </cell>
          <cell r="AM43" t="str">
            <v>Ａ地域</v>
          </cell>
          <cell r="AN43">
            <v>2300</v>
          </cell>
          <cell r="AO43">
            <v>2500</v>
          </cell>
          <cell r="AP43" t="str">
            <v>＋</v>
          </cell>
          <cell r="AQ43" t="str">
            <v>ａ地域</v>
          </cell>
          <cell r="AR43">
            <v>2300</v>
          </cell>
          <cell r="AS43">
            <v>2500</v>
          </cell>
          <cell r="AT43">
            <v>0</v>
          </cell>
          <cell r="AU43">
            <v>0</v>
          </cell>
          <cell r="AV43" t="str">
            <v>－</v>
          </cell>
          <cell r="AW43" t="str">
            <v>(⑥＋⑦
　＋⑨＋⑪)</v>
          </cell>
          <cell r="AX43">
            <v>0</v>
          </cell>
          <cell r="AY43" t="str">
            <v>(⑥～⑮)</v>
          </cell>
        </row>
        <row r="44">
          <cell r="A44" t="str">
            <v>110３歳児</v>
          </cell>
          <cell r="B44">
            <v>0</v>
          </cell>
          <cell r="C44">
            <v>0</v>
          </cell>
          <cell r="D44">
            <v>0</v>
          </cell>
          <cell r="E44" t="str">
            <v>３歳児</v>
          </cell>
          <cell r="F44">
            <v>0</v>
          </cell>
          <cell r="G44">
            <v>41770</v>
          </cell>
          <cell r="H44">
            <v>94930</v>
          </cell>
          <cell r="I44">
            <v>37370</v>
          </cell>
          <cell r="J44">
            <v>90530</v>
          </cell>
          <cell r="K44" t="str">
            <v>＋</v>
          </cell>
          <cell r="L44">
            <v>350</v>
          </cell>
          <cell r="M44">
            <v>850</v>
          </cell>
          <cell r="N44" t="str">
            <v>×加算率</v>
          </cell>
          <cell r="O44">
            <v>300</v>
          </cell>
          <cell r="P44">
            <v>800</v>
          </cell>
          <cell r="Q44" t="str">
            <v>×加算率</v>
          </cell>
          <cell r="R44">
            <v>0</v>
          </cell>
          <cell r="S44">
            <v>0</v>
          </cell>
          <cell r="T44">
            <v>0</v>
          </cell>
          <cell r="U44">
            <v>0</v>
          </cell>
          <cell r="V44" t="str">
            <v>＋</v>
          </cell>
          <cell r="W44">
            <v>7140</v>
          </cell>
          <cell r="X44">
            <v>70</v>
          </cell>
          <cell r="Y44">
            <v>0</v>
          </cell>
          <cell r="Z44">
            <v>0</v>
          </cell>
          <cell r="AA44">
            <v>472100</v>
          </cell>
          <cell r="AB44">
            <v>0</v>
          </cell>
          <cell r="AC44">
            <v>4720</v>
          </cell>
          <cell r="AD44">
            <v>0</v>
          </cell>
          <cell r="AE44">
            <v>0</v>
          </cell>
          <cell r="AF44">
            <v>0</v>
          </cell>
          <cell r="AG44">
            <v>0</v>
          </cell>
          <cell r="AH44">
            <v>0</v>
          </cell>
          <cell r="AI44">
            <v>0</v>
          </cell>
          <cell r="AJ44">
            <v>0</v>
          </cell>
          <cell r="AK44">
            <v>0</v>
          </cell>
          <cell r="AL44">
            <v>0</v>
          </cell>
          <cell r="AM44" t="str">
            <v>Ｂ地域</v>
          </cell>
          <cell r="AN44">
            <v>2200</v>
          </cell>
          <cell r="AO44">
            <v>2400</v>
          </cell>
          <cell r="AP44">
            <v>0</v>
          </cell>
          <cell r="AQ44" t="str">
            <v>ｂ地域</v>
          </cell>
          <cell r="AR44">
            <v>2200</v>
          </cell>
          <cell r="AS44">
            <v>2400</v>
          </cell>
          <cell r="AT44">
            <v>0</v>
          </cell>
          <cell r="AU44">
            <v>0</v>
          </cell>
          <cell r="AV44">
            <v>0</v>
          </cell>
          <cell r="AW44">
            <v>0</v>
          </cell>
          <cell r="AX44">
            <v>0</v>
          </cell>
          <cell r="AY44">
            <v>0</v>
          </cell>
        </row>
        <row r="45">
          <cell r="A45" t="str">
            <v>110１，２歳児</v>
          </cell>
          <cell r="B45">
            <v>0</v>
          </cell>
          <cell r="C45">
            <v>0</v>
          </cell>
          <cell r="D45" t="str">
            <v>3号</v>
          </cell>
          <cell r="E45" t="str">
            <v>１、２歳児</v>
          </cell>
          <cell r="F45">
            <v>0</v>
          </cell>
          <cell r="G45">
            <v>94930</v>
          </cell>
          <cell r="H45">
            <v>166360</v>
          </cell>
          <cell r="I45">
            <v>90530</v>
          </cell>
          <cell r="J45">
            <v>161960</v>
          </cell>
          <cell r="K45" t="str">
            <v>＋</v>
          </cell>
          <cell r="L45">
            <v>850</v>
          </cell>
          <cell r="M45">
            <v>1560</v>
          </cell>
          <cell r="N45" t="str">
            <v>×加算率</v>
          </cell>
          <cell r="O45">
            <v>800</v>
          </cell>
          <cell r="P45">
            <v>1510</v>
          </cell>
          <cell r="Q45" t="str">
            <v>×加算率</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t="str">
            <v>Ｃ地域</v>
          </cell>
          <cell r="AN45">
            <v>2100</v>
          </cell>
          <cell r="AO45">
            <v>2300</v>
          </cell>
          <cell r="AP45">
            <v>0</v>
          </cell>
          <cell r="AQ45" t="str">
            <v>ｃ地域</v>
          </cell>
          <cell r="AR45">
            <v>2100</v>
          </cell>
          <cell r="AS45">
            <v>2300</v>
          </cell>
          <cell r="AT45">
            <v>0</v>
          </cell>
          <cell r="AU45">
            <v>0</v>
          </cell>
          <cell r="AV45">
            <v>0</v>
          </cell>
          <cell r="AW45">
            <v>0.08</v>
          </cell>
          <cell r="AX45">
            <v>0</v>
          </cell>
          <cell r="AY45">
            <v>0.95</v>
          </cell>
        </row>
        <row r="46">
          <cell r="A46" t="str">
            <v>110乳児</v>
          </cell>
          <cell r="B46">
            <v>0</v>
          </cell>
          <cell r="C46">
            <v>0</v>
          </cell>
          <cell r="D46">
            <v>0</v>
          </cell>
          <cell r="E46" t="str">
            <v>乳児</v>
          </cell>
          <cell r="F46">
            <v>0</v>
          </cell>
          <cell r="G46">
            <v>166360</v>
          </cell>
          <cell r="H46">
            <v>0</v>
          </cell>
          <cell r="I46">
            <v>161960</v>
          </cell>
          <cell r="J46">
            <v>0</v>
          </cell>
          <cell r="K46" t="str">
            <v>＋</v>
          </cell>
          <cell r="L46">
            <v>1560</v>
          </cell>
          <cell r="M46">
            <v>0</v>
          </cell>
          <cell r="N46" t="str">
            <v>×加算率</v>
          </cell>
          <cell r="O46">
            <v>1510</v>
          </cell>
          <cell r="P46">
            <v>0</v>
          </cell>
          <cell r="Q46" t="str">
            <v>×加算率</v>
          </cell>
          <cell r="R46">
            <v>0</v>
          </cell>
          <cell r="S46">
            <v>0</v>
          </cell>
          <cell r="T46">
            <v>0</v>
          </cell>
          <cell r="U46">
            <v>0</v>
          </cell>
          <cell r="V46">
            <v>0</v>
          </cell>
          <cell r="W46">
            <v>0</v>
          </cell>
          <cell r="X46">
            <v>0</v>
          </cell>
          <cell r="Y46">
            <v>0</v>
          </cell>
          <cell r="Z46">
            <v>0</v>
          </cell>
          <cell r="AA46" t="str">
            <v xml:space="preserve"> 　700人～　769人</v>
          </cell>
          <cell r="AB46">
            <v>0</v>
          </cell>
          <cell r="AC46" t="str">
            <v xml:space="preserve"> 　700人～　769人</v>
          </cell>
          <cell r="AD46">
            <v>0</v>
          </cell>
          <cell r="AE46">
            <v>0</v>
          </cell>
          <cell r="AF46">
            <v>0</v>
          </cell>
          <cell r="AG46">
            <v>0</v>
          </cell>
          <cell r="AH46">
            <v>0</v>
          </cell>
          <cell r="AI46">
            <v>0</v>
          </cell>
          <cell r="AJ46">
            <v>0</v>
          </cell>
          <cell r="AK46">
            <v>0</v>
          </cell>
          <cell r="AL46">
            <v>0</v>
          </cell>
          <cell r="AM46" t="str">
            <v>Ｄ地域</v>
          </cell>
          <cell r="AN46">
            <v>2000</v>
          </cell>
          <cell r="AO46">
            <v>2200</v>
          </cell>
          <cell r="AP46">
            <v>0</v>
          </cell>
          <cell r="AQ46" t="str">
            <v>ｄ地域</v>
          </cell>
          <cell r="AR46">
            <v>2000</v>
          </cell>
          <cell r="AS46">
            <v>2200</v>
          </cell>
          <cell r="AT46">
            <v>0</v>
          </cell>
          <cell r="AU46">
            <v>0</v>
          </cell>
          <cell r="AV46">
            <v>0</v>
          </cell>
          <cell r="AW46">
            <v>0</v>
          </cell>
          <cell r="AX46">
            <v>0</v>
          </cell>
          <cell r="AY46">
            <v>0</v>
          </cell>
        </row>
        <row r="47">
          <cell r="A47" t="str">
            <v>120４歳以上児</v>
          </cell>
          <cell r="B47">
            <v>0</v>
          </cell>
          <cell r="C47" t="str">
            <v>　111人
　　から
　120人
　　まで</v>
          </cell>
          <cell r="D47" t="str">
            <v>2号</v>
          </cell>
          <cell r="E47" t="str">
            <v>４歳以上児</v>
          </cell>
          <cell r="F47">
            <v>0</v>
          </cell>
          <cell r="G47">
            <v>33490</v>
          </cell>
          <cell r="H47">
            <v>40630</v>
          </cell>
          <cell r="I47">
            <v>29460</v>
          </cell>
          <cell r="J47">
            <v>36600</v>
          </cell>
          <cell r="K47" t="str">
            <v>＋</v>
          </cell>
          <cell r="L47">
            <v>260</v>
          </cell>
          <cell r="M47">
            <v>330</v>
          </cell>
          <cell r="N47" t="str">
            <v>×加算率</v>
          </cell>
          <cell r="O47">
            <v>220</v>
          </cell>
          <cell r="P47">
            <v>290</v>
          </cell>
          <cell r="Q47" t="str">
            <v>×加算率</v>
          </cell>
          <cell r="R47" t="str">
            <v>＋</v>
          </cell>
          <cell r="S47">
            <v>4170</v>
          </cell>
          <cell r="T47" t="str">
            <v>＋</v>
          </cell>
          <cell r="U47">
            <v>40</v>
          </cell>
          <cell r="V47" t="str">
            <v>＋</v>
          </cell>
          <cell r="W47">
            <v>7140</v>
          </cell>
          <cell r="X47">
            <v>70</v>
          </cell>
          <cell r="Y47">
            <v>0</v>
          </cell>
          <cell r="Z47">
            <v>0</v>
          </cell>
          <cell r="AA47">
            <v>507100</v>
          </cell>
          <cell r="AB47">
            <v>0</v>
          </cell>
          <cell r="AC47">
            <v>5070</v>
          </cell>
          <cell r="AD47">
            <v>0</v>
          </cell>
          <cell r="AE47">
            <v>0</v>
          </cell>
          <cell r="AF47">
            <v>0</v>
          </cell>
          <cell r="AG47">
            <v>0</v>
          </cell>
          <cell r="AH47">
            <v>0</v>
          </cell>
          <cell r="AI47">
            <v>0</v>
          </cell>
          <cell r="AJ47">
            <v>0</v>
          </cell>
          <cell r="AK47">
            <v>0</v>
          </cell>
          <cell r="AL47" t="str">
            <v>＋</v>
          </cell>
          <cell r="AM47" t="str">
            <v>Ａ地域</v>
          </cell>
          <cell r="AN47">
            <v>2100</v>
          </cell>
          <cell r="AO47">
            <v>2300</v>
          </cell>
          <cell r="AP47" t="str">
            <v>＋</v>
          </cell>
          <cell r="AQ47" t="str">
            <v>ａ地域</v>
          </cell>
          <cell r="AR47">
            <v>2100</v>
          </cell>
          <cell r="AS47">
            <v>2300</v>
          </cell>
          <cell r="AT47">
            <v>0</v>
          </cell>
          <cell r="AU47">
            <v>0</v>
          </cell>
          <cell r="AV47" t="str">
            <v>－</v>
          </cell>
          <cell r="AW47" t="str">
            <v>(⑥＋⑦
　＋⑨＋⑪)</v>
          </cell>
          <cell r="AX47">
            <v>0</v>
          </cell>
          <cell r="AY47" t="str">
            <v>(⑥～⑮)</v>
          </cell>
        </row>
        <row r="48">
          <cell r="A48" t="str">
            <v>120３歳児</v>
          </cell>
          <cell r="B48">
            <v>0</v>
          </cell>
          <cell r="C48">
            <v>0</v>
          </cell>
          <cell r="D48">
            <v>0</v>
          </cell>
          <cell r="E48" t="str">
            <v>３歳児</v>
          </cell>
          <cell r="F48">
            <v>0</v>
          </cell>
          <cell r="G48">
            <v>40630</v>
          </cell>
          <cell r="H48">
            <v>93790</v>
          </cell>
          <cell r="I48">
            <v>36600</v>
          </cell>
          <cell r="J48">
            <v>89760</v>
          </cell>
          <cell r="K48" t="str">
            <v>＋</v>
          </cell>
          <cell r="L48">
            <v>330</v>
          </cell>
          <cell r="M48">
            <v>830</v>
          </cell>
          <cell r="N48" t="str">
            <v>×加算率</v>
          </cell>
          <cell r="O48">
            <v>290</v>
          </cell>
          <cell r="P48">
            <v>790</v>
          </cell>
          <cell r="Q48" t="str">
            <v>×加算率</v>
          </cell>
          <cell r="R48">
            <v>0</v>
          </cell>
          <cell r="S48">
            <v>0</v>
          </cell>
          <cell r="T48">
            <v>0</v>
          </cell>
          <cell r="U48">
            <v>0</v>
          </cell>
          <cell r="V48" t="str">
            <v>＋</v>
          </cell>
          <cell r="W48">
            <v>7140</v>
          </cell>
          <cell r="X48">
            <v>70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t="str">
            <v>Ｂ地域</v>
          </cell>
          <cell r="AN48">
            <v>2000</v>
          </cell>
          <cell r="AO48">
            <v>2200</v>
          </cell>
          <cell r="AP48">
            <v>0</v>
          </cell>
          <cell r="AQ48" t="str">
            <v>ｂ地域</v>
          </cell>
          <cell r="AR48">
            <v>2000</v>
          </cell>
          <cell r="AS48">
            <v>2200</v>
          </cell>
          <cell r="AT48">
            <v>0</v>
          </cell>
          <cell r="AU48">
            <v>0</v>
          </cell>
          <cell r="AV48">
            <v>0</v>
          </cell>
          <cell r="AW48">
            <v>0</v>
          </cell>
          <cell r="AX48">
            <v>0</v>
          </cell>
          <cell r="AY48">
            <v>0</v>
          </cell>
        </row>
        <row r="49">
          <cell r="A49" t="str">
            <v>120１，２歳児</v>
          </cell>
          <cell r="B49">
            <v>0</v>
          </cell>
          <cell r="C49">
            <v>0</v>
          </cell>
          <cell r="D49" t="str">
            <v>3号</v>
          </cell>
          <cell r="E49" t="str">
            <v>１、２歳児</v>
          </cell>
          <cell r="F49">
            <v>0</v>
          </cell>
          <cell r="G49">
            <v>93790</v>
          </cell>
          <cell r="H49">
            <v>165220</v>
          </cell>
          <cell r="I49">
            <v>89760</v>
          </cell>
          <cell r="J49">
            <v>161190</v>
          </cell>
          <cell r="K49" t="str">
            <v>＋</v>
          </cell>
          <cell r="L49">
            <v>830</v>
          </cell>
          <cell r="M49">
            <v>1540</v>
          </cell>
          <cell r="N49" t="str">
            <v>×加算率</v>
          </cell>
          <cell r="O49">
            <v>790</v>
          </cell>
          <cell r="P49">
            <v>1500</v>
          </cell>
          <cell r="Q49" t="str">
            <v>×加算率</v>
          </cell>
          <cell r="R49">
            <v>0</v>
          </cell>
          <cell r="S49">
            <v>0</v>
          </cell>
          <cell r="T49">
            <v>0</v>
          </cell>
          <cell r="U49">
            <v>0</v>
          </cell>
          <cell r="V49">
            <v>0</v>
          </cell>
          <cell r="W49">
            <v>0</v>
          </cell>
          <cell r="X49">
            <v>0</v>
          </cell>
          <cell r="Y49">
            <v>0</v>
          </cell>
          <cell r="Z49">
            <v>0</v>
          </cell>
          <cell r="AA49" t="str">
            <v xml:space="preserve"> 　770人～　839人</v>
          </cell>
          <cell r="AB49">
            <v>0</v>
          </cell>
          <cell r="AC49" t="str">
            <v xml:space="preserve"> 　770人～　839人</v>
          </cell>
          <cell r="AD49">
            <v>0</v>
          </cell>
          <cell r="AE49">
            <v>0</v>
          </cell>
          <cell r="AF49">
            <v>0</v>
          </cell>
          <cell r="AG49">
            <v>0</v>
          </cell>
          <cell r="AH49">
            <v>0</v>
          </cell>
          <cell r="AI49">
            <v>0</v>
          </cell>
          <cell r="AJ49">
            <v>0</v>
          </cell>
          <cell r="AK49">
            <v>0</v>
          </cell>
          <cell r="AL49">
            <v>0</v>
          </cell>
          <cell r="AM49" t="str">
            <v>Ｃ地域</v>
          </cell>
          <cell r="AN49">
            <v>1900</v>
          </cell>
          <cell r="AO49">
            <v>2100</v>
          </cell>
          <cell r="AP49">
            <v>0</v>
          </cell>
          <cell r="AQ49" t="str">
            <v>ｃ地域</v>
          </cell>
          <cell r="AR49">
            <v>1900</v>
          </cell>
          <cell r="AS49">
            <v>2100</v>
          </cell>
          <cell r="AT49">
            <v>0</v>
          </cell>
          <cell r="AU49">
            <v>0</v>
          </cell>
          <cell r="AV49">
            <v>0</v>
          </cell>
          <cell r="AW49">
            <v>0.08</v>
          </cell>
          <cell r="AX49">
            <v>0</v>
          </cell>
          <cell r="AY49">
            <v>0.96</v>
          </cell>
        </row>
        <row r="50">
          <cell r="A50" t="str">
            <v>120乳児</v>
          </cell>
          <cell r="B50">
            <v>0</v>
          </cell>
          <cell r="C50">
            <v>0</v>
          </cell>
          <cell r="D50">
            <v>0</v>
          </cell>
          <cell r="E50" t="str">
            <v>乳児</v>
          </cell>
          <cell r="F50">
            <v>0</v>
          </cell>
          <cell r="G50">
            <v>165220</v>
          </cell>
          <cell r="H50">
            <v>0</v>
          </cell>
          <cell r="I50">
            <v>161190</v>
          </cell>
          <cell r="J50">
            <v>0</v>
          </cell>
          <cell r="K50" t="str">
            <v>＋</v>
          </cell>
          <cell r="L50">
            <v>1540</v>
          </cell>
          <cell r="M50">
            <v>0</v>
          </cell>
          <cell r="N50" t="str">
            <v>×加算率</v>
          </cell>
          <cell r="O50">
            <v>1500</v>
          </cell>
          <cell r="P50">
            <v>0</v>
          </cell>
          <cell r="Q50" t="str">
            <v>×加算率</v>
          </cell>
          <cell r="R50">
            <v>0</v>
          </cell>
          <cell r="S50">
            <v>0</v>
          </cell>
          <cell r="T50">
            <v>0</v>
          </cell>
          <cell r="U50">
            <v>0</v>
          </cell>
          <cell r="V50">
            <v>0</v>
          </cell>
          <cell r="W50">
            <v>0</v>
          </cell>
          <cell r="X50">
            <v>0</v>
          </cell>
          <cell r="Y50">
            <v>0</v>
          </cell>
          <cell r="Z50">
            <v>0</v>
          </cell>
          <cell r="AA50">
            <v>542100</v>
          </cell>
          <cell r="AB50">
            <v>0</v>
          </cell>
          <cell r="AC50">
            <v>5420</v>
          </cell>
          <cell r="AD50">
            <v>0</v>
          </cell>
          <cell r="AE50">
            <v>0</v>
          </cell>
          <cell r="AF50">
            <v>0</v>
          </cell>
          <cell r="AG50">
            <v>0</v>
          </cell>
          <cell r="AH50">
            <v>0</v>
          </cell>
          <cell r="AI50">
            <v>0</v>
          </cell>
          <cell r="AJ50">
            <v>0</v>
          </cell>
          <cell r="AK50">
            <v>0</v>
          </cell>
          <cell r="AL50">
            <v>0</v>
          </cell>
          <cell r="AM50" t="str">
            <v>Ｄ地域</v>
          </cell>
          <cell r="AN50">
            <v>1800</v>
          </cell>
          <cell r="AO50">
            <v>2000</v>
          </cell>
          <cell r="AP50">
            <v>0</v>
          </cell>
          <cell r="AQ50" t="str">
            <v>ｄ地域</v>
          </cell>
          <cell r="AR50">
            <v>1800</v>
          </cell>
          <cell r="AS50">
            <v>2000</v>
          </cell>
          <cell r="AT50">
            <v>0</v>
          </cell>
          <cell r="AU50">
            <v>0</v>
          </cell>
          <cell r="AV50">
            <v>0</v>
          </cell>
          <cell r="AW50">
            <v>0</v>
          </cell>
          <cell r="AX50">
            <v>0</v>
          </cell>
          <cell r="AY50">
            <v>0</v>
          </cell>
        </row>
        <row r="51">
          <cell r="A51" t="str">
            <v>130４歳以上児</v>
          </cell>
          <cell r="B51">
            <v>0</v>
          </cell>
          <cell r="C51" t="str">
            <v>　121人
　　から
　130人
　　まで</v>
          </cell>
          <cell r="D51" t="str">
            <v>2号</v>
          </cell>
          <cell r="E51" t="str">
            <v>４歳以上児</v>
          </cell>
          <cell r="F51">
            <v>0</v>
          </cell>
          <cell r="G51">
            <v>32530</v>
          </cell>
          <cell r="H51">
            <v>39670</v>
          </cell>
          <cell r="I51">
            <v>28800</v>
          </cell>
          <cell r="J51">
            <v>35940</v>
          </cell>
          <cell r="K51" t="str">
            <v>＋</v>
          </cell>
          <cell r="L51">
            <v>250</v>
          </cell>
          <cell r="M51">
            <v>320</v>
          </cell>
          <cell r="N51" t="str">
            <v>×加算率</v>
          </cell>
          <cell r="O51">
            <v>220</v>
          </cell>
          <cell r="P51">
            <v>290</v>
          </cell>
          <cell r="Q51" t="str">
            <v>×加算率</v>
          </cell>
          <cell r="R51" t="str">
            <v>＋</v>
          </cell>
          <cell r="S51">
            <v>3850</v>
          </cell>
          <cell r="T51" t="str">
            <v>＋</v>
          </cell>
          <cell r="U51">
            <v>30</v>
          </cell>
          <cell r="V51" t="str">
            <v>＋</v>
          </cell>
          <cell r="W51">
            <v>7140</v>
          </cell>
          <cell r="X51">
            <v>70</v>
          </cell>
          <cell r="Y51">
            <v>0</v>
          </cell>
          <cell r="Z51">
            <v>0</v>
          </cell>
          <cell r="AA51">
            <v>0</v>
          </cell>
          <cell r="AB51">
            <v>0</v>
          </cell>
          <cell r="AC51">
            <v>0</v>
          </cell>
          <cell r="AD51">
            <v>0</v>
          </cell>
          <cell r="AE51">
            <v>0</v>
          </cell>
          <cell r="AF51">
            <v>0</v>
          </cell>
          <cell r="AG51">
            <v>0</v>
          </cell>
          <cell r="AH51">
            <v>0</v>
          </cell>
          <cell r="AI51">
            <v>0</v>
          </cell>
          <cell r="AJ51">
            <v>0</v>
          </cell>
          <cell r="AK51">
            <v>0</v>
          </cell>
          <cell r="AL51" t="str">
            <v>＋</v>
          </cell>
          <cell r="AM51" t="str">
            <v>Ａ地域</v>
          </cell>
          <cell r="AN51">
            <v>1900</v>
          </cell>
          <cell r="AO51">
            <v>2100</v>
          </cell>
          <cell r="AP51" t="str">
            <v>＋</v>
          </cell>
          <cell r="AQ51" t="str">
            <v>ａ地域</v>
          </cell>
          <cell r="AR51">
            <v>1900</v>
          </cell>
          <cell r="AS51">
            <v>2100</v>
          </cell>
          <cell r="AT51">
            <v>0</v>
          </cell>
          <cell r="AU51">
            <v>0</v>
          </cell>
          <cell r="AV51" t="str">
            <v>－</v>
          </cell>
          <cell r="AW51" t="str">
            <v>(⑥＋⑦
　＋⑨＋⑪)</v>
          </cell>
          <cell r="AX51">
            <v>0</v>
          </cell>
          <cell r="AY51" t="str">
            <v>(⑥～⑮)</v>
          </cell>
        </row>
        <row r="52">
          <cell r="A52" t="str">
            <v>130３歳児</v>
          </cell>
          <cell r="B52">
            <v>0</v>
          </cell>
          <cell r="C52">
            <v>0</v>
          </cell>
          <cell r="D52">
            <v>0</v>
          </cell>
          <cell r="E52" t="str">
            <v>３歳児</v>
          </cell>
          <cell r="F52">
            <v>0</v>
          </cell>
          <cell r="G52">
            <v>39670</v>
          </cell>
          <cell r="H52">
            <v>92830</v>
          </cell>
          <cell r="I52">
            <v>35940</v>
          </cell>
          <cell r="J52">
            <v>89100</v>
          </cell>
          <cell r="K52" t="str">
            <v>＋</v>
          </cell>
          <cell r="L52">
            <v>320</v>
          </cell>
          <cell r="M52">
            <v>820</v>
          </cell>
          <cell r="N52" t="str">
            <v>×加算率</v>
          </cell>
          <cell r="O52">
            <v>290</v>
          </cell>
          <cell r="P52">
            <v>790</v>
          </cell>
          <cell r="Q52" t="str">
            <v>×加算率</v>
          </cell>
          <cell r="R52">
            <v>0</v>
          </cell>
          <cell r="S52">
            <v>0</v>
          </cell>
          <cell r="T52">
            <v>0</v>
          </cell>
          <cell r="U52">
            <v>0</v>
          </cell>
          <cell r="V52" t="str">
            <v>＋</v>
          </cell>
          <cell r="W52">
            <v>7140</v>
          </cell>
          <cell r="X52">
            <v>70</v>
          </cell>
          <cell r="Y52">
            <v>0</v>
          </cell>
          <cell r="Z52">
            <v>0</v>
          </cell>
          <cell r="AA52" t="str">
            <v>　 840人～　909人</v>
          </cell>
          <cell r="AB52">
            <v>0</v>
          </cell>
          <cell r="AC52" t="str">
            <v>　 840人～　909人</v>
          </cell>
          <cell r="AD52">
            <v>0</v>
          </cell>
          <cell r="AE52">
            <v>0</v>
          </cell>
          <cell r="AF52">
            <v>0</v>
          </cell>
          <cell r="AG52">
            <v>0</v>
          </cell>
          <cell r="AH52">
            <v>0</v>
          </cell>
          <cell r="AI52">
            <v>0</v>
          </cell>
          <cell r="AJ52">
            <v>0</v>
          </cell>
          <cell r="AK52">
            <v>0</v>
          </cell>
          <cell r="AL52">
            <v>0</v>
          </cell>
          <cell r="AM52" t="str">
            <v>Ｂ地域</v>
          </cell>
          <cell r="AN52">
            <v>1900</v>
          </cell>
          <cell r="AO52">
            <v>2000</v>
          </cell>
          <cell r="AP52">
            <v>0</v>
          </cell>
          <cell r="AQ52" t="str">
            <v>ｂ地域</v>
          </cell>
          <cell r="AR52">
            <v>1900</v>
          </cell>
          <cell r="AS52">
            <v>2000</v>
          </cell>
          <cell r="AT52">
            <v>0</v>
          </cell>
          <cell r="AU52">
            <v>0</v>
          </cell>
          <cell r="AV52">
            <v>0</v>
          </cell>
          <cell r="AW52">
            <v>0</v>
          </cell>
          <cell r="AX52">
            <v>0</v>
          </cell>
          <cell r="AY52">
            <v>0</v>
          </cell>
        </row>
        <row r="53">
          <cell r="A53" t="str">
            <v>130１，２歳児</v>
          </cell>
          <cell r="B53">
            <v>0</v>
          </cell>
          <cell r="C53">
            <v>0</v>
          </cell>
          <cell r="D53" t="str">
            <v>3号</v>
          </cell>
          <cell r="E53" t="str">
            <v>１、２歳児</v>
          </cell>
          <cell r="F53">
            <v>0</v>
          </cell>
          <cell r="G53">
            <v>92830</v>
          </cell>
          <cell r="H53">
            <v>164260</v>
          </cell>
          <cell r="I53">
            <v>89100</v>
          </cell>
          <cell r="J53">
            <v>160530</v>
          </cell>
          <cell r="K53" t="str">
            <v>＋</v>
          </cell>
          <cell r="L53">
            <v>820</v>
          </cell>
          <cell r="M53">
            <v>1530</v>
          </cell>
          <cell r="N53" t="str">
            <v>×加算率</v>
          </cell>
          <cell r="O53">
            <v>790</v>
          </cell>
          <cell r="P53">
            <v>1500</v>
          </cell>
          <cell r="Q53" t="str">
            <v>×加算率</v>
          </cell>
          <cell r="R53">
            <v>0</v>
          </cell>
          <cell r="S53">
            <v>0</v>
          </cell>
          <cell r="T53">
            <v>0</v>
          </cell>
          <cell r="U53">
            <v>0</v>
          </cell>
          <cell r="V53">
            <v>0</v>
          </cell>
          <cell r="W53">
            <v>0</v>
          </cell>
          <cell r="X53">
            <v>0</v>
          </cell>
          <cell r="Y53">
            <v>0</v>
          </cell>
          <cell r="Z53">
            <v>0</v>
          </cell>
          <cell r="AA53">
            <v>577100</v>
          </cell>
          <cell r="AB53">
            <v>0</v>
          </cell>
          <cell r="AC53">
            <v>5770</v>
          </cell>
          <cell r="AD53">
            <v>0</v>
          </cell>
          <cell r="AE53">
            <v>0</v>
          </cell>
          <cell r="AF53">
            <v>0</v>
          </cell>
          <cell r="AG53">
            <v>0</v>
          </cell>
          <cell r="AH53">
            <v>0</v>
          </cell>
          <cell r="AI53">
            <v>0</v>
          </cell>
          <cell r="AJ53">
            <v>0</v>
          </cell>
          <cell r="AK53">
            <v>0</v>
          </cell>
          <cell r="AL53">
            <v>0</v>
          </cell>
          <cell r="AM53" t="str">
            <v>Ｃ地域</v>
          </cell>
          <cell r="AN53">
            <v>1700</v>
          </cell>
          <cell r="AO53">
            <v>1900</v>
          </cell>
          <cell r="AP53">
            <v>0</v>
          </cell>
          <cell r="AQ53" t="str">
            <v>ｃ地域</v>
          </cell>
          <cell r="AR53">
            <v>1700</v>
          </cell>
          <cell r="AS53">
            <v>1900</v>
          </cell>
          <cell r="AT53">
            <v>0</v>
          </cell>
          <cell r="AU53">
            <v>0</v>
          </cell>
          <cell r="AV53">
            <v>0</v>
          </cell>
          <cell r="AW53">
            <v>0.08</v>
          </cell>
          <cell r="AX53">
            <v>0</v>
          </cell>
          <cell r="AY53">
            <v>0.98</v>
          </cell>
        </row>
        <row r="54">
          <cell r="A54" t="str">
            <v>130乳児</v>
          </cell>
          <cell r="B54">
            <v>0</v>
          </cell>
          <cell r="C54">
            <v>0</v>
          </cell>
          <cell r="D54">
            <v>0</v>
          </cell>
          <cell r="E54" t="str">
            <v>乳児</v>
          </cell>
          <cell r="F54">
            <v>0</v>
          </cell>
          <cell r="G54">
            <v>164260</v>
          </cell>
          <cell r="H54">
            <v>0</v>
          </cell>
          <cell r="I54">
            <v>160530</v>
          </cell>
          <cell r="J54">
            <v>0</v>
          </cell>
          <cell r="K54" t="str">
            <v>＋</v>
          </cell>
          <cell r="L54">
            <v>1530</v>
          </cell>
          <cell r="M54">
            <v>0</v>
          </cell>
          <cell r="N54" t="str">
            <v>×加算率</v>
          </cell>
          <cell r="O54">
            <v>1500</v>
          </cell>
          <cell r="P54">
            <v>0</v>
          </cell>
          <cell r="Q54" t="str">
            <v>×加算率</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t="str">
            <v>Ｄ地域</v>
          </cell>
          <cell r="AN54">
            <v>1700</v>
          </cell>
          <cell r="AO54">
            <v>1800</v>
          </cell>
          <cell r="AP54">
            <v>0</v>
          </cell>
          <cell r="AQ54" t="str">
            <v>ｄ地域</v>
          </cell>
          <cell r="AR54">
            <v>1700</v>
          </cell>
          <cell r="AS54">
            <v>1800</v>
          </cell>
          <cell r="AT54">
            <v>0</v>
          </cell>
          <cell r="AU54">
            <v>0</v>
          </cell>
          <cell r="AV54">
            <v>0</v>
          </cell>
          <cell r="AW54">
            <v>0</v>
          </cell>
          <cell r="AX54">
            <v>0</v>
          </cell>
          <cell r="AY54">
            <v>0</v>
          </cell>
        </row>
        <row r="55">
          <cell r="A55" t="str">
            <v>140４歳以上児</v>
          </cell>
          <cell r="B55">
            <v>0</v>
          </cell>
          <cell r="C55" t="str">
            <v>　131人
　　から
　140人
　　まで</v>
          </cell>
          <cell r="D55" t="str">
            <v>2号</v>
          </cell>
          <cell r="E55" t="str">
            <v>４歳以上児</v>
          </cell>
          <cell r="F55">
            <v>0</v>
          </cell>
          <cell r="G55">
            <v>31730</v>
          </cell>
          <cell r="H55">
            <v>38870</v>
          </cell>
          <cell r="I55">
            <v>28270</v>
          </cell>
          <cell r="J55">
            <v>35410</v>
          </cell>
          <cell r="K55" t="str">
            <v>＋</v>
          </cell>
          <cell r="L55">
            <v>250</v>
          </cell>
          <cell r="M55">
            <v>320</v>
          </cell>
          <cell r="N55" t="str">
            <v>×加算率</v>
          </cell>
          <cell r="O55">
            <v>210</v>
          </cell>
          <cell r="P55">
            <v>280</v>
          </cell>
          <cell r="Q55" t="str">
            <v>×加算率</v>
          </cell>
          <cell r="R55" t="str">
            <v>＋</v>
          </cell>
          <cell r="S55">
            <v>3570</v>
          </cell>
          <cell r="T55" t="str">
            <v>＋</v>
          </cell>
          <cell r="U55">
            <v>30</v>
          </cell>
          <cell r="V55" t="str">
            <v>＋</v>
          </cell>
          <cell r="W55">
            <v>7140</v>
          </cell>
          <cell r="X55">
            <v>70</v>
          </cell>
          <cell r="Y55">
            <v>0</v>
          </cell>
          <cell r="Z55">
            <v>0</v>
          </cell>
          <cell r="AA55" t="str">
            <v xml:space="preserve"> 　910人～　979人</v>
          </cell>
          <cell r="AB55">
            <v>0</v>
          </cell>
          <cell r="AC55" t="str">
            <v xml:space="preserve"> 　910人～　979人</v>
          </cell>
          <cell r="AD55">
            <v>0</v>
          </cell>
          <cell r="AE55">
            <v>0</v>
          </cell>
          <cell r="AF55">
            <v>0</v>
          </cell>
          <cell r="AG55">
            <v>0</v>
          </cell>
          <cell r="AH55">
            <v>0</v>
          </cell>
          <cell r="AI55">
            <v>0</v>
          </cell>
          <cell r="AJ55">
            <v>0</v>
          </cell>
          <cell r="AK55">
            <v>0</v>
          </cell>
          <cell r="AL55" t="str">
            <v>＋</v>
          </cell>
          <cell r="AM55" t="str">
            <v>Ａ地域</v>
          </cell>
          <cell r="AN55">
            <v>2100</v>
          </cell>
          <cell r="AO55">
            <v>2300</v>
          </cell>
          <cell r="AP55" t="str">
            <v>＋</v>
          </cell>
          <cell r="AQ55" t="str">
            <v>ａ地域</v>
          </cell>
          <cell r="AR55">
            <v>2100</v>
          </cell>
          <cell r="AS55">
            <v>2300</v>
          </cell>
          <cell r="AT55">
            <v>0</v>
          </cell>
          <cell r="AU55">
            <v>0</v>
          </cell>
          <cell r="AV55" t="str">
            <v>－</v>
          </cell>
          <cell r="AW55" t="str">
            <v>(⑥＋⑦
　＋⑨＋⑪)</v>
          </cell>
          <cell r="AX55">
            <v>0</v>
          </cell>
          <cell r="AY55" t="str">
            <v>(⑥～⑮)</v>
          </cell>
        </row>
        <row r="56">
          <cell r="A56" t="str">
            <v>140３歳児</v>
          </cell>
          <cell r="B56">
            <v>0</v>
          </cell>
          <cell r="C56">
            <v>0</v>
          </cell>
          <cell r="D56">
            <v>0</v>
          </cell>
          <cell r="E56" t="str">
            <v>３歳児</v>
          </cell>
          <cell r="F56">
            <v>0</v>
          </cell>
          <cell r="G56">
            <v>38870</v>
          </cell>
          <cell r="H56">
            <v>92030</v>
          </cell>
          <cell r="I56">
            <v>35410</v>
          </cell>
          <cell r="J56">
            <v>88570</v>
          </cell>
          <cell r="K56" t="str">
            <v>＋</v>
          </cell>
          <cell r="L56">
            <v>320</v>
          </cell>
          <cell r="M56">
            <v>820</v>
          </cell>
          <cell r="N56" t="str">
            <v>×加算率</v>
          </cell>
          <cell r="O56">
            <v>280</v>
          </cell>
          <cell r="P56">
            <v>780</v>
          </cell>
          <cell r="Q56" t="str">
            <v>×加算率</v>
          </cell>
          <cell r="R56">
            <v>0</v>
          </cell>
          <cell r="S56">
            <v>0</v>
          </cell>
          <cell r="T56">
            <v>0</v>
          </cell>
          <cell r="U56">
            <v>0</v>
          </cell>
          <cell r="V56" t="str">
            <v>＋</v>
          </cell>
          <cell r="W56">
            <v>7140</v>
          </cell>
          <cell r="X56">
            <v>70</v>
          </cell>
          <cell r="Y56">
            <v>0</v>
          </cell>
          <cell r="Z56">
            <v>0</v>
          </cell>
          <cell r="AA56">
            <v>612100</v>
          </cell>
          <cell r="AB56">
            <v>0</v>
          </cell>
          <cell r="AC56">
            <v>6120</v>
          </cell>
          <cell r="AD56">
            <v>0</v>
          </cell>
          <cell r="AE56">
            <v>0</v>
          </cell>
          <cell r="AF56">
            <v>0</v>
          </cell>
          <cell r="AG56">
            <v>0</v>
          </cell>
          <cell r="AH56">
            <v>0</v>
          </cell>
          <cell r="AI56">
            <v>0</v>
          </cell>
          <cell r="AJ56">
            <v>0</v>
          </cell>
          <cell r="AK56">
            <v>0</v>
          </cell>
          <cell r="AL56">
            <v>0</v>
          </cell>
          <cell r="AM56" t="str">
            <v>Ｂ地域</v>
          </cell>
          <cell r="AN56">
            <v>2000</v>
          </cell>
          <cell r="AO56">
            <v>2200</v>
          </cell>
          <cell r="AP56">
            <v>0</v>
          </cell>
          <cell r="AQ56" t="str">
            <v>ｂ地域</v>
          </cell>
          <cell r="AR56">
            <v>2000</v>
          </cell>
          <cell r="AS56">
            <v>2200</v>
          </cell>
          <cell r="AT56">
            <v>0</v>
          </cell>
          <cell r="AU56">
            <v>0</v>
          </cell>
          <cell r="AV56">
            <v>0</v>
          </cell>
          <cell r="AW56">
            <v>0</v>
          </cell>
          <cell r="AX56">
            <v>0</v>
          </cell>
          <cell r="AY56">
            <v>0</v>
          </cell>
        </row>
        <row r="57">
          <cell r="A57" t="str">
            <v>140１，２歳児</v>
          </cell>
          <cell r="B57">
            <v>0</v>
          </cell>
          <cell r="C57">
            <v>0</v>
          </cell>
          <cell r="D57" t="str">
            <v>3号</v>
          </cell>
          <cell r="E57" t="str">
            <v>１、２歳児</v>
          </cell>
          <cell r="F57">
            <v>0</v>
          </cell>
          <cell r="G57">
            <v>92030</v>
          </cell>
          <cell r="H57">
            <v>163460</v>
          </cell>
          <cell r="I57">
            <v>88570</v>
          </cell>
          <cell r="J57">
            <v>160000</v>
          </cell>
          <cell r="K57" t="str">
            <v>＋</v>
          </cell>
          <cell r="L57">
            <v>820</v>
          </cell>
          <cell r="M57">
            <v>1530</v>
          </cell>
          <cell r="N57" t="str">
            <v>×加算率</v>
          </cell>
          <cell r="O57">
            <v>780</v>
          </cell>
          <cell r="P57">
            <v>1490</v>
          </cell>
          <cell r="Q57" t="str">
            <v>×加算率</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t="str">
            <v>Ｃ地域</v>
          </cell>
          <cell r="AN57">
            <v>1900</v>
          </cell>
          <cell r="AO57">
            <v>2100</v>
          </cell>
          <cell r="AP57">
            <v>0</v>
          </cell>
          <cell r="AQ57" t="str">
            <v>ｃ地域</v>
          </cell>
          <cell r="AR57">
            <v>1900</v>
          </cell>
          <cell r="AS57">
            <v>2100</v>
          </cell>
          <cell r="AT57">
            <v>0</v>
          </cell>
          <cell r="AU57">
            <v>0</v>
          </cell>
          <cell r="AV57">
            <v>0</v>
          </cell>
          <cell r="AW57">
            <v>0.08</v>
          </cell>
          <cell r="AX57">
            <v>0</v>
          </cell>
          <cell r="AY57">
            <v>0.98</v>
          </cell>
        </row>
        <row r="58">
          <cell r="A58" t="str">
            <v>140乳児</v>
          </cell>
          <cell r="B58">
            <v>0</v>
          </cell>
          <cell r="C58">
            <v>0</v>
          </cell>
          <cell r="D58">
            <v>0</v>
          </cell>
          <cell r="E58" t="str">
            <v>乳児</v>
          </cell>
          <cell r="F58">
            <v>0</v>
          </cell>
          <cell r="G58">
            <v>163460</v>
          </cell>
          <cell r="H58">
            <v>0</v>
          </cell>
          <cell r="I58">
            <v>160000</v>
          </cell>
          <cell r="J58">
            <v>0</v>
          </cell>
          <cell r="K58" t="str">
            <v>＋</v>
          </cell>
          <cell r="L58">
            <v>1530</v>
          </cell>
          <cell r="M58">
            <v>0</v>
          </cell>
          <cell r="N58" t="str">
            <v>×加算率</v>
          </cell>
          <cell r="O58">
            <v>1490</v>
          </cell>
          <cell r="P58">
            <v>0</v>
          </cell>
          <cell r="Q58" t="str">
            <v>×加算率</v>
          </cell>
          <cell r="R58">
            <v>0</v>
          </cell>
          <cell r="S58">
            <v>0</v>
          </cell>
          <cell r="T58">
            <v>0</v>
          </cell>
          <cell r="U58">
            <v>0</v>
          </cell>
          <cell r="V58">
            <v>0</v>
          </cell>
          <cell r="W58">
            <v>0</v>
          </cell>
          <cell r="X58">
            <v>0</v>
          </cell>
          <cell r="Y58">
            <v>0</v>
          </cell>
          <cell r="Z58">
            <v>0</v>
          </cell>
          <cell r="AA58" t="str">
            <v>　 980人～1,049人</v>
          </cell>
          <cell r="AB58">
            <v>0</v>
          </cell>
          <cell r="AC58" t="str">
            <v>　 980人～1,049人</v>
          </cell>
          <cell r="AD58">
            <v>0</v>
          </cell>
          <cell r="AE58">
            <v>0</v>
          </cell>
          <cell r="AF58">
            <v>0</v>
          </cell>
          <cell r="AG58">
            <v>0</v>
          </cell>
          <cell r="AH58">
            <v>0</v>
          </cell>
          <cell r="AI58">
            <v>0</v>
          </cell>
          <cell r="AJ58">
            <v>0</v>
          </cell>
          <cell r="AK58">
            <v>0</v>
          </cell>
          <cell r="AL58">
            <v>0</v>
          </cell>
          <cell r="AM58" t="str">
            <v>Ｄ地域</v>
          </cell>
          <cell r="AN58">
            <v>1800</v>
          </cell>
          <cell r="AO58">
            <v>2000</v>
          </cell>
          <cell r="AP58">
            <v>0</v>
          </cell>
          <cell r="AQ58" t="str">
            <v>ｄ地域</v>
          </cell>
          <cell r="AR58">
            <v>1800</v>
          </cell>
          <cell r="AS58">
            <v>2000</v>
          </cell>
          <cell r="AT58">
            <v>0</v>
          </cell>
          <cell r="AU58">
            <v>0</v>
          </cell>
          <cell r="AV58">
            <v>0</v>
          </cell>
          <cell r="AW58">
            <v>0</v>
          </cell>
          <cell r="AX58">
            <v>0</v>
          </cell>
          <cell r="AY58">
            <v>0</v>
          </cell>
        </row>
        <row r="59">
          <cell r="A59" t="str">
            <v>150４歳以上児</v>
          </cell>
          <cell r="B59">
            <v>0</v>
          </cell>
          <cell r="C59" t="str">
            <v>　141人
　　から
　150人
　　まで</v>
          </cell>
          <cell r="D59" t="str">
            <v>2号</v>
          </cell>
          <cell r="E59" t="str">
            <v>４歳以上児</v>
          </cell>
          <cell r="F59">
            <v>0</v>
          </cell>
          <cell r="G59">
            <v>31020</v>
          </cell>
          <cell r="H59">
            <v>38160</v>
          </cell>
          <cell r="I59">
            <v>27790</v>
          </cell>
          <cell r="J59">
            <v>34930</v>
          </cell>
          <cell r="K59" t="str">
            <v>＋</v>
          </cell>
          <cell r="L59">
            <v>240</v>
          </cell>
          <cell r="M59">
            <v>310</v>
          </cell>
          <cell r="N59" t="str">
            <v>×加算率</v>
          </cell>
          <cell r="O59">
            <v>210</v>
          </cell>
          <cell r="P59">
            <v>280</v>
          </cell>
          <cell r="Q59" t="str">
            <v>×加算率</v>
          </cell>
          <cell r="R59" t="str">
            <v>＋</v>
          </cell>
          <cell r="S59">
            <v>3330</v>
          </cell>
          <cell r="T59" t="str">
            <v>＋</v>
          </cell>
          <cell r="U59">
            <v>30</v>
          </cell>
          <cell r="V59" t="str">
            <v>＋</v>
          </cell>
          <cell r="W59">
            <v>7140</v>
          </cell>
          <cell r="X59">
            <v>70</v>
          </cell>
          <cell r="Y59">
            <v>0</v>
          </cell>
          <cell r="Z59">
            <v>0</v>
          </cell>
          <cell r="AA59">
            <v>647100</v>
          </cell>
          <cell r="AB59">
            <v>0</v>
          </cell>
          <cell r="AC59">
            <v>6470</v>
          </cell>
          <cell r="AD59">
            <v>0</v>
          </cell>
          <cell r="AE59">
            <v>0</v>
          </cell>
          <cell r="AF59">
            <v>0</v>
          </cell>
          <cell r="AG59">
            <v>0</v>
          </cell>
          <cell r="AH59">
            <v>0</v>
          </cell>
          <cell r="AI59">
            <v>0</v>
          </cell>
          <cell r="AJ59">
            <v>0</v>
          </cell>
          <cell r="AK59">
            <v>0</v>
          </cell>
          <cell r="AL59" t="str">
            <v>＋</v>
          </cell>
          <cell r="AM59" t="str">
            <v>Ａ地域</v>
          </cell>
          <cell r="AN59">
            <v>2000</v>
          </cell>
          <cell r="AO59">
            <v>2200</v>
          </cell>
          <cell r="AP59" t="str">
            <v>＋</v>
          </cell>
          <cell r="AQ59" t="str">
            <v>ａ地域</v>
          </cell>
          <cell r="AR59">
            <v>2000</v>
          </cell>
          <cell r="AS59">
            <v>2200</v>
          </cell>
          <cell r="AT59">
            <v>0</v>
          </cell>
          <cell r="AU59">
            <v>0</v>
          </cell>
          <cell r="AV59" t="str">
            <v>－</v>
          </cell>
          <cell r="AW59" t="str">
            <v>(⑥＋⑦
　＋⑨＋⑪)</v>
          </cell>
          <cell r="AX59">
            <v>0</v>
          </cell>
          <cell r="AY59" t="str">
            <v>(⑥～⑮)</v>
          </cell>
        </row>
        <row r="60">
          <cell r="A60" t="str">
            <v>150３歳児</v>
          </cell>
          <cell r="B60">
            <v>0</v>
          </cell>
          <cell r="C60">
            <v>0</v>
          </cell>
          <cell r="D60">
            <v>0</v>
          </cell>
          <cell r="E60" t="str">
            <v>３歳児</v>
          </cell>
          <cell r="F60">
            <v>0</v>
          </cell>
          <cell r="G60">
            <v>38160</v>
          </cell>
          <cell r="H60">
            <v>91320</v>
          </cell>
          <cell r="I60">
            <v>34930</v>
          </cell>
          <cell r="J60">
            <v>88090</v>
          </cell>
          <cell r="K60" t="str">
            <v>＋</v>
          </cell>
          <cell r="L60">
            <v>310</v>
          </cell>
          <cell r="M60">
            <v>810</v>
          </cell>
          <cell r="N60" t="str">
            <v>×加算率</v>
          </cell>
          <cell r="O60">
            <v>280</v>
          </cell>
          <cell r="P60">
            <v>780</v>
          </cell>
          <cell r="Q60" t="str">
            <v>×加算率</v>
          </cell>
          <cell r="R60">
            <v>0</v>
          </cell>
          <cell r="S60">
            <v>0</v>
          </cell>
          <cell r="T60">
            <v>0</v>
          </cell>
          <cell r="U60">
            <v>0</v>
          </cell>
          <cell r="V60" t="str">
            <v>＋</v>
          </cell>
          <cell r="W60">
            <v>7140</v>
          </cell>
          <cell r="X60">
            <v>70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t="str">
            <v>Ｂ地域</v>
          </cell>
          <cell r="AN60">
            <v>1900</v>
          </cell>
          <cell r="AO60">
            <v>2100</v>
          </cell>
          <cell r="AP60">
            <v>0</v>
          </cell>
          <cell r="AQ60" t="str">
            <v>ｂ地域</v>
          </cell>
          <cell r="AR60">
            <v>1900</v>
          </cell>
          <cell r="AS60">
            <v>2100</v>
          </cell>
          <cell r="AT60">
            <v>0</v>
          </cell>
          <cell r="AU60">
            <v>0</v>
          </cell>
          <cell r="AV60">
            <v>0</v>
          </cell>
          <cell r="AW60">
            <v>0</v>
          </cell>
          <cell r="AX60">
            <v>0</v>
          </cell>
          <cell r="AY60">
            <v>0</v>
          </cell>
        </row>
        <row r="61">
          <cell r="A61" t="str">
            <v>150１，２歳児</v>
          </cell>
          <cell r="B61">
            <v>0</v>
          </cell>
          <cell r="C61">
            <v>0</v>
          </cell>
          <cell r="D61" t="str">
            <v>3号</v>
          </cell>
          <cell r="E61" t="str">
            <v>１、２歳児</v>
          </cell>
          <cell r="F61">
            <v>0</v>
          </cell>
          <cell r="G61">
            <v>91320</v>
          </cell>
          <cell r="H61">
            <v>162750</v>
          </cell>
          <cell r="I61">
            <v>88090</v>
          </cell>
          <cell r="J61">
            <v>159520</v>
          </cell>
          <cell r="K61" t="str">
            <v>＋</v>
          </cell>
          <cell r="L61">
            <v>810</v>
          </cell>
          <cell r="M61">
            <v>1520</v>
          </cell>
          <cell r="N61" t="str">
            <v>×加算率</v>
          </cell>
          <cell r="O61">
            <v>780</v>
          </cell>
          <cell r="P61">
            <v>1490</v>
          </cell>
          <cell r="Q61" t="str">
            <v>×加算率</v>
          </cell>
          <cell r="R61">
            <v>0</v>
          </cell>
          <cell r="S61">
            <v>0</v>
          </cell>
          <cell r="T61">
            <v>0</v>
          </cell>
          <cell r="U61">
            <v>0</v>
          </cell>
          <cell r="V61">
            <v>0</v>
          </cell>
          <cell r="W61">
            <v>0</v>
          </cell>
          <cell r="X61">
            <v>0</v>
          </cell>
          <cell r="Y61">
            <v>0</v>
          </cell>
          <cell r="Z61">
            <v>0</v>
          </cell>
          <cell r="AA61" t="str">
            <v xml:space="preserve"> 1,050人～</v>
          </cell>
          <cell r="AB61">
            <v>0</v>
          </cell>
          <cell r="AC61" t="str">
            <v xml:space="preserve"> 1,050人～</v>
          </cell>
          <cell r="AD61">
            <v>0</v>
          </cell>
          <cell r="AE61">
            <v>0</v>
          </cell>
          <cell r="AF61">
            <v>0</v>
          </cell>
          <cell r="AG61">
            <v>0</v>
          </cell>
          <cell r="AH61">
            <v>0</v>
          </cell>
          <cell r="AI61">
            <v>0</v>
          </cell>
          <cell r="AJ61">
            <v>0</v>
          </cell>
          <cell r="AK61">
            <v>0</v>
          </cell>
          <cell r="AL61">
            <v>0</v>
          </cell>
          <cell r="AM61" t="str">
            <v>Ｃ地域</v>
          </cell>
          <cell r="AN61">
            <v>1800</v>
          </cell>
          <cell r="AO61">
            <v>1900</v>
          </cell>
          <cell r="AP61">
            <v>0</v>
          </cell>
          <cell r="AQ61" t="str">
            <v>ｃ地域</v>
          </cell>
          <cell r="AR61">
            <v>1800</v>
          </cell>
          <cell r="AS61">
            <v>1900</v>
          </cell>
          <cell r="AT61">
            <v>0</v>
          </cell>
          <cell r="AU61">
            <v>0</v>
          </cell>
          <cell r="AV61">
            <v>0</v>
          </cell>
          <cell r="AW61">
            <v>0.08</v>
          </cell>
          <cell r="AX61">
            <v>0</v>
          </cell>
          <cell r="AY61">
            <v>0.98</v>
          </cell>
        </row>
        <row r="62">
          <cell r="A62" t="str">
            <v>150乳児</v>
          </cell>
          <cell r="B62">
            <v>0</v>
          </cell>
          <cell r="C62">
            <v>0</v>
          </cell>
          <cell r="D62">
            <v>0</v>
          </cell>
          <cell r="E62" t="str">
            <v>乳児</v>
          </cell>
          <cell r="F62">
            <v>0</v>
          </cell>
          <cell r="G62">
            <v>162750</v>
          </cell>
          <cell r="H62">
            <v>0</v>
          </cell>
          <cell r="I62">
            <v>159520</v>
          </cell>
          <cell r="J62">
            <v>0</v>
          </cell>
          <cell r="K62" t="str">
            <v>＋</v>
          </cell>
          <cell r="L62">
            <v>1520</v>
          </cell>
          <cell r="M62">
            <v>0</v>
          </cell>
          <cell r="N62" t="str">
            <v>×加算率</v>
          </cell>
          <cell r="O62">
            <v>1490</v>
          </cell>
          <cell r="P62">
            <v>0</v>
          </cell>
          <cell r="Q62" t="str">
            <v>×加算率</v>
          </cell>
          <cell r="R62">
            <v>0</v>
          </cell>
          <cell r="S62">
            <v>0</v>
          </cell>
          <cell r="T62">
            <v>0</v>
          </cell>
          <cell r="U62">
            <v>0</v>
          </cell>
          <cell r="V62">
            <v>0</v>
          </cell>
          <cell r="W62">
            <v>0</v>
          </cell>
          <cell r="X62">
            <v>0</v>
          </cell>
          <cell r="Y62">
            <v>0</v>
          </cell>
          <cell r="Z62">
            <v>0</v>
          </cell>
          <cell r="AA62">
            <v>682100</v>
          </cell>
          <cell r="AB62">
            <v>0</v>
          </cell>
          <cell r="AC62">
            <v>6820</v>
          </cell>
          <cell r="AD62">
            <v>0</v>
          </cell>
          <cell r="AE62">
            <v>0</v>
          </cell>
          <cell r="AF62">
            <v>0</v>
          </cell>
          <cell r="AG62">
            <v>0</v>
          </cell>
          <cell r="AH62">
            <v>0</v>
          </cell>
          <cell r="AI62">
            <v>0</v>
          </cell>
          <cell r="AJ62">
            <v>0</v>
          </cell>
          <cell r="AK62">
            <v>0</v>
          </cell>
          <cell r="AL62">
            <v>0</v>
          </cell>
          <cell r="AM62" t="str">
            <v>Ｄ地域</v>
          </cell>
          <cell r="AN62">
            <v>1700</v>
          </cell>
          <cell r="AO62">
            <v>1900</v>
          </cell>
          <cell r="AP62">
            <v>0</v>
          </cell>
          <cell r="AQ62" t="str">
            <v>ｄ地域</v>
          </cell>
          <cell r="AR62">
            <v>1700</v>
          </cell>
          <cell r="AS62">
            <v>1900</v>
          </cell>
          <cell r="AT62">
            <v>0</v>
          </cell>
          <cell r="AU62">
            <v>0</v>
          </cell>
          <cell r="AV62">
            <v>0</v>
          </cell>
          <cell r="AW62">
            <v>0</v>
          </cell>
          <cell r="AX62">
            <v>0</v>
          </cell>
          <cell r="AY62">
            <v>0</v>
          </cell>
        </row>
        <row r="63">
          <cell r="A63" t="str">
            <v>160４歳以上児</v>
          </cell>
          <cell r="B63">
            <v>0</v>
          </cell>
          <cell r="C63" t="str">
            <v>　151人
　　から
　160人
　　まで</v>
          </cell>
          <cell r="D63" t="str">
            <v>2号</v>
          </cell>
          <cell r="E63" t="str">
            <v>４歳以上児</v>
          </cell>
          <cell r="F63">
            <v>0</v>
          </cell>
          <cell r="G63">
            <v>31260</v>
          </cell>
          <cell r="H63">
            <v>38400</v>
          </cell>
          <cell r="I63">
            <v>28230</v>
          </cell>
          <cell r="J63">
            <v>35370</v>
          </cell>
          <cell r="K63" t="str">
            <v>＋</v>
          </cell>
          <cell r="L63">
            <v>240</v>
          </cell>
          <cell r="M63">
            <v>310</v>
          </cell>
          <cell r="N63" t="str">
            <v>×加算率</v>
          </cell>
          <cell r="O63">
            <v>210</v>
          </cell>
          <cell r="P63">
            <v>280</v>
          </cell>
          <cell r="Q63" t="str">
            <v>×加算率</v>
          </cell>
          <cell r="R63" t="str">
            <v>＋</v>
          </cell>
          <cell r="S63">
            <v>3130</v>
          </cell>
          <cell r="T63" t="str">
            <v>＋</v>
          </cell>
          <cell r="U63">
            <v>30</v>
          </cell>
          <cell r="V63" t="str">
            <v>＋</v>
          </cell>
          <cell r="W63">
            <v>7140</v>
          </cell>
          <cell r="X63">
            <v>70</v>
          </cell>
          <cell r="Y63">
            <v>0</v>
          </cell>
          <cell r="Z63">
            <v>0</v>
          </cell>
          <cell r="AA63">
            <v>0</v>
          </cell>
          <cell r="AB63">
            <v>0</v>
          </cell>
          <cell r="AC63">
            <v>0</v>
          </cell>
          <cell r="AD63">
            <v>0</v>
          </cell>
          <cell r="AE63">
            <v>0</v>
          </cell>
          <cell r="AF63">
            <v>0</v>
          </cell>
          <cell r="AG63">
            <v>0</v>
          </cell>
          <cell r="AH63">
            <v>0</v>
          </cell>
          <cell r="AI63">
            <v>0</v>
          </cell>
          <cell r="AJ63">
            <v>0</v>
          </cell>
          <cell r="AK63">
            <v>0</v>
          </cell>
          <cell r="AL63" t="str">
            <v>＋</v>
          </cell>
          <cell r="AM63" t="str">
            <v>Ａ地域</v>
          </cell>
          <cell r="AN63">
            <v>1800</v>
          </cell>
          <cell r="AO63">
            <v>2000</v>
          </cell>
          <cell r="AP63" t="str">
            <v>＋</v>
          </cell>
          <cell r="AQ63" t="str">
            <v>ａ地域</v>
          </cell>
          <cell r="AR63">
            <v>1800</v>
          </cell>
          <cell r="AS63">
            <v>2000</v>
          </cell>
          <cell r="AT63">
            <v>0</v>
          </cell>
          <cell r="AU63">
            <v>0</v>
          </cell>
          <cell r="AV63" t="str">
            <v>－</v>
          </cell>
          <cell r="AW63" t="str">
            <v>(⑥＋⑦
　＋⑨＋⑪)</v>
          </cell>
          <cell r="AX63">
            <v>0</v>
          </cell>
          <cell r="AY63" t="str">
            <v>(⑥～⑮)</v>
          </cell>
        </row>
        <row r="64">
          <cell r="A64" t="str">
            <v>160３歳児</v>
          </cell>
          <cell r="B64">
            <v>0</v>
          </cell>
          <cell r="C64">
            <v>0</v>
          </cell>
          <cell r="D64">
            <v>0</v>
          </cell>
          <cell r="E64" t="str">
            <v>３歳児</v>
          </cell>
          <cell r="F64">
            <v>0</v>
          </cell>
          <cell r="G64">
            <v>38400</v>
          </cell>
          <cell r="H64">
            <v>91560</v>
          </cell>
          <cell r="I64">
            <v>35370</v>
          </cell>
          <cell r="J64">
            <v>88530</v>
          </cell>
          <cell r="K64" t="str">
            <v>＋</v>
          </cell>
          <cell r="L64">
            <v>310</v>
          </cell>
          <cell r="M64">
            <v>810</v>
          </cell>
          <cell r="N64" t="str">
            <v>×加算率</v>
          </cell>
          <cell r="O64">
            <v>280</v>
          </cell>
          <cell r="P64">
            <v>780</v>
          </cell>
          <cell r="Q64" t="str">
            <v>×加算率</v>
          </cell>
          <cell r="R64">
            <v>0</v>
          </cell>
          <cell r="S64">
            <v>0</v>
          </cell>
          <cell r="T64">
            <v>0</v>
          </cell>
          <cell r="U64">
            <v>0</v>
          </cell>
          <cell r="V64" t="str">
            <v>＋</v>
          </cell>
          <cell r="W64">
            <v>7140</v>
          </cell>
          <cell r="X64">
            <v>70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Ｂ地域</v>
          </cell>
          <cell r="AN64">
            <v>1800</v>
          </cell>
          <cell r="AO64">
            <v>1900</v>
          </cell>
          <cell r="AP64">
            <v>0</v>
          </cell>
          <cell r="AQ64" t="str">
            <v>ｂ地域</v>
          </cell>
          <cell r="AR64">
            <v>1800</v>
          </cell>
          <cell r="AS64">
            <v>1900</v>
          </cell>
          <cell r="AT64">
            <v>0</v>
          </cell>
          <cell r="AU64">
            <v>0</v>
          </cell>
          <cell r="AV64">
            <v>0</v>
          </cell>
          <cell r="AW64">
            <v>0</v>
          </cell>
          <cell r="AX64">
            <v>0</v>
          </cell>
          <cell r="AY64">
            <v>0</v>
          </cell>
        </row>
        <row r="65">
          <cell r="A65" t="str">
            <v>160１，２歳児</v>
          </cell>
          <cell r="B65">
            <v>0</v>
          </cell>
          <cell r="C65">
            <v>0</v>
          </cell>
          <cell r="D65" t="str">
            <v>3号</v>
          </cell>
          <cell r="E65" t="str">
            <v>１、２歳児</v>
          </cell>
          <cell r="F65">
            <v>0</v>
          </cell>
          <cell r="G65">
            <v>91560</v>
          </cell>
          <cell r="H65">
            <v>162990</v>
          </cell>
          <cell r="I65">
            <v>88530</v>
          </cell>
          <cell r="J65">
            <v>159960</v>
          </cell>
          <cell r="K65" t="str">
            <v>＋</v>
          </cell>
          <cell r="L65">
            <v>810</v>
          </cell>
          <cell r="M65">
            <v>1520</v>
          </cell>
          <cell r="N65" t="str">
            <v>×加算率</v>
          </cell>
          <cell r="O65">
            <v>780</v>
          </cell>
          <cell r="P65">
            <v>1490</v>
          </cell>
          <cell r="Q65" t="str">
            <v>×加算率</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t="str">
            <v>Ｃ地域</v>
          </cell>
          <cell r="AN65">
            <v>1600</v>
          </cell>
          <cell r="AO65">
            <v>1800</v>
          </cell>
          <cell r="AP65">
            <v>0</v>
          </cell>
          <cell r="AQ65" t="str">
            <v>ｃ地域</v>
          </cell>
          <cell r="AR65">
            <v>1600</v>
          </cell>
          <cell r="AS65">
            <v>1800</v>
          </cell>
          <cell r="AT65">
            <v>0</v>
          </cell>
          <cell r="AU65">
            <v>0</v>
          </cell>
          <cell r="AV65">
            <v>0</v>
          </cell>
          <cell r="AW65">
            <v>0.08</v>
          </cell>
          <cell r="AX65">
            <v>0</v>
          </cell>
          <cell r="AY65">
            <v>0.98</v>
          </cell>
        </row>
        <row r="66">
          <cell r="A66" t="str">
            <v>160乳児</v>
          </cell>
          <cell r="B66">
            <v>0</v>
          </cell>
          <cell r="C66">
            <v>0</v>
          </cell>
          <cell r="D66">
            <v>0</v>
          </cell>
          <cell r="E66" t="str">
            <v>乳児</v>
          </cell>
          <cell r="F66">
            <v>0</v>
          </cell>
          <cell r="G66">
            <v>162990</v>
          </cell>
          <cell r="H66">
            <v>0</v>
          </cell>
          <cell r="I66">
            <v>159960</v>
          </cell>
          <cell r="J66">
            <v>0</v>
          </cell>
          <cell r="K66" t="str">
            <v>＋</v>
          </cell>
          <cell r="L66">
            <v>1520</v>
          </cell>
          <cell r="M66">
            <v>0</v>
          </cell>
          <cell r="N66" t="str">
            <v>×加算率</v>
          </cell>
          <cell r="O66">
            <v>1490</v>
          </cell>
          <cell r="P66">
            <v>0</v>
          </cell>
          <cell r="Q66" t="str">
            <v>×加算率</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t="str">
            <v>Ｄ地域</v>
          </cell>
          <cell r="AN66">
            <v>1600</v>
          </cell>
          <cell r="AO66">
            <v>1700</v>
          </cell>
          <cell r="AP66">
            <v>0</v>
          </cell>
          <cell r="AQ66" t="str">
            <v>ｄ地域</v>
          </cell>
          <cell r="AR66">
            <v>1600</v>
          </cell>
          <cell r="AS66">
            <v>1700</v>
          </cell>
          <cell r="AT66">
            <v>0</v>
          </cell>
          <cell r="AU66">
            <v>0</v>
          </cell>
          <cell r="AV66">
            <v>0</v>
          </cell>
          <cell r="AW66">
            <v>0</v>
          </cell>
          <cell r="AX66">
            <v>0</v>
          </cell>
          <cell r="AY66">
            <v>0</v>
          </cell>
        </row>
        <row r="67">
          <cell r="A67" t="str">
            <v>170４歳以上児</v>
          </cell>
          <cell r="B67">
            <v>0</v>
          </cell>
          <cell r="C67" t="str">
            <v>　161人
　　から
　170人
　　まで</v>
          </cell>
          <cell r="D67" t="str">
            <v>2号</v>
          </cell>
          <cell r="E67" t="str">
            <v>４歳以上児</v>
          </cell>
          <cell r="F67">
            <v>0</v>
          </cell>
          <cell r="G67">
            <v>30670</v>
          </cell>
          <cell r="H67">
            <v>37810</v>
          </cell>
          <cell r="I67">
            <v>27830</v>
          </cell>
          <cell r="J67">
            <v>34970</v>
          </cell>
          <cell r="K67" t="str">
            <v>＋</v>
          </cell>
          <cell r="L67">
            <v>240</v>
          </cell>
          <cell r="M67">
            <v>310</v>
          </cell>
          <cell r="N67" t="str">
            <v>×加算率</v>
          </cell>
          <cell r="O67">
            <v>210</v>
          </cell>
          <cell r="P67">
            <v>280</v>
          </cell>
          <cell r="Q67" t="str">
            <v>×加算率</v>
          </cell>
          <cell r="R67" t="str">
            <v>＋</v>
          </cell>
          <cell r="S67">
            <v>2940</v>
          </cell>
          <cell r="T67" t="str">
            <v>＋</v>
          </cell>
          <cell r="U67">
            <v>20</v>
          </cell>
          <cell r="V67" t="str">
            <v>＋</v>
          </cell>
          <cell r="W67">
            <v>7140</v>
          </cell>
          <cell r="X67">
            <v>70</v>
          </cell>
          <cell r="Y67">
            <v>0</v>
          </cell>
          <cell r="Z67">
            <v>0</v>
          </cell>
          <cell r="AA67">
            <v>0</v>
          </cell>
          <cell r="AB67">
            <v>0</v>
          </cell>
          <cell r="AC67">
            <v>0</v>
          </cell>
          <cell r="AD67">
            <v>0</v>
          </cell>
          <cell r="AE67">
            <v>0</v>
          </cell>
          <cell r="AF67">
            <v>0</v>
          </cell>
          <cell r="AG67">
            <v>0</v>
          </cell>
          <cell r="AH67">
            <v>0</v>
          </cell>
          <cell r="AI67">
            <v>0</v>
          </cell>
          <cell r="AJ67">
            <v>0</v>
          </cell>
          <cell r="AK67">
            <v>0</v>
          </cell>
          <cell r="AL67" t="str">
            <v>＋</v>
          </cell>
          <cell r="AM67" t="str">
            <v>Ａ地域</v>
          </cell>
          <cell r="AN67">
            <v>2000</v>
          </cell>
          <cell r="AO67">
            <v>2200</v>
          </cell>
          <cell r="AP67" t="str">
            <v>＋</v>
          </cell>
          <cell r="AQ67" t="str">
            <v>ａ地域</v>
          </cell>
          <cell r="AR67">
            <v>2000</v>
          </cell>
          <cell r="AS67">
            <v>2200</v>
          </cell>
          <cell r="AT67">
            <v>0</v>
          </cell>
          <cell r="AU67">
            <v>0</v>
          </cell>
          <cell r="AV67" t="str">
            <v>－</v>
          </cell>
          <cell r="AW67" t="str">
            <v>(⑥＋⑦
　＋⑨＋⑪)</v>
          </cell>
          <cell r="AX67">
            <v>0</v>
          </cell>
          <cell r="AY67" t="str">
            <v>(⑥～⑮)</v>
          </cell>
        </row>
        <row r="68">
          <cell r="A68" t="str">
            <v>170３歳児</v>
          </cell>
          <cell r="B68">
            <v>0</v>
          </cell>
          <cell r="C68">
            <v>0</v>
          </cell>
          <cell r="D68">
            <v>0</v>
          </cell>
          <cell r="E68" t="str">
            <v>３歳児</v>
          </cell>
          <cell r="F68">
            <v>0</v>
          </cell>
          <cell r="G68">
            <v>37810</v>
          </cell>
          <cell r="H68">
            <v>90970</v>
          </cell>
          <cell r="I68">
            <v>34970</v>
          </cell>
          <cell r="J68">
            <v>88130</v>
          </cell>
          <cell r="K68" t="str">
            <v>＋</v>
          </cell>
          <cell r="L68">
            <v>310</v>
          </cell>
          <cell r="M68">
            <v>810</v>
          </cell>
          <cell r="N68" t="str">
            <v>×加算率</v>
          </cell>
          <cell r="O68">
            <v>280</v>
          </cell>
          <cell r="P68">
            <v>780</v>
          </cell>
          <cell r="Q68" t="str">
            <v>×加算率</v>
          </cell>
          <cell r="R68">
            <v>0</v>
          </cell>
          <cell r="S68">
            <v>0</v>
          </cell>
          <cell r="T68">
            <v>0</v>
          </cell>
          <cell r="U68">
            <v>0</v>
          </cell>
          <cell r="V68" t="str">
            <v>＋</v>
          </cell>
          <cell r="W68">
            <v>7140</v>
          </cell>
          <cell r="X68">
            <v>70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Ｂ地域</v>
          </cell>
          <cell r="AN68">
            <v>1900</v>
          </cell>
          <cell r="AO68">
            <v>2100</v>
          </cell>
          <cell r="AP68">
            <v>0</v>
          </cell>
          <cell r="AQ68" t="str">
            <v>ｂ地域</v>
          </cell>
          <cell r="AR68">
            <v>1900</v>
          </cell>
          <cell r="AS68">
            <v>2100</v>
          </cell>
          <cell r="AT68">
            <v>0</v>
          </cell>
          <cell r="AU68">
            <v>0</v>
          </cell>
          <cell r="AV68">
            <v>0</v>
          </cell>
          <cell r="AW68">
            <v>0</v>
          </cell>
          <cell r="AX68">
            <v>0</v>
          </cell>
          <cell r="AY68">
            <v>0</v>
          </cell>
        </row>
        <row r="69">
          <cell r="A69" t="str">
            <v>170１，２歳児</v>
          </cell>
          <cell r="B69">
            <v>0</v>
          </cell>
          <cell r="C69">
            <v>0</v>
          </cell>
          <cell r="D69" t="str">
            <v>3号</v>
          </cell>
          <cell r="E69" t="str">
            <v>１、２歳児</v>
          </cell>
          <cell r="F69">
            <v>0</v>
          </cell>
          <cell r="G69">
            <v>90970</v>
          </cell>
          <cell r="H69">
            <v>162400</v>
          </cell>
          <cell r="I69">
            <v>88130</v>
          </cell>
          <cell r="J69">
            <v>159560</v>
          </cell>
          <cell r="K69" t="str">
            <v>＋</v>
          </cell>
          <cell r="L69">
            <v>810</v>
          </cell>
          <cell r="M69">
            <v>1520</v>
          </cell>
          <cell r="N69" t="str">
            <v>×加算率</v>
          </cell>
          <cell r="O69">
            <v>780</v>
          </cell>
          <cell r="P69">
            <v>1490</v>
          </cell>
          <cell r="Q69" t="str">
            <v>×加算率</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Ｃ地域</v>
          </cell>
          <cell r="AN69">
            <v>1800</v>
          </cell>
          <cell r="AO69">
            <v>1900</v>
          </cell>
          <cell r="AP69">
            <v>0</v>
          </cell>
          <cell r="AQ69" t="str">
            <v>ｃ地域</v>
          </cell>
          <cell r="AR69">
            <v>1800</v>
          </cell>
          <cell r="AS69">
            <v>1900</v>
          </cell>
          <cell r="AT69">
            <v>0</v>
          </cell>
          <cell r="AU69">
            <v>0</v>
          </cell>
          <cell r="AV69">
            <v>0</v>
          </cell>
          <cell r="AW69">
            <v>0.08</v>
          </cell>
          <cell r="AX69">
            <v>0</v>
          </cell>
          <cell r="AY69">
            <v>0.99</v>
          </cell>
        </row>
        <row r="70">
          <cell r="A70" t="str">
            <v>170乳児</v>
          </cell>
          <cell r="B70">
            <v>0</v>
          </cell>
          <cell r="C70">
            <v>0</v>
          </cell>
          <cell r="D70">
            <v>0</v>
          </cell>
          <cell r="E70" t="str">
            <v>乳児</v>
          </cell>
          <cell r="F70">
            <v>0</v>
          </cell>
          <cell r="G70">
            <v>162400</v>
          </cell>
          <cell r="H70">
            <v>0</v>
          </cell>
          <cell r="I70">
            <v>159560</v>
          </cell>
          <cell r="J70">
            <v>0</v>
          </cell>
          <cell r="K70" t="str">
            <v>＋</v>
          </cell>
          <cell r="L70">
            <v>1520</v>
          </cell>
          <cell r="M70">
            <v>0</v>
          </cell>
          <cell r="N70" t="str">
            <v>×加算率</v>
          </cell>
          <cell r="O70">
            <v>1490</v>
          </cell>
          <cell r="P70">
            <v>0</v>
          </cell>
          <cell r="Q70" t="str">
            <v>×加算率</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t="str">
            <v>Ｄ地域</v>
          </cell>
          <cell r="AN70">
            <v>1700</v>
          </cell>
          <cell r="AO70">
            <v>1800</v>
          </cell>
          <cell r="AP70">
            <v>0</v>
          </cell>
          <cell r="AQ70" t="str">
            <v>ｄ地域</v>
          </cell>
          <cell r="AR70">
            <v>1700</v>
          </cell>
          <cell r="AS70">
            <v>1800</v>
          </cell>
          <cell r="AT70">
            <v>0</v>
          </cell>
          <cell r="AU70">
            <v>0</v>
          </cell>
          <cell r="AV70">
            <v>0</v>
          </cell>
          <cell r="AW70">
            <v>0</v>
          </cell>
          <cell r="AX70">
            <v>0</v>
          </cell>
          <cell r="AY70">
            <v>0</v>
          </cell>
        </row>
        <row r="71">
          <cell r="A71" t="str">
            <v>180４歳以上児</v>
          </cell>
          <cell r="B71">
            <v>0</v>
          </cell>
          <cell r="C71" t="str">
            <v>　171人
　　以上</v>
          </cell>
          <cell r="D71" t="str">
            <v>2号</v>
          </cell>
          <cell r="E71" t="str">
            <v>４歳以上児</v>
          </cell>
          <cell r="F71">
            <v>0</v>
          </cell>
          <cell r="G71">
            <v>30140</v>
          </cell>
          <cell r="H71">
            <v>37280</v>
          </cell>
          <cell r="I71">
            <v>27450</v>
          </cell>
          <cell r="J71">
            <v>34590</v>
          </cell>
          <cell r="K71" t="str">
            <v>＋</v>
          </cell>
          <cell r="L71">
            <v>230</v>
          </cell>
          <cell r="M71">
            <v>300</v>
          </cell>
          <cell r="N71" t="str">
            <v>×加算率</v>
          </cell>
          <cell r="O71">
            <v>200</v>
          </cell>
          <cell r="P71">
            <v>270</v>
          </cell>
          <cell r="Q71" t="str">
            <v>×加算率</v>
          </cell>
          <cell r="R71" t="str">
            <v>＋</v>
          </cell>
          <cell r="S71">
            <v>2780</v>
          </cell>
          <cell r="T71" t="str">
            <v>＋</v>
          </cell>
          <cell r="U71">
            <v>20</v>
          </cell>
          <cell r="V71" t="str">
            <v>＋</v>
          </cell>
          <cell r="W71">
            <v>7140</v>
          </cell>
          <cell r="X71">
            <v>70</v>
          </cell>
          <cell r="Y71">
            <v>0</v>
          </cell>
          <cell r="Z71">
            <v>0</v>
          </cell>
          <cell r="AA71">
            <v>0</v>
          </cell>
          <cell r="AB71">
            <v>0</v>
          </cell>
          <cell r="AC71">
            <v>0</v>
          </cell>
          <cell r="AD71">
            <v>0</v>
          </cell>
          <cell r="AE71">
            <v>0</v>
          </cell>
          <cell r="AF71">
            <v>0</v>
          </cell>
          <cell r="AG71">
            <v>0</v>
          </cell>
          <cell r="AH71">
            <v>0</v>
          </cell>
          <cell r="AI71">
            <v>0</v>
          </cell>
          <cell r="AJ71">
            <v>0</v>
          </cell>
          <cell r="AK71">
            <v>0</v>
          </cell>
          <cell r="AL71" t="str">
            <v>＋</v>
          </cell>
          <cell r="AM71" t="str">
            <v>Ａ地域</v>
          </cell>
          <cell r="AN71">
            <v>1800</v>
          </cell>
          <cell r="AO71">
            <v>2000</v>
          </cell>
          <cell r="AP71" t="str">
            <v>＋</v>
          </cell>
          <cell r="AQ71" t="str">
            <v>ａ地域</v>
          </cell>
          <cell r="AR71">
            <v>1800</v>
          </cell>
          <cell r="AS71">
            <v>2000</v>
          </cell>
          <cell r="AT71">
            <v>0</v>
          </cell>
          <cell r="AU71">
            <v>0</v>
          </cell>
          <cell r="AV71" t="str">
            <v>－</v>
          </cell>
          <cell r="AW71" t="str">
            <v>(⑥＋⑦
　＋⑨＋⑪)</v>
          </cell>
          <cell r="AX71">
            <v>0</v>
          </cell>
          <cell r="AY71" t="str">
            <v>(⑥～⑮)</v>
          </cell>
        </row>
        <row r="72">
          <cell r="A72" t="str">
            <v>180３歳児</v>
          </cell>
          <cell r="B72">
            <v>0</v>
          </cell>
          <cell r="C72">
            <v>0</v>
          </cell>
          <cell r="D72">
            <v>0</v>
          </cell>
          <cell r="E72" t="str">
            <v>３歳児</v>
          </cell>
          <cell r="F72">
            <v>0</v>
          </cell>
          <cell r="G72">
            <v>37280</v>
          </cell>
          <cell r="H72">
            <v>90440</v>
          </cell>
          <cell r="I72">
            <v>34590</v>
          </cell>
          <cell r="J72">
            <v>87750</v>
          </cell>
          <cell r="K72" t="str">
            <v>＋</v>
          </cell>
          <cell r="L72">
            <v>300</v>
          </cell>
          <cell r="M72">
            <v>800</v>
          </cell>
          <cell r="N72" t="str">
            <v>×加算率</v>
          </cell>
          <cell r="O72">
            <v>270</v>
          </cell>
          <cell r="P72">
            <v>770</v>
          </cell>
          <cell r="Q72" t="str">
            <v>×加算率</v>
          </cell>
          <cell r="R72">
            <v>0</v>
          </cell>
          <cell r="S72">
            <v>0</v>
          </cell>
          <cell r="T72">
            <v>0</v>
          </cell>
          <cell r="U72">
            <v>0</v>
          </cell>
          <cell r="V72" t="str">
            <v>＋</v>
          </cell>
          <cell r="W72">
            <v>7140</v>
          </cell>
          <cell r="X72">
            <v>70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t="str">
            <v>Ｂ地域</v>
          </cell>
          <cell r="AN72">
            <v>1800</v>
          </cell>
          <cell r="AO72">
            <v>1900</v>
          </cell>
          <cell r="AP72">
            <v>0</v>
          </cell>
          <cell r="AQ72" t="str">
            <v>ｂ地域</v>
          </cell>
          <cell r="AR72">
            <v>1800</v>
          </cell>
          <cell r="AS72">
            <v>1900</v>
          </cell>
          <cell r="AT72">
            <v>0</v>
          </cell>
          <cell r="AU72">
            <v>0</v>
          </cell>
          <cell r="AV72">
            <v>0</v>
          </cell>
          <cell r="AW72">
            <v>0</v>
          </cell>
          <cell r="AX72">
            <v>0</v>
          </cell>
          <cell r="AY72">
            <v>0</v>
          </cell>
        </row>
        <row r="73">
          <cell r="A73" t="str">
            <v>180１，２歳児</v>
          </cell>
          <cell r="B73">
            <v>0</v>
          </cell>
          <cell r="C73">
            <v>0</v>
          </cell>
          <cell r="D73" t="str">
            <v>3号</v>
          </cell>
          <cell r="E73" t="str">
            <v>１、２歳児</v>
          </cell>
          <cell r="F73">
            <v>0</v>
          </cell>
          <cell r="G73">
            <v>90440</v>
          </cell>
          <cell r="H73">
            <v>161870</v>
          </cell>
          <cell r="I73">
            <v>87750</v>
          </cell>
          <cell r="J73">
            <v>159180</v>
          </cell>
          <cell r="K73" t="str">
            <v>＋</v>
          </cell>
          <cell r="L73">
            <v>800</v>
          </cell>
          <cell r="M73">
            <v>1510</v>
          </cell>
          <cell r="N73" t="str">
            <v>×加算率</v>
          </cell>
          <cell r="O73">
            <v>770</v>
          </cell>
          <cell r="P73">
            <v>1480</v>
          </cell>
          <cell r="Q73" t="str">
            <v>×加算率</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t="str">
            <v>Ｃ地域</v>
          </cell>
          <cell r="AN73">
            <v>1700</v>
          </cell>
          <cell r="AO73">
            <v>1800</v>
          </cell>
          <cell r="AP73">
            <v>0</v>
          </cell>
          <cell r="AQ73" t="str">
            <v>ｃ地域</v>
          </cell>
          <cell r="AR73">
            <v>1700</v>
          </cell>
          <cell r="AS73">
            <v>1800</v>
          </cell>
          <cell r="AT73">
            <v>0</v>
          </cell>
          <cell r="AU73">
            <v>0</v>
          </cell>
          <cell r="AV73">
            <v>0</v>
          </cell>
          <cell r="AW73">
            <v>0.08</v>
          </cell>
          <cell r="AX73">
            <v>0</v>
          </cell>
          <cell r="AY73">
            <v>0.99</v>
          </cell>
        </row>
        <row r="74">
          <cell r="A74" t="str">
            <v>180乳児</v>
          </cell>
          <cell r="B74">
            <v>0</v>
          </cell>
          <cell r="C74">
            <v>0</v>
          </cell>
          <cell r="D74">
            <v>0</v>
          </cell>
          <cell r="E74" t="str">
            <v>乳児</v>
          </cell>
          <cell r="F74">
            <v>0</v>
          </cell>
          <cell r="G74">
            <v>161870</v>
          </cell>
          <cell r="H74">
            <v>0</v>
          </cell>
          <cell r="I74">
            <v>159180</v>
          </cell>
          <cell r="J74">
            <v>0</v>
          </cell>
          <cell r="K74" t="str">
            <v>＋</v>
          </cell>
          <cell r="L74">
            <v>1510</v>
          </cell>
          <cell r="M74">
            <v>0</v>
          </cell>
          <cell r="N74" t="str">
            <v>×加算率</v>
          </cell>
          <cell r="O74">
            <v>1480</v>
          </cell>
          <cell r="P74">
            <v>0</v>
          </cell>
          <cell r="Q74" t="str">
            <v>×加算率</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t="str">
            <v>Ｄ地域</v>
          </cell>
          <cell r="AN74">
            <v>1600</v>
          </cell>
          <cell r="AO74">
            <v>1700</v>
          </cell>
          <cell r="AP74">
            <v>0</v>
          </cell>
          <cell r="AQ74" t="str">
            <v>ｄ地域</v>
          </cell>
          <cell r="AR74">
            <v>1600</v>
          </cell>
          <cell r="AS74">
            <v>1700</v>
          </cell>
          <cell r="AT74">
            <v>0</v>
          </cell>
          <cell r="AU74">
            <v>0</v>
          </cell>
          <cell r="AV74">
            <v>0</v>
          </cell>
          <cell r="AW74">
            <v>0</v>
          </cell>
          <cell r="AX74">
            <v>0</v>
          </cell>
          <cell r="AY74">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4"/>
  <sheetViews>
    <sheetView view="pageBreakPreview" zoomScale="85" zoomScaleNormal="100" zoomScaleSheetLayoutView="85" workbookViewId="0">
      <selection activeCell="L6" sqref="L6"/>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31" t="s">
        <v>215</v>
      </c>
      <c r="AD2" s="30"/>
      <c r="AE2" s="31"/>
      <c r="AF2" s="1"/>
      <c r="AG2" s="1"/>
      <c r="AH2" s="1"/>
      <c r="AI2" s="13"/>
      <c r="AM2" s="29"/>
      <c r="AN2" s="29"/>
      <c r="AQ2" s="29"/>
      <c r="AR2" s="29"/>
      <c r="AT2" s="3"/>
    </row>
    <row r="3" spans="1:46" ht="18" customHeight="1">
      <c r="A3" s="499" t="s">
        <v>160</v>
      </c>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44"/>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511" t="s">
        <v>111</v>
      </c>
      <c r="C5" s="512"/>
      <c r="D5" s="512"/>
      <c r="E5" s="512"/>
      <c r="F5" s="513"/>
      <c r="G5" s="23"/>
      <c r="H5" s="23"/>
      <c r="I5" s="23"/>
      <c r="J5" s="23"/>
      <c r="K5" s="23"/>
      <c r="L5" s="23"/>
      <c r="M5" s="23"/>
      <c r="N5" s="23"/>
      <c r="O5" s="23"/>
      <c r="P5" s="23"/>
      <c r="Q5" s="23"/>
      <c r="R5" s="23"/>
      <c r="S5" s="327" t="s">
        <v>81</v>
      </c>
      <c r="T5" s="500"/>
      <c r="U5" s="500"/>
      <c r="V5" s="501"/>
      <c r="W5" s="502" t="s">
        <v>83</v>
      </c>
      <c r="X5" s="503"/>
      <c r="Y5" s="503"/>
      <c r="Z5" s="503"/>
      <c r="AA5" s="503"/>
      <c r="AB5" s="503"/>
      <c r="AC5" s="504"/>
      <c r="AD5" s="23"/>
      <c r="AE5" s="23"/>
      <c r="AF5" s="13"/>
      <c r="AG5" s="13"/>
      <c r="AH5" s="13"/>
      <c r="AI5" s="13"/>
      <c r="AM5" s="29"/>
      <c r="AN5" s="29"/>
      <c r="AQ5" s="29"/>
      <c r="AR5" s="29"/>
    </row>
    <row r="6" spans="1:46" ht="18" customHeight="1" thickBot="1">
      <c r="A6" s="27"/>
      <c r="B6" s="514"/>
      <c r="C6" s="515"/>
      <c r="D6" s="515"/>
      <c r="E6" s="515"/>
      <c r="F6" s="516"/>
      <c r="G6" s="23"/>
      <c r="H6" s="23"/>
      <c r="I6" s="23"/>
      <c r="J6" s="23"/>
      <c r="K6" s="23"/>
      <c r="L6" s="23"/>
      <c r="M6" s="23"/>
      <c r="N6" s="23"/>
      <c r="O6" s="23"/>
      <c r="P6" s="23"/>
      <c r="Q6" s="23"/>
      <c r="R6" s="23"/>
      <c r="S6" s="327" t="s">
        <v>28</v>
      </c>
      <c r="T6" s="500"/>
      <c r="U6" s="500"/>
      <c r="V6" s="500"/>
      <c r="W6" s="505"/>
      <c r="X6" s="506"/>
      <c r="Y6" s="506"/>
      <c r="Z6" s="506"/>
      <c r="AA6" s="506"/>
      <c r="AB6" s="506"/>
      <c r="AC6" s="507"/>
      <c r="AD6" s="23"/>
      <c r="AE6" s="23"/>
      <c r="AF6" s="13"/>
      <c r="AG6" s="13"/>
      <c r="AH6" s="13"/>
      <c r="AI6" s="13"/>
      <c r="AM6" s="29"/>
      <c r="AN6" s="29"/>
      <c r="AQ6" s="29"/>
      <c r="AR6" s="29"/>
    </row>
    <row r="7" spans="1:46" ht="18" customHeight="1" thickTop="1" thickBot="1">
      <c r="A7" s="27"/>
      <c r="B7" s="23"/>
      <c r="C7" s="23"/>
      <c r="D7" s="23"/>
      <c r="E7" s="23"/>
      <c r="F7" s="23"/>
      <c r="G7" s="23"/>
      <c r="H7" s="23"/>
      <c r="I7" s="23"/>
      <c r="J7" s="23"/>
      <c r="K7" s="23"/>
      <c r="L7" s="23"/>
      <c r="M7" s="23"/>
      <c r="N7" s="23"/>
      <c r="O7" s="23"/>
      <c r="P7" s="23"/>
      <c r="Q7" s="23"/>
      <c r="R7" s="23"/>
      <c r="S7" s="327" t="s">
        <v>146</v>
      </c>
      <c r="T7" s="500"/>
      <c r="U7" s="500"/>
      <c r="V7" s="500"/>
      <c r="W7" s="508"/>
      <c r="X7" s="509"/>
      <c r="Y7" s="509"/>
      <c r="Z7" s="509"/>
      <c r="AA7" s="509"/>
      <c r="AB7" s="509"/>
      <c r="AC7" s="510"/>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thickBot="1">
      <c r="A9" s="15" t="s">
        <v>30</v>
      </c>
      <c r="B9" s="23"/>
      <c r="C9" s="13"/>
      <c r="D9" s="487" t="s">
        <v>69</v>
      </c>
      <c r="E9" s="488"/>
      <c r="F9" s="488"/>
      <c r="G9" s="488"/>
      <c r="H9" s="488"/>
      <c r="I9" s="489"/>
      <c r="J9" s="487" t="s">
        <v>35</v>
      </c>
      <c r="K9" s="467"/>
      <c r="L9" s="467"/>
      <c r="M9" s="467"/>
      <c r="N9" s="467"/>
      <c r="O9" s="467"/>
      <c r="P9" s="468"/>
      <c r="Q9" s="490" t="s">
        <v>32</v>
      </c>
      <c r="R9" s="453"/>
      <c r="S9" s="453"/>
      <c r="T9" s="453"/>
      <c r="U9" s="453"/>
      <c r="V9" s="454"/>
      <c r="W9" s="1"/>
      <c r="X9" s="1"/>
      <c r="Y9" s="1"/>
      <c r="Z9" s="1"/>
      <c r="AA9" s="1"/>
      <c r="AB9" s="7"/>
      <c r="AC9" s="1"/>
      <c r="AD9" s="13"/>
      <c r="AE9" s="32"/>
      <c r="AF9" s="13"/>
      <c r="AG9" s="13"/>
      <c r="AH9" s="13"/>
      <c r="AI9" s="13"/>
      <c r="AM9" s="29"/>
      <c r="AN9" s="29"/>
      <c r="AQ9" s="29"/>
      <c r="AR9" s="29"/>
    </row>
    <row r="10" spans="1:46" ht="18" customHeight="1" thickBot="1">
      <c r="A10" s="1"/>
      <c r="D10" s="491"/>
      <c r="E10" s="492"/>
      <c r="F10" s="492"/>
      <c r="G10" s="492"/>
      <c r="H10" s="492"/>
      <c r="I10" s="493"/>
      <c r="J10" s="494"/>
      <c r="K10" s="470"/>
      <c r="L10" s="470"/>
      <c r="M10" s="470"/>
      <c r="N10" s="470"/>
      <c r="O10" s="470"/>
      <c r="P10" s="495"/>
      <c r="Q10" s="496"/>
      <c r="R10" s="497"/>
      <c r="S10" s="497"/>
      <c r="T10" s="497"/>
      <c r="U10" s="497"/>
      <c r="V10" s="498"/>
      <c r="W10" s="29"/>
      <c r="X10" s="29"/>
    </row>
    <row r="11" spans="1:46" ht="13.5" customHeight="1">
      <c r="A11" s="1"/>
      <c r="B11" s="28"/>
      <c r="C11" s="9"/>
      <c r="D11" s="9"/>
      <c r="E11" s="9"/>
      <c r="F11" s="9"/>
      <c r="G11" s="39"/>
      <c r="H11" s="39"/>
      <c r="I11" s="39"/>
      <c r="J11" s="39"/>
      <c r="K11" s="40"/>
      <c r="L11" s="40"/>
      <c r="M11" s="40"/>
      <c r="N11" s="40"/>
      <c r="O11" s="40"/>
      <c r="P11" s="42"/>
      <c r="Q11" s="42"/>
      <c r="R11" s="42"/>
      <c r="S11" s="43"/>
      <c r="T11" s="8"/>
      <c r="U11" s="43"/>
      <c r="V11" s="43"/>
      <c r="W11" s="43"/>
      <c r="X11" s="9"/>
      <c r="Y11" s="41"/>
    </row>
    <row r="12" spans="1:46" ht="18" customHeight="1">
      <c r="A12" s="15" t="s">
        <v>31</v>
      </c>
      <c r="G12" s="475" t="s">
        <v>167</v>
      </c>
      <c r="H12" s="476"/>
      <c r="I12" s="476"/>
      <c r="J12" s="477"/>
      <c r="K12" s="476" t="s">
        <v>166</v>
      </c>
      <c r="L12" s="476"/>
      <c r="M12" s="476"/>
      <c r="N12" s="476"/>
      <c r="O12" s="476"/>
      <c r="P12" s="476"/>
      <c r="Q12" s="476"/>
      <c r="R12" s="477"/>
      <c r="S12" s="481" t="s">
        <v>165</v>
      </c>
      <c r="T12" s="482"/>
      <c r="U12" s="482"/>
      <c r="V12" s="483"/>
      <c r="W12" s="460" t="s">
        <v>168</v>
      </c>
      <c r="X12" s="461"/>
      <c r="Y12" s="461"/>
      <c r="Z12" s="461"/>
      <c r="AA12" s="462"/>
      <c r="AB12" s="1"/>
      <c r="AD12" s="32"/>
      <c r="AE12" s="13"/>
      <c r="AF12" s="13"/>
      <c r="AG12" s="13"/>
      <c r="AH12" s="13"/>
      <c r="AL12" s="29"/>
      <c r="AM12" s="29"/>
      <c r="AP12" s="29"/>
      <c r="AQ12" s="33"/>
    </row>
    <row r="13" spans="1:46" ht="18" customHeight="1" thickBot="1">
      <c r="G13" s="86"/>
      <c r="H13" s="87"/>
      <c r="I13" s="87"/>
      <c r="J13" s="88"/>
      <c r="K13" s="1"/>
      <c r="L13" s="1"/>
      <c r="M13" s="1"/>
      <c r="N13" s="85"/>
      <c r="O13" s="466" t="s">
        <v>38</v>
      </c>
      <c r="P13" s="467"/>
      <c r="Q13" s="467"/>
      <c r="R13" s="468"/>
      <c r="S13" s="89"/>
      <c r="T13" s="90"/>
      <c r="U13" s="90"/>
      <c r="V13" s="90"/>
      <c r="W13" s="463"/>
      <c r="X13" s="464"/>
      <c r="Y13" s="464"/>
      <c r="Z13" s="464"/>
      <c r="AA13" s="465"/>
      <c r="AB13" s="10"/>
      <c r="AC13" s="10"/>
      <c r="AD13" s="11"/>
      <c r="AE13" s="12"/>
      <c r="AF13" s="12"/>
      <c r="AG13" s="2"/>
      <c r="AH13" s="1"/>
      <c r="AJ13" s="13"/>
      <c r="AK13" s="13"/>
      <c r="AL13" s="13"/>
      <c r="AO13" s="29"/>
      <c r="AP13" s="29"/>
      <c r="AQ13" s="29"/>
    </row>
    <row r="14" spans="1:46" ht="18" customHeight="1" thickBot="1">
      <c r="G14" s="478"/>
      <c r="H14" s="479"/>
      <c r="I14" s="479"/>
      <c r="J14" s="480"/>
      <c r="K14" s="479"/>
      <c r="L14" s="479"/>
      <c r="M14" s="479"/>
      <c r="N14" s="480"/>
      <c r="O14" s="469"/>
      <c r="P14" s="470"/>
      <c r="Q14" s="470"/>
      <c r="R14" s="471"/>
      <c r="S14" s="484">
        <f>G14+K14</f>
        <v>0</v>
      </c>
      <c r="T14" s="485"/>
      <c r="U14" s="485"/>
      <c r="V14" s="486"/>
      <c r="W14" s="472"/>
      <c r="X14" s="473"/>
      <c r="Y14" s="473"/>
      <c r="Z14" s="473"/>
      <c r="AA14" s="474"/>
      <c r="AB14" s="10"/>
      <c r="AC14" s="10"/>
      <c r="AD14" s="8"/>
      <c r="AE14" s="2"/>
      <c r="AF14" s="2"/>
      <c r="AG14" s="2"/>
      <c r="AH14" s="1"/>
      <c r="AJ14" s="13"/>
      <c r="AK14" s="13"/>
      <c r="AL14" s="13"/>
      <c r="AO14" s="29"/>
      <c r="AP14" s="29"/>
      <c r="AQ14" s="29"/>
    </row>
    <row r="15" spans="1:46" ht="13.5" customHeight="1">
      <c r="B15" s="13"/>
      <c r="C15" s="13"/>
      <c r="D15" s="13"/>
      <c r="E15" s="13"/>
      <c r="F15" s="13"/>
      <c r="L15" s="1"/>
      <c r="M15" s="1"/>
      <c r="N15" s="1"/>
      <c r="O15" s="1"/>
      <c r="P15" s="1"/>
      <c r="Q15" s="1"/>
      <c r="R15" s="1"/>
      <c r="S15" s="1"/>
      <c r="T15" s="1"/>
      <c r="U15" s="1"/>
      <c r="V15" s="1"/>
      <c r="W15" s="1"/>
      <c r="X15" s="1"/>
      <c r="Y15" s="1"/>
      <c r="Z15" s="1"/>
      <c r="AA15" s="1"/>
      <c r="AB15" s="1"/>
      <c r="AC15" s="1"/>
      <c r="AE15" s="32"/>
      <c r="AF15" s="13"/>
      <c r="AG15" s="32"/>
      <c r="AH15" s="13"/>
      <c r="AI15" s="13"/>
      <c r="AJ15" s="13"/>
      <c r="AK15" s="13"/>
      <c r="AM15" s="29"/>
      <c r="AN15" s="29"/>
    </row>
    <row r="16" spans="1:46" ht="18" customHeight="1">
      <c r="A16" s="13" t="s">
        <v>42</v>
      </c>
      <c r="B16" s="13"/>
      <c r="C16" s="13"/>
      <c r="D16" s="13"/>
      <c r="E16" s="13"/>
      <c r="F16" s="13"/>
      <c r="G16" s="13"/>
      <c r="H16" s="1"/>
      <c r="I16" s="13"/>
      <c r="J16" s="13"/>
      <c r="K16" s="13"/>
      <c r="L16" s="13"/>
      <c r="M16" s="13"/>
      <c r="N16" s="13"/>
      <c r="O16" s="13"/>
      <c r="P16" s="13"/>
      <c r="Q16" s="13"/>
      <c r="R16" s="13"/>
      <c r="S16" s="13"/>
      <c r="T16" s="13"/>
      <c r="U16" s="13"/>
      <c r="V16" s="13"/>
      <c r="W16" s="13"/>
      <c r="X16" s="13"/>
      <c r="Y16" s="13"/>
      <c r="Z16" s="13"/>
      <c r="AA16" s="13"/>
      <c r="AB16" s="13"/>
      <c r="AS16" s="13"/>
    </row>
    <row r="17" spans="1:45" ht="18" customHeight="1" thickBot="1">
      <c r="A17" s="13"/>
      <c r="B17" s="419" t="s">
        <v>21</v>
      </c>
      <c r="C17" s="439"/>
      <c r="D17" s="439"/>
      <c r="E17" s="439"/>
      <c r="F17" s="439"/>
      <c r="G17" s="439"/>
      <c r="H17" s="443"/>
      <c r="I17" s="422" t="s">
        <v>65</v>
      </c>
      <c r="J17" s="453"/>
      <c r="K17" s="453"/>
      <c r="L17" s="453"/>
      <c r="M17" s="454"/>
      <c r="AC17" s="13"/>
    </row>
    <row r="18" spans="1:45" ht="18" customHeight="1">
      <c r="A18" s="13"/>
      <c r="B18" s="419" t="s">
        <v>68</v>
      </c>
      <c r="C18" s="439"/>
      <c r="D18" s="439"/>
      <c r="E18" s="439"/>
      <c r="F18" s="439"/>
      <c r="G18" s="439"/>
      <c r="H18" s="439"/>
      <c r="I18" s="455"/>
      <c r="J18" s="456"/>
      <c r="K18" s="456"/>
      <c r="L18" s="456"/>
      <c r="M18" s="457"/>
    </row>
    <row r="19" spans="1:45" ht="18" customHeight="1">
      <c r="A19" s="13"/>
      <c r="B19" s="419" t="s">
        <v>19</v>
      </c>
      <c r="C19" s="439"/>
      <c r="D19" s="439"/>
      <c r="E19" s="439"/>
      <c r="F19" s="439"/>
      <c r="G19" s="439"/>
      <c r="H19" s="439"/>
      <c r="I19" s="394"/>
      <c r="J19" s="458"/>
      <c r="K19" s="458"/>
      <c r="L19" s="458"/>
      <c r="M19" s="459"/>
    </row>
    <row r="20" spans="1:45" ht="18" customHeight="1" thickBot="1">
      <c r="A20" s="13"/>
      <c r="B20" s="419" t="s">
        <v>20</v>
      </c>
      <c r="C20" s="439"/>
      <c r="D20" s="439"/>
      <c r="E20" s="439"/>
      <c r="F20" s="439"/>
      <c r="G20" s="439"/>
      <c r="H20" s="439"/>
      <c r="I20" s="440"/>
      <c r="J20" s="441"/>
      <c r="K20" s="441"/>
      <c r="L20" s="441"/>
      <c r="M20" s="442"/>
    </row>
    <row r="21" spans="1:45" ht="18" customHeight="1">
      <c r="A21" s="13"/>
      <c r="B21" s="419" t="s">
        <v>16</v>
      </c>
      <c r="C21" s="439"/>
      <c r="D21" s="439"/>
      <c r="E21" s="439"/>
      <c r="F21" s="439"/>
      <c r="G21" s="439"/>
      <c r="H21" s="443"/>
      <c r="I21" s="444">
        <f>SUM(I18:M20)</f>
        <v>0</v>
      </c>
      <c r="J21" s="445"/>
      <c r="K21" s="445"/>
      <c r="L21" s="445"/>
      <c r="M21" s="446"/>
      <c r="AC21" s="13"/>
    </row>
    <row r="22" spans="1:45" ht="13.5" customHeight="1">
      <c r="A22" s="13"/>
      <c r="B22" s="13"/>
      <c r="C22" s="13"/>
      <c r="D22" s="13"/>
      <c r="E22" s="13"/>
      <c r="F22" s="13"/>
      <c r="G22" s="13"/>
      <c r="H22" s="1"/>
      <c r="I22" s="13"/>
      <c r="J22" s="13"/>
      <c r="K22" s="13"/>
      <c r="L22" s="13"/>
      <c r="M22" s="13"/>
      <c r="N22" s="13"/>
      <c r="O22" s="13"/>
      <c r="P22" s="13"/>
      <c r="Q22" s="13"/>
      <c r="R22" s="13"/>
      <c r="S22" s="13"/>
      <c r="T22" s="13"/>
      <c r="U22" s="13"/>
      <c r="V22" s="13"/>
      <c r="W22" s="13"/>
      <c r="X22" s="13"/>
      <c r="Y22" s="13"/>
      <c r="Z22" s="13"/>
      <c r="AA22" s="13"/>
      <c r="AB22" s="13"/>
      <c r="AS22" s="13"/>
    </row>
    <row r="23" spans="1:45" ht="18" customHeight="1">
      <c r="A23" s="13" t="s">
        <v>45</v>
      </c>
      <c r="B23" s="13"/>
      <c r="C23" s="13"/>
      <c r="D23" s="13"/>
      <c r="E23" s="13"/>
      <c r="F23" s="13"/>
      <c r="G23" s="13"/>
      <c r="H23" s="1"/>
      <c r="I23" s="13"/>
      <c r="J23" s="13"/>
      <c r="K23" s="13"/>
      <c r="L23" s="13"/>
      <c r="M23" s="13"/>
      <c r="N23" s="13"/>
      <c r="O23" s="13"/>
      <c r="P23" s="13"/>
      <c r="Q23" s="13"/>
      <c r="R23" s="13"/>
      <c r="S23" s="13"/>
      <c r="T23" s="13"/>
      <c r="U23" s="13"/>
      <c r="V23" s="13"/>
      <c r="W23" s="13"/>
      <c r="X23" s="13"/>
      <c r="Y23" s="13"/>
      <c r="Z23" s="13"/>
      <c r="AA23" s="13"/>
      <c r="AB23" s="13"/>
      <c r="AS23" s="13"/>
    </row>
    <row r="24" spans="1:45" ht="18" customHeight="1">
      <c r="B24" s="422" t="s">
        <v>1</v>
      </c>
      <c r="C24" s="423"/>
      <c r="D24" s="423"/>
      <c r="E24" s="423"/>
      <c r="F24" s="423"/>
      <c r="G24" s="423"/>
      <c r="H24" s="423"/>
      <c r="I24" s="423"/>
      <c r="J24" s="423"/>
      <c r="K24" s="423"/>
      <c r="L24" s="449" t="s">
        <v>43</v>
      </c>
      <c r="M24" s="450"/>
      <c r="N24" s="419" t="s">
        <v>2</v>
      </c>
      <c r="O24" s="420"/>
      <c r="P24" s="420"/>
      <c r="Q24" s="420"/>
      <c r="R24" s="420"/>
      <c r="S24" s="420"/>
      <c r="T24" s="420"/>
      <c r="U24" s="420"/>
      <c r="V24" s="420"/>
      <c r="W24" s="420"/>
      <c r="X24" s="420"/>
      <c r="Y24" s="421"/>
      <c r="Z24" s="49"/>
      <c r="AA24" s="49"/>
      <c r="AB24" s="49"/>
      <c r="AC24" s="49"/>
      <c r="AD24" s="13"/>
      <c r="AM24" s="34"/>
    </row>
    <row r="25" spans="1:45" ht="18" customHeight="1" thickBot="1">
      <c r="B25" s="447"/>
      <c r="C25" s="448"/>
      <c r="D25" s="448"/>
      <c r="E25" s="448"/>
      <c r="F25" s="448"/>
      <c r="G25" s="448"/>
      <c r="H25" s="448"/>
      <c r="I25" s="448"/>
      <c r="J25" s="448"/>
      <c r="K25" s="448"/>
      <c r="L25" s="451"/>
      <c r="M25" s="452"/>
      <c r="N25" s="422" t="s">
        <v>66</v>
      </c>
      <c r="O25" s="423"/>
      <c r="P25" s="423"/>
      <c r="Q25" s="424"/>
      <c r="R25" s="422" t="s">
        <v>67</v>
      </c>
      <c r="S25" s="423"/>
      <c r="T25" s="423"/>
      <c r="U25" s="424"/>
      <c r="V25" s="422" t="s">
        <v>4</v>
      </c>
      <c r="W25" s="423"/>
      <c r="X25" s="423"/>
      <c r="Y25" s="424"/>
      <c r="Z25" s="13"/>
      <c r="AA25" s="13"/>
      <c r="AB25" s="13"/>
      <c r="AC25" s="13"/>
      <c r="AD25" s="34"/>
      <c r="AE25" s="34"/>
      <c r="AF25" s="13"/>
    </row>
    <row r="26" spans="1:45" ht="18" customHeight="1">
      <c r="B26" s="425" t="s">
        <v>151</v>
      </c>
      <c r="C26" s="425" t="s">
        <v>25</v>
      </c>
      <c r="D26" s="396" t="s">
        <v>152</v>
      </c>
      <c r="E26" s="384"/>
      <c r="F26" s="384"/>
      <c r="G26" s="384"/>
      <c r="H26" s="384"/>
      <c r="I26" s="384"/>
      <c r="J26" s="384"/>
      <c r="K26" s="384"/>
      <c r="L26" s="430"/>
      <c r="M26" s="431"/>
      <c r="N26" s="432"/>
      <c r="O26" s="412"/>
      <c r="P26" s="413"/>
      <c r="Q26" s="413"/>
      <c r="R26" s="412"/>
      <c r="S26" s="412"/>
      <c r="T26" s="413"/>
      <c r="U26" s="413"/>
      <c r="V26" s="412"/>
      <c r="W26" s="412"/>
      <c r="X26" s="413"/>
      <c r="Y26" s="414"/>
      <c r="AB26" s="13"/>
      <c r="AM26" s="34"/>
      <c r="AN26" s="14"/>
    </row>
    <row r="27" spans="1:45" ht="18" customHeight="1" thickBot="1">
      <c r="B27" s="426"/>
      <c r="C27" s="426"/>
      <c r="D27" s="396" t="s">
        <v>60</v>
      </c>
      <c r="E27" s="384"/>
      <c r="F27" s="384"/>
      <c r="G27" s="384"/>
      <c r="H27" s="384"/>
      <c r="I27" s="384"/>
      <c r="J27" s="384"/>
      <c r="K27" s="384"/>
      <c r="L27" s="312"/>
      <c r="M27" s="375"/>
      <c r="N27" s="415"/>
      <c r="O27" s="416"/>
      <c r="P27" s="416"/>
      <c r="Q27" s="416"/>
      <c r="R27" s="416"/>
      <c r="S27" s="416"/>
      <c r="T27" s="416"/>
      <c r="U27" s="416"/>
      <c r="V27" s="417"/>
      <c r="W27" s="417"/>
      <c r="X27" s="417"/>
      <c r="Y27" s="418"/>
      <c r="AB27" s="13"/>
      <c r="AM27" s="34"/>
      <c r="AN27" s="14"/>
    </row>
    <row r="28" spans="1:45" ht="18" customHeight="1" thickBot="1">
      <c r="B28" s="426"/>
      <c r="C28" s="428"/>
      <c r="D28" s="396" t="s">
        <v>7</v>
      </c>
      <c r="E28" s="384"/>
      <c r="F28" s="384"/>
      <c r="G28" s="384"/>
      <c r="H28" s="384"/>
      <c r="I28" s="384"/>
      <c r="J28" s="384"/>
      <c r="K28" s="384"/>
      <c r="L28" s="312"/>
      <c r="M28" s="375"/>
      <c r="N28" s="415"/>
      <c r="O28" s="415"/>
      <c r="P28" s="416"/>
      <c r="Q28" s="416"/>
      <c r="R28" s="417"/>
      <c r="S28" s="417"/>
      <c r="T28" s="417"/>
      <c r="U28" s="418"/>
      <c r="V28" s="433"/>
      <c r="W28" s="434"/>
      <c r="X28" s="435"/>
      <c r="Y28" s="435"/>
      <c r="AB28" s="13"/>
      <c r="AC28" s="13"/>
      <c r="AD28" s="13"/>
      <c r="AE28" s="13"/>
      <c r="AF28" s="13"/>
      <c r="AG28" s="13"/>
      <c r="AH28" s="13"/>
      <c r="AI28" s="13"/>
      <c r="AJ28" s="13"/>
      <c r="AK28" s="13"/>
      <c r="AL28" s="13"/>
      <c r="AM28" s="34"/>
      <c r="AN28" s="14"/>
      <c r="AO28" s="13"/>
    </row>
    <row r="29" spans="1:45" ht="27" customHeight="1">
      <c r="B29" s="426"/>
      <c r="C29" s="428"/>
      <c r="D29" s="396" t="s">
        <v>133</v>
      </c>
      <c r="E29" s="384"/>
      <c r="F29" s="384"/>
      <c r="G29" s="384"/>
      <c r="H29" s="384"/>
      <c r="I29" s="384"/>
      <c r="J29" s="384"/>
      <c r="K29" s="384"/>
      <c r="L29" s="312"/>
      <c r="M29" s="375"/>
      <c r="N29" s="376"/>
      <c r="O29" s="377"/>
      <c r="P29" s="377"/>
      <c r="Q29" s="378"/>
      <c r="R29" s="433"/>
      <c r="S29" s="436"/>
      <c r="T29" s="436"/>
      <c r="U29" s="436"/>
      <c r="V29" s="437"/>
      <c r="W29" s="438"/>
      <c r="X29" s="438"/>
      <c r="Y29" s="438"/>
      <c r="AB29" s="13"/>
      <c r="AC29" s="13"/>
      <c r="AD29" s="13"/>
      <c r="AE29" s="13"/>
      <c r="AF29" s="13"/>
      <c r="AG29" s="13"/>
      <c r="AH29" s="13"/>
      <c r="AI29" s="13"/>
      <c r="AJ29" s="13"/>
      <c r="AK29" s="13"/>
      <c r="AL29" s="13"/>
      <c r="AM29" s="34"/>
      <c r="AN29" s="14"/>
      <c r="AO29" s="13"/>
    </row>
    <row r="30" spans="1:45" ht="27" customHeight="1" thickBot="1">
      <c r="B30" s="426"/>
      <c r="C30" s="428"/>
      <c r="D30" s="396" t="s">
        <v>134</v>
      </c>
      <c r="E30" s="384"/>
      <c r="F30" s="384"/>
      <c r="G30" s="384"/>
      <c r="H30" s="384"/>
      <c r="I30" s="384"/>
      <c r="J30" s="384"/>
      <c r="K30" s="384"/>
      <c r="L30" s="312"/>
      <c r="M30" s="375"/>
      <c r="N30" s="376"/>
      <c r="O30" s="377"/>
      <c r="P30" s="377"/>
      <c r="Q30" s="378"/>
      <c r="R30" s="379"/>
      <c r="S30" s="380"/>
      <c r="T30" s="380"/>
      <c r="U30" s="380"/>
      <c r="V30" s="381"/>
      <c r="W30" s="382"/>
      <c r="X30" s="382"/>
      <c r="Y30" s="382"/>
      <c r="AB30" s="13"/>
      <c r="AC30" s="13"/>
      <c r="AD30" s="13"/>
      <c r="AE30" s="13"/>
      <c r="AF30" s="13"/>
      <c r="AG30" s="13"/>
      <c r="AH30" s="13"/>
      <c r="AI30" s="13"/>
      <c r="AJ30" s="13"/>
      <c r="AK30" s="13"/>
      <c r="AL30" s="13"/>
      <c r="AM30" s="34"/>
      <c r="AN30" s="14"/>
      <c r="AO30" s="13"/>
    </row>
    <row r="31" spans="1:45" ht="18" customHeight="1" thickBot="1">
      <c r="B31" s="426"/>
      <c r="C31" s="428"/>
      <c r="D31" s="396" t="s">
        <v>162</v>
      </c>
      <c r="E31" s="384"/>
      <c r="F31" s="384"/>
      <c r="G31" s="384"/>
      <c r="H31" s="384"/>
      <c r="I31" s="384"/>
      <c r="J31" s="384"/>
      <c r="K31" s="384"/>
      <c r="L31" s="312"/>
      <c r="M31" s="375"/>
      <c r="N31" s="397"/>
      <c r="O31" s="398"/>
      <c r="P31" s="398"/>
      <c r="Q31" s="398"/>
      <c r="R31" s="399"/>
      <c r="S31" s="399"/>
      <c r="T31" s="399"/>
      <c r="U31" s="399"/>
      <c r="V31" s="399"/>
      <c r="W31" s="399"/>
      <c r="X31" s="399"/>
      <c r="Y31" s="400"/>
      <c r="AB31" s="13"/>
      <c r="AC31" s="13"/>
      <c r="AD31" s="13"/>
      <c r="AE31" s="13"/>
      <c r="AF31" s="13"/>
      <c r="AG31" s="13"/>
      <c r="AH31" s="13"/>
      <c r="AI31" s="13"/>
      <c r="AJ31" s="13"/>
      <c r="AK31" s="13"/>
      <c r="AL31" s="13"/>
      <c r="AM31" s="34"/>
      <c r="AN31" s="14"/>
      <c r="AO31" s="13"/>
    </row>
    <row r="32" spans="1:45" ht="18" customHeight="1">
      <c r="B32" s="426"/>
      <c r="C32" s="428"/>
      <c r="D32" s="383" t="s">
        <v>62</v>
      </c>
      <c r="E32" s="384"/>
      <c r="F32" s="384"/>
      <c r="G32" s="384"/>
      <c r="H32" s="384"/>
      <c r="I32" s="384"/>
      <c r="J32" s="384"/>
      <c r="K32" s="384"/>
      <c r="L32" s="385"/>
      <c r="M32" s="386"/>
      <c r="N32" s="387">
        <f>IF(L32="○",L33*L34,0)</f>
        <v>0</v>
      </c>
      <c r="O32" s="388"/>
      <c r="P32" s="388"/>
      <c r="Q32" s="388"/>
      <c r="R32" s="388"/>
      <c r="S32" s="388"/>
      <c r="T32" s="388"/>
      <c r="U32" s="388"/>
      <c r="V32" s="388"/>
      <c r="W32" s="388"/>
      <c r="X32" s="388"/>
      <c r="Y32" s="389"/>
      <c r="AB32" s="13"/>
      <c r="AC32" s="13"/>
      <c r="AD32" s="13"/>
      <c r="AE32" s="13"/>
      <c r="AF32" s="13"/>
      <c r="AG32" s="13"/>
      <c r="AH32" s="13"/>
      <c r="AI32" s="13"/>
      <c r="AJ32" s="13"/>
      <c r="AK32" s="13"/>
      <c r="AL32" s="13"/>
      <c r="AM32" s="34"/>
      <c r="AN32" s="14"/>
      <c r="AO32" s="13"/>
    </row>
    <row r="33" spans="2:41" ht="18" customHeight="1">
      <c r="B33" s="426"/>
      <c r="C33" s="428"/>
      <c r="D33" s="52"/>
      <c r="E33" s="391" t="s">
        <v>54</v>
      </c>
      <c r="F33" s="384"/>
      <c r="G33" s="384"/>
      <c r="H33" s="384"/>
      <c r="I33" s="384"/>
      <c r="J33" s="384"/>
      <c r="K33" s="384"/>
      <c r="L33" s="392"/>
      <c r="M33" s="393"/>
      <c r="N33" s="388"/>
      <c r="O33" s="390"/>
      <c r="P33" s="390"/>
      <c r="Q33" s="390"/>
      <c r="R33" s="390"/>
      <c r="S33" s="390"/>
      <c r="T33" s="390"/>
      <c r="U33" s="390"/>
      <c r="V33" s="390"/>
      <c r="W33" s="390"/>
      <c r="X33" s="390"/>
      <c r="Y33" s="389"/>
      <c r="AB33" s="13"/>
      <c r="AC33" s="13"/>
      <c r="AD33" s="13"/>
      <c r="AE33" s="13"/>
      <c r="AF33" s="13"/>
      <c r="AG33" s="13"/>
      <c r="AH33" s="13"/>
      <c r="AI33" s="13"/>
      <c r="AJ33" s="13"/>
      <c r="AK33" s="13"/>
      <c r="AL33" s="13"/>
      <c r="AM33" s="34"/>
      <c r="AN33" s="14"/>
      <c r="AO33" s="13"/>
    </row>
    <row r="34" spans="2:41" ht="18" customHeight="1" thickBot="1">
      <c r="B34" s="426"/>
      <c r="C34" s="428"/>
      <c r="D34" s="53"/>
      <c r="E34" s="391" t="s">
        <v>71</v>
      </c>
      <c r="F34" s="384"/>
      <c r="G34" s="384"/>
      <c r="H34" s="384"/>
      <c r="I34" s="384"/>
      <c r="J34" s="384"/>
      <c r="K34" s="384"/>
      <c r="L34" s="394"/>
      <c r="M34" s="395"/>
      <c r="N34" s="388"/>
      <c r="O34" s="388"/>
      <c r="P34" s="388"/>
      <c r="Q34" s="388"/>
      <c r="R34" s="388"/>
      <c r="S34" s="388"/>
      <c r="T34" s="388"/>
      <c r="U34" s="388"/>
      <c r="V34" s="388"/>
      <c r="W34" s="388"/>
      <c r="X34" s="388"/>
      <c r="Y34" s="389"/>
      <c r="AB34" s="13"/>
      <c r="AC34" s="13"/>
      <c r="AD34" s="13"/>
      <c r="AE34" s="13"/>
      <c r="AF34" s="13"/>
      <c r="AG34" s="13"/>
      <c r="AH34" s="13"/>
      <c r="AI34" s="13"/>
      <c r="AJ34" s="13"/>
      <c r="AK34" s="13"/>
      <c r="AL34" s="13"/>
      <c r="AM34" s="34"/>
      <c r="AN34" s="14"/>
      <c r="AO34" s="13"/>
    </row>
    <row r="35" spans="2:41" ht="18" customHeight="1" thickBot="1">
      <c r="B35" s="426"/>
      <c r="C35" s="428"/>
      <c r="D35" s="396" t="s">
        <v>63</v>
      </c>
      <c r="E35" s="384"/>
      <c r="F35" s="384"/>
      <c r="G35" s="384"/>
      <c r="H35" s="384"/>
      <c r="I35" s="384"/>
      <c r="J35" s="384"/>
      <c r="K35" s="384"/>
      <c r="L35" s="312"/>
      <c r="M35" s="375"/>
      <c r="N35" s="401"/>
      <c r="O35" s="402"/>
      <c r="P35" s="402"/>
      <c r="Q35" s="402"/>
      <c r="R35" s="402"/>
      <c r="S35" s="402"/>
      <c r="T35" s="402"/>
      <c r="U35" s="402"/>
      <c r="V35" s="402"/>
      <c r="W35" s="402"/>
      <c r="X35" s="402"/>
      <c r="Y35" s="403"/>
      <c r="AB35" s="13"/>
      <c r="AC35" s="13"/>
      <c r="AD35" s="13"/>
      <c r="AE35" s="13"/>
      <c r="AF35" s="13"/>
      <c r="AG35" s="13"/>
      <c r="AH35" s="13"/>
      <c r="AI35" s="13"/>
      <c r="AJ35" s="13"/>
      <c r="AK35" s="13"/>
      <c r="AL35" s="13"/>
      <c r="AM35" s="34"/>
      <c r="AN35" s="14"/>
      <c r="AO35" s="13"/>
    </row>
    <row r="36" spans="2:41" ht="18" customHeight="1">
      <c r="B36" s="426"/>
      <c r="C36" s="428"/>
      <c r="D36" s="383" t="s">
        <v>64</v>
      </c>
      <c r="E36" s="384"/>
      <c r="F36" s="384"/>
      <c r="G36" s="384"/>
      <c r="H36" s="384"/>
      <c r="I36" s="384"/>
      <c r="J36" s="384"/>
      <c r="K36" s="384"/>
      <c r="L36" s="404"/>
      <c r="M36" s="405"/>
      <c r="N36" s="387">
        <f>IF(OR(L36="自園調理",L36="外部搬入"),L37*L38,0)</f>
        <v>0</v>
      </c>
      <c r="O36" s="388"/>
      <c r="P36" s="388"/>
      <c r="Q36" s="388"/>
      <c r="R36" s="388"/>
      <c r="S36" s="388"/>
      <c r="T36" s="388"/>
      <c r="U36" s="388"/>
      <c r="V36" s="388"/>
      <c r="W36" s="388"/>
      <c r="X36" s="388"/>
      <c r="Y36" s="389"/>
      <c r="AB36" s="13"/>
      <c r="AC36" s="13"/>
      <c r="AD36" s="13"/>
      <c r="AE36" s="13"/>
      <c r="AF36" s="13"/>
      <c r="AG36" s="13"/>
      <c r="AH36" s="13"/>
      <c r="AI36" s="13"/>
      <c r="AJ36" s="13"/>
      <c r="AK36" s="13"/>
      <c r="AL36" s="13"/>
      <c r="AM36" s="34"/>
      <c r="AN36" s="14"/>
      <c r="AO36" s="13"/>
    </row>
    <row r="37" spans="2:41" ht="18" customHeight="1">
      <c r="B37" s="426"/>
      <c r="C37" s="428"/>
      <c r="D37" s="52"/>
      <c r="E37" s="391" t="s">
        <v>54</v>
      </c>
      <c r="F37" s="384"/>
      <c r="G37" s="384"/>
      <c r="H37" s="384"/>
      <c r="I37" s="384"/>
      <c r="J37" s="384"/>
      <c r="K37" s="384"/>
      <c r="L37" s="408"/>
      <c r="M37" s="409"/>
      <c r="N37" s="388"/>
      <c r="O37" s="390"/>
      <c r="P37" s="390"/>
      <c r="Q37" s="390"/>
      <c r="R37" s="390"/>
      <c r="S37" s="390"/>
      <c r="T37" s="390"/>
      <c r="U37" s="390"/>
      <c r="V37" s="390"/>
      <c r="W37" s="390"/>
      <c r="X37" s="390"/>
      <c r="Y37" s="389"/>
      <c r="AB37" s="13"/>
      <c r="AC37" s="13"/>
      <c r="AD37" s="13"/>
      <c r="AE37" s="13"/>
      <c r="AF37" s="13"/>
      <c r="AG37" s="13"/>
      <c r="AH37" s="13"/>
      <c r="AI37" s="13"/>
      <c r="AJ37" s="13"/>
      <c r="AK37" s="13"/>
      <c r="AL37" s="13"/>
      <c r="AM37" s="34"/>
      <c r="AN37" s="14"/>
      <c r="AO37" s="13"/>
    </row>
    <row r="38" spans="2:41" ht="18" customHeight="1" thickBot="1">
      <c r="B38" s="426"/>
      <c r="C38" s="428"/>
      <c r="D38" s="54"/>
      <c r="E38" s="360" t="s">
        <v>72</v>
      </c>
      <c r="F38" s="361"/>
      <c r="G38" s="361"/>
      <c r="H38" s="361"/>
      <c r="I38" s="361"/>
      <c r="J38" s="361"/>
      <c r="K38" s="361"/>
      <c r="L38" s="362"/>
      <c r="M38" s="363"/>
      <c r="N38" s="406"/>
      <c r="O38" s="406"/>
      <c r="P38" s="406"/>
      <c r="Q38" s="406"/>
      <c r="R38" s="406"/>
      <c r="S38" s="406"/>
      <c r="T38" s="406"/>
      <c r="U38" s="406"/>
      <c r="V38" s="406"/>
      <c r="W38" s="406"/>
      <c r="X38" s="406"/>
      <c r="Y38" s="407"/>
      <c r="AB38" s="13"/>
      <c r="AC38" s="13"/>
      <c r="AD38" s="13"/>
      <c r="AE38" s="13"/>
      <c r="AF38" s="13"/>
      <c r="AG38" s="13"/>
      <c r="AH38" s="13"/>
      <c r="AI38" s="13"/>
      <c r="AJ38" s="13"/>
      <c r="AK38" s="13"/>
      <c r="AL38" s="13"/>
      <c r="AM38" s="34"/>
      <c r="AN38" s="14"/>
      <c r="AO38" s="13"/>
    </row>
    <row r="39" spans="2:41" ht="18" customHeight="1" thickTop="1" thickBot="1">
      <c r="B39" s="426"/>
      <c r="C39" s="429"/>
      <c r="D39" s="323" t="s">
        <v>26</v>
      </c>
      <c r="E39" s="324"/>
      <c r="F39" s="324"/>
      <c r="G39" s="324"/>
      <c r="H39" s="324"/>
      <c r="I39" s="324"/>
      <c r="J39" s="324"/>
      <c r="K39" s="324"/>
      <c r="L39" s="364"/>
      <c r="M39" s="365"/>
      <c r="N39" s="366">
        <f>SUM(N26,$N27,$N28,$N29,$N30,$N31,$N32,$N35,$N36)</f>
        <v>0</v>
      </c>
      <c r="O39" s="367"/>
      <c r="P39" s="367"/>
      <c r="Q39" s="368"/>
      <c r="R39" s="366">
        <f>SUM(R26,$N27,$N28,$N31,$N32,$N35,$N36)</f>
        <v>0</v>
      </c>
      <c r="S39" s="367"/>
      <c r="T39" s="367"/>
      <c r="U39" s="368"/>
      <c r="V39" s="366">
        <f>SUM(V26,$N27,$N31,$N32,$N35,$N36)</f>
        <v>0</v>
      </c>
      <c r="W39" s="367"/>
      <c r="X39" s="367"/>
      <c r="Y39" s="368"/>
      <c r="AA39" s="16"/>
      <c r="AF39" s="16"/>
      <c r="AO39" s="13"/>
    </row>
    <row r="40" spans="2:41" ht="18" customHeight="1">
      <c r="B40" s="426"/>
      <c r="C40" s="341" t="s">
        <v>55</v>
      </c>
      <c r="D40" s="343" t="s">
        <v>47</v>
      </c>
      <c r="E40" s="344"/>
      <c r="F40" s="344"/>
      <c r="G40" s="344"/>
      <c r="H40" s="344"/>
      <c r="I40" s="344"/>
      <c r="J40" s="344"/>
      <c r="K40" s="344"/>
      <c r="L40" s="345"/>
      <c r="M40" s="346"/>
      <c r="N40" s="347">
        <f>-IF(L40="○",L41*L42,"0")</f>
        <v>0</v>
      </c>
      <c r="O40" s="348"/>
      <c r="P40" s="348"/>
      <c r="Q40" s="348"/>
      <c r="R40" s="348"/>
      <c r="S40" s="348"/>
      <c r="T40" s="348"/>
      <c r="U40" s="348"/>
      <c r="V40" s="348"/>
      <c r="W40" s="348"/>
      <c r="X40" s="348"/>
      <c r="Y40" s="349"/>
      <c r="AA40" s="50"/>
      <c r="AB40" s="51"/>
      <c r="AC40" s="51"/>
      <c r="AE40" s="34"/>
      <c r="AF40" s="14"/>
      <c r="AG40" s="13"/>
    </row>
    <row r="41" spans="2:41" ht="18" customHeight="1">
      <c r="B41" s="426"/>
      <c r="C41" s="341"/>
      <c r="D41" s="77"/>
      <c r="E41" s="355" t="s">
        <v>54</v>
      </c>
      <c r="F41" s="344"/>
      <c r="G41" s="344"/>
      <c r="H41" s="344"/>
      <c r="I41" s="344"/>
      <c r="J41" s="344"/>
      <c r="K41" s="344"/>
      <c r="L41" s="356"/>
      <c r="M41" s="357"/>
      <c r="N41" s="350"/>
      <c r="O41" s="351"/>
      <c r="P41" s="351"/>
      <c r="Q41" s="351"/>
      <c r="R41" s="351"/>
      <c r="S41" s="351"/>
      <c r="T41" s="351"/>
      <c r="U41" s="351"/>
      <c r="V41" s="351"/>
      <c r="W41" s="351"/>
      <c r="X41" s="351"/>
      <c r="Y41" s="352"/>
      <c r="AA41" s="50"/>
      <c r="AB41" s="51"/>
      <c r="AC41" s="51"/>
      <c r="AE41" s="34"/>
      <c r="AF41" s="14"/>
      <c r="AG41" s="13"/>
    </row>
    <row r="42" spans="2:41" ht="18" customHeight="1" thickBot="1">
      <c r="B42" s="426"/>
      <c r="C42" s="341"/>
      <c r="D42" s="78"/>
      <c r="E42" s="355" t="s">
        <v>56</v>
      </c>
      <c r="F42" s="344"/>
      <c r="G42" s="344"/>
      <c r="H42" s="344"/>
      <c r="I42" s="344"/>
      <c r="J42" s="344"/>
      <c r="K42" s="344"/>
      <c r="L42" s="410"/>
      <c r="M42" s="411"/>
      <c r="N42" s="353"/>
      <c r="O42" s="353"/>
      <c r="P42" s="353"/>
      <c r="Q42" s="353"/>
      <c r="R42" s="353"/>
      <c r="S42" s="353"/>
      <c r="T42" s="353"/>
      <c r="U42" s="353"/>
      <c r="V42" s="353"/>
      <c r="W42" s="353"/>
      <c r="X42" s="353"/>
      <c r="Y42" s="354"/>
      <c r="AA42" s="50"/>
      <c r="AB42" s="51"/>
      <c r="AC42" s="51"/>
      <c r="AE42" s="34"/>
      <c r="AF42" s="14"/>
      <c r="AG42" s="13"/>
    </row>
    <row r="43" spans="2:41" ht="18" customHeight="1" thickTop="1" thickBot="1">
      <c r="B43" s="426"/>
      <c r="C43" s="342"/>
      <c r="D43" s="371" t="s">
        <v>50</v>
      </c>
      <c r="E43" s="372"/>
      <c r="F43" s="372"/>
      <c r="G43" s="372"/>
      <c r="H43" s="372"/>
      <c r="I43" s="372"/>
      <c r="J43" s="372"/>
      <c r="K43" s="372"/>
      <c r="L43" s="373"/>
      <c r="M43" s="374"/>
      <c r="N43" s="369">
        <f>SUM($N40)</f>
        <v>0</v>
      </c>
      <c r="O43" s="370"/>
      <c r="P43" s="370"/>
      <c r="Q43" s="370"/>
      <c r="R43" s="370">
        <f t="shared" ref="R43" si="0">SUM($N40)</f>
        <v>0</v>
      </c>
      <c r="S43" s="370"/>
      <c r="T43" s="370"/>
      <c r="U43" s="370"/>
      <c r="V43" s="370">
        <f t="shared" ref="V43" si="1">SUM($N40)</f>
        <v>0</v>
      </c>
      <c r="W43" s="370"/>
      <c r="X43" s="370"/>
      <c r="Y43" s="370"/>
      <c r="AB43" s="13"/>
      <c r="AC43" s="13"/>
      <c r="AM43" s="34"/>
      <c r="AN43" s="14"/>
      <c r="AO43" s="13"/>
    </row>
    <row r="44" spans="2:41" ht="18" customHeight="1">
      <c r="B44" s="426"/>
      <c r="C44" s="541" t="s">
        <v>58</v>
      </c>
      <c r="D44" s="314" t="s">
        <v>79</v>
      </c>
      <c r="E44" s="315"/>
      <c r="F44" s="315"/>
      <c r="G44" s="315"/>
      <c r="H44" s="315"/>
      <c r="I44" s="315"/>
      <c r="J44" s="358">
        <v>1080</v>
      </c>
      <c r="K44" s="359"/>
      <c r="L44" s="345"/>
      <c r="M44" s="346"/>
      <c r="N44" s="308">
        <f t="shared" ref="N44:N50" si="2">IF(L44="○",IF($J44/$I$21&lt;10,INT($J44/$I$21),ROUNDDOWN($J44/$I$21,-1)),0)</f>
        <v>0</v>
      </c>
      <c r="O44" s="309"/>
      <c r="P44" s="309"/>
      <c r="Q44" s="309"/>
      <c r="R44" s="309"/>
      <c r="S44" s="309"/>
      <c r="T44" s="309"/>
      <c r="U44" s="309"/>
      <c r="V44" s="309"/>
      <c r="W44" s="309"/>
      <c r="X44" s="309"/>
      <c r="Y44" s="310"/>
      <c r="AB44" s="13"/>
      <c r="AC44" s="13"/>
      <c r="AM44" s="34"/>
      <c r="AN44" s="14"/>
      <c r="AO44" s="13"/>
    </row>
    <row r="45" spans="2:41" ht="18" customHeight="1">
      <c r="B45" s="426"/>
      <c r="C45" s="428"/>
      <c r="D45" s="314" t="s">
        <v>80</v>
      </c>
      <c r="E45" s="315"/>
      <c r="F45" s="315"/>
      <c r="G45" s="315"/>
      <c r="H45" s="315"/>
      <c r="I45" s="315"/>
      <c r="J45" s="358">
        <v>40</v>
      </c>
      <c r="K45" s="359"/>
      <c r="L45" s="312"/>
      <c r="M45" s="313"/>
      <c r="N45" s="308">
        <f t="shared" si="2"/>
        <v>0</v>
      </c>
      <c r="O45" s="309"/>
      <c r="P45" s="309"/>
      <c r="Q45" s="309"/>
      <c r="R45" s="309"/>
      <c r="S45" s="309"/>
      <c r="T45" s="309"/>
      <c r="U45" s="309"/>
      <c r="V45" s="309"/>
      <c r="W45" s="309"/>
      <c r="X45" s="309"/>
      <c r="Y45" s="310"/>
      <c r="AB45" s="13"/>
      <c r="AC45" s="13"/>
      <c r="AM45" s="34"/>
      <c r="AN45" s="14"/>
      <c r="AO45" s="13"/>
    </row>
    <row r="46" spans="2:41" ht="18" customHeight="1">
      <c r="B46" s="426"/>
      <c r="C46" s="428"/>
      <c r="D46" s="316" t="s">
        <v>14</v>
      </c>
      <c r="E46" s="315"/>
      <c r="F46" s="315"/>
      <c r="G46" s="315"/>
      <c r="H46" s="315"/>
      <c r="I46" s="315"/>
      <c r="J46" s="311">
        <v>360</v>
      </c>
      <c r="K46" s="311"/>
      <c r="L46" s="312"/>
      <c r="M46" s="313"/>
      <c r="N46" s="308">
        <f t="shared" si="2"/>
        <v>0</v>
      </c>
      <c r="O46" s="309"/>
      <c r="P46" s="309"/>
      <c r="Q46" s="309"/>
      <c r="R46" s="309"/>
      <c r="S46" s="309"/>
      <c r="T46" s="309"/>
      <c r="U46" s="309"/>
      <c r="V46" s="309"/>
      <c r="W46" s="309"/>
      <c r="X46" s="309"/>
      <c r="Y46" s="310"/>
      <c r="AO46" s="13"/>
    </row>
    <row r="47" spans="2:41" ht="18" customHeight="1">
      <c r="B47" s="426"/>
      <c r="C47" s="428"/>
      <c r="D47" s="316" t="s">
        <v>15</v>
      </c>
      <c r="E47" s="315"/>
      <c r="F47" s="315"/>
      <c r="G47" s="315"/>
      <c r="H47" s="315"/>
      <c r="I47" s="315"/>
      <c r="J47" s="311">
        <v>240</v>
      </c>
      <c r="K47" s="311"/>
      <c r="L47" s="312"/>
      <c r="M47" s="313"/>
      <c r="N47" s="308">
        <f t="shared" si="2"/>
        <v>0</v>
      </c>
      <c r="O47" s="309"/>
      <c r="P47" s="309"/>
      <c r="Q47" s="309"/>
      <c r="R47" s="309"/>
      <c r="S47" s="309"/>
      <c r="T47" s="309"/>
      <c r="U47" s="309"/>
      <c r="V47" s="309"/>
      <c r="W47" s="309"/>
      <c r="X47" s="309"/>
      <c r="Y47" s="310"/>
      <c r="AO47" s="13"/>
    </row>
    <row r="48" spans="2:41" ht="18" customHeight="1">
      <c r="B48" s="426"/>
      <c r="C48" s="428"/>
      <c r="D48" s="316" t="s">
        <v>74</v>
      </c>
      <c r="E48" s="315"/>
      <c r="F48" s="315"/>
      <c r="G48" s="315"/>
      <c r="H48" s="315"/>
      <c r="I48" s="315"/>
      <c r="J48" s="311">
        <v>780</v>
      </c>
      <c r="K48" s="311"/>
      <c r="L48" s="312"/>
      <c r="M48" s="313"/>
      <c r="N48" s="308">
        <f t="shared" ref="N48" si="3">IF(L48="○",IF($J48/$I$21&lt;10,INT($J48/$I$21),ROUNDDOWN($J48/$I$21,-1)),0)</f>
        <v>0</v>
      </c>
      <c r="O48" s="309"/>
      <c r="P48" s="309"/>
      <c r="Q48" s="309"/>
      <c r="R48" s="309"/>
      <c r="S48" s="309"/>
      <c r="T48" s="309"/>
      <c r="U48" s="309"/>
      <c r="V48" s="309"/>
      <c r="W48" s="309"/>
      <c r="X48" s="309"/>
      <c r="Y48" s="310"/>
      <c r="AO48" s="13"/>
    </row>
    <row r="49" spans="2:41" ht="18" customHeight="1">
      <c r="B49" s="426"/>
      <c r="C49" s="428"/>
      <c r="D49" s="316" t="s">
        <v>75</v>
      </c>
      <c r="E49" s="315"/>
      <c r="F49" s="315"/>
      <c r="G49" s="315"/>
      <c r="H49" s="315"/>
      <c r="I49" s="315"/>
      <c r="J49" s="311">
        <v>820</v>
      </c>
      <c r="K49" s="311"/>
      <c r="L49" s="312"/>
      <c r="M49" s="313"/>
      <c r="N49" s="308">
        <f t="shared" si="2"/>
        <v>0</v>
      </c>
      <c r="O49" s="309"/>
      <c r="P49" s="309"/>
      <c r="Q49" s="309"/>
      <c r="R49" s="309"/>
      <c r="S49" s="309"/>
      <c r="T49" s="309"/>
      <c r="U49" s="309"/>
      <c r="V49" s="309"/>
      <c r="W49" s="309"/>
      <c r="X49" s="309"/>
      <c r="Y49" s="310"/>
      <c r="AO49" s="13"/>
    </row>
    <row r="50" spans="2:41" ht="18" customHeight="1">
      <c r="B50" s="426"/>
      <c r="C50" s="428"/>
      <c r="D50" s="339" t="s">
        <v>76</v>
      </c>
      <c r="E50" s="340"/>
      <c r="F50" s="340"/>
      <c r="G50" s="340"/>
      <c r="H50" s="340"/>
      <c r="I50" s="340"/>
      <c r="J50" s="317">
        <v>690</v>
      </c>
      <c r="K50" s="317"/>
      <c r="L50" s="318"/>
      <c r="M50" s="319"/>
      <c r="N50" s="320">
        <f t="shared" si="2"/>
        <v>0</v>
      </c>
      <c r="O50" s="321"/>
      <c r="P50" s="321"/>
      <c r="Q50" s="321"/>
      <c r="R50" s="321"/>
      <c r="S50" s="321"/>
      <c r="T50" s="321"/>
      <c r="U50" s="321"/>
      <c r="V50" s="321"/>
      <c r="W50" s="321"/>
      <c r="X50" s="321"/>
      <c r="Y50" s="322"/>
      <c r="AO50" s="13"/>
    </row>
    <row r="51" spans="2:41" ht="18" customHeight="1">
      <c r="B51" s="426"/>
      <c r="C51" s="428"/>
      <c r="D51" s="316" t="s">
        <v>163</v>
      </c>
      <c r="E51" s="315"/>
      <c r="F51" s="315"/>
      <c r="G51" s="315"/>
      <c r="H51" s="315"/>
      <c r="I51" s="315"/>
      <c r="J51" s="311">
        <v>650</v>
      </c>
      <c r="K51" s="311"/>
      <c r="L51" s="312"/>
      <c r="M51" s="313"/>
      <c r="N51" s="308">
        <f t="shared" ref="N51:N52" si="4">IF(L51="○",IF($J51/$I$21&lt;10,INT($J51/$I$21),ROUNDDOWN($J51/$I$21,-1)),0)</f>
        <v>0</v>
      </c>
      <c r="O51" s="309"/>
      <c r="P51" s="309"/>
      <c r="Q51" s="309"/>
      <c r="R51" s="309"/>
      <c r="S51" s="309"/>
      <c r="T51" s="309"/>
      <c r="U51" s="309"/>
      <c r="V51" s="309"/>
      <c r="W51" s="309"/>
      <c r="X51" s="309"/>
      <c r="Y51" s="310"/>
      <c r="AO51" s="13"/>
    </row>
    <row r="52" spans="2:41" ht="18" customHeight="1" thickBot="1">
      <c r="B52" s="426"/>
      <c r="C52" s="428"/>
      <c r="D52" s="524" t="s">
        <v>164</v>
      </c>
      <c r="E52" s="525"/>
      <c r="F52" s="525"/>
      <c r="G52" s="525"/>
      <c r="H52" s="525"/>
      <c r="I52" s="525"/>
      <c r="J52" s="526">
        <v>500</v>
      </c>
      <c r="K52" s="526"/>
      <c r="L52" s="527"/>
      <c r="M52" s="528"/>
      <c r="N52" s="529">
        <f t="shared" si="4"/>
        <v>0</v>
      </c>
      <c r="O52" s="530"/>
      <c r="P52" s="530"/>
      <c r="Q52" s="530"/>
      <c r="R52" s="530"/>
      <c r="S52" s="530"/>
      <c r="T52" s="530"/>
      <c r="U52" s="530"/>
      <c r="V52" s="530"/>
      <c r="W52" s="530"/>
      <c r="X52" s="530"/>
      <c r="Y52" s="531"/>
      <c r="AO52" s="13"/>
    </row>
    <row r="53" spans="2:41" ht="18" customHeight="1" thickTop="1">
      <c r="B53" s="427"/>
      <c r="C53" s="429"/>
      <c r="D53" s="323" t="s">
        <v>59</v>
      </c>
      <c r="E53" s="324"/>
      <c r="F53" s="324"/>
      <c r="G53" s="324"/>
      <c r="H53" s="324"/>
      <c r="I53" s="324"/>
      <c r="J53" s="324"/>
      <c r="K53" s="324"/>
      <c r="L53" s="325"/>
      <c r="M53" s="326"/>
      <c r="N53" s="332">
        <f>SUM($N44,$N45,$N46,$N47,$N48,$N49,$N50,$N51,$N52)</f>
        <v>0</v>
      </c>
      <c r="O53" s="333"/>
      <c r="P53" s="333"/>
      <c r="Q53" s="333"/>
      <c r="R53" s="332">
        <f>SUM($N44,$N45,$N46,$N47,$N48,$N49,$N50,$N51,$N52)</f>
        <v>0</v>
      </c>
      <c r="S53" s="333"/>
      <c r="T53" s="333"/>
      <c r="U53" s="333"/>
      <c r="V53" s="332">
        <f>SUM($N44,$N45,$N46,$N47,$N48,$N49,$N50,$N51,$N52)</f>
        <v>0</v>
      </c>
      <c r="W53" s="333"/>
      <c r="X53" s="333"/>
      <c r="Y53" s="333"/>
      <c r="AA53" s="16"/>
      <c r="AF53" s="16"/>
      <c r="AO53" s="13"/>
    </row>
    <row r="54" spans="2:41" ht="18" customHeight="1">
      <c r="B54" s="327" t="s">
        <v>153</v>
      </c>
      <c r="C54" s="298"/>
      <c r="D54" s="298"/>
      <c r="E54" s="298"/>
      <c r="F54" s="298"/>
      <c r="G54" s="298"/>
      <c r="H54" s="298"/>
      <c r="I54" s="298"/>
      <c r="J54" s="298"/>
      <c r="K54" s="298"/>
      <c r="L54" s="298"/>
      <c r="M54" s="17" t="s">
        <v>77</v>
      </c>
      <c r="N54" s="328">
        <f>SUM(N39,N43,N53)</f>
        <v>0</v>
      </c>
      <c r="O54" s="329"/>
      <c r="P54" s="330"/>
      <c r="Q54" s="331"/>
      <c r="R54" s="328">
        <f t="shared" ref="R54" si="5">SUM(R39,R43,R53)</f>
        <v>0</v>
      </c>
      <c r="S54" s="329"/>
      <c r="T54" s="330"/>
      <c r="U54" s="331"/>
      <c r="V54" s="328">
        <f t="shared" ref="V54" si="6">SUM(V39,V43,V53)</f>
        <v>0</v>
      </c>
      <c r="W54" s="329"/>
      <c r="X54" s="330"/>
      <c r="Y54" s="331"/>
      <c r="AB54" s="295"/>
      <c r="AC54" s="296"/>
      <c r="AE54" s="34"/>
      <c r="AF54" s="14"/>
      <c r="AG54" s="13"/>
    </row>
    <row r="55" spans="2:41" ht="18" customHeight="1">
      <c r="B55" s="297" t="s">
        <v>106</v>
      </c>
      <c r="C55" s="298"/>
      <c r="D55" s="298"/>
      <c r="E55" s="298"/>
      <c r="F55" s="298"/>
      <c r="G55" s="298"/>
      <c r="H55" s="298"/>
      <c r="I55" s="298"/>
      <c r="J55" s="298"/>
      <c r="K55" s="298"/>
      <c r="L55" s="298"/>
      <c r="M55" s="17" t="s">
        <v>107</v>
      </c>
      <c r="N55" s="328">
        <f>I18*N54</f>
        <v>0</v>
      </c>
      <c r="O55" s="330"/>
      <c r="P55" s="330"/>
      <c r="Q55" s="331"/>
      <c r="R55" s="328">
        <f>I19*R54</f>
        <v>0</v>
      </c>
      <c r="S55" s="330"/>
      <c r="T55" s="330"/>
      <c r="U55" s="331"/>
      <c r="V55" s="328">
        <f>I20*V54</f>
        <v>0</v>
      </c>
      <c r="W55" s="330"/>
      <c r="X55" s="330"/>
      <c r="Y55" s="331"/>
      <c r="AB55" s="66"/>
      <c r="AC55" s="67"/>
      <c r="AD55" s="334">
        <f>SUM(N55:Y55)</f>
        <v>0</v>
      </c>
      <c r="AE55" s="296"/>
      <c r="AF55" s="296"/>
      <c r="AG55" s="296"/>
    </row>
    <row r="56" spans="2:41" ht="29.25" customHeight="1" thickBot="1">
      <c r="B56" s="302" t="s">
        <v>103</v>
      </c>
      <c r="C56" s="303"/>
      <c r="D56" s="303"/>
      <c r="E56" s="303"/>
      <c r="F56" s="303"/>
      <c r="G56" s="303"/>
      <c r="H56" s="303"/>
      <c r="I56" s="303"/>
      <c r="J56" s="303"/>
      <c r="K56" s="303"/>
      <c r="L56" s="303"/>
      <c r="M56" s="97" t="s">
        <v>108</v>
      </c>
      <c r="N56" s="335">
        <f>N55*$K$14*100*$W$14</f>
        <v>0</v>
      </c>
      <c r="O56" s="336"/>
      <c r="P56" s="337"/>
      <c r="Q56" s="338"/>
      <c r="R56" s="335">
        <f>R55*$K$14*100*$W$14</f>
        <v>0</v>
      </c>
      <c r="S56" s="336"/>
      <c r="T56" s="337"/>
      <c r="U56" s="338"/>
      <c r="V56" s="335">
        <f>V55*$K$14*100*$W$14</f>
        <v>0</v>
      </c>
      <c r="W56" s="336"/>
      <c r="X56" s="337"/>
      <c r="Y56" s="338"/>
      <c r="AA56" s="50"/>
      <c r="AB56" s="51"/>
      <c r="AC56" s="51"/>
      <c r="AD56" s="295">
        <f>SUM(N56:Y56)</f>
        <v>0</v>
      </c>
      <c r="AE56" s="296"/>
      <c r="AF56" s="296"/>
      <c r="AG56" s="296"/>
    </row>
    <row r="57" spans="2:41" ht="27.75" customHeight="1" thickTop="1" thickBot="1">
      <c r="B57" s="120" t="s">
        <v>174</v>
      </c>
      <c r="C57" s="121"/>
      <c r="D57" s="121"/>
      <c r="E57" s="121"/>
      <c r="F57" s="121"/>
      <c r="G57" s="121"/>
      <c r="H57" s="121"/>
      <c r="I57" s="121"/>
      <c r="J57" s="121"/>
      <c r="K57" s="121"/>
      <c r="L57" s="121"/>
      <c r="M57" s="122"/>
      <c r="N57" s="517">
        <f>ROUNDDOWN(SUM(N56:Y56),-3)</f>
        <v>0</v>
      </c>
      <c r="O57" s="539"/>
      <c r="P57" s="539"/>
      <c r="Q57" s="539"/>
      <c r="R57" s="539"/>
      <c r="S57" s="539"/>
      <c r="T57" s="539"/>
      <c r="U57" s="539"/>
      <c r="V57" s="539"/>
      <c r="W57" s="539"/>
      <c r="X57" s="539"/>
      <c r="Y57" s="540"/>
      <c r="Z57" s="547" t="s">
        <v>218</v>
      </c>
      <c r="AA57" s="548"/>
      <c r="AB57" s="548"/>
      <c r="AC57" s="548"/>
      <c r="AJ57" s="35"/>
      <c r="AK57" s="35"/>
    </row>
    <row r="58" spans="2:41" ht="3.75" customHeight="1" thickTop="1">
      <c r="O58" s="35"/>
      <c r="P58" s="35"/>
    </row>
    <row r="59" spans="2:41" ht="18" customHeight="1">
      <c r="M59" s="36"/>
      <c r="N59" s="36"/>
      <c r="O59" s="36"/>
      <c r="P59" s="36"/>
      <c r="Q59" s="36"/>
      <c r="R59" s="36"/>
      <c r="S59" s="36"/>
      <c r="T59" s="36"/>
      <c r="U59" s="36"/>
      <c r="V59" s="36"/>
      <c r="W59" s="36"/>
      <c r="X59" s="36"/>
      <c r="Y59" s="36"/>
      <c r="Z59" s="36"/>
      <c r="AA59" s="36"/>
      <c r="AB59" s="36"/>
      <c r="AC59" s="36"/>
      <c r="AD59" s="36"/>
      <c r="AE59" s="36"/>
      <c r="AF59" s="36"/>
    </row>
    <row r="60" spans="2:41" ht="18" customHeight="1">
      <c r="M60" s="36"/>
      <c r="N60" s="36"/>
      <c r="O60" s="36"/>
      <c r="P60" s="36"/>
      <c r="Q60" s="36"/>
      <c r="R60" s="36"/>
      <c r="S60" s="36"/>
      <c r="T60" s="36"/>
      <c r="U60" s="36"/>
      <c r="V60" s="36"/>
      <c r="W60" s="36"/>
      <c r="X60" s="36"/>
      <c r="Y60" s="36"/>
      <c r="Z60" s="36"/>
      <c r="AA60" s="36"/>
      <c r="AB60" s="36"/>
      <c r="AC60" s="36"/>
      <c r="AD60" s="36"/>
      <c r="AE60" s="36"/>
      <c r="AF60" s="36"/>
    </row>
    <row r="61" spans="2:41" ht="18" customHeight="1">
      <c r="B61" s="99" t="s">
        <v>196</v>
      </c>
      <c r="M61" s="36"/>
      <c r="N61" s="36"/>
      <c r="O61" s="36"/>
      <c r="P61" s="36"/>
      <c r="Q61" s="36"/>
      <c r="R61" s="36"/>
      <c r="S61" s="36"/>
      <c r="T61" s="36"/>
      <c r="U61" s="36"/>
      <c r="V61" s="36"/>
      <c r="W61" s="36"/>
      <c r="X61" s="36"/>
      <c r="Y61" s="36"/>
      <c r="Z61" s="36"/>
      <c r="AA61" s="36"/>
      <c r="AB61" s="36"/>
      <c r="AC61" s="36"/>
      <c r="AD61" s="36"/>
      <c r="AE61" s="36"/>
      <c r="AF61" s="36"/>
    </row>
    <row r="62" spans="2:41" ht="7.5" customHeight="1" thickBot="1">
      <c r="M62" s="36"/>
      <c r="N62" s="36"/>
      <c r="O62" s="36"/>
      <c r="P62" s="36"/>
      <c r="Q62" s="36"/>
      <c r="R62" s="36"/>
      <c r="S62" s="36"/>
      <c r="T62" s="36"/>
      <c r="U62" s="36"/>
      <c r="V62" s="36"/>
      <c r="W62" s="36"/>
      <c r="X62" s="36"/>
      <c r="Y62" s="36"/>
      <c r="Z62" s="36"/>
      <c r="AA62" s="36"/>
      <c r="AB62" s="36"/>
      <c r="AC62" s="36"/>
      <c r="AD62" s="36"/>
      <c r="AE62" s="36"/>
      <c r="AF62" s="36"/>
    </row>
    <row r="63" spans="2:41" ht="9.75" customHeight="1" thickBot="1">
      <c r="B63" s="100"/>
      <c r="C63" s="101"/>
      <c r="D63" s="101"/>
      <c r="E63" s="101"/>
      <c r="F63" s="101"/>
      <c r="G63" s="101"/>
      <c r="H63" s="101"/>
      <c r="I63" s="101"/>
      <c r="J63" s="101"/>
      <c r="K63" s="101"/>
      <c r="L63" s="101"/>
      <c r="M63" s="102"/>
      <c r="N63" s="102"/>
      <c r="O63" s="102"/>
      <c r="P63" s="102"/>
      <c r="Q63" s="102"/>
      <c r="R63" s="102"/>
      <c r="S63" s="102"/>
      <c r="T63" s="102"/>
      <c r="U63" s="102"/>
      <c r="V63" s="115"/>
      <c r="W63" s="36"/>
      <c r="X63" s="36"/>
      <c r="Y63" s="36"/>
      <c r="Z63" s="36"/>
      <c r="AA63" s="36"/>
      <c r="AB63" s="36"/>
      <c r="AC63" s="36"/>
      <c r="AD63" s="36"/>
      <c r="AE63" s="36"/>
      <c r="AF63" s="36"/>
    </row>
    <row r="64" spans="2:41" ht="18.75" customHeight="1" thickBot="1">
      <c r="B64" s="109"/>
      <c r="C64" s="105"/>
      <c r="D64" s="104" t="s">
        <v>198</v>
      </c>
      <c r="E64" s="107"/>
      <c r="F64" s="107"/>
      <c r="G64" s="107"/>
      <c r="H64" s="107"/>
      <c r="I64" s="107"/>
      <c r="J64" s="107"/>
      <c r="K64" s="107"/>
      <c r="L64" s="107"/>
      <c r="M64" s="107"/>
      <c r="N64" s="107" t="s">
        <v>200</v>
      </c>
      <c r="O64" s="107"/>
      <c r="P64" s="107"/>
      <c r="Q64" s="108"/>
      <c r="R64" s="536"/>
      <c r="S64" s="537"/>
      <c r="T64" s="538"/>
      <c r="U64" s="137"/>
      <c r="V64" s="117"/>
      <c r="W64" s="59"/>
      <c r="X64" s="84" t="s">
        <v>159</v>
      </c>
      <c r="Y64" s="60"/>
      <c r="Z64" s="60"/>
      <c r="AA64" s="60"/>
      <c r="AB64" s="55"/>
      <c r="AC64" s="55"/>
      <c r="AD64" s="55"/>
      <c r="AE64" s="55"/>
    </row>
    <row r="65" spans="2:41" ht="14.25" customHeight="1">
      <c r="B65" s="109"/>
      <c r="C65" s="105"/>
      <c r="D65" s="110"/>
      <c r="E65" s="111"/>
      <c r="F65" s="111"/>
      <c r="G65" s="111"/>
      <c r="H65" s="111"/>
      <c r="I65" s="111"/>
      <c r="J65" s="111"/>
      <c r="K65" s="111"/>
      <c r="L65" s="111"/>
      <c r="M65" s="111"/>
      <c r="N65" s="111"/>
      <c r="O65" s="111"/>
      <c r="P65" s="112"/>
      <c r="Q65" s="112"/>
      <c r="R65" s="112"/>
      <c r="S65" s="112"/>
      <c r="T65" s="112"/>
      <c r="U65" s="112"/>
      <c r="V65" s="116"/>
      <c r="W65" s="59"/>
      <c r="X65" s="59"/>
      <c r="Y65" s="60"/>
      <c r="Z65" s="60"/>
      <c r="AA65" s="60"/>
      <c r="AB65" s="55"/>
      <c r="AC65" s="55"/>
      <c r="AD65" s="55"/>
      <c r="AE65" s="55"/>
    </row>
    <row r="66" spans="2:41" ht="21">
      <c r="B66" s="549" t="s">
        <v>201</v>
      </c>
      <c r="C66" s="550"/>
      <c r="D66" s="550"/>
      <c r="E66" s="550"/>
      <c r="F66" s="550"/>
      <c r="G66" s="550"/>
      <c r="H66" s="550"/>
      <c r="I66" s="550"/>
      <c r="J66" s="550"/>
      <c r="K66" s="550"/>
      <c r="L66" s="550"/>
      <c r="M66" s="550"/>
      <c r="N66" s="550"/>
      <c r="O66" s="550"/>
      <c r="P66" s="550"/>
      <c r="Q66" s="550"/>
      <c r="R66" s="550"/>
      <c r="S66" s="550"/>
      <c r="T66" s="550"/>
      <c r="U66" s="550"/>
      <c r="V66" s="551"/>
      <c r="W66" s="61"/>
      <c r="X66" s="61"/>
      <c r="Y66" s="61"/>
      <c r="Z66" s="61"/>
      <c r="AA66" s="61"/>
      <c r="AB66" s="56"/>
      <c r="AC66" s="56"/>
      <c r="AD66" s="56"/>
      <c r="AE66" s="56"/>
    </row>
    <row r="67" spans="2:41" ht="27" customHeight="1" thickBot="1">
      <c r="B67" s="552"/>
      <c r="C67" s="553"/>
      <c r="D67" s="553"/>
      <c r="E67" s="553"/>
      <c r="F67" s="553"/>
      <c r="G67" s="553"/>
      <c r="H67" s="553"/>
      <c r="I67" s="553"/>
      <c r="J67" s="553"/>
      <c r="K67" s="553"/>
      <c r="L67" s="553"/>
      <c r="M67" s="553"/>
      <c r="N67" s="553"/>
      <c r="O67" s="553"/>
      <c r="P67" s="553"/>
      <c r="Q67" s="553"/>
      <c r="R67" s="553"/>
      <c r="S67" s="553"/>
      <c r="T67" s="553"/>
      <c r="U67" s="553"/>
      <c r="V67" s="554"/>
      <c r="W67" s="62"/>
      <c r="X67" s="62"/>
      <c r="Y67" s="62"/>
      <c r="Z67" s="62"/>
      <c r="AA67" s="62"/>
      <c r="AB67" s="57"/>
      <c r="AC67" s="57"/>
      <c r="AD67" s="58"/>
      <c r="AE67" s="58"/>
    </row>
    <row r="68" spans="2:41">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57"/>
      <c r="AC68" s="57"/>
      <c r="AD68" s="58"/>
      <c r="AE68" s="58"/>
    </row>
    <row r="69" spans="2:41">
      <c r="B69" s="62" t="s">
        <v>169</v>
      </c>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57"/>
      <c r="AC69" s="57"/>
      <c r="AD69" s="58"/>
      <c r="AE69" s="58"/>
    </row>
    <row r="70" spans="2:41" ht="18" customHeight="1">
      <c r="B70" s="532" t="s">
        <v>116</v>
      </c>
      <c r="C70" s="348"/>
      <c r="D70" s="348"/>
      <c r="E70" s="348"/>
      <c r="F70" s="348"/>
      <c r="G70" s="348"/>
      <c r="H70" s="348"/>
      <c r="I70" s="348"/>
      <c r="J70" s="348"/>
      <c r="K70" s="348"/>
      <c r="L70" s="348"/>
      <c r="M70" s="349"/>
      <c r="N70" s="533" t="s">
        <v>66</v>
      </c>
      <c r="O70" s="533"/>
      <c r="P70" s="533"/>
      <c r="Q70" s="533"/>
      <c r="R70" s="534" t="s">
        <v>67</v>
      </c>
      <c r="S70" s="533"/>
      <c r="T70" s="533"/>
      <c r="U70" s="535"/>
      <c r="V70" s="534" t="s">
        <v>4</v>
      </c>
      <c r="W70" s="533"/>
      <c r="X70" s="533"/>
      <c r="Y70" s="535"/>
      <c r="Z70" s="70"/>
      <c r="AA70" s="70"/>
      <c r="AB70" s="70"/>
      <c r="AC70" s="70"/>
    </row>
    <row r="71" spans="2:41" ht="18" customHeight="1">
      <c r="B71" s="297" t="s">
        <v>154</v>
      </c>
      <c r="C71" s="298"/>
      <c r="D71" s="298"/>
      <c r="E71" s="298"/>
      <c r="F71" s="298"/>
      <c r="G71" s="298"/>
      <c r="H71" s="298"/>
      <c r="I71" s="298"/>
      <c r="J71" s="298"/>
      <c r="K71" s="298"/>
      <c r="L71" s="298"/>
      <c r="M71" s="17" t="s">
        <v>112</v>
      </c>
      <c r="N71" s="299">
        <f>N54</f>
        <v>0</v>
      </c>
      <c r="O71" s="520"/>
      <c r="P71" s="300"/>
      <c r="Q71" s="301"/>
      <c r="R71" s="299">
        <f t="shared" ref="R71" si="7">R54</f>
        <v>0</v>
      </c>
      <c r="S71" s="520"/>
      <c r="T71" s="300"/>
      <c r="U71" s="301"/>
      <c r="V71" s="299">
        <f>V54</f>
        <v>0</v>
      </c>
      <c r="W71" s="520"/>
      <c r="X71" s="300"/>
      <c r="Y71" s="301"/>
      <c r="Z71" s="71"/>
      <c r="AA71" s="71"/>
      <c r="AB71" s="71"/>
      <c r="AC71" s="71"/>
      <c r="AF71" s="295"/>
      <c r="AG71" s="296"/>
      <c r="AI71" s="34"/>
      <c r="AJ71" s="14"/>
      <c r="AK71" s="13"/>
    </row>
    <row r="72" spans="2:41" ht="18" customHeight="1">
      <c r="B72" s="297" t="s">
        <v>115</v>
      </c>
      <c r="C72" s="298"/>
      <c r="D72" s="298"/>
      <c r="E72" s="298"/>
      <c r="F72" s="298"/>
      <c r="G72" s="298"/>
      <c r="H72" s="298"/>
      <c r="I72" s="298"/>
      <c r="J72" s="298"/>
      <c r="K72" s="298"/>
      <c r="L72" s="298"/>
      <c r="M72" s="17" t="s">
        <v>113</v>
      </c>
      <c r="N72" s="299">
        <f>N55</f>
        <v>0</v>
      </c>
      <c r="O72" s="300"/>
      <c r="P72" s="300"/>
      <c r="Q72" s="301"/>
      <c r="R72" s="299">
        <f t="shared" ref="R72" si="8">R55</f>
        <v>0</v>
      </c>
      <c r="S72" s="300"/>
      <c r="T72" s="300"/>
      <c r="U72" s="301"/>
      <c r="V72" s="299">
        <f t="shared" ref="V72" si="9">V55</f>
        <v>0</v>
      </c>
      <c r="W72" s="300"/>
      <c r="X72" s="300"/>
      <c r="Y72" s="301"/>
      <c r="Z72" s="72"/>
      <c r="AA72" s="72"/>
      <c r="AB72" s="72"/>
      <c r="AC72" s="72"/>
      <c r="AF72" s="295">
        <f>SUM(N72:Y72)</f>
        <v>0</v>
      </c>
      <c r="AG72" s="296"/>
      <c r="AI72" s="34"/>
      <c r="AJ72" s="14"/>
      <c r="AK72" s="13"/>
    </row>
    <row r="73" spans="2:41" ht="18" customHeight="1" thickBot="1">
      <c r="B73" s="302" t="s">
        <v>202</v>
      </c>
      <c r="C73" s="303"/>
      <c r="D73" s="303"/>
      <c r="E73" s="303"/>
      <c r="F73" s="303"/>
      <c r="G73" s="303"/>
      <c r="H73" s="303"/>
      <c r="I73" s="303"/>
      <c r="J73" s="303"/>
      <c r="K73" s="303"/>
      <c r="L73" s="303"/>
      <c r="M73" s="97" t="s">
        <v>114</v>
      </c>
      <c r="N73" s="304">
        <f>N72*$R$64*100*$W$14</f>
        <v>0</v>
      </c>
      <c r="O73" s="305"/>
      <c r="P73" s="306"/>
      <c r="Q73" s="307"/>
      <c r="R73" s="304">
        <f t="shared" ref="R73" si="10">R72*$R$64*100*$W$14</f>
        <v>0</v>
      </c>
      <c r="S73" s="305"/>
      <c r="T73" s="306"/>
      <c r="U73" s="307"/>
      <c r="V73" s="304">
        <f t="shared" ref="V73" si="11">V72*$R$64*100*$W$14</f>
        <v>0</v>
      </c>
      <c r="W73" s="305"/>
      <c r="X73" s="306"/>
      <c r="Y73" s="307"/>
      <c r="Z73" s="71"/>
      <c r="AA73" s="71"/>
      <c r="AB73" s="71"/>
      <c r="AC73" s="71"/>
      <c r="AE73" s="295">
        <f>SUM(N73:Y73)</f>
        <v>0</v>
      </c>
      <c r="AF73" s="296"/>
      <c r="AG73" s="296"/>
      <c r="AI73" s="34"/>
      <c r="AJ73" s="14"/>
      <c r="AK73" s="13"/>
    </row>
    <row r="74" spans="2:41" ht="40.5" customHeight="1" thickTop="1" thickBot="1">
      <c r="B74" s="555" t="s">
        <v>199</v>
      </c>
      <c r="C74" s="556"/>
      <c r="D74" s="556"/>
      <c r="E74" s="556"/>
      <c r="F74" s="556"/>
      <c r="G74" s="556"/>
      <c r="H74" s="556"/>
      <c r="I74" s="556"/>
      <c r="J74" s="556"/>
      <c r="K74" s="556"/>
      <c r="L74" s="121"/>
      <c r="M74" s="122"/>
      <c r="N74" s="517">
        <f>ROUNDDOWN(SUM(N73:Y73),-3)</f>
        <v>0</v>
      </c>
      <c r="O74" s="518"/>
      <c r="P74" s="518"/>
      <c r="Q74" s="518"/>
      <c r="R74" s="518"/>
      <c r="S74" s="518"/>
      <c r="T74" s="518"/>
      <c r="U74" s="518"/>
      <c r="V74" s="518"/>
      <c r="W74" s="518"/>
      <c r="X74" s="518"/>
      <c r="Y74" s="519"/>
      <c r="Z74" s="73"/>
      <c r="AA74" s="73"/>
      <c r="AB74" s="73"/>
      <c r="AC74" s="73"/>
      <c r="AE74" s="293"/>
      <c r="AF74" s="294"/>
      <c r="AG74" s="294"/>
      <c r="AN74" s="35"/>
      <c r="AO74" s="35"/>
    </row>
    <row r="75" spans="2:41" ht="13.5" customHeight="1" thickTop="1">
      <c r="C75" s="36"/>
      <c r="D75" s="36"/>
      <c r="E75" s="36"/>
    </row>
    <row r="76" spans="2:41" ht="18" customHeight="1">
      <c r="M76" s="36"/>
      <c r="N76" s="36"/>
      <c r="O76" s="36"/>
      <c r="P76" s="36"/>
      <c r="Q76" s="36"/>
      <c r="S76" s="15" t="s">
        <v>176</v>
      </c>
      <c r="W76" s="36"/>
      <c r="X76" s="36"/>
      <c r="Y76" s="36"/>
      <c r="Z76" s="36"/>
      <c r="AA76" s="36"/>
      <c r="AB76" s="36"/>
      <c r="AC76" s="36"/>
      <c r="AD76" s="36"/>
      <c r="AE76" s="36"/>
      <c r="AF76" s="36"/>
    </row>
    <row r="77" spans="2:41" ht="18" customHeight="1">
      <c r="M77" s="36"/>
      <c r="N77" s="36"/>
      <c r="O77" s="36"/>
      <c r="P77" s="36"/>
      <c r="Q77" s="36"/>
      <c r="R77" s="16" t="s">
        <v>217</v>
      </c>
      <c r="S77" s="36"/>
      <c r="T77" s="36"/>
      <c r="U77" s="36"/>
      <c r="V77" s="36"/>
      <c r="W77" s="36"/>
      <c r="X77" s="36"/>
      <c r="Y77" s="36"/>
      <c r="Z77" s="36"/>
      <c r="AA77" s="36"/>
      <c r="AB77" s="36"/>
      <c r="AC77" s="36"/>
      <c r="AD77" s="36"/>
      <c r="AE77" s="36"/>
      <c r="AF77" s="36"/>
    </row>
    <row r="78" spans="2:41" ht="18" customHeight="1">
      <c r="M78" s="36"/>
      <c r="N78" s="36"/>
      <c r="O78" s="36"/>
      <c r="P78" s="36"/>
      <c r="Q78" s="36"/>
      <c r="R78" s="36"/>
      <c r="S78" s="36"/>
      <c r="T78" s="36"/>
      <c r="U78" s="36"/>
      <c r="V78" s="36"/>
      <c r="W78" s="36"/>
      <c r="X78" s="36"/>
      <c r="Y78" s="36"/>
      <c r="Z78" s="36"/>
      <c r="AA78" s="36"/>
      <c r="AB78" s="36"/>
      <c r="AC78" s="36"/>
      <c r="AD78" s="36"/>
      <c r="AE78" s="36"/>
      <c r="AF78" s="36"/>
    </row>
    <row r="79" spans="2:41" ht="18" customHeight="1">
      <c r="M79" s="36"/>
      <c r="N79" s="36"/>
      <c r="O79" s="36"/>
      <c r="P79" s="36"/>
      <c r="Q79" s="36"/>
      <c r="R79" s="36"/>
      <c r="S79" s="36"/>
      <c r="T79" s="36"/>
      <c r="U79" s="36"/>
      <c r="V79" s="36"/>
      <c r="W79" s="36"/>
      <c r="X79" s="36"/>
      <c r="Y79" s="36"/>
      <c r="Z79" s="36"/>
      <c r="AA79" s="36"/>
      <c r="AB79" s="36"/>
      <c r="AC79" s="36"/>
      <c r="AD79" s="36"/>
      <c r="AE79" s="36"/>
      <c r="AF79" s="36"/>
    </row>
    <row r="80" spans="2:41" ht="18" customHeight="1">
      <c r="M80" s="36"/>
      <c r="N80" s="36"/>
      <c r="O80" s="36"/>
      <c r="P80" s="36"/>
      <c r="Q80" s="36"/>
      <c r="R80" s="36"/>
      <c r="S80" s="36"/>
      <c r="T80" s="36"/>
      <c r="U80" s="36"/>
      <c r="V80" s="36"/>
      <c r="W80" s="36"/>
      <c r="X80" s="36"/>
      <c r="Y80" s="36"/>
      <c r="Z80" s="36"/>
      <c r="AA80" s="36"/>
      <c r="AB80" s="36"/>
      <c r="AC80" s="36"/>
      <c r="AD80" s="36"/>
      <c r="AE80" s="36"/>
      <c r="AF80" s="36"/>
    </row>
    <row r="81" spans="2:32" ht="18" customHeight="1">
      <c r="M81" s="36"/>
      <c r="N81" s="36"/>
      <c r="O81" s="36"/>
      <c r="P81" s="36"/>
      <c r="Q81" s="36"/>
      <c r="R81" s="36"/>
      <c r="S81" s="36"/>
      <c r="T81" s="36"/>
      <c r="U81" s="36"/>
      <c r="V81" s="36"/>
      <c r="W81" s="36"/>
      <c r="X81" s="36"/>
      <c r="Y81" s="36"/>
      <c r="Z81" s="36"/>
      <c r="AA81" s="36"/>
      <c r="AB81" s="36"/>
      <c r="AC81" s="36"/>
      <c r="AD81" s="36"/>
      <c r="AE81" s="36"/>
      <c r="AF81" s="36"/>
    </row>
    <row r="82" spans="2:32" ht="18" customHeight="1">
      <c r="M82" s="36"/>
      <c r="N82" s="36"/>
      <c r="O82" s="36"/>
      <c r="P82" s="36"/>
      <c r="Q82" s="36"/>
      <c r="R82" s="36"/>
      <c r="S82" s="36"/>
      <c r="T82" s="36"/>
      <c r="U82" s="36"/>
      <c r="V82" s="36"/>
      <c r="W82" s="36"/>
      <c r="X82" s="36"/>
      <c r="Y82" s="36"/>
      <c r="Z82" s="36"/>
      <c r="AA82" s="36"/>
      <c r="AB82" s="36"/>
      <c r="AC82" s="36"/>
      <c r="AD82" s="36"/>
      <c r="AE82" s="36"/>
      <c r="AF82" s="36"/>
    </row>
    <row r="83" spans="2:32" ht="18" customHeight="1">
      <c r="M83" s="36"/>
      <c r="N83" s="36"/>
      <c r="O83" s="36"/>
      <c r="P83" s="36"/>
      <c r="Q83" s="36"/>
      <c r="R83" s="36"/>
      <c r="S83" s="36"/>
      <c r="T83" s="36"/>
      <c r="U83" s="36"/>
      <c r="V83" s="36"/>
      <c r="W83" s="36"/>
      <c r="X83" s="36"/>
      <c r="Y83" s="36"/>
      <c r="Z83" s="36"/>
      <c r="AA83" s="36"/>
      <c r="AB83" s="36"/>
      <c r="AC83" s="36"/>
      <c r="AD83" s="36"/>
      <c r="AE83" s="36"/>
      <c r="AF83" s="36"/>
    </row>
    <row r="84" spans="2:32" ht="18" customHeight="1">
      <c r="M84" s="36"/>
      <c r="N84" s="36"/>
      <c r="O84" s="36"/>
      <c r="P84" s="36"/>
      <c r="Q84" s="36"/>
      <c r="R84" s="36"/>
      <c r="S84" s="36"/>
      <c r="T84" s="36"/>
      <c r="U84" s="36"/>
      <c r="V84" s="36"/>
      <c r="W84" s="36"/>
      <c r="X84" s="36"/>
      <c r="Y84" s="36"/>
      <c r="Z84" s="36"/>
      <c r="AA84" s="36"/>
      <c r="AB84" s="36"/>
      <c r="AC84" s="36"/>
      <c r="AD84" s="36"/>
      <c r="AE84" s="36"/>
      <c r="AF84" s="36"/>
    </row>
    <row r="85" spans="2:32" ht="18" customHeight="1">
      <c r="M85" s="36"/>
      <c r="N85" s="36"/>
      <c r="O85" s="36"/>
      <c r="P85" s="36"/>
      <c r="Q85" s="36"/>
      <c r="R85" s="36"/>
      <c r="S85" s="36"/>
      <c r="T85" s="36"/>
      <c r="U85" s="36"/>
      <c r="V85" s="36"/>
      <c r="W85" s="36"/>
      <c r="X85" s="36"/>
      <c r="Y85" s="36"/>
      <c r="Z85" s="36"/>
      <c r="AA85" s="36"/>
      <c r="AB85" s="36"/>
      <c r="AC85" s="36"/>
      <c r="AD85" s="36"/>
      <c r="AE85" s="36"/>
      <c r="AF85" s="36"/>
    </row>
    <row r="86" spans="2:32" ht="18" customHeight="1">
      <c r="B86" s="99" t="s">
        <v>197</v>
      </c>
      <c r="M86" s="36"/>
      <c r="N86" s="36"/>
      <c r="O86" s="36"/>
      <c r="P86" s="36"/>
      <c r="Q86" s="36"/>
      <c r="R86" s="36"/>
      <c r="S86" s="36"/>
      <c r="T86" s="36"/>
      <c r="U86" s="36"/>
      <c r="V86" s="36"/>
      <c r="W86" s="36"/>
      <c r="X86" s="36"/>
      <c r="Y86" s="36"/>
      <c r="Z86" s="36"/>
      <c r="AA86" s="36"/>
      <c r="AB86" s="36"/>
      <c r="AC86" s="36"/>
      <c r="AD86" s="36"/>
      <c r="AE86" s="36"/>
      <c r="AF86" s="36"/>
    </row>
    <row r="87" spans="2:32" ht="7.5" customHeight="1" thickBot="1">
      <c r="M87" s="36"/>
      <c r="N87" s="36"/>
      <c r="O87" s="36"/>
      <c r="P87" s="36"/>
      <c r="Q87" s="36"/>
      <c r="R87" s="36"/>
      <c r="S87" s="36"/>
      <c r="T87" s="36"/>
      <c r="U87" s="36"/>
      <c r="V87" s="36"/>
      <c r="W87" s="36"/>
      <c r="X87" s="36"/>
      <c r="Y87" s="36"/>
      <c r="Z87" s="36"/>
      <c r="AA87" s="36"/>
      <c r="AB87" s="36"/>
      <c r="AC87" s="36"/>
      <c r="AD87" s="36"/>
      <c r="AE87" s="36"/>
      <c r="AF87" s="36"/>
    </row>
    <row r="88" spans="2:32" ht="9.75" customHeight="1" thickBot="1">
      <c r="B88" s="100"/>
      <c r="C88" s="101"/>
      <c r="D88" s="101"/>
      <c r="E88" s="101"/>
      <c r="F88" s="101"/>
      <c r="G88" s="101"/>
      <c r="H88" s="101"/>
      <c r="I88" s="101"/>
      <c r="J88" s="101"/>
      <c r="K88" s="101"/>
      <c r="L88" s="101"/>
      <c r="M88" s="102"/>
      <c r="N88" s="102"/>
      <c r="O88" s="102"/>
      <c r="P88" s="102"/>
      <c r="Q88" s="102"/>
      <c r="R88" s="102"/>
      <c r="S88" s="102"/>
      <c r="T88" s="102"/>
      <c r="U88" s="102"/>
      <c r="V88" s="115"/>
      <c r="W88" s="36"/>
      <c r="X88" s="36"/>
      <c r="Y88" s="36"/>
      <c r="Z88" s="36"/>
      <c r="AA88" s="36"/>
      <c r="AB88" s="36"/>
      <c r="AC88" s="36"/>
      <c r="AD88" s="36"/>
      <c r="AE88" s="36"/>
      <c r="AF88" s="36"/>
    </row>
    <row r="89" spans="2:32" ht="18.75" customHeight="1" thickBot="1">
      <c r="B89" s="103"/>
      <c r="C89" s="104" t="s">
        <v>170</v>
      </c>
      <c r="D89" s="105"/>
      <c r="E89" s="106"/>
      <c r="F89" s="106"/>
      <c r="G89" s="106"/>
      <c r="H89" s="106"/>
      <c r="I89" s="106"/>
      <c r="J89" s="106"/>
      <c r="K89" s="106"/>
      <c r="L89" s="106"/>
      <c r="M89" s="107" t="s">
        <v>171</v>
      </c>
      <c r="N89" s="106"/>
      <c r="O89" s="106"/>
      <c r="P89" s="106"/>
      <c r="Q89" s="108"/>
      <c r="R89" s="536"/>
      <c r="S89" s="537"/>
      <c r="T89" s="538"/>
      <c r="U89" s="108"/>
      <c r="V89" s="117"/>
      <c r="W89" s="59"/>
      <c r="X89" s="84"/>
      <c r="Y89" s="60"/>
      <c r="Z89" s="60"/>
      <c r="AA89" s="60"/>
      <c r="AB89" s="55"/>
      <c r="AC89" s="55"/>
      <c r="AD89" s="55"/>
      <c r="AE89" s="55"/>
    </row>
    <row r="90" spans="2:32" ht="21.75" customHeight="1">
      <c r="B90" s="109"/>
      <c r="C90" s="105"/>
      <c r="D90" s="110"/>
      <c r="E90" s="111"/>
      <c r="F90" s="111"/>
      <c r="G90" s="111"/>
      <c r="H90" s="111"/>
      <c r="I90" s="111"/>
      <c r="J90" s="111"/>
      <c r="K90" s="111"/>
      <c r="L90" s="111"/>
      <c r="M90" s="111"/>
      <c r="N90" s="111"/>
      <c r="O90" s="111"/>
      <c r="P90" s="112"/>
      <c r="Q90" s="112"/>
      <c r="R90" s="112"/>
      <c r="S90" s="112"/>
      <c r="T90" s="112"/>
      <c r="U90" s="112"/>
      <c r="V90" s="116"/>
      <c r="W90" s="59"/>
      <c r="X90" s="59"/>
      <c r="Y90" s="60"/>
      <c r="Z90" s="60"/>
      <c r="AA90" s="60"/>
      <c r="AB90" s="55"/>
      <c r="AC90" s="55"/>
      <c r="AD90" s="55"/>
      <c r="AE90" s="55"/>
    </row>
    <row r="91" spans="2:32" ht="21" customHeight="1">
      <c r="B91" s="546" t="s">
        <v>178</v>
      </c>
      <c r="C91" s="542"/>
      <c r="D91" s="542"/>
      <c r="E91" s="542"/>
      <c r="F91" s="542"/>
      <c r="G91" s="542"/>
      <c r="H91" s="542"/>
      <c r="I91" s="542"/>
      <c r="J91" s="542"/>
      <c r="K91" s="542"/>
      <c r="L91" s="542"/>
      <c r="M91" s="542"/>
      <c r="N91" s="542"/>
      <c r="O91" s="542"/>
      <c r="P91" s="542"/>
      <c r="Q91" s="542"/>
      <c r="R91" s="542"/>
      <c r="S91" s="542"/>
      <c r="T91" s="542"/>
      <c r="U91" s="542"/>
      <c r="V91" s="543"/>
      <c r="W91" s="61"/>
      <c r="X91" s="61"/>
      <c r="Y91" s="61"/>
      <c r="Z91" s="61"/>
      <c r="AA91" s="61"/>
      <c r="AB91" s="56"/>
      <c r="AC91" s="56"/>
      <c r="AD91" s="56"/>
      <c r="AE91" s="56"/>
    </row>
    <row r="92" spans="2:32" ht="21" customHeight="1">
      <c r="B92" s="113"/>
      <c r="C92" s="542" t="s">
        <v>212</v>
      </c>
      <c r="D92" s="542"/>
      <c r="E92" s="542"/>
      <c r="F92" s="542"/>
      <c r="G92" s="542"/>
      <c r="H92" s="542"/>
      <c r="I92" s="542"/>
      <c r="J92" s="542"/>
      <c r="K92" s="542"/>
      <c r="L92" s="542"/>
      <c r="M92" s="542"/>
      <c r="N92" s="542"/>
      <c r="O92" s="542"/>
      <c r="P92" s="542"/>
      <c r="Q92" s="542"/>
      <c r="R92" s="542"/>
      <c r="S92" s="542"/>
      <c r="T92" s="542"/>
      <c r="U92" s="542"/>
      <c r="V92" s="543"/>
      <c r="W92" s="61"/>
      <c r="X92" s="61"/>
      <c r="Y92" s="61"/>
      <c r="Z92" s="61"/>
      <c r="AA92" s="61"/>
      <c r="AB92" s="56"/>
      <c r="AC92" s="56"/>
      <c r="AD92" s="56"/>
      <c r="AE92" s="56"/>
    </row>
    <row r="93" spans="2:32" ht="117" customHeight="1" thickBot="1">
      <c r="B93" s="114"/>
      <c r="C93" s="544"/>
      <c r="D93" s="544"/>
      <c r="E93" s="544"/>
      <c r="F93" s="544"/>
      <c r="G93" s="544"/>
      <c r="H93" s="544"/>
      <c r="I93" s="544"/>
      <c r="J93" s="544"/>
      <c r="K93" s="544"/>
      <c r="L93" s="544"/>
      <c r="M93" s="544"/>
      <c r="N93" s="544"/>
      <c r="O93" s="544"/>
      <c r="P93" s="544"/>
      <c r="Q93" s="544"/>
      <c r="R93" s="544"/>
      <c r="S93" s="544"/>
      <c r="T93" s="544"/>
      <c r="U93" s="544"/>
      <c r="V93" s="545"/>
      <c r="W93" s="62"/>
      <c r="X93" s="62"/>
      <c r="Y93" s="62"/>
      <c r="Z93" s="62"/>
      <c r="AA93" s="62"/>
      <c r="AB93" s="57"/>
      <c r="AC93" s="57"/>
      <c r="AD93" s="58"/>
      <c r="AE93" s="58"/>
    </row>
    <row r="94" spans="2:3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57"/>
      <c r="AC94" s="57"/>
      <c r="AD94" s="58"/>
      <c r="AE94" s="58"/>
    </row>
    <row r="95" spans="2:32">
      <c r="B95" s="62" t="s">
        <v>169</v>
      </c>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57"/>
      <c r="AC95" s="57"/>
      <c r="AD95" s="58"/>
      <c r="AE95" s="58"/>
    </row>
    <row r="96" spans="2:32" ht="18" customHeight="1">
      <c r="B96" s="532" t="s">
        <v>116</v>
      </c>
      <c r="C96" s="348"/>
      <c r="D96" s="348"/>
      <c r="E96" s="348"/>
      <c r="F96" s="348"/>
      <c r="G96" s="348"/>
      <c r="H96" s="348"/>
      <c r="I96" s="348"/>
      <c r="J96" s="348"/>
      <c r="K96" s="348"/>
      <c r="L96" s="348"/>
      <c r="M96" s="349"/>
      <c r="N96" s="533" t="s">
        <v>66</v>
      </c>
      <c r="O96" s="533"/>
      <c r="P96" s="533"/>
      <c r="Q96" s="533"/>
      <c r="R96" s="534" t="s">
        <v>67</v>
      </c>
      <c r="S96" s="533"/>
      <c r="T96" s="533"/>
      <c r="U96" s="535"/>
      <c r="V96" s="534" t="s">
        <v>4</v>
      </c>
      <c r="W96" s="533"/>
      <c r="X96" s="533"/>
      <c r="Y96" s="535"/>
      <c r="Z96" s="70"/>
      <c r="AA96" s="70"/>
      <c r="AB96" s="70"/>
      <c r="AC96" s="70"/>
    </row>
    <row r="97" spans="2:41" ht="18" customHeight="1">
      <c r="B97" s="297" t="s">
        <v>154</v>
      </c>
      <c r="C97" s="298"/>
      <c r="D97" s="298"/>
      <c r="E97" s="298"/>
      <c r="F97" s="298"/>
      <c r="G97" s="298"/>
      <c r="H97" s="298"/>
      <c r="I97" s="298"/>
      <c r="J97" s="298"/>
      <c r="K97" s="298"/>
      <c r="L97" s="298"/>
      <c r="M97" s="17" t="s">
        <v>112</v>
      </c>
      <c r="N97" s="299">
        <f>N54</f>
        <v>0</v>
      </c>
      <c r="O97" s="520"/>
      <c r="P97" s="300"/>
      <c r="Q97" s="301"/>
      <c r="R97" s="299">
        <f t="shared" ref="R97:R98" si="12">R54</f>
        <v>0</v>
      </c>
      <c r="S97" s="520"/>
      <c r="T97" s="300"/>
      <c r="U97" s="301"/>
      <c r="V97" s="299">
        <f t="shared" ref="V97:V98" si="13">V54</f>
        <v>0</v>
      </c>
      <c r="W97" s="520"/>
      <c r="X97" s="300"/>
      <c r="Y97" s="301"/>
      <c r="Z97" s="71"/>
      <c r="AA97" s="71"/>
      <c r="AB97" s="71"/>
      <c r="AC97" s="71"/>
      <c r="AF97" s="295"/>
      <c r="AG97" s="296"/>
      <c r="AI97" s="34"/>
      <c r="AJ97" s="14"/>
      <c r="AK97" s="13"/>
    </row>
    <row r="98" spans="2:41" ht="18" customHeight="1">
      <c r="B98" s="297" t="s">
        <v>115</v>
      </c>
      <c r="C98" s="298"/>
      <c r="D98" s="298"/>
      <c r="E98" s="298"/>
      <c r="F98" s="298"/>
      <c r="G98" s="298"/>
      <c r="H98" s="298"/>
      <c r="I98" s="298"/>
      <c r="J98" s="298"/>
      <c r="K98" s="298"/>
      <c r="L98" s="298"/>
      <c r="M98" s="17" t="s">
        <v>113</v>
      </c>
      <c r="N98" s="299">
        <f>N55</f>
        <v>0</v>
      </c>
      <c r="O98" s="300"/>
      <c r="P98" s="300"/>
      <c r="Q98" s="301"/>
      <c r="R98" s="299">
        <f t="shared" si="12"/>
        <v>0</v>
      </c>
      <c r="S98" s="300"/>
      <c r="T98" s="300"/>
      <c r="U98" s="301"/>
      <c r="V98" s="299">
        <f t="shared" si="13"/>
        <v>0</v>
      </c>
      <c r="W98" s="300"/>
      <c r="X98" s="300"/>
      <c r="Y98" s="301"/>
      <c r="Z98" s="72"/>
      <c r="AA98" s="72"/>
      <c r="AB98" s="72"/>
      <c r="AC98" s="72"/>
      <c r="AF98" s="295">
        <f>SUM(N98:Y98)</f>
        <v>0</v>
      </c>
      <c r="AG98" s="296"/>
      <c r="AI98" s="34"/>
      <c r="AJ98" s="14"/>
      <c r="AK98" s="13"/>
    </row>
    <row r="99" spans="2:41" ht="36" customHeight="1" thickBot="1">
      <c r="B99" s="302" t="s">
        <v>172</v>
      </c>
      <c r="C99" s="303"/>
      <c r="D99" s="303"/>
      <c r="E99" s="303"/>
      <c r="F99" s="303"/>
      <c r="G99" s="303"/>
      <c r="H99" s="303"/>
      <c r="I99" s="303"/>
      <c r="J99" s="303"/>
      <c r="K99" s="303"/>
      <c r="L99" s="303"/>
      <c r="M99" s="97" t="s">
        <v>114</v>
      </c>
      <c r="N99" s="304">
        <f>N98*$R$89*100*$W$14</f>
        <v>0</v>
      </c>
      <c r="O99" s="305"/>
      <c r="P99" s="306"/>
      <c r="Q99" s="307"/>
      <c r="R99" s="304">
        <f>R98*$R$89*100*$W$14</f>
        <v>0</v>
      </c>
      <c r="S99" s="305"/>
      <c r="T99" s="306"/>
      <c r="U99" s="307"/>
      <c r="V99" s="304">
        <f>V98*$R$89*100*$W$14</f>
        <v>0</v>
      </c>
      <c r="W99" s="305"/>
      <c r="X99" s="306"/>
      <c r="Y99" s="307"/>
      <c r="Z99" s="71"/>
      <c r="AA99" s="71"/>
      <c r="AB99" s="71"/>
      <c r="AC99" s="71"/>
      <c r="AE99" s="295">
        <f>SUM(N99:Y99)</f>
        <v>0</v>
      </c>
      <c r="AF99" s="296"/>
      <c r="AG99" s="296"/>
      <c r="AI99" s="34"/>
      <c r="AJ99" s="14"/>
      <c r="AK99" s="13"/>
    </row>
    <row r="100" spans="2:41" ht="36.75" customHeight="1" thickTop="1" thickBot="1">
      <c r="B100" s="521" t="s">
        <v>173</v>
      </c>
      <c r="C100" s="522"/>
      <c r="D100" s="522"/>
      <c r="E100" s="522"/>
      <c r="F100" s="522"/>
      <c r="G100" s="522"/>
      <c r="H100" s="522"/>
      <c r="I100" s="522"/>
      <c r="J100" s="522"/>
      <c r="K100" s="522"/>
      <c r="L100" s="522"/>
      <c r="M100" s="523"/>
      <c r="N100" s="517">
        <f>ROUNDDOWN(SUM(N99:Y99),-3)</f>
        <v>0</v>
      </c>
      <c r="O100" s="518"/>
      <c r="P100" s="518"/>
      <c r="Q100" s="518"/>
      <c r="R100" s="518"/>
      <c r="S100" s="518"/>
      <c r="T100" s="518"/>
      <c r="U100" s="518"/>
      <c r="V100" s="518"/>
      <c r="W100" s="518"/>
      <c r="X100" s="518"/>
      <c r="Y100" s="519"/>
      <c r="Z100" s="73"/>
      <c r="AA100" s="73"/>
      <c r="AB100" s="73"/>
      <c r="AC100" s="73"/>
      <c r="AE100" s="293"/>
      <c r="AF100" s="294"/>
      <c r="AG100" s="294"/>
      <c r="AN100" s="35"/>
      <c r="AO100" s="35"/>
    </row>
    <row r="101" spans="2:41" ht="13.5" customHeight="1" thickTop="1">
      <c r="C101" s="36"/>
      <c r="D101" s="36"/>
      <c r="E101" s="36"/>
    </row>
    <row r="102" spans="2:41" ht="13.5" customHeight="1">
      <c r="C102" s="36"/>
      <c r="D102" s="36"/>
      <c r="E102" s="36"/>
      <c r="S102" s="15" t="s">
        <v>176</v>
      </c>
    </row>
    <row r="103" spans="2:41" ht="21">
      <c r="M103" s="36"/>
      <c r="N103" s="36"/>
      <c r="O103" s="36"/>
      <c r="P103" s="36"/>
      <c r="Q103" s="36"/>
      <c r="R103" s="16" t="s">
        <v>216</v>
      </c>
      <c r="S103" s="36"/>
      <c r="T103" s="36"/>
      <c r="U103" s="36"/>
      <c r="V103" s="36"/>
      <c r="W103" s="36"/>
      <c r="X103" s="36"/>
      <c r="Y103" s="36"/>
      <c r="Z103" s="36"/>
      <c r="AA103" s="36"/>
      <c r="AB103" s="36"/>
      <c r="AC103" s="36"/>
      <c r="AD103" s="36"/>
      <c r="AE103" s="36"/>
      <c r="AF103" s="36"/>
    </row>
    <row r="104" spans="2:41" ht="13.5" customHeight="1">
      <c r="M104" s="36"/>
      <c r="N104" s="36"/>
      <c r="O104" s="36"/>
      <c r="P104" s="36"/>
      <c r="Q104" s="36"/>
      <c r="R104" s="36"/>
      <c r="S104" s="36"/>
      <c r="T104" s="36"/>
      <c r="U104" s="36"/>
      <c r="V104" s="36"/>
      <c r="W104" s="36"/>
      <c r="X104" s="36"/>
      <c r="Y104" s="36"/>
      <c r="Z104" s="36"/>
      <c r="AA104" s="36"/>
      <c r="AB104" s="36"/>
      <c r="AC104" s="36"/>
      <c r="AD104" s="36"/>
      <c r="AE104" s="36"/>
      <c r="AF104" s="36"/>
    </row>
  </sheetData>
  <sheetProtection algorithmName="SHA-512" hashValue="C6ybPH1gTGQBU2GEkCIZQrwz65ccli3flKNz6AN34eFbRvrSlNgZg+Upe88AkqT5LcGx/lwm4eV17HJcgfc4pw==" saltValue="cx78IkyldJDeggbsEswkEg==" spinCount="100000" sheet="1" objects="1" scenarios="1"/>
  <mergeCells count="207">
    <mergeCell ref="C92:V93"/>
    <mergeCell ref="B91:V91"/>
    <mergeCell ref="Z57:AC57"/>
    <mergeCell ref="R64:T64"/>
    <mergeCell ref="B66:V67"/>
    <mergeCell ref="B70:M70"/>
    <mergeCell ref="N70:Q70"/>
    <mergeCell ref="R70:U70"/>
    <mergeCell ref="V70:Y70"/>
    <mergeCell ref="B71:L71"/>
    <mergeCell ref="N71:Q71"/>
    <mergeCell ref="R71:U71"/>
    <mergeCell ref="V71:Y71"/>
    <mergeCell ref="B74:K74"/>
    <mergeCell ref="N74:Y74"/>
    <mergeCell ref="J51:K51"/>
    <mergeCell ref="L51:M51"/>
    <mergeCell ref="N51:Y51"/>
    <mergeCell ref="D52:I52"/>
    <mergeCell ref="J52:K52"/>
    <mergeCell ref="L52:M52"/>
    <mergeCell ref="N52:Y52"/>
    <mergeCell ref="B99:L99"/>
    <mergeCell ref="N99:Q99"/>
    <mergeCell ref="R99:U99"/>
    <mergeCell ref="V99:Y99"/>
    <mergeCell ref="B96:M96"/>
    <mergeCell ref="N96:Q96"/>
    <mergeCell ref="R96:U96"/>
    <mergeCell ref="V96:Y96"/>
    <mergeCell ref="R89:T89"/>
    <mergeCell ref="N57:Y57"/>
    <mergeCell ref="C44:C53"/>
    <mergeCell ref="L49:M49"/>
    <mergeCell ref="L45:M45"/>
    <mergeCell ref="N44:Y44"/>
    <mergeCell ref="N45:Y45"/>
    <mergeCell ref="L47:M47"/>
    <mergeCell ref="N47:Y47"/>
    <mergeCell ref="AE99:AG99"/>
    <mergeCell ref="N100:Y100"/>
    <mergeCell ref="AE100:AG100"/>
    <mergeCell ref="B97:L97"/>
    <mergeCell ref="N97:Q97"/>
    <mergeCell ref="R97:U97"/>
    <mergeCell ref="V97:Y97"/>
    <mergeCell ref="AF97:AG97"/>
    <mergeCell ref="B98:L98"/>
    <mergeCell ref="N98:Q98"/>
    <mergeCell ref="R98:U98"/>
    <mergeCell ref="V98:Y98"/>
    <mergeCell ref="AF98:AG98"/>
    <mergeCell ref="B100:M100"/>
    <mergeCell ref="D9:I9"/>
    <mergeCell ref="J9:P9"/>
    <mergeCell ref="Q9:V9"/>
    <mergeCell ref="D10:I10"/>
    <mergeCell ref="J10:P10"/>
    <mergeCell ref="Q10:V10"/>
    <mergeCell ref="A3:AC3"/>
    <mergeCell ref="S5:V5"/>
    <mergeCell ref="W5:AC5"/>
    <mergeCell ref="S6:V6"/>
    <mergeCell ref="W6:AC6"/>
    <mergeCell ref="S7:V7"/>
    <mergeCell ref="W7:AC7"/>
    <mergeCell ref="B5:F6"/>
    <mergeCell ref="W12:AA13"/>
    <mergeCell ref="O13:R13"/>
    <mergeCell ref="O14:R14"/>
    <mergeCell ref="W14:AA14"/>
    <mergeCell ref="G12:J12"/>
    <mergeCell ref="G14:J14"/>
    <mergeCell ref="K12:R12"/>
    <mergeCell ref="K14:N14"/>
    <mergeCell ref="S12:V12"/>
    <mergeCell ref="S14:V14"/>
    <mergeCell ref="B20:H20"/>
    <mergeCell ref="I20:M20"/>
    <mergeCell ref="B21:H21"/>
    <mergeCell ref="I21:M21"/>
    <mergeCell ref="B24:K25"/>
    <mergeCell ref="L24:M25"/>
    <mergeCell ref="B17:H17"/>
    <mergeCell ref="I17:M17"/>
    <mergeCell ref="B18:H18"/>
    <mergeCell ref="I18:M18"/>
    <mergeCell ref="B19:H19"/>
    <mergeCell ref="I19:M19"/>
    <mergeCell ref="V26:Y26"/>
    <mergeCell ref="D27:K27"/>
    <mergeCell ref="L27:M27"/>
    <mergeCell ref="N27:Y27"/>
    <mergeCell ref="N24:Y24"/>
    <mergeCell ref="N25:Q25"/>
    <mergeCell ref="R25:U25"/>
    <mergeCell ref="V25:Y25"/>
    <mergeCell ref="B26:B53"/>
    <mergeCell ref="C26:C39"/>
    <mergeCell ref="D26:K26"/>
    <mergeCell ref="L26:M26"/>
    <mergeCell ref="N26:Q26"/>
    <mergeCell ref="R26:U26"/>
    <mergeCell ref="D28:K28"/>
    <mergeCell ref="L28:M28"/>
    <mergeCell ref="N28:U28"/>
    <mergeCell ref="V28:Y28"/>
    <mergeCell ref="D29:K29"/>
    <mergeCell ref="L29:M29"/>
    <mergeCell ref="N29:Q29"/>
    <mergeCell ref="R29:U29"/>
    <mergeCell ref="V29:Y29"/>
    <mergeCell ref="D30:K30"/>
    <mergeCell ref="J49:K49"/>
    <mergeCell ref="L30:M30"/>
    <mergeCell ref="N30:Q30"/>
    <mergeCell ref="R30:U30"/>
    <mergeCell ref="V30:Y30"/>
    <mergeCell ref="D32:K32"/>
    <mergeCell ref="L32:M32"/>
    <mergeCell ref="N32:Y34"/>
    <mergeCell ref="E33:K33"/>
    <mergeCell ref="L33:M33"/>
    <mergeCell ref="E34:K34"/>
    <mergeCell ref="L34:M34"/>
    <mergeCell ref="D31:K31"/>
    <mergeCell ref="L31:M31"/>
    <mergeCell ref="N31:Y31"/>
    <mergeCell ref="D35:K35"/>
    <mergeCell ref="L35:M35"/>
    <mergeCell ref="N35:Y35"/>
    <mergeCell ref="D36:K36"/>
    <mergeCell ref="L36:M36"/>
    <mergeCell ref="N36:Y38"/>
    <mergeCell ref="E37:K37"/>
    <mergeCell ref="L37:M37"/>
    <mergeCell ref="L42:M42"/>
    <mergeCell ref="E38:K38"/>
    <mergeCell ref="L38:M38"/>
    <mergeCell ref="D39:M39"/>
    <mergeCell ref="N39:Q39"/>
    <mergeCell ref="R39:U39"/>
    <mergeCell ref="V39:Y39"/>
    <mergeCell ref="N43:Q43"/>
    <mergeCell ref="R43:U43"/>
    <mergeCell ref="V43:Y43"/>
    <mergeCell ref="D43:M43"/>
    <mergeCell ref="AB54:AC54"/>
    <mergeCell ref="B56:L56"/>
    <mergeCell ref="N56:Q56"/>
    <mergeCell ref="R56:U56"/>
    <mergeCell ref="D50:I50"/>
    <mergeCell ref="B55:L55"/>
    <mergeCell ref="V56:Y56"/>
    <mergeCell ref="D51:I51"/>
    <mergeCell ref="C40:C43"/>
    <mergeCell ref="D40:K40"/>
    <mergeCell ref="L40:M40"/>
    <mergeCell ref="N40:Y42"/>
    <mergeCell ref="E41:K41"/>
    <mergeCell ref="L41:M41"/>
    <mergeCell ref="E42:K42"/>
    <mergeCell ref="D47:I47"/>
    <mergeCell ref="D49:I49"/>
    <mergeCell ref="D48:I48"/>
    <mergeCell ref="J48:K48"/>
    <mergeCell ref="L48:M48"/>
    <mergeCell ref="N48:Y48"/>
    <mergeCell ref="J44:K44"/>
    <mergeCell ref="J45:K45"/>
    <mergeCell ref="L44:M44"/>
    <mergeCell ref="N49:Y49"/>
    <mergeCell ref="J46:K46"/>
    <mergeCell ref="L46:M46"/>
    <mergeCell ref="N46:Y46"/>
    <mergeCell ref="J47:K47"/>
    <mergeCell ref="D44:I44"/>
    <mergeCell ref="D45:I45"/>
    <mergeCell ref="D46:I46"/>
    <mergeCell ref="AD56:AG56"/>
    <mergeCell ref="J50:K50"/>
    <mergeCell ref="L50:M50"/>
    <mergeCell ref="N50:Y50"/>
    <mergeCell ref="D53:M53"/>
    <mergeCell ref="B54:L54"/>
    <mergeCell ref="N54:Q54"/>
    <mergeCell ref="R54:U54"/>
    <mergeCell ref="V54:Y54"/>
    <mergeCell ref="N53:Q53"/>
    <mergeCell ref="R53:U53"/>
    <mergeCell ref="V53:Y53"/>
    <mergeCell ref="N55:Q55"/>
    <mergeCell ref="R55:U55"/>
    <mergeCell ref="V55:Y55"/>
    <mergeCell ref="AD55:AG55"/>
    <mergeCell ref="AE74:AG74"/>
    <mergeCell ref="AF71:AG71"/>
    <mergeCell ref="B72:L72"/>
    <mergeCell ref="N72:Q72"/>
    <mergeCell ref="R72:U72"/>
    <mergeCell ref="V72:Y72"/>
    <mergeCell ref="AF72:AG72"/>
    <mergeCell ref="B73:L73"/>
    <mergeCell ref="N73:Q73"/>
    <mergeCell ref="R73:U73"/>
    <mergeCell ref="V73:Y73"/>
    <mergeCell ref="AE73:AG73"/>
  </mergeCells>
  <phoneticPr fontId="3"/>
  <dataValidations count="7">
    <dataValidation type="list" allowBlank="1" showInputMessage="1" showErrorMessage="1" sqref="J10:P10">
      <formula1>"15人以下,16人～25人,26～35人,36人～45人,46人～60人,61人～75人,76人～90人,91人～105人,106人～120人,121人～135人,136人～150人,151人～180人,181人～210人,211人～240人,241人～270人,271人～300人,301人以上"</formula1>
    </dataValidation>
    <dataValidation type="list" allowBlank="1" showInputMessage="1" showErrorMessage="1" sqref="Q10:V10">
      <formula1>"その他地域,100分の3地域"</formula1>
    </dataValidation>
    <dataValidation type="list" allowBlank="1" showInputMessage="1" showErrorMessage="1" sqref="O14:R14">
      <formula1>"適,否"</formula1>
    </dataValidation>
    <dataValidation type="list" allowBlank="1" showInputMessage="1" showErrorMessage="1" sqref="L26:M32 L35:M35 L40:M40 L44:M52">
      <formula1>"○,－"</formula1>
    </dataValidation>
    <dataValidation type="list" allowBlank="1" showInputMessage="1" showErrorMessage="1" sqref="WVS983090:WVS983100 JD43:JD53 WVP43:WVP53 WLT43:WLT53 WBX43:WBX53 VSB43:VSB53 VIF43:VIF53 UYJ43:UYJ53 UON43:UON53 UER43:UER53 TUV43:TUV53 TKZ43:TKZ53 TBD43:TBD53 SRH43:SRH53 SHL43:SHL53 RXP43:RXP53 RNT43:RNT53 RDX43:RDX53 QUB43:QUB53 QKF43:QKF53 QAJ43:QAJ53 PQN43:PQN53 PGR43:PGR53 OWV43:OWV53 OMZ43:OMZ53 ODD43:ODD53 NTH43:NTH53 NJL43:NJL53 MZP43:MZP53 MPT43:MPT53 MFX43:MFX53 LWB43:LWB53 LMF43:LMF53 LCJ43:LCJ53 KSN43:KSN53 KIR43:KIR53 JYV43:JYV53 JOZ43:JOZ53 JFD43:JFD53 IVH43:IVH53 ILL43:ILL53 IBP43:IBP53 HRT43:HRT53 HHX43:HHX53 GYB43:GYB53 GOF43:GOF53 GEJ43:GEJ53 FUN43:FUN53 FKR43:FKR53 FAV43:FAV53 EQZ43:EQZ53 EHD43:EHD53 DXH43:DXH53 DNL43:DNL53 DDP43:DDP53 CTT43:CTT53 CJX43:CJX53 CAB43:CAB53 BQF43:BQF53 BGJ43:BGJ53 AWN43:AWN53 AMR43:AMR53 ACV43:ACV53 SZ43:SZ53 WLW983090:WLW983100 WCA983090:WCA983100 VSE983090:VSE983100 VII983090:VII983100 UYM983090:UYM983100 UOQ983090:UOQ983100 UEU983090:UEU983100 TUY983090:TUY983100 TLC983090:TLC983100 TBG983090:TBG983100 SRK983090:SRK983100 SHO983090:SHO983100 RXS983090:RXS983100 RNW983090:RNW983100 REA983090:REA983100 QUE983090:QUE983100 QKI983090:QKI983100 QAM983090:QAM983100 PQQ983090:PQQ983100 PGU983090:PGU983100 OWY983090:OWY983100 ONC983090:ONC983100 ODG983090:ODG983100 NTK983090:NTK983100 NJO983090:NJO983100 MZS983090:MZS983100 MPW983090:MPW983100 MGA983090:MGA983100 LWE983090:LWE983100 LMI983090:LMI983100 LCM983090:LCM983100 KSQ983090:KSQ983100 KIU983090:KIU983100 JYY983090:JYY983100 JPC983090:JPC983100 JFG983090:JFG983100 IVK983090:IVK983100 ILO983090:ILO983100 IBS983090:IBS983100 HRW983090:HRW983100 HIA983090:HIA983100 GYE983090:GYE983100 GOI983090:GOI983100 GEM983090:GEM983100 FUQ983090:FUQ983100 FKU983090:FKU983100 FAY983090:FAY983100 ERC983090:ERC983100 EHG983090:EHG983100 DXK983090:DXK983100 DNO983090:DNO983100 DDS983090:DDS983100 CTW983090:CTW983100 CKA983090:CKA983100 CAE983090:CAE983100 BQI983090:BQI983100 BGM983090:BGM983100 AWQ983090:AWQ983100 AMU983090:AMU983100 ACY983090:ACY983100 TC983090:TC983100 JG983090:JG983100 K983089:K983099 WVS917554:WVS917564 WLW917554:WLW917564 WCA917554:WCA917564 VSE917554:VSE917564 VII917554:VII917564 UYM917554:UYM917564 UOQ917554:UOQ917564 UEU917554:UEU917564 TUY917554:TUY917564 TLC917554:TLC917564 TBG917554:TBG917564 SRK917554:SRK917564 SHO917554:SHO917564 RXS917554:RXS917564 RNW917554:RNW917564 REA917554:REA917564 QUE917554:QUE917564 QKI917554:QKI917564 QAM917554:QAM917564 PQQ917554:PQQ917564 PGU917554:PGU917564 OWY917554:OWY917564 ONC917554:ONC917564 ODG917554:ODG917564 NTK917554:NTK917564 NJO917554:NJO917564 MZS917554:MZS917564 MPW917554:MPW917564 MGA917554:MGA917564 LWE917554:LWE917564 LMI917554:LMI917564 LCM917554:LCM917564 KSQ917554:KSQ917564 KIU917554:KIU917564 JYY917554:JYY917564 JPC917554:JPC917564 JFG917554:JFG917564 IVK917554:IVK917564 ILO917554:ILO917564 IBS917554:IBS917564 HRW917554:HRW917564 HIA917554:HIA917564 GYE917554:GYE917564 GOI917554:GOI917564 GEM917554:GEM917564 FUQ917554:FUQ917564 FKU917554:FKU917564 FAY917554:FAY917564 ERC917554:ERC917564 EHG917554:EHG917564 DXK917554:DXK917564 DNO917554:DNO917564 DDS917554:DDS917564 CTW917554:CTW917564 CKA917554:CKA917564 CAE917554:CAE917564 BQI917554:BQI917564 BGM917554:BGM917564 AWQ917554:AWQ917564 AMU917554:AMU917564 ACY917554:ACY917564 TC917554:TC917564 JG917554:JG917564 K917553:K917563 WVS852018:WVS852028 WLW852018:WLW852028 WCA852018:WCA852028 VSE852018:VSE852028 VII852018:VII852028 UYM852018:UYM852028 UOQ852018:UOQ852028 UEU852018:UEU852028 TUY852018:TUY852028 TLC852018:TLC852028 TBG852018:TBG852028 SRK852018:SRK852028 SHO852018:SHO852028 RXS852018:RXS852028 RNW852018:RNW852028 REA852018:REA852028 QUE852018:QUE852028 QKI852018:QKI852028 QAM852018:QAM852028 PQQ852018:PQQ852028 PGU852018:PGU852028 OWY852018:OWY852028 ONC852018:ONC852028 ODG852018:ODG852028 NTK852018:NTK852028 NJO852018:NJO852028 MZS852018:MZS852028 MPW852018:MPW852028 MGA852018:MGA852028 LWE852018:LWE852028 LMI852018:LMI852028 LCM852018:LCM852028 KSQ852018:KSQ852028 KIU852018:KIU852028 JYY852018:JYY852028 JPC852018:JPC852028 JFG852018:JFG852028 IVK852018:IVK852028 ILO852018:ILO852028 IBS852018:IBS852028 HRW852018:HRW852028 HIA852018:HIA852028 GYE852018:GYE852028 GOI852018:GOI852028 GEM852018:GEM852028 FUQ852018:FUQ852028 FKU852018:FKU852028 FAY852018:FAY852028 ERC852018:ERC852028 EHG852018:EHG852028 DXK852018:DXK852028 DNO852018:DNO852028 DDS852018:DDS852028 CTW852018:CTW852028 CKA852018:CKA852028 CAE852018:CAE852028 BQI852018:BQI852028 BGM852018:BGM852028 AWQ852018:AWQ852028 AMU852018:AMU852028 ACY852018:ACY852028 TC852018:TC852028 JG852018:JG852028 K852017:K852027 WVS786482:WVS786492 WLW786482:WLW786492 WCA786482:WCA786492 VSE786482:VSE786492 VII786482:VII786492 UYM786482:UYM786492 UOQ786482:UOQ786492 UEU786482:UEU786492 TUY786482:TUY786492 TLC786482:TLC786492 TBG786482:TBG786492 SRK786482:SRK786492 SHO786482:SHO786492 RXS786482:RXS786492 RNW786482:RNW786492 REA786482:REA786492 QUE786482:QUE786492 QKI786482:QKI786492 QAM786482:QAM786492 PQQ786482:PQQ786492 PGU786482:PGU786492 OWY786482:OWY786492 ONC786482:ONC786492 ODG786482:ODG786492 NTK786482:NTK786492 NJO786482:NJO786492 MZS786482:MZS786492 MPW786482:MPW786492 MGA786482:MGA786492 LWE786482:LWE786492 LMI786482:LMI786492 LCM786482:LCM786492 KSQ786482:KSQ786492 KIU786482:KIU786492 JYY786482:JYY786492 JPC786482:JPC786492 JFG786482:JFG786492 IVK786482:IVK786492 ILO786482:ILO786492 IBS786482:IBS786492 HRW786482:HRW786492 HIA786482:HIA786492 GYE786482:GYE786492 GOI786482:GOI786492 GEM786482:GEM786492 FUQ786482:FUQ786492 FKU786482:FKU786492 FAY786482:FAY786492 ERC786482:ERC786492 EHG786482:EHG786492 DXK786482:DXK786492 DNO786482:DNO786492 DDS786482:DDS786492 CTW786482:CTW786492 CKA786482:CKA786492 CAE786482:CAE786492 BQI786482:BQI786492 BGM786482:BGM786492 AWQ786482:AWQ786492 AMU786482:AMU786492 ACY786482:ACY786492 TC786482:TC786492 JG786482:JG786492 K786481:K786491 WVS720946:WVS720956 WLW720946:WLW720956 WCA720946:WCA720956 VSE720946:VSE720956 VII720946:VII720956 UYM720946:UYM720956 UOQ720946:UOQ720956 UEU720946:UEU720956 TUY720946:TUY720956 TLC720946:TLC720956 TBG720946:TBG720956 SRK720946:SRK720956 SHO720946:SHO720956 RXS720946:RXS720956 RNW720946:RNW720956 REA720946:REA720956 QUE720946:QUE720956 QKI720946:QKI720956 QAM720946:QAM720956 PQQ720946:PQQ720956 PGU720946:PGU720956 OWY720946:OWY720956 ONC720946:ONC720956 ODG720946:ODG720956 NTK720946:NTK720956 NJO720946:NJO720956 MZS720946:MZS720956 MPW720946:MPW720956 MGA720946:MGA720956 LWE720946:LWE720956 LMI720946:LMI720956 LCM720946:LCM720956 KSQ720946:KSQ720956 KIU720946:KIU720956 JYY720946:JYY720956 JPC720946:JPC720956 JFG720946:JFG720956 IVK720946:IVK720956 ILO720946:ILO720956 IBS720946:IBS720956 HRW720946:HRW720956 HIA720946:HIA720956 GYE720946:GYE720956 GOI720946:GOI720956 GEM720946:GEM720956 FUQ720946:FUQ720956 FKU720946:FKU720956 FAY720946:FAY720956 ERC720946:ERC720956 EHG720946:EHG720956 DXK720946:DXK720956 DNO720946:DNO720956 DDS720946:DDS720956 CTW720946:CTW720956 CKA720946:CKA720956 CAE720946:CAE720956 BQI720946:BQI720956 BGM720946:BGM720956 AWQ720946:AWQ720956 AMU720946:AMU720956 ACY720946:ACY720956 TC720946:TC720956 JG720946:JG720956 K720945:K720955 WVS655410:WVS655420 WLW655410:WLW655420 WCA655410:WCA655420 VSE655410:VSE655420 VII655410:VII655420 UYM655410:UYM655420 UOQ655410:UOQ655420 UEU655410:UEU655420 TUY655410:TUY655420 TLC655410:TLC655420 TBG655410:TBG655420 SRK655410:SRK655420 SHO655410:SHO655420 RXS655410:RXS655420 RNW655410:RNW655420 REA655410:REA655420 QUE655410:QUE655420 QKI655410:QKI655420 QAM655410:QAM655420 PQQ655410:PQQ655420 PGU655410:PGU655420 OWY655410:OWY655420 ONC655410:ONC655420 ODG655410:ODG655420 NTK655410:NTK655420 NJO655410:NJO655420 MZS655410:MZS655420 MPW655410:MPW655420 MGA655410:MGA655420 LWE655410:LWE655420 LMI655410:LMI655420 LCM655410:LCM655420 KSQ655410:KSQ655420 KIU655410:KIU655420 JYY655410:JYY655420 JPC655410:JPC655420 JFG655410:JFG655420 IVK655410:IVK655420 ILO655410:ILO655420 IBS655410:IBS655420 HRW655410:HRW655420 HIA655410:HIA655420 GYE655410:GYE655420 GOI655410:GOI655420 GEM655410:GEM655420 FUQ655410:FUQ655420 FKU655410:FKU655420 FAY655410:FAY655420 ERC655410:ERC655420 EHG655410:EHG655420 DXK655410:DXK655420 DNO655410:DNO655420 DDS655410:DDS655420 CTW655410:CTW655420 CKA655410:CKA655420 CAE655410:CAE655420 BQI655410:BQI655420 BGM655410:BGM655420 AWQ655410:AWQ655420 AMU655410:AMU655420 ACY655410:ACY655420 TC655410:TC655420 JG655410:JG655420 K655409:K655419 WVS589874:WVS589884 WLW589874:WLW589884 WCA589874:WCA589884 VSE589874:VSE589884 VII589874:VII589884 UYM589874:UYM589884 UOQ589874:UOQ589884 UEU589874:UEU589884 TUY589874:TUY589884 TLC589874:TLC589884 TBG589874:TBG589884 SRK589874:SRK589884 SHO589874:SHO589884 RXS589874:RXS589884 RNW589874:RNW589884 REA589874:REA589884 QUE589874:QUE589884 QKI589874:QKI589884 QAM589874:QAM589884 PQQ589874:PQQ589884 PGU589874:PGU589884 OWY589874:OWY589884 ONC589874:ONC589884 ODG589874:ODG589884 NTK589874:NTK589884 NJO589874:NJO589884 MZS589874:MZS589884 MPW589874:MPW589884 MGA589874:MGA589884 LWE589874:LWE589884 LMI589874:LMI589884 LCM589874:LCM589884 KSQ589874:KSQ589884 KIU589874:KIU589884 JYY589874:JYY589884 JPC589874:JPC589884 JFG589874:JFG589884 IVK589874:IVK589884 ILO589874:ILO589884 IBS589874:IBS589884 HRW589874:HRW589884 HIA589874:HIA589884 GYE589874:GYE589884 GOI589874:GOI589884 GEM589874:GEM589884 FUQ589874:FUQ589884 FKU589874:FKU589884 FAY589874:FAY589884 ERC589874:ERC589884 EHG589874:EHG589884 DXK589874:DXK589884 DNO589874:DNO589884 DDS589874:DDS589884 CTW589874:CTW589884 CKA589874:CKA589884 CAE589874:CAE589884 BQI589874:BQI589884 BGM589874:BGM589884 AWQ589874:AWQ589884 AMU589874:AMU589884 ACY589874:ACY589884 TC589874:TC589884 JG589874:JG589884 K589873:K589883 WVS524338:WVS524348 WLW524338:WLW524348 WCA524338:WCA524348 VSE524338:VSE524348 VII524338:VII524348 UYM524338:UYM524348 UOQ524338:UOQ524348 UEU524338:UEU524348 TUY524338:TUY524348 TLC524338:TLC524348 TBG524338:TBG524348 SRK524338:SRK524348 SHO524338:SHO524348 RXS524338:RXS524348 RNW524338:RNW524348 REA524338:REA524348 QUE524338:QUE524348 QKI524338:QKI524348 QAM524338:QAM524348 PQQ524338:PQQ524348 PGU524338:PGU524348 OWY524338:OWY524348 ONC524338:ONC524348 ODG524338:ODG524348 NTK524338:NTK524348 NJO524338:NJO524348 MZS524338:MZS524348 MPW524338:MPW524348 MGA524338:MGA524348 LWE524338:LWE524348 LMI524338:LMI524348 LCM524338:LCM524348 KSQ524338:KSQ524348 KIU524338:KIU524348 JYY524338:JYY524348 JPC524338:JPC524348 JFG524338:JFG524348 IVK524338:IVK524348 ILO524338:ILO524348 IBS524338:IBS524348 HRW524338:HRW524348 HIA524338:HIA524348 GYE524338:GYE524348 GOI524338:GOI524348 GEM524338:GEM524348 FUQ524338:FUQ524348 FKU524338:FKU524348 FAY524338:FAY524348 ERC524338:ERC524348 EHG524338:EHG524348 DXK524338:DXK524348 DNO524338:DNO524348 DDS524338:DDS524348 CTW524338:CTW524348 CKA524338:CKA524348 CAE524338:CAE524348 BQI524338:BQI524348 BGM524338:BGM524348 AWQ524338:AWQ524348 AMU524338:AMU524348 ACY524338:ACY524348 TC524338:TC524348 JG524338:JG524348 K524337:K524347 WVS458802:WVS458812 WLW458802:WLW458812 WCA458802:WCA458812 VSE458802:VSE458812 VII458802:VII458812 UYM458802:UYM458812 UOQ458802:UOQ458812 UEU458802:UEU458812 TUY458802:TUY458812 TLC458802:TLC458812 TBG458802:TBG458812 SRK458802:SRK458812 SHO458802:SHO458812 RXS458802:RXS458812 RNW458802:RNW458812 REA458802:REA458812 QUE458802:QUE458812 QKI458802:QKI458812 QAM458802:QAM458812 PQQ458802:PQQ458812 PGU458802:PGU458812 OWY458802:OWY458812 ONC458802:ONC458812 ODG458802:ODG458812 NTK458802:NTK458812 NJO458802:NJO458812 MZS458802:MZS458812 MPW458802:MPW458812 MGA458802:MGA458812 LWE458802:LWE458812 LMI458802:LMI458812 LCM458802:LCM458812 KSQ458802:KSQ458812 KIU458802:KIU458812 JYY458802:JYY458812 JPC458802:JPC458812 JFG458802:JFG458812 IVK458802:IVK458812 ILO458802:ILO458812 IBS458802:IBS458812 HRW458802:HRW458812 HIA458802:HIA458812 GYE458802:GYE458812 GOI458802:GOI458812 GEM458802:GEM458812 FUQ458802:FUQ458812 FKU458802:FKU458812 FAY458802:FAY458812 ERC458802:ERC458812 EHG458802:EHG458812 DXK458802:DXK458812 DNO458802:DNO458812 DDS458802:DDS458812 CTW458802:CTW458812 CKA458802:CKA458812 CAE458802:CAE458812 BQI458802:BQI458812 BGM458802:BGM458812 AWQ458802:AWQ458812 AMU458802:AMU458812 ACY458802:ACY458812 TC458802:TC458812 JG458802:JG458812 K458801:K458811 WVS393266:WVS393276 WLW393266:WLW393276 WCA393266:WCA393276 VSE393266:VSE393276 VII393266:VII393276 UYM393266:UYM393276 UOQ393266:UOQ393276 UEU393266:UEU393276 TUY393266:TUY393276 TLC393266:TLC393276 TBG393266:TBG393276 SRK393266:SRK393276 SHO393266:SHO393276 RXS393266:RXS393276 RNW393266:RNW393276 REA393266:REA393276 QUE393266:QUE393276 QKI393266:QKI393276 QAM393266:QAM393276 PQQ393266:PQQ393276 PGU393266:PGU393276 OWY393266:OWY393276 ONC393266:ONC393276 ODG393266:ODG393276 NTK393266:NTK393276 NJO393266:NJO393276 MZS393266:MZS393276 MPW393266:MPW393276 MGA393266:MGA393276 LWE393266:LWE393276 LMI393266:LMI393276 LCM393266:LCM393276 KSQ393266:KSQ393276 KIU393266:KIU393276 JYY393266:JYY393276 JPC393266:JPC393276 JFG393266:JFG393276 IVK393266:IVK393276 ILO393266:ILO393276 IBS393266:IBS393276 HRW393266:HRW393276 HIA393266:HIA393276 GYE393266:GYE393276 GOI393266:GOI393276 GEM393266:GEM393276 FUQ393266:FUQ393276 FKU393266:FKU393276 FAY393266:FAY393276 ERC393266:ERC393276 EHG393266:EHG393276 DXK393266:DXK393276 DNO393266:DNO393276 DDS393266:DDS393276 CTW393266:CTW393276 CKA393266:CKA393276 CAE393266:CAE393276 BQI393266:BQI393276 BGM393266:BGM393276 AWQ393266:AWQ393276 AMU393266:AMU393276 ACY393266:ACY393276 TC393266:TC393276 JG393266:JG393276 K393265:K393275 WVS327730:WVS327740 WLW327730:WLW327740 WCA327730:WCA327740 VSE327730:VSE327740 VII327730:VII327740 UYM327730:UYM327740 UOQ327730:UOQ327740 UEU327730:UEU327740 TUY327730:TUY327740 TLC327730:TLC327740 TBG327730:TBG327740 SRK327730:SRK327740 SHO327730:SHO327740 RXS327730:RXS327740 RNW327730:RNW327740 REA327730:REA327740 QUE327730:QUE327740 QKI327730:QKI327740 QAM327730:QAM327740 PQQ327730:PQQ327740 PGU327730:PGU327740 OWY327730:OWY327740 ONC327730:ONC327740 ODG327730:ODG327740 NTK327730:NTK327740 NJO327730:NJO327740 MZS327730:MZS327740 MPW327730:MPW327740 MGA327730:MGA327740 LWE327730:LWE327740 LMI327730:LMI327740 LCM327730:LCM327740 KSQ327730:KSQ327740 KIU327730:KIU327740 JYY327730:JYY327740 JPC327730:JPC327740 JFG327730:JFG327740 IVK327730:IVK327740 ILO327730:ILO327740 IBS327730:IBS327740 HRW327730:HRW327740 HIA327730:HIA327740 GYE327730:GYE327740 GOI327730:GOI327740 GEM327730:GEM327740 FUQ327730:FUQ327740 FKU327730:FKU327740 FAY327730:FAY327740 ERC327730:ERC327740 EHG327730:EHG327740 DXK327730:DXK327740 DNO327730:DNO327740 DDS327730:DDS327740 CTW327730:CTW327740 CKA327730:CKA327740 CAE327730:CAE327740 BQI327730:BQI327740 BGM327730:BGM327740 AWQ327730:AWQ327740 AMU327730:AMU327740 ACY327730:ACY327740 TC327730:TC327740 JG327730:JG327740 K327729:K327739 WVS262194:WVS262204 WLW262194:WLW262204 WCA262194:WCA262204 VSE262194:VSE262204 VII262194:VII262204 UYM262194:UYM262204 UOQ262194:UOQ262204 UEU262194:UEU262204 TUY262194:TUY262204 TLC262194:TLC262204 TBG262194:TBG262204 SRK262194:SRK262204 SHO262194:SHO262204 RXS262194:RXS262204 RNW262194:RNW262204 REA262194:REA262204 QUE262194:QUE262204 QKI262194:QKI262204 QAM262194:QAM262204 PQQ262194:PQQ262204 PGU262194:PGU262204 OWY262194:OWY262204 ONC262194:ONC262204 ODG262194:ODG262204 NTK262194:NTK262204 NJO262194:NJO262204 MZS262194:MZS262204 MPW262194:MPW262204 MGA262194:MGA262204 LWE262194:LWE262204 LMI262194:LMI262204 LCM262194:LCM262204 KSQ262194:KSQ262204 KIU262194:KIU262204 JYY262194:JYY262204 JPC262194:JPC262204 JFG262194:JFG262204 IVK262194:IVK262204 ILO262194:ILO262204 IBS262194:IBS262204 HRW262194:HRW262204 HIA262194:HIA262204 GYE262194:GYE262204 GOI262194:GOI262204 GEM262194:GEM262204 FUQ262194:FUQ262204 FKU262194:FKU262204 FAY262194:FAY262204 ERC262194:ERC262204 EHG262194:EHG262204 DXK262194:DXK262204 DNO262194:DNO262204 DDS262194:DDS262204 CTW262194:CTW262204 CKA262194:CKA262204 CAE262194:CAE262204 BQI262194:BQI262204 BGM262194:BGM262204 AWQ262194:AWQ262204 AMU262194:AMU262204 ACY262194:ACY262204 TC262194:TC262204 JG262194:JG262204 K262193:K262203 WVS196658:WVS196668 WLW196658:WLW196668 WCA196658:WCA196668 VSE196658:VSE196668 VII196658:VII196668 UYM196658:UYM196668 UOQ196658:UOQ196668 UEU196658:UEU196668 TUY196658:TUY196668 TLC196658:TLC196668 TBG196658:TBG196668 SRK196658:SRK196668 SHO196658:SHO196668 RXS196658:RXS196668 RNW196658:RNW196668 REA196658:REA196668 QUE196658:QUE196668 QKI196658:QKI196668 QAM196658:QAM196668 PQQ196658:PQQ196668 PGU196658:PGU196668 OWY196658:OWY196668 ONC196658:ONC196668 ODG196658:ODG196668 NTK196658:NTK196668 NJO196658:NJO196668 MZS196658:MZS196668 MPW196658:MPW196668 MGA196658:MGA196668 LWE196658:LWE196668 LMI196658:LMI196668 LCM196658:LCM196668 KSQ196658:KSQ196668 KIU196658:KIU196668 JYY196658:JYY196668 JPC196658:JPC196668 JFG196658:JFG196668 IVK196658:IVK196668 ILO196658:ILO196668 IBS196658:IBS196668 HRW196658:HRW196668 HIA196658:HIA196668 GYE196658:GYE196668 GOI196658:GOI196668 GEM196658:GEM196668 FUQ196658:FUQ196668 FKU196658:FKU196668 FAY196658:FAY196668 ERC196658:ERC196668 EHG196658:EHG196668 DXK196658:DXK196668 DNO196658:DNO196668 DDS196658:DDS196668 CTW196658:CTW196668 CKA196658:CKA196668 CAE196658:CAE196668 BQI196658:BQI196668 BGM196658:BGM196668 AWQ196658:AWQ196668 AMU196658:AMU196668 ACY196658:ACY196668 TC196658:TC196668 JG196658:JG196668 K196657:K196667 WVS131122:WVS131132 WLW131122:WLW131132 WCA131122:WCA131132 VSE131122:VSE131132 VII131122:VII131132 UYM131122:UYM131132 UOQ131122:UOQ131132 UEU131122:UEU131132 TUY131122:TUY131132 TLC131122:TLC131132 TBG131122:TBG131132 SRK131122:SRK131132 SHO131122:SHO131132 RXS131122:RXS131132 RNW131122:RNW131132 REA131122:REA131132 QUE131122:QUE131132 QKI131122:QKI131132 QAM131122:QAM131132 PQQ131122:PQQ131132 PGU131122:PGU131132 OWY131122:OWY131132 ONC131122:ONC131132 ODG131122:ODG131132 NTK131122:NTK131132 NJO131122:NJO131132 MZS131122:MZS131132 MPW131122:MPW131132 MGA131122:MGA131132 LWE131122:LWE131132 LMI131122:LMI131132 LCM131122:LCM131132 KSQ131122:KSQ131132 KIU131122:KIU131132 JYY131122:JYY131132 JPC131122:JPC131132 JFG131122:JFG131132 IVK131122:IVK131132 ILO131122:ILO131132 IBS131122:IBS131132 HRW131122:HRW131132 HIA131122:HIA131132 GYE131122:GYE131132 GOI131122:GOI131132 GEM131122:GEM131132 FUQ131122:FUQ131132 FKU131122:FKU131132 FAY131122:FAY131132 ERC131122:ERC131132 EHG131122:EHG131132 DXK131122:DXK131132 DNO131122:DNO131132 DDS131122:DDS131132 CTW131122:CTW131132 CKA131122:CKA131132 CAE131122:CAE131132 BQI131122:BQI131132 BGM131122:BGM131132 AWQ131122:AWQ131132 AMU131122:AMU131132 ACY131122:ACY131132 TC131122:TC131132 JG131122:JG131132 K131121:K131131 WVS65586:WVS65596 WLW65586:WLW65596 WCA65586:WCA65596 VSE65586:VSE65596 VII65586:VII65596 UYM65586:UYM65596 UOQ65586:UOQ65596 UEU65586:UEU65596 TUY65586:TUY65596 TLC65586:TLC65596 TBG65586:TBG65596 SRK65586:SRK65596 SHO65586:SHO65596 RXS65586:RXS65596 RNW65586:RNW65596 REA65586:REA65596 QUE65586:QUE65596 QKI65586:QKI65596 QAM65586:QAM65596 PQQ65586:PQQ65596 PGU65586:PGU65596 OWY65586:OWY65596 ONC65586:ONC65596 ODG65586:ODG65596 NTK65586:NTK65596 NJO65586:NJO65596 MZS65586:MZS65596 MPW65586:MPW65596 MGA65586:MGA65596 LWE65586:LWE65596 LMI65586:LMI65596 LCM65586:LCM65596 KSQ65586:KSQ65596 KIU65586:KIU65596 JYY65586:JYY65596 JPC65586:JPC65596 JFG65586:JFG65596 IVK65586:IVK65596 ILO65586:ILO65596 IBS65586:IBS65596 HRW65586:HRW65596 HIA65586:HIA65596 GYE65586:GYE65596 GOI65586:GOI65596 GEM65586:GEM65596 FUQ65586:FUQ65596 FKU65586:FKU65596 FAY65586:FAY65596 ERC65586:ERC65596 EHG65586:EHG65596 DXK65586:DXK65596 DNO65586:DNO65596 DDS65586:DDS65596 CTW65586:CTW65596 CKA65586:CKA65596 CAE65586:CAE65596 BQI65586:BQI65596 BGM65586:BGM65596 AWQ65586:AWQ65596 AMU65586:AMU65596 ACY65586:ACY65596 TC65586:TC65596 JG65586:JG65596 K65585:K65595 ACV26:ACV39 SZ26:SZ39 JD26:JD39 WVP26:WVP39 WLT26:WLT39 WBX26:WBX39 VSB26:VSB39 VIF26:VIF39 UYJ26:UYJ39 UON26:UON39 UER26:UER39 TUV26:TUV39 TKZ26:TKZ39 TBD26:TBD39 SRH26:SRH39 SHL26:SHL39 RXP26:RXP39 RNT26:RNT39 RDX26:RDX39 QUB26:QUB39 QKF26:QKF39 QAJ26:QAJ39 PQN26:PQN39 PGR26:PGR39 OWV26:OWV39 OMZ26:OMZ39 ODD26:ODD39 NTH26:NTH39 NJL26:NJL39 MZP26:MZP39 MPT26:MPT39 MFX26:MFX39 LWB26:LWB39 LMF26:LMF39 LCJ26:LCJ39 KSN26:KSN39 KIR26:KIR39 JYV26:JYV39 JOZ26:JOZ39 JFD26:JFD39 IVH26:IVH39 ILL26:ILL39 IBP26:IBP39 HRT26:HRT39 HHX26:HHX39 GYB26:GYB39 GOF26:GOF39 GEJ26:GEJ39 FUN26:FUN39 FKR26:FKR39 FAV26:FAV39 EQZ26:EQZ39 EHD26:EHD39 DXH26:DXH39 DNL26:DNL39 DDP26:DDP39 CTT26:CTT39 CJX26:CJX39 CAB26:CAB39 BQF26:BQF39 BGJ26:BGJ39 AWN26:AWN39 AMR26:AMR39">
      <formula1>$AA$26:$AA$26</formula1>
    </dataValidation>
    <dataValidation imeMode="off" allowBlank="1" showInputMessage="1" showErrorMessage="1" sqref="KB65593:KC65593 TX65593:TY65593 ADT65593:ADU65593 ANP65593:ANQ65593 AXL65593:AXM65593 BHH65593:BHI65593 BRD65593:BRE65593 CAZ65593:CBA65593 CKV65593:CKW65593 CUR65593:CUS65593 DEN65593:DEO65593 DOJ65593:DOK65593 DYF65593:DYG65593 EIB65593:EIC65593 ERX65593:ERY65593 FBT65593:FBU65593 FLP65593:FLQ65593 FVL65593:FVM65593 GFH65593:GFI65593 GPD65593:GPE65593 GYZ65593:GZA65593 HIV65593:HIW65593 HSR65593:HSS65593 ICN65593:ICO65593 IMJ65593:IMK65593 IWF65593:IWG65593 JGB65593:JGC65593 JPX65593:JPY65593 JZT65593:JZU65593 KJP65593:KJQ65593 KTL65593:KTM65593 LDH65593:LDI65593 LND65593:LNE65593 LWZ65593:LXA65593 MGV65593:MGW65593 MQR65593:MQS65593 NAN65593:NAO65593 NKJ65593:NKK65593 NUF65593:NUG65593 OEB65593:OEC65593 ONX65593:ONY65593 OXT65593:OXU65593 PHP65593:PHQ65593 PRL65593:PRM65593 QBH65593:QBI65593 QLD65593:QLE65593 QUZ65593:QVA65593 REV65593:REW65593 ROR65593:ROS65593 RYN65593:RYO65593 SIJ65593:SIK65593 SSF65593:SSG65593 TCB65593:TCC65593 TLX65593:TLY65593 TVT65593:TVU65593 UFP65593:UFQ65593 UPL65593:UPM65593 UZH65593:UZI65593 VJD65593:VJE65593 VSZ65593:VTA65593 WCV65593:WCW65593 WMR65593:WMS65593 WWN65593:WWO65593 KB131129:KC131129 TX131129:TY131129 ADT131129:ADU131129 ANP131129:ANQ131129 AXL131129:AXM131129 BHH131129:BHI131129 BRD131129:BRE131129 CAZ131129:CBA131129 CKV131129:CKW131129 CUR131129:CUS131129 DEN131129:DEO131129 DOJ131129:DOK131129 DYF131129:DYG131129 EIB131129:EIC131129 ERX131129:ERY131129 FBT131129:FBU131129 FLP131129:FLQ131129 FVL131129:FVM131129 GFH131129:GFI131129 GPD131129:GPE131129 GYZ131129:GZA131129 HIV131129:HIW131129 HSR131129:HSS131129 ICN131129:ICO131129 IMJ131129:IMK131129 IWF131129:IWG131129 JGB131129:JGC131129 JPX131129:JPY131129 JZT131129:JZU131129 KJP131129:KJQ131129 KTL131129:KTM131129 LDH131129:LDI131129 LND131129:LNE131129 LWZ131129:LXA131129 MGV131129:MGW131129 MQR131129:MQS131129 NAN131129:NAO131129 NKJ131129:NKK131129 NUF131129:NUG131129 OEB131129:OEC131129 ONX131129:ONY131129 OXT131129:OXU131129 PHP131129:PHQ131129 PRL131129:PRM131129 QBH131129:QBI131129 QLD131129:QLE131129 QUZ131129:QVA131129 REV131129:REW131129 ROR131129:ROS131129 RYN131129:RYO131129 SIJ131129:SIK131129 SSF131129:SSG131129 TCB131129:TCC131129 TLX131129:TLY131129 TVT131129:TVU131129 UFP131129:UFQ131129 UPL131129:UPM131129 UZH131129:UZI131129 VJD131129:VJE131129 VSZ131129:VTA131129 WCV131129:WCW131129 WMR131129:WMS131129 WWN131129:WWO131129 KB196665:KC196665 TX196665:TY196665 ADT196665:ADU196665 ANP196665:ANQ196665 AXL196665:AXM196665 BHH196665:BHI196665 BRD196665:BRE196665 CAZ196665:CBA196665 CKV196665:CKW196665 CUR196665:CUS196665 DEN196665:DEO196665 DOJ196665:DOK196665 DYF196665:DYG196665 EIB196665:EIC196665 ERX196665:ERY196665 FBT196665:FBU196665 FLP196665:FLQ196665 FVL196665:FVM196665 GFH196665:GFI196665 GPD196665:GPE196665 GYZ196665:GZA196665 HIV196665:HIW196665 HSR196665:HSS196665 ICN196665:ICO196665 IMJ196665:IMK196665 IWF196665:IWG196665 JGB196665:JGC196665 JPX196665:JPY196665 JZT196665:JZU196665 KJP196665:KJQ196665 KTL196665:KTM196665 LDH196665:LDI196665 LND196665:LNE196665 LWZ196665:LXA196665 MGV196665:MGW196665 MQR196665:MQS196665 NAN196665:NAO196665 NKJ196665:NKK196665 NUF196665:NUG196665 OEB196665:OEC196665 ONX196665:ONY196665 OXT196665:OXU196665 PHP196665:PHQ196665 PRL196665:PRM196665 QBH196665:QBI196665 QLD196665:QLE196665 QUZ196665:QVA196665 REV196665:REW196665 ROR196665:ROS196665 RYN196665:RYO196665 SIJ196665:SIK196665 SSF196665:SSG196665 TCB196665:TCC196665 TLX196665:TLY196665 TVT196665:TVU196665 UFP196665:UFQ196665 UPL196665:UPM196665 UZH196665:UZI196665 VJD196665:VJE196665 VSZ196665:VTA196665 WCV196665:WCW196665 WMR196665:WMS196665 WWN196665:WWO196665 KB262201:KC262201 TX262201:TY262201 ADT262201:ADU262201 ANP262201:ANQ262201 AXL262201:AXM262201 BHH262201:BHI262201 BRD262201:BRE262201 CAZ262201:CBA262201 CKV262201:CKW262201 CUR262201:CUS262201 DEN262201:DEO262201 DOJ262201:DOK262201 DYF262201:DYG262201 EIB262201:EIC262201 ERX262201:ERY262201 FBT262201:FBU262201 FLP262201:FLQ262201 FVL262201:FVM262201 GFH262201:GFI262201 GPD262201:GPE262201 GYZ262201:GZA262201 HIV262201:HIW262201 HSR262201:HSS262201 ICN262201:ICO262201 IMJ262201:IMK262201 IWF262201:IWG262201 JGB262201:JGC262201 JPX262201:JPY262201 JZT262201:JZU262201 KJP262201:KJQ262201 KTL262201:KTM262201 LDH262201:LDI262201 LND262201:LNE262201 LWZ262201:LXA262201 MGV262201:MGW262201 MQR262201:MQS262201 NAN262201:NAO262201 NKJ262201:NKK262201 NUF262201:NUG262201 OEB262201:OEC262201 ONX262201:ONY262201 OXT262201:OXU262201 PHP262201:PHQ262201 PRL262201:PRM262201 QBH262201:QBI262201 QLD262201:QLE262201 QUZ262201:QVA262201 REV262201:REW262201 ROR262201:ROS262201 RYN262201:RYO262201 SIJ262201:SIK262201 SSF262201:SSG262201 TCB262201:TCC262201 TLX262201:TLY262201 TVT262201:TVU262201 UFP262201:UFQ262201 UPL262201:UPM262201 UZH262201:UZI262201 VJD262201:VJE262201 VSZ262201:VTA262201 WCV262201:WCW262201 WMR262201:WMS262201 WWN262201:WWO262201 KB327737:KC327737 TX327737:TY327737 ADT327737:ADU327737 ANP327737:ANQ327737 AXL327737:AXM327737 BHH327737:BHI327737 BRD327737:BRE327737 CAZ327737:CBA327737 CKV327737:CKW327737 CUR327737:CUS327737 DEN327737:DEO327737 DOJ327737:DOK327737 DYF327737:DYG327737 EIB327737:EIC327737 ERX327737:ERY327737 FBT327737:FBU327737 FLP327737:FLQ327737 FVL327737:FVM327737 GFH327737:GFI327737 GPD327737:GPE327737 GYZ327737:GZA327737 HIV327737:HIW327737 HSR327737:HSS327737 ICN327737:ICO327737 IMJ327737:IMK327737 IWF327737:IWG327737 JGB327737:JGC327737 JPX327737:JPY327737 JZT327737:JZU327737 KJP327737:KJQ327737 KTL327737:KTM327737 LDH327737:LDI327737 LND327737:LNE327737 LWZ327737:LXA327737 MGV327737:MGW327737 MQR327737:MQS327737 NAN327737:NAO327737 NKJ327737:NKK327737 NUF327737:NUG327737 OEB327737:OEC327737 ONX327737:ONY327737 OXT327737:OXU327737 PHP327737:PHQ327737 PRL327737:PRM327737 QBH327737:QBI327737 QLD327737:QLE327737 QUZ327737:QVA327737 REV327737:REW327737 ROR327737:ROS327737 RYN327737:RYO327737 SIJ327737:SIK327737 SSF327737:SSG327737 TCB327737:TCC327737 TLX327737:TLY327737 TVT327737:TVU327737 UFP327737:UFQ327737 UPL327737:UPM327737 UZH327737:UZI327737 VJD327737:VJE327737 VSZ327737:VTA327737 WCV327737:WCW327737 WMR327737:WMS327737 WWN327737:WWO327737 KB393273:KC393273 TX393273:TY393273 ADT393273:ADU393273 ANP393273:ANQ393273 AXL393273:AXM393273 BHH393273:BHI393273 BRD393273:BRE393273 CAZ393273:CBA393273 CKV393273:CKW393273 CUR393273:CUS393273 DEN393273:DEO393273 DOJ393273:DOK393273 DYF393273:DYG393273 EIB393273:EIC393273 ERX393273:ERY393273 FBT393273:FBU393273 FLP393273:FLQ393273 FVL393273:FVM393273 GFH393273:GFI393273 GPD393273:GPE393273 GYZ393273:GZA393273 HIV393273:HIW393273 HSR393273:HSS393273 ICN393273:ICO393273 IMJ393273:IMK393273 IWF393273:IWG393273 JGB393273:JGC393273 JPX393273:JPY393273 JZT393273:JZU393273 KJP393273:KJQ393273 KTL393273:KTM393273 LDH393273:LDI393273 LND393273:LNE393273 LWZ393273:LXA393273 MGV393273:MGW393273 MQR393273:MQS393273 NAN393273:NAO393273 NKJ393273:NKK393273 NUF393273:NUG393273 OEB393273:OEC393273 ONX393273:ONY393273 OXT393273:OXU393273 PHP393273:PHQ393273 PRL393273:PRM393273 QBH393273:QBI393273 QLD393273:QLE393273 QUZ393273:QVA393273 REV393273:REW393273 ROR393273:ROS393273 RYN393273:RYO393273 SIJ393273:SIK393273 SSF393273:SSG393273 TCB393273:TCC393273 TLX393273:TLY393273 TVT393273:TVU393273 UFP393273:UFQ393273 UPL393273:UPM393273 UZH393273:UZI393273 VJD393273:VJE393273 VSZ393273:VTA393273 WCV393273:WCW393273 WMR393273:WMS393273 WWN393273:WWO393273 KB458809:KC458809 TX458809:TY458809 ADT458809:ADU458809 ANP458809:ANQ458809 AXL458809:AXM458809 BHH458809:BHI458809 BRD458809:BRE458809 CAZ458809:CBA458809 CKV458809:CKW458809 CUR458809:CUS458809 DEN458809:DEO458809 DOJ458809:DOK458809 DYF458809:DYG458809 EIB458809:EIC458809 ERX458809:ERY458809 FBT458809:FBU458809 FLP458809:FLQ458809 FVL458809:FVM458809 GFH458809:GFI458809 GPD458809:GPE458809 GYZ458809:GZA458809 HIV458809:HIW458809 HSR458809:HSS458809 ICN458809:ICO458809 IMJ458809:IMK458809 IWF458809:IWG458809 JGB458809:JGC458809 JPX458809:JPY458809 JZT458809:JZU458809 KJP458809:KJQ458809 KTL458809:KTM458809 LDH458809:LDI458809 LND458809:LNE458809 LWZ458809:LXA458809 MGV458809:MGW458809 MQR458809:MQS458809 NAN458809:NAO458809 NKJ458809:NKK458809 NUF458809:NUG458809 OEB458809:OEC458809 ONX458809:ONY458809 OXT458809:OXU458809 PHP458809:PHQ458809 PRL458809:PRM458809 QBH458809:QBI458809 QLD458809:QLE458809 QUZ458809:QVA458809 REV458809:REW458809 ROR458809:ROS458809 RYN458809:RYO458809 SIJ458809:SIK458809 SSF458809:SSG458809 TCB458809:TCC458809 TLX458809:TLY458809 TVT458809:TVU458809 UFP458809:UFQ458809 UPL458809:UPM458809 UZH458809:UZI458809 VJD458809:VJE458809 VSZ458809:VTA458809 WCV458809:WCW458809 WMR458809:WMS458809 WWN458809:WWO458809 KB524345:KC524345 TX524345:TY524345 ADT524345:ADU524345 ANP524345:ANQ524345 AXL524345:AXM524345 BHH524345:BHI524345 BRD524345:BRE524345 CAZ524345:CBA524345 CKV524345:CKW524345 CUR524345:CUS524345 DEN524345:DEO524345 DOJ524345:DOK524345 DYF524345:DYG524345 EIB524345:EIC524345 ERX524345:ERY524345 FBT524345:FBU524345 FLP524345:FLQ524345 FVL524345:FVM524345 GFH524345:GFI524345 GPD524345:GPE524345 GYZ524345:GZA524345 HIV524345:HIW524345 HSR524345:HSS524345 ICN524345:ICO524345 IMJ524345:IMK524345 IWF524345:IWG524345 JGB524345:JGC524345 JPX524345:JPY524345 JZT524345:JZU524345 KJP524345:KJQ524345 KTL524345:KTM524345 LDH524345:LDI524345 LND524345:LNE524345 LWZ524345:LXA524345 MGV524345:MGW524345 MQR524345:MQS524345 NAN524345:NAO524345 NKJ524345:NKK524345 NUF524345:NUG524345 OEB524345:OEC524345 ONX524345:ONY524345 OXT524345:OXU524345 PHP524345:PHQ524345 PRL524345:PRM524345 QBH524345:QBI524345 QLD524345:QLE524345 QUZ524345:QVA524345 REV524345:REW524345 ROR524345:ROS524345 RYN524345:RYO524345 SIJ524345:SIK524345 SSF524345:SSG524345 TCB524345:TCC524345 TLX524345:TLY524345 TVT524345:TVU524345 UFP524345:UFQ524345 UPL524345:UPM524345 UZH524345:UZI524345 VJD524345:VJE524345 VSZ524345:VTA524345 WCV524345:WCW524345 WMR524345:WMS524345 WWN524345:WWO524345 KB589881:KC589881 TX589881:TY589881 ADT589881:ADU589881 ANP589881:ANQ589881 AXL589881:AXM589881 BHH589881:BHI589881 BRD589881:BRE589881 CAZ589881:CBA589881 CKV589881:CKW589881 CUR589881:CUS589881 DEN589881:DEO589881 DOJ589881:DOK589881 DYF589881:DYG589881 EIB589881:EIC589881 ERX589881:ERY589881 FBT589881:FBU589881 FLP589881:FLQ589881 FVL589881:FVM589881 GFH589881:GFI589881 GPD589881:GPE589881 GYZ589881:GZA589881 HIV589881:HIW589881 HSR589881:HSS589881 ICN589881:ICO589881 IMJ589881:IMK589881 IWF589881:IWG589881 JGB589881:JGC589881 JPX589881:JPY589881 JZT589881:JZU589881 KJP589881:KJQ589881 KTL589881:KTM589881 LDH589881:LDI589881 LND589881:LNE589881 LWZ589881:LXA589881 MGV589881:MGW589881 MQR589881:MQS589881 NAN589881:NAO589881 NKJ589881:NKK589881 NUF589881:NUG589881 OEB589881:OEC589881 ONX589881:ONY589881 OXT589881:OXU589881 PHP589881:PHQ589881 PRL589881:PRM589881 QBH589881:QBI589881 QLD589881:QLE589881 QUZ589881:QVA589881 REV589881:REW589881 ROR589881:ROS589881 RYN589881:RYO589881 SIJ589881:SIK589881 SSF589881:SSG589881 TCB589881:TCC589881 TLX589881:TLY589881 TVT589881:TVU589881 UFP589881:UFQ589881 UPL589881:UPM589881 UZH589881:UZI589881 VJD589881:VJE589881 VSZ589881:VTA589881 WCV589881:WCW589881 WMR589881:WMS589881 WWN589881:WWO589881 KB655417:KC655417 TX655417:TY655417 ADT655417:ADU655417 ANP655417:ANQ655417 AXL655417:AXM655417 BHH655417:BHI655417 BRD655417:BRE655417 CAZ655417:CBA655417 CKV655417:CKW655417 CUR655417:CUS655417 DEN655417:DEO655417 DOJ655417:DOK655417 DYF655417:DYG655417 EIB655417:EIC655417 ERX655417:ERY655417 FBT655417:FBU655417 FLP655417:FLQ655417 FVL655417:FVM655417 GFH655417:GFI655417 GPD655417:GPE655417 GYZ655417:GZA655417 HIV655417:HIW655417 HSR655417:HSS655417 ICN655417:ICO655417 IMJ655417:IMK655417 IWF655417:IWG655417 JGB655417:JGC655417 JPX655417:JPY655417 JZT655417:JZU655417 KJP655417:KJQ655417 KTL655417:KTM655417 LDH655417:LDI655417 LND655417:LNE655417 LWZ655417:LXA655417 MGV655417:MGW655417 MQR655417:MQS655417 NAN655417:NAO655417 NKJ655417:NKK655417 NUF655417:NUG655417 OEB655417:OEC655417 ONX655417:ONY655417 OXT655417:OXU655417 PHP655417:PHQ655417 PRL655417:PRM655417 QBH655417:QBI655417 QLD655417:QLE655417 QUZ655417:QVA655417 REV655417:REW655417 ROR655417:ROS655417 RYN655417:RYO655417 SIJ655417:SIK655417 SSF655417:SSG655417 TCB655417:TCC655417 TLX655417:TLY655417 TVT655417:TVU655417 UFP655417:UFQ655417 UPL655417:UPM655417 UZH655417:UZI655417 VJD655417:VJE655417 VSZ655417:VTA655417 WCV655417:WCW655417 WMR655417:WMS655417 WWN655417:WWO655417 KB720953:KC720953 TX720953:TY720953 ADT720953:ADU720953 ANP720953:ANQ720953 AXL720953:AXM720953 BHH720953:BHI720953 BRD720953:BRE720953 CAZ720953:CBA720953 CKV720953:CKW720953 CUR720953:CUS720953 DEN720953:DEO720953 DOJ720953:DOK720953 DYF720953:DYG720953 EIB720953:EIC720953 ERX720953:ERY720953 FBT720953:FBU720953 FLP720953:FLQ720953 FVL720953:FVM720953 GFH720953:GFI720953 GPD720953:GPE720953 GYZ720953:GZA720953 HIV720953:HIW720953 HSR720953:HSS720953 ICN720953:ICO720953 IMJ720953:IMK720953 IWF720953:IWG720953 JGB720953:JGC720953 JPX720953:JPY720953 JZT720953:JZU720953 KJP720953:KJQ720953 KTL720953:KTM720953 LDH720953:LDI720953 LND720953:LNE720953 LWZ720953:LXA720953 MGV720953:MGW720953 MQR720953:MQS720953 NAN720953:NAO720953 NKJ720953:NKK720953 NUF720953:NUG720953 OEB720953:OEC720953 ONX720953:ONY720953 OXT720953:OXU720953 PHP720953:PHQ720953 PRL720953:PRM720953 QBH720953:QBI720953 QLD720953:QLE720953 QUZ720953:QVA720953 REV720953:REW720953 ROR720953:ROS720953 RYN720953:RYO720953 SIJ720953:SIK720953 SSF720953:SSG720953 TCB720953:TCC720953 TLX720953:TLY720953 TVT720953:TVU720953 UFP720953:UFQ720953 UPL720953:UPM720953 UZH720953:UZI720953 VJD720953:VJE720953 VSZ720953:VTA720953 WCV720953:WCW720953 WMR720953:WMS720953 WWN720953:WWO720953 KB786489:KC786489 TX786489:TY786489 ADT786489:ADU786489 ANP786489:ANQ786489 AXL786489:AXM786489 BHH786489:BHI786489 BRD786489:BRE786489 CAZ786489:CBA786489 CKV786489:CKW786489 CUR786489:CUS786489 DEN786489:DEO786489 DOJ786489:DOK786489 DYF786489:DYG786489 EIB786489:EIC786489 ERX786489:ERY786489 FBT786489:FBU786489 FLP786489:FLQ786489 FVL786489:FVM786489 GFH786489:GFI786489 GPD786489:GPE786489 GYZ786489:GZA786489 HIV786489:HIW786489 HSR786489:HSS786489 ICN786489:ICO786489 IMJ786489:IMK786489 IWF786489:IWG786489 JGB786489:JGC786489 JPX786489:JPY786489 JZT786489:JZU786489 KJP786489:KJQ786489 KTL786489:KTM786489 LDH786489:LDI786489 LND786489:LNE786489 LWZ786489:LXA786489 MGV786489:MGW786489 MQR786489:MQS786489 NAN786489:NAO786489 NKJ786489:NKK786489 NUF786489:NUG786489 OEB786489:OEC786489 ONX786489:ONY786489 OXT786489:OXU786489 PHP786489:PHQ786489 PRL786489:PRM786489 QBH786489:QBI786489 QLD786489:QLE786489 QUZ786489:QVA786489 REV786489:REW786489 ROR786489:ROS786489 RYN786489:RYO786489 SIJ786489:SIK786489 SSF786489:SSG786489 TCB786489:TCC786489 TLX786489:TLY786489 TVT786489:TVU786489 UFP786489:UFQ786489 UPL786489:UPM786489 UZH786489:UZI786489 VJD786489:VJE786489 VSZ786489:VTA786489 WCV786489:WCW786489 WMR786489:WMS786489 WWN786489:WWO786489 KB852025:KC852025 TX852025:TY852025 ADT852025:ADU852025 ANP852025:ANQ852025 AXL852025:AXM852025 BHH852025:BHI852025 BRD852025:BRE852025 CAZ852025:CBA852025 CKV852025:CKW852025 CUR852025:CUS852025 DEN852025:DEO852025 DOJ852025:DOK852025 DYF852025:DYG852025 EIB852025:EIC852025 ERX852025:ERY852025 FBT852025:FBU852025 FLP852025:FLQ852025 FVL852025:FVM852025 GFH852025:GFI852025 GPD852025:GPE852025 GYZ852025:GZA852025 HIV852025:HIW852025 HSR852025:HSS852025 ICN852025:ICO852025 IMJ852025:IMK852025 IWF852025:IWG852025 JGB852025:JGC852025 JPX852025:JPY852025 JZT852025:JZU852025 KJP852025:KJQ852025 KTL852025:KTM852025 LDH852025:LDI852025 LND852025:LNE852025 LWZ852025:LXA852025 MGV852025:MGW852025 MQR852025:MQS852025 NAN852025:NAO852025 NKJ852025:NKK852025 NUF852025:NUG852025 OEB852025:OEC852025 ONX852025:ONY852025 OXT852025:OXU852025 PHP852025:PHQ852025 PRL852025:PRM852025 QBH852025:QBI852025 QLD852025:QLE852025 QUZ852025:QVA852025 REV852025:REW852025 ROR852025:ROS852025 RYN852025:RYO852025 SIJ852025:SIK852025 SSF852025:SSG852025 TCB852025:TCC852025 TLX852025:TLY852025 TVT852025:TVU852025 UFP852025:UFQ852025 UPL852025:UPM852025 UZH852025:UZI852025 VJD852025:VJE852025 VSZ852025:VTA852025 WCV852025:WCW852025 WMR852025:WMS852025 WWN852025:WWO852025 KB917561:KC917561 TX917561:TY917561 ADT917561:ADU917561 ANP917561:ANQ917561 AXL917561:AXM917561 BHH917561:BHI917561 BRD917561:BRE917561 CAZ917561:CBA917561 CKV917561:CKW917561 CUR917561:CUS917561 DEN917561:DEO917561 DOJ917561:DOK917561 DYF917561:DYG917561 EIB917561:EIC917561 ERX917561:ERY917561 FBT917561:FBU917561 FLP917561:FLQ917561 FVL917561:FVM917561 GFH917561:GFI917561 GPD917561:GPE917561 GYZ917561:GZA917561 HIV917561:HIW917561 HSR917561:HSS917561 ICN917561:ICO917561 IMJ917561:IMK917561 IWF917561:IWG917561 JGB917561:JGC917561 JPX917561:JPY917561 JZT917561:JZU917561 KJP917561:KJQ917561 KTL917561:KTM917561 LDH917561:LDI917561 LND917561:LNE917561 LWZ917561:LXA917561 MGV917561:MGW917561 MQR917561:MQS917561 NAN917561:NAO917561 NKJ917561:NKK917561 NUF917561:NUG917561 OEB917561:OEC917561 ONX917561:ONY917561 OXT917561:OXU917561 PHP917561:PHQ917561 PRL917561:PRM917561 QBH917561:QBI917561 QLD917561:QLE917561 QUZ917561:QVA917561 REV917561:REW917561 ROR917561:ROS917561 RYN917561:RYO917561 SIJ917561:SIK917561 SSF917561:SSG917561 TCB917561:TCC917561 TLX917561:TLY917561 TVT917561:TVU917561 UFP917561:UFQ917561 UPL917561:UPM917561 UZH917561:UZI917561 VJD917561:VJE917561 VSZ917561:VTA917561 WCV917561:WCW917561 WMR917561:WMS917561 WWN917561:WWO917561 KB983097:KC983097 TX983097:TY983097 ADT983097:ADU983097 ANP983097:ANQ983097 AXL983097:AXM983097 BHH983097:BHI983097 BRD983097:BRE983097 CAZ983097:CBA983097 CKV983097:CKW983097 CUR983097:CUS983097 DEN983097:DEO983097 DOJ983097:DOK983097 DYF983097:DYG983097 EIB983097:EIC983097 ERX983097:ERY983097 FBT983097:FBU983097 FLP983097:FLQ983097 FVL983097:FVM983097 GFH983097:GFI983097 GPD983097:GPE983097 GYZ983097:GZA983097 HIV983097:HIW983097 HSR983097:HSS983097 ICN983097:ICO983097 IMJ983097:IMK983097 IWF983097:IWG983097 JGB983097:JGC983097 JPX983097:JPY983097 JZT983097:JZU983097 KJP983097:KJQ983097 KTL983097:KTM983097 LDH983097:LDI983097 LND983097:LNE983097 LWZ983097:LXA983097 MGV983097:MGW983097 MQR983097:MQS983097 NAN983097:NAO983097 NKJ983097:NKK983097 NUF983097:NUG983097 OEB983097:OEC983097 ONX983097:ONY983097 OXT983097:OXU983097 PHP983097:PHQ983097 PRL983097:PRM983097 QBH983097:QBI983097 QLD983097:QLE983097 QUZ983097:QVA983097 REV983097:REW983097 ROR983097:ROS983097 RYN983097:RYO983097 SIJ983097:SIK983097 SSF983097:SSG983097 TCB983097:TCC983097 TLX983097:TLY983097 TVT983097:TVU983097 UFP983097:UFQ983097 UPL983097:UPM983097 UZH983097:UZI983097 VJD983097:VJE983097 VSZ983097:VTA983097 WCV983097:WCW983097 WMR983097:WMS983097 WWN983097:WWO983097 AD25:AE25 JZ25:KA25 TV25:TW25 ADR25:ADS25 ANN25:ANO25 AXJ25:AXK25 BHF25:BHG25 BRB25:BRC25 CAX25:CAY25 CKT25:CKU25 CUP25:CUQ25 DEL25:DEM25 DOH25:DOI25 DYD25:DYE25 EHZ25:EIA25 ERV25:ERW25 FBR25:FBS25 FLN25:FLO25 FVJ25:FVK25 GFF25:GFG25 GPB25:GPC25 GYX25:GYY25 HIT25:HIU25 HSP25:HSQ25 ICL25:ICM25 IMH25:IMI25 IWD25:IWE25 JFZ25:JGA25 JPV25:JPW25 JZR25:JZS25 KJN25:KJO25 KTJ25:KTK25 LDF25:LDG25 LNB25:LNC25 LWX25:LWY25 MGT25:MGU25 MQP25:MQQ25 NAL25:NAM25 NKH25:NKI25 NUD25:NUE25 ODZ25:OEA25 ONV25:ONW25 OXR25:OXS25 PHN25:PHO25 PRJ25:PRK25 QBF25:QBG25 QLB25:QLC25 QUX25:QUY25 RET25:REU25 ROP25:ROQ25 RYL25:RYM25 SIH25:SII25 SSD25:SSE25 TBZ25:TCA25 TLV25:TLW25 TVR25:TVS25 UFN25:UFO25 UPJ25:UPK25 UZF25:UZG25 VJB25:VJC25 VSX25:VSY25 WCT25:WCU25 WMP25:WMQ25 WWL25:WWM25 AG65584:AH65584 KC65584:KD65584 TY65584:TZ65584 ADU65584:ADV65584 ANQ65584:ANR65584 AXM65584:AXN65584 BHI65584:BHJ65584 BRE65584:BRF65584 CBA65584:CBB65584 CKW65584:CKX65584 CUS65584:CUT65584 DEO65584:DEP65584 DOK65584:DOL65584 DYG65584:DYH65584 EIC65584:EID65584 ERY65584:ERZ65584 FBU65584:FBV65584 FLQ65584:FLR65584 FVM65584:FVN65584 GFI65584:GFJ65584 GPE65584:GPF65584 GZA65584:GZB65584 HIW65584:HIX65584 HSS65584:HST65584 ICO65584:ICP65584 IMK65584:IML65584 IWG65584:IWH65584 JGC65584:JGD65584 JPY65584:JPZ65584 JZU65584:JZV65584 KJQ65584:KJR65584 KTM65584:KTN65584 LDI65584:LDJ65584 LNE65584:LNF65584 LXA65584:LXB65584 MGW65584:MGX65584 MQS65584:MQT65584 NAO65584:NAP65584 NKK65584:NKL65584 NUG65584:NUH65584 OEC65584:OED65584 ONY65584:ONZ65584 OXU65584:OXV65584 PHQ65584:PHR65584 PRM65584:PRN65584 QBI65584:QBJ65584 QLE65584:QLF65584 QVA65584:QVB65584 REW65584:REX65584 ROS65584:ROT65584 RYO65584:RYP65584 SIK65584:SIL65584 SSG65584:SSH65584 TCC65584:TCD65584 TLY65584:TLZ65584 TVU65584:TVV65584 UFQ65584:UFR65584 UPM65584:UPN65584 UZI65584:UZJ65584 VJE65584:VJF65584 VTA65584:VTB65584 WCW65584:WCX65584 WMS65584:WMT65584 WWO65584:WWP65584 AG131120:AH131120 KC131120:KD131120 TY131120:TZ131120 ADU131120:ADV131120 ANQ131120:ANR131120 AXM131120:AXN131120 BHI131120:BHJ131120 BRE131120:BRF131120 CBA131120:CBB131120 CKW131120:CKX131120 CUS131120:CUT131120 DEO131120:DEP131120 DOK131120:DOL131120 DYG131120:DYH131120 EIC131120:EID131120 ERY131120:ERZ131120 FBU131120:FBV131120 FLQ131120:FLR131120 FVM131120:FVN131120 GFI131120:GFJ131120 GPE131120:GPF131120 GZA131120:GZB131120 HIW131120:HIX131120 HSS131120:HST131120 ICO131120:ICP131120 IMK131120:IML131120 IWG131120:IWH131120 JGC131120:JGD131120 JPY131120:JPZ131120 JZU131120:JZV131120 KJQ131120:KJR131120 KTM131120:KTN131120 LDI131120:LDJ131120 LNE131120:LNF131120 LXA131120:LXB131120 MGW131120:MGX131120 MQS131120:MQT131120 NAO131120:NAP131120 NKK131120:NKL131120 NUG131120:NUH131120 OEC131120:OED131120 ONY131120:ONZ131120 OXU131120:OXV131120 PHQ131120:PHR131120 PRM131120:PRN131120 QBI131120:QBJ131120 QLE131120:QLF131120 QVA131120:QVB131120 REW131120:REX131120 ROS131120:ROT131120 RYO131120:RYP131120 SIK131120:SIL131120 SSG131120:SSH131120 TCC131120:TCD131120 TLY131120:TLZ131120 TVU131120:TVV131120 UFQ131120:UFR131120 UPM131120:UPN131120 UZI131120:UZJ131120 VJE131120:VJF131120 VTA131120:VTB131120 WCW131120:WCX131120 WMS131120:WMT131120 WWO131120:WWP131120 AG196656:AH196656 KC196656:KD196656 TY196656:TZ196656 ADU196656:ADV196656 ANQ196656:ANR196656 AXM196656:AXN196656 BHI196656:BHJ196656 BRE196656:BRF196656 CBA196656:CBB196656 CKW196656:CKX196656 CUS196656:CUT196656 DEO196656:DEP196656 DOK196656:DOL196656 DYG196656:DYH196656 EIC196656:EID196656 ERY196656:ERZ196656 FBU196656:FBV196656 FLQ196656:FLR196656 FVM196656:FVN196656 GFI196656:GFJ196656 GPE196656:GPF196656 GZA196656:GZB196656 HIW196656:HIX196656 HSS196656:HST196656 ICO196656:ICP196656 IMK196656:IML196656 IWG196656:IWH196656 JGC196656:JGD196656 JPY196656:JPZ196656 JZU196656:JZV196656 KJQ196656:KJR196656 KTM196656:KTN196656 LDI196656:LDJ196656 LNE196656:LNF196656 LXA196656:LXB196656 MGW196656:MGX196656 MQS196656:MQT196656 NAO196656:NAP196656 NKK196656:NKL196656 NUG196656:NUH196656 OEC196656:OED196656 ONY196656:ONZ196656 OXU196656:OXV196656 PHQ196656:PHR196656 PRM196656:PRN196656 QBI196656:QBJ196656 QLE196656:QLF196656 QVA196656:QVB196656 REW196656:REX196656 ROS196656:ROT196656 RYO196656:RYP196656 SIK196656:SIL196656 SSG196656:SSH196656 TCC196656:TCD196656 TLY196656:TLZ196656 TVU196656:TVV196656 UFQ196656:UFR196656 UPM196656:UPN196656 UZI196656:UZJ196656 VJE196656:VJF196656 VTA196656:VTB196656 WCW196656:WCX196656 WMS196656:WMT196656 WWO196656:WWP196656 AG262192:AH262192 KC262192:KD262192 TY262192:TZ262192 ADU262192:ADV262192 ANQ262192:ANR262192 AXM262192:AXN262192 BHI262192:BHJ262192 BRE262192:BRF262192 CBA262192:CBB262192 CKW262192:CKX262192 CUS262192:CUT262192 DEO262192:DEP262192 DOK262192:DOL262192 DYG262192:DYH262192 EIC262192:EID262192 ERY262192:ERZ262192 FBU262192:FBV262192 FLQ262192:FLR262192 FVM262192:FVN262192 GFI262192:GFJ262192 GPE262192:GPF262192 GZA262192:GZB262192 HIW262192:HIX262192 HSS262192:HST262192 ICO262192:ICP262192 IMK262192:IML262192 IWG262192:IWH262192 JGC262192:JGD262192 JPY262192:JPZ262192 JZU262192:JZV262192 KJQ262192:KJR262192 KTM262192:KTN262192 LDI262192:LDJ262192 LNE262192:LNF262192 LXA262192:LXB262192 MGW262192:MGX262192 MQS262192:MQT262192 NAO262192:NAP262192 NKK262192:NKL262192 NUG262192:NUH262192 OEC262192:OED262192 ONY262192:ONZ262192 OXU262192:OXV262192 PHQ262192:PHR262192 PRM262192:PRN262192 QBI262192:QBJ262192 QLE262192:QLF262192 QVA262192:QVB262192 REW262192:REX262192 ROS262192:ROT262192 RYO262192:RYP262192 SIK262192:SIL262192 SSG262192:SSH262192 TCC262192:TCD262192 TLY262192:TLZ262192 TVU262192:TVV262192 UFQ262192:UFR262192 UPM262192:UPN262192 UZI262192:UZJ262192 VJE262192:VJF262192 VTA262192:VTB262192 WCW262192:WCX262192 WMS262192:WMT262192 WWO262192:WWP262192 AG327728:AH327728 KC327728:KD327728 TY327728:TZ327728 ADU327728:ADV327728 ANQ327728:ANR327728 AXM327728:AXN327728 BHI327728:BHJ327728 BRE327728:BRF327728 CBA327728:CBB327728 CKW327728:CKX327728 CUS327728:CUT327728 DEO327728:DEP327728 DOK327728:DOL327728 DYG327728:DYH327728 EIC327728:EID327728 ERY327728:ERZ327728 FBU327728:FBV327728 FLQ327728:FLR327728 FVM327728:FVN327728 GFI327728:GFJ327728 GPE327728:GPF327728 GZA327728:GZB327728 HIW327728:HIX327728 HSS327728:HST327728 ICO327728:ICP327728 IMK327728:IML327728 IWG327728:IWH327728 JGC327728:JGD327728 JPY327728:JPZ327728 JZU327728:JZV327728 KJQ327728:KJR327728 KTM327728:KTN327728 LDI327728:LDJ327728 LNE327728:LNF327728 LXA327728:LXB327728 MGW327728:MGX327728 MQS327728:MQT327728 NAO327728:NAP327728 NKK327728:NKL327728 NUG327728:NUH327728 OEC327728:OED327728 ONY327728:ONZ327728 OXU327728:OXV327728 PHQ327728:PHR327728 PRM327728:PRN327728 QBI327728:QBJ327728 QLE327728:QLF327728 QVA327728:QVB327728 REW327728:REX327728 ROS327728:ROT327728 RYO327728:RYP327728 SIK327728:SIL327728 SSG327728:SSH327728 TCC327728:TCD327728 TLY327728:TLZ327728 TVU327728:TVV327728 UFQ327728:UFR327728 UPM327728:UPN327728 UZI327728:UZJ327728 VJE327728:VJF327728 VTA327728:VTB327728 WCW327728:WCX327728 WMS327728:WMT327728 WWO327728:WWP327728 AG393264:AH393264 KC393264:KD393264 TY393264:TZ393264 ADU393264:ADV393264 ANQ393264:ANR393264 AXM393264:AXN393264 BHI393264:BHJ393264 BRE393264:BRF393264 CBA393264:CBB393264 CKW393264:CKX393264 CUS393264:CUT393264 DEO393264:DEP393264 DOK393264:DOL393264 DYG393264:DYH393264 EIC393264:EID393264 ERY393264:ERZ393264 FBU393264:FBV393264 FLQ393264:FLR393264 FVM393264:FVN393264 GFI393264:GFJ393264 GPE393264:GPF393264 GZA393264:GZB393264 HIW393264:HIX393264 HSS393264:HST393264 ICO393264:ICP393264 IMK393264:IML393264 IWG393264:IWH393264 JGC393264:JGD393264 JPY393264:JPZ393264 JZU393264:JZV393264 KJQ393264:KJR393264 KTM393264:KTN393264 LDI393264:LDJ393264 LNE393264:LNF393264 LXA393264:LXB393264 MGW393264:MGX393264 MQS393264:MQT393264 NAO393264:NAP393264 NKK393264:NKL393264 NUG393264:NUH393264 OEC393264:OED393264 ONY393264:ONZ393264 OXU393264:OXV393264 PHQ393264:PHR393264 PRM393264:PRN393264 QBI393264:QBJ393264 QLE393264:QLF393264 QVA393264:QVB393264 REW393264:REX393264 ROS393264:ROT393264 RYO393264:RYP393264 SIK393264:SIL393264 SSG393264:SSH393264 TCC393264:TCD393264 TLY393264:TLZ393264 TVU393264:TVV393264 UFQ393264:UFR393264 UPM393264:UPN393264 UZI393264:UZJ393264 VJE393264:VJF393264 VTA393264:VTB393264 WCW393264:WCX393264 WMS393264:WMT393264 WWO393264:WWP393264 AG458800:AH458800 KC458800:KD458800 TY458800:TZ458800 ADU458800:ADV458800 ANQ458800:ANR458800 AXM458800:AXN458800 BHI458800:BHJ458800 BRE458800:BRF458800 CBA458800:CBB458800 CKW458800:CKX458800 CUS458800:CUT458800 DEO458800:DEP458800 DOK458800:DOL458800 DYG458800:DYH458800 EIC458800:EID458800 ERY458800:ERZ458800 FBU458800:FBV458800 FLQ458800:FLR458800 FVM458800:FVN458800 GFI458800:GFJ458800 GPE458800:GPF458800 GZA458800:GZB458800 HIW458800:HIX458800 HSS458800:HST458800 ICO458800:ICP458800 IMK458800:IML458800 IWG458800:IWH458800 JGC458800:JGD458800 JPY458800:JPZ458800 JZU458800:JZV458800 KJQ458800:KJR458800 KTM458800:KTN458800 LDI458800:LDJ458800 LNE458800:LNF458800 LXA458800:LXB458800 MGW458800:MGX458800 MQS458800:MQT458800 NAO458800:NAP458800 NKK458800:NKL458800 NUG458800:NUH458800 OEC458800:OED458800 ONY458800:ONZ458800 OXU458800:OXV458800 PHQ458800:PHR458800 PRM458800:PRN458800 QBI458800:QBJ458800 QLE458800:QLF458800 QVA458800:QVB458800 REW458800:REX458800 ROS458800:ROT458800 RYO458800:RYP458800 SIK458800:SIL458800 SSG458800:SSH458800 TCC458800:TCD458800 TLY458800:TLZ458800 TVU458800:TVV458800 UFQ458800:UFR458800 UPM458800:UPN458800 UZI458800:UZJ458800 VJE458800:VJF458800 VTA458800:VTB458800 WCW458800:WCX458800 WMS458800:WMT458800 WWO458800:WWP458800 AG524336:AH524336 KC524336:KD524336 TY524336:TZ524336 ADU524336:ADV524336 ANQ524336:ANR524336 AXM524336:AXN524336 BHI524336:BHJ524336 BRE524336:BRF524336 CBA524336:CBB524336 CKW524336:CKX524336 CUS524336:CUT524336 DEO524336:DEP524336 DOK524336:DOL524336 DYG524336:DYH524336 EIC524336:EID524336 ERY524336:ERZ524336 FBU524336:FBV524336 FLQ524336:FLR524336 FVM524336:FVN524336 GFI524336:GFJ524336 GPE524336:GPF524336 GZA524336:GZB524336 HIW524336:HIX524336 HSS524336:HST524336 ICO524336:ICP524336 IMK524336:IML524336 IWG524336:IWH524336 JGC524336:JGD524336 JPY524336:JPZ524336 JZU524336:JZV524336 KJQ524336:KJR524336 KTM524336:KTN524336 LDI524336:LDJ524336 LNE524336:LNF524336 LXA524336:LXB524336 MGW524336:MGX524336 MQS524336:MQT524336 NAO524336:NAP524336 NKK524336:NKL524336 NUG524336:NUH524336 OEC524336:OED524336 ONY524336:ONZ524336 OXU524336:OXV524336 PHQ524336:PHR524336 PRM524336:PRN524336 QBI524336:QBJ524336 QLE524336:QLF524336 QVA524336:QVB524336 REW524336:REX524336 ROS524336:ROT524336 RYO524336:RYP524336 SIK524336:SIL524336 SSG524336:SSH524336 TCC524336:TCD524336 TLY524336:TLZ524336 TVU524336:TVV524336 UFQ524336:UFR524336 UPM524336:UPN524336 UZI524336:UZJ524336 VJE524336:VJF524336 VTA524336:VTB524336 WCW524336:WCX524336 WMS524336:WMT524336 WWO524336:WWP524336 AG589872:AH589872 KC589872:KD589872 TY589872:TZ589872 ADU589872:ADV589872 ANQ589872:ANR589872 AXM589872:AXN589872 BHI589872:BHJ589872 BRE589872:BRF589872 CBA589872:CBB589872 CKW589872:CKX589872 CUS589872:CUT589872 DEO589872:DEP589872 DOK589872:DOL589872 DYG589872:DYH589872 EIC589872:EID589872 ERY589872:ERZ589872 FBU589872:FBV589872 FLQ589872:FLR589872 FVM589872:FVN589872 GFI589872:GFJ589872 GPE589872:GPF589872 GZA589872:GZB589872 HIW589872:HIX589872 HSS589872:HST589872 ICO589872:ICP589872 IMK589872:IML589872 IWG589872:IWH589872 JGC589872:JGD589872 JPY589872:JPZ589872 JZU589872:JZV589872 KJQ589872:KJR589872 KTM589872:KTN589872 LDI589872:LDJ589872 LNE589872:LNF589872 LXA589872:LXB589872 MGW589872:MGX589872 MQS589872:MQT589872 NAO589872:NAP589872 NKK589872:NKL589872 NUG589872:NUH589872 OEC589872:OED589872 ONY589872:ONZ589872 OXU589872:OXV589872 PHQ589872:PHR589872 PRM589872:PRN589872 QBI589872:QBJ589872 QLE589872:QLF589872 QVA589872:QVB589872 REW589872:REX589872 ROS589872:ROT589872 RYO589872:RYP589872 SIK589872:SIL589872 SSG589872:SSH589872 TCC589872:TCD589872 TLY589872:TLZ589872 TVU589872:TVV589872 UFQ589872:UFR589872 UPM589872:UPN589872 UZI589872:UZJ589872 VJE589872:VJF589872 VTA589872:VTB589872 WCW589872:WCX589872 WMS589872:WMT589872 WWO589872:WWP589872 AG655408:AH655408 KC655408:KD655408 TY655408:TZ655408 ADU655408:ADV655408 ANQ655408:ANR655408 AXM655408:AXN655408 BHI655408:BHJ655408 BRE655408:BRF655408 CBA655408:CBB655408 CKW655408:CKX655408 CUS655408:CUT655408 DEO655408:DEP655408 DOK655408:DOL655408 DYG655408:DYH655408 EIC655408:EID655408 ERY655408:ERZ655408 FBU655408:FBV655408 FLQ655408:FLR655408 FVM655408:FVN655408 GFI655408:GFJ655408 GPE655408:GPF655408 GZA655408:GZB655408 HIW655408:HIX655408 HSS655408:HST655408 ICO655408:ICP655408 IMK655408:IML655408 IWG655408:IWH655408 JGC655408:JGD655408 JPY655408:JPZ655408 JZU655408:JZV655408 KJQ655408:KJR655408 KTM655408:KTN655408 LDI655408:LDJ655408 LNE655408:LNF655408 LXA655408:LXB655408 MGW655408:MGX655408 MQS655408:MQT655408 NAO655408:NAP655408 NKK655408:NKL655408 NUG655408:NUH655408 OEC655408:OED655408 ONY655408:ONZ655408 OXU655408:OXV655408 PHQ655408:PHR655408 PRM655408:PRN655408 QBI655408:QBJ655408 QLE655408:QLF655408 QVA655408:QVB655408 REW655408:REX655408 ROS655408:ROT655408 RYO655408:RYP655408 SIK655408:SIL655408 SSG655408:SSH655408 TCC655408:TCD655408 TLY655408:TLZ655408 TVU655408:TVV655408 UFQ655408:UFR655408 UPM655408:UPN655408 UZI655408:UZJ655408 VJE655408:VJF655408 VTA655408:VTB655408 WCW655408:WCX655408 WMS655408:WMT655408 WWO655408:WWP655408 AG720944:AH720944 KC720944:KD720944 TY720944:TZ720944 ADU720944:ADV720944 ANQ720944:ANR720944 AXM720944:AXN720944 BHI720944:BHJ720944 BRE720944:BRF720944 CBA720944:CBB720944 CKW720944:CKX720944 CUS720944:CUT720944 DEO720944:DEP720944 DOK720944:DOL720944 DYG720944:DYH720944 EIC720944:EID720944 ERY720944:ERZ720944 FBU720944:FBV720944 FLQ720944:FLR720944 FVM720944:FVN720944 GFI720944:GFJ720944 GPE720944:GPF720944 GZA720944:GZB720944 HIW720944:HIX720944 HSS720944:HST720944 ICO720944:ICP720944 IMK720944:IML720944 IWG720944:IWH720944 JGC720944:JGD720944 JPY720944:JPZ720944 JZU720944:JZV720944 KJQ720944:KJR720944 KTM720944:KTN720944 LDI720944:LDJ720944 LNE720944:LNF720944 LXA720944:LXB720944 MGW720944:MGX720944 MQS720944:MQT720944 NAO720944:NAP720944 NKK720944:NKL720944 NUG720944:NUH720944 OEC720944:OED720944 ONY720944:ONZ720944 OXU720944:OXV720944 PHQ720944:PHR720944 PRM720944:PRN720944 QBI720944:QBJ720944 QLE720944:QLF720944 QVA720944:QVB720944 REW720944:REX720944 ROS720944:ROT720944 RYO720944:RYP720944 SIK720944:SIL720944 SSG720944:SSH720944 TCC720944:TCD720944 TLY720944:TLZ720944 TVU720944:TVV720944 UFQ720944:UFR720944 UPM720944:UPN720944 UZI720944:UZJ720944 VJE720944:VJF720944 VTA720944:VTB720944 WCW720944:WCX720944 WMS720944:WMT720944 WWO720944:WWP720944 AG786480:AH786480 KC786480:KD786480 TY786480:TZ786480 ADU786480:ADV786480 ANQ786480:ANR786480 AXM786480:AXN786480 BHI786480:BHJ786480 BRE786480:BRF786480 CBA786480:CBB786480 CKW786480:CKX786480 CUS786480:CUT786480 DEO786480:DEP786480 DOK786480:DOL786480 DYG786480:DYH786480 EIC786480:EID786480 ERY786480:ERZ786480 FBU786480:FBV786480 FLQ786480:FLR786480 FVM786480:FVN786480 GFI786480:GFJ786480 GPE786480:GPF786480 GZA786480:GZB786480 HIW786480:HIX786480 HSS786480:HST786480 ICO786480:ICP786480 IMK786480:IML786480 IWG786480:IWH786480 JGC786480:JGD786480 JPY786480:JPZ786480 JZU786480:JZV786480 KJQ786480:KJR786480 KTM786480:KTN786480 LDI786480:LDJ786480 LNE786480:LNF786480 LXA786480:LXB786480 MGW786480:MGX786480 MQS786480:MQT786480 NAO786480:NAP786480 NKK786480:NKL786480 NUG786480:NUH786480 OEC786480:OED786480 ONY786480:ONZ786480 OXU786480:OXV786480 PHQ786480:PHR786480 PRM786480:PRN786480 QBI786480:QBJ786480 QLE786480:QLF786480 QVA786480:QVB786480 REW786480:REX786480 ROS786480:ROT786480 RYO786480:RYP786480 SIK786480:SIL786480 SSG786480:SSH786480 TCC786480:TCD786480 TLY786480:TLZ786480 TVU786480:TVV786480 UFQ786480:UFR786480 UPM786480:UPN786480 UZI786480:UZJ786480 VJE786480:VJF786480 VTA786480:VTB786480 WCW786480:WCX786480 WMS786480:WMT786480 WWO786480:WWP786480 AG852016:AH852016 KC852016:KD852016 TY852016:TZ852016 ADU852016:ADV852016 ANQ852016:ANR852016 AXM852016:AXN852016 BHI852016:BHJ852016 BRE852016:BRF852016 CBA852016:CBB852016 CKW852016:CKX852016 CUS852016:CUT852016 DEO852016:DEP852016 DOK852016:DOL852016 DYG852016:DYH852016 EIC852016:EID852016 ERY852016:ERZ852016 FBU852016:FBV852016 FLQ852016:FLR852016 FVM852016:FVN852016 GFI852016:GFJ852016 GPE852016:GPF852016 GZA852016:GZB852016 HIW852016:HIX852016 HSS852016:HST852016 ICO852016:ICP852016 IMK852016:IML852016 IWG852016:IWH852016 JGC852016:JGD852016 JPY852016:JPZ852016 JZU852016:JZV852016 KJQ852016:KJR852016 KTM852016:KTN852016 LDI852016:LDJ852016 LNE852016:LNF852016 LXA852016:LXB852016 MGW852016:MGX852016 MQS852016:MQT852016 NAO852016:NAP852016 NKK852016:NKL852016 NUG852016:NUH852016 OEC852016:OED852016 ONY852016:ONZ852016 OXU852016:OXV852016 PHQ852016:PHR852016 PRM852016:PRN852016 QBI852016:QBJ852016 QLE852016:QLF852016 QVA852016:QVB852016 REW852016:REX852016 ROS852016:ROT852016 RYO852016:RYP852016 SIK852016:SIL852016 SSG852016:SSH852016 TCC852016:TCD852016 TLY852016:TLZ852016 TVU852016:TVV852016 UFQ852016:UFR852016 UPM852016:UPN852016 UZI852016:UZJ852016 VJE852016:VJF852016 VTA852016:VTB852016 WCW852016:WCX852016 WMS852016:WMT852016 WWO852016:WWP852016 AG917552:AH917552 KC917552:KD917552 TY917552:TZ917552 ADU917552:ADV917552 ANQ917552:ANR917552 AXM917552:AXN917552 BHI917552:BHJ917552 BRE917552:BRF917552 CBA917552:CBB917552 CKW917552:CKX917552 CUS917552:CUT917552 DEO917552:DEP917552 DOK917552:DOL917552 DYG917552:DYH917552 EIC917552:EID917552 ERY917552:ERZ917552 FBU917552:FBV917552 FLQ917552:FLR917552 FVM917552:FVN917552 GFI917552:GFJ917552 GPE917552:GPF917552 GZA917552:GZB917552 HIW917552:HIX917552 HSS917552:HST917552 ICO917552:ICP917552 IMK917552:IML917552 IWG917552:IWH917552 JGC917552:JGD917552 JPY917552:JPZ917552 JZU917552:JZV917552 KJQ917552:KJR917552 KTM917552:KTN917552 LDI917552:LDJ917552 LNE917552:LNF917552 LXA917552:LXB917552 MGW917552:MGX917552 MQS917552:MQT917552 NAO917552:NAP917552 NKK917552:NKL917552 NUG917552:NUH917552 OEC917552:OED917552 ONY917552:ONZ917552 OXU917552:OXV917552 PHQ917552:PHR917552 PRM917552:PRN917552 QBI917552:QBJ917552 QLE917552:QLF917552 QVA917552:QVB917552 REW917552:REX917552 ROS917552:ROT917552 RYO917552:RYP917552 SIK917552:SIL917552 SSG917552:SSH917552 TCC917552:TCD917552 TLY917552:TLZ917552 TVU917552:TVV917552 UFQ917552:UFR917552 UPM917552:UPN917552 UZI917552:UZJ917552 VJE917552:VJF917552 VTA917552:VTB917552 WCW917552:WCX917552 WMS917552:WMT917552 WWO917552:WWP917552 AG983088:AH983088 KC983088:KD983088 TY983088:TZ983088 ADU983088:ADV983088 ANQ983088:ANR983088 AXM983088:AXN983088 BHI983088:BHJ983088 BRE983088:BRF983088 CBA983088:CBB983088 CKW983088:CKX983088 CUS983088:CUT983088 DEO983088:DEP983088 DOK983088:DOL983088 DYG983088:DYH983088 EIC983088:EID983088 ERY983088:ERZ983088 FBU983088:FBV983088 FLQ983088:FLR983088 FVM983088:FVN983088 GFI983088:GFJ983088 GPE983088:GPF983088 GZA983088:GZB983088 HIW983088:HIX983088 HSS983088:HST983088 ICO983088:ICP983088 IMK983088:IML983088 IWG983088:IWH983088 JGC983088:JGD983088 JPY983088:JPZ983088 JZU983088:JZV983088 KJQ983088:KJR983088 KTM983088:KTN983088 LDI983088:LDJ983088 LNE983088:LNF983088 LXA983088:LXB983088 MGW983088:MGX983088 MQS983088:MQT983088 NAO983088:NAP983088 NKK983088:NKL983088 NUG983088:NUH983088 OEC983088:OED983088 ONY983088:ONZ983088 OXU983088:OXV983088 PHQ983088:PHR983088 PRM983088:PRN983088 QBI983088:QBJ983088 QLE983088:QLF983088 QVA983088:QVB983088 REW983088:REX983088 ROS983088:ROT983088 RYO983088:RYP983088 SIK983088:SIL983088 SSG983088:SSH983088 TCC983088:TCD983088 TLY983088:TLZ983088 TVU983088:TVV983088 UFQ983088:UFR983088 UPM983088:UPN983088 UZI983088:UZJ983088 VJE983088:VJF983088 VTA983088:VTB983088 WCW983088:WCX983088 WMS983088:WMT983088 WWO983088:WWP983088 AH65585:AI65585 KD65585:KE65585 TZ65585:UA65585 ADV65585:ADW65585 ANR65585:ANS65585 AXN65585:AXO65585 BHJ65585:BHK65585 BRF65585:BRG65585 CBB65585:CBC65585 CKX65585:CKY65585 CUT65585:CUU65585 DEP65585:DEQ65585 DOL65585:DOM65585 DYH65585:DYI65585 EID65585:EIE65585 ERZ65585:ESA65585 FBV65585:FBW65585 FLR65585:FLS65585 FVN65585:FVO65585 GFJ65585:GFK65585 GPF65585:GPG65585 GZB65585:GZC65585 HIX65585:HIY65585 HST65585:HSU65585 ICP65585:ICQ65585 IML65585:IMM65585 IWH65585:IWI65585 JGD65585:JGE65585 JPZ65585:JQA65585 JZV65585:JZW65585 KJR65585:KJS65585 KTN65585:KTO65585 LDJ65585:LDK65585 LNF65585:LNG65585 LXB65585:LXC65585 MGX65585:MGY65585 MQT65585:MQU65585 NAP65585:NAQ65585 NKL65585:NKM65585 NUH65585:NUI65585 OED65585:OEE65585 ONZ65585:OOA65585 OXV65585:OXW65585 PHR65585:PHS65585 PRN65585:PRO65585 QBJ65585:QBK65585 QLF65585:QLG65585 QVB65585:QVC65585 REX65585:REY65585 ROT65585:ROU65585 RYP65585:RYQ65585 SIL65585:SIM65585 SSH65585:SSI65585 TCD65585:TCE65585 TLZ65585:TMA65585 TVV65585:TVW65585 UFR65585:UFS65585 UPN65585:UPO65585 UZJ65585:UZK65585 VJF65585:VJG65585 VTB65585:VTC65585 WCX65585:WCY65585 WMT65585:WMU65585 WWP65585:WWQ65585 AH131121:AI131121 KD131121:KE131121 TZ131121:UA131121 ADV131121:ADW131121 ANR131121:ANS131121 AXN131121:AXO131121 BHJ131121:BHK131121 BRF131121:BRG131121 CBB131121:CBC131121 CKX131121:CKY131121 CUT131121:CUU131121 DEP131121:DEQ131121 DOL131121:DOM131121 DYH131121:DYI131121 EID131121:EIE131121 ERZ131121:ESA131121 FBV131121:FBW131121 FLR131121:FLS131121 FVN131121:FVO131121 GFJ131121:GFK131121 GPF131121:GPG131121 GZB131121:GZC131121 HIX131121:HIY131121 HST131121:HSU131121 ICP131121:ICQ131121 IML131121:IMM131121 IWH131121:IWI131121 JGD131121:JGE131121 JPZ131121:JQA131121 JZV131121:JZW131121 KJR131121:KJS131121 KTN131121:KTO131121 LDJ131121:LDK131121 LNF131121:LNG131121 LXB131121:LXC131121 MGX131121:MGY131121 MQT131121:MQU131121 NAP131121:NAQ131121 NKL131121:NKM131121 NUH131121:NUI131121 OED131121:OEE131121 ONZ131121:OOA131121 OXV131121:OXW131121 PHR131121:PHS131121 PRN131121:PRO131121 QBJ131121:QBK131121 QLF131121:QLG131121 QVB131121:QVC131121 REX131121:REY131121 ROT131121:ROU131121 RYP131121:RYQ131121 SIL131121:SIM131121 SSH131121:SSI131121 TCD131121:TCE131121 TLZ131121:TMA131121 TVV131121:TVW131121 UFR131121:UFS131121 UPN131121:UPO131121 UZJ131121:UZK131121 VJF131121:VJG131121 VTB131121:VTC131121 WCX131121:WCY131121 WMT131121:WMU131121 WWP131121:WWQ131121 AH196657:AI196657 KD196657:KE196657 TZ196657:UA196657 ADV196657:ADW196657 ANR196657:ANS196657 AXN196657:AXO196657 BHJ196657:BHK196657 BRF196657:BRG196657 CBB196657:CBC196657 CKX196657:CKY196657 CUT196657:CUU196657 DEP196657:DEQ196657 DOL196657:DOM196657 DYH196657:DYI196657 EID196657:EIE196657 ERZ196657:ESA196657 FBV196657:FBW196657 FLR196657:FLS196657 FVN196657:FVO196657 GFJ196657:GFK196657 GPF196657:GPG196657 GZB196657:GZC196657 HIX196657:HIY196657 HST196657:HSU196657 ICP196657:ICQ196657 IML196657:IMM196657 IWH196657:IWI196657 JGD196657:JGE196657 JPZ196657:JQA196657 JZV196657:JZW196657 KJR196657:KJS196657 KTN196657:KTO196657 LDJ196657:LDK196657 LNF196657:LNG196657 LXB196657:LXC196657 MGX196657:MGY196657 MQT196657:MQU196657 NAP196657:NAQ196657 NKL196657:NKM196657 NUH196657:NUI196657 OED196657:OEE196657 ONZ196657:OOA196657 OXV196657:OXW196657 PHR196657:PHS196657 PRN196657:PRO196657 QBJ196657:QBK196657 QLF196657:QLG196657 QVB196657:QVC196657 REX196657:REY196657 ROT196657:ROU196657 RYP196657:RYQ196657 SIL196657:SIM196657 SSH196657:SSI196657 TCD196657:TCE196657 TLZ196657:TMA196657 TVV196657:TVW196657 UFR196657:UFS196657 UPN196657:UPO196657 UZJ196657:UZK196657 VJF196657:VJG196657 VTB196657:VTC196657 WCX196657:WCY196657 WMT196657:WMU196657 WWP196657:WWQ196657 AH262193:AI262193 KD262193:KE262193 TZ262193:UA262193 ADV262193:ADW262193 ANR262193:ANS262193 AXN262193:AXO262193 BHJ262193:BHK262193 BRF262193:BRG262193 CBB262193:CBC262193 CKX262193:CKY262193 CUT262193:CUU262193 DEP262193:DEQ262193 DOL262193:DOM262193 DYH262193:DYI262193 EID262193:EIE262193 ERZ262193:ESA262193 FBV262193:FBW262193 FLR262193:FLS262193 FVN262193:FVO262193 GFJ262193:GFK262193 GPF262193:GPG262193 GZB262193:GZC262193 HIX262193:HIY262193 HST262193:HSU262193 ICP262193:ICQ262193 IML262193:IMM262193 IWH262193:IWI262193 JGD262193:JGE262193 JPZ262193:JQA262193 JZV262193:JZW262193 KJR262193:KJS262193 KTN262193:KTO262193 LDJ262193:LDK262193 LNF262193:LNG262193 LXB262193:LXC262193 MGX262193:MGY262193 MQT262193:MQU262193 NAP262193:NAQ262193 NKL262193:NKM262193 NUH262193:NUI262193 OED262193:OEE262193 ONZ262193:OOA262193 OXV262193:OXW262193 PHR262193:PHS262193 PRN262193:PRO262193 QBJ262193:QBK262193 QLF262193:QLG262193 QVB262193:QVC262193 REX262193:REY262193 ROT262193:ROU262193 RYP262193:RYQ262193 SIL262193:SIM262193 SSH262193:SSI262193 TCD262193:TCE262193 TLZ262193:TMA262193 TVV262193:TVW262193 UFR262193:UFS262193 UPN262193:UPO262193 UZJ262193:UZK262193 VJF262193:VJG262193 VTB262193:VTC262193 WCX262193:WCY262193 WMT262193:WMU262193 WWP262193:WWQ262193 AH327729:AI327729 KD327729:KE327729 TZ327729:UA327729 ADV327729:ADW327729 ANR327729:ANS327729 AXN327729:AXO327729 BHJ327729:BHK327729 BRF327729:BRG327729 CBB327729:CBC327729 CKX327729:CKY327729 CUT327729:CUU327729 DEP327729:DEQ327729 DOL327729:DOM327729 DYH327729:DYI327729 EID327729:EIE327729 ERZ327729:ESA327729 FBV327729:FBW327729 FLR327729:FLS327729 FVN327729:FVO327729 GFJ327729:GFK327729 GPF327729:GPG327729 GZB327729:GZC327729 HIX327729:HIY327729 HST327729:HSU327729 ICP327729:ICQ327729 IML327729:IMM327729 IWH327729:IWI327729 JGD327729:JGE327729 JPZ327729:JQA327729 JZV327729:JZW327729 KJR327729:KJS327729 KTN327729:KTO327729 LDJ327729:LDK327729 LNF327729:LNG327729 LXB327729:LXC327729 MGX327729:MGY327729 MQT327729:MQU327729 NAP327729:NAQ327729 NKL327729:NKM327729 NUH327729:NUI327729 OED327729:OEE327729 ONZ327729:OOA327729 OXV327729:OXW327729 PHR327729:PHS327729 PRN327729:PRO327729 QBJ327729:QBK327729 QLF327729:QLG327729 QVB327729:QVC327729 REX327729:REY327729 ROT327729:ROU327729 RYP327729:RYQ327729 SIL327729:SIM327729 SSH327729:SSI327729 TCD327729:TCE327729 TLZ327729:TMA327729 TVV327729:TVW327729 UFR327729:UFS327729 UPN327729:UPO327729 UZJ327729:UZK327729 VJF327729:VJG327729 VTB327729:VTC327729 WCX327729:WCY327729 WMT327729:WMU327729 WWP327729:WWQ327729 AH393265:AI393265 KD393265:KE393265 TZ393265:UA393265 ADV393265:ADW393265 ANR393265:ANS393265 AXN393265:AXO393265 BHJ393265:BHK393265 BRF393265:BRG393265 CBB393265:CBC393265 CKX393265:CKY393265 CUT393265:CUU393265 DEP393265:DEQ393265 DOL393265:DOM393265 DYH393265:DYI393265 EID393265:EIE393265 ERZ393265:ESA393265 FBV393265:FBW393265 FLR393265:FLS393265 FVN393265:FVO393265 GFJ393265:GFK393265 GPF393265:GPG393265 GZB393265:GZC393265 HIX393265:HIY393265 HST393265:HSU393265 ICP393265:ICQ393265 IML393265:IMM393265 IWH393265:IWI393265 JGD393265:JGE393265 JPZ393265:JQA393265 JZV393265:JZW393265 KJR393265:KJS393265 KTN393265:KTO393265 LDJ393265:LDK393265 LNF393265:LNG393265 LXB393265:LXC393265 MGX393265:MGY393265 MQT393265:MQU393265 NAP393265:NAQ393265 NKL393265:NKM393265 NUH393265:NUI393265 OED393265:OEE393265 ONZ393265:OOA393265 OXV393265:OXW393265 PHR393265:PHS393265 PRN393265:PRO393265 QBJ393265:QBK393265 QLF393265:QLG393265 QVB393265:QVC393265 REX393265:REY393265 ROT393265:ROU393265 RYP393265:RYQ393265 SIL393265:SIM393265 SSH393265:SSI393265 TCD393265:TCE393265 TLZ393265:TMA393265 TVV393265:TVW393265 UFR393265:UFS393265 UPN393265:UPO393265 UZJ393265:UZK393265 VJF393265:VJG393265 VTB393265:VTC393265 WCX393265:WCY393265 WMT393265:WMU393265 WWP393265:WWQ393265 AH458801:AI458801 KD458801:KE458801 TZ458801:UA458801 ADV458801:ADW458801 ANR458801:ANS458801 AXN458801:AXO458801 BHJ458801:BHK458801 BRF458801:BRG458801 CBB458801:CBC458801 CKX458801:CKY458801 CUT458801:CUU458801 DEP458801:DEQ458801 DOL458801:DOM458801 DYH458801:DYI458801 EID458801:EIE458801 ERZ458801:ESA458801 FBV458801:FBW458801 FLR458801:FLS458801 FVN458801:FVO458801 GFJ458801:GFK458801 GPF458801:GPG458801 GZB458801:GZC458801 HIX458801:HIY458801 HST458801:HSU458801 ICP458801:ICQ458801 IML458801:IMM458801 IWH458801:IWI458801 JGD458801:JGE458801 JPZ458801:JQA458801 JZV458801:JZW458801 KJR458801:KJS458801 KTN458801:KTO458801 LDJ458801:LDK458801 LNF458801:LNG458801 LXB458801:LXC458801 MGX458801:MGY458801 MQT458801:MQU458801 NAP458801:NAQ458801 NKL458801:NKM458801 NUH458801:NUI458801 OED458801:OEE458801 ONZ458801:OOA458801 OXV458801:OXW458801 PHR458801:PHS458801 PRN458801:PRO458801 QBJ458801:QBK458801 QLF458801:QLG458801 QVB458801:QVC458801 REX458801:REY458801 ROT458801:ROU458801 RYP458801:RYQ458801 SIL458801:SIM458801 SSH458801:SSI458801 TCD458801:TCE458801 TLZ458801:TMA458801 TVV458801:TVW458801 UFR458801:UFS458801 UPN458801:UPO458801 UZJ458801:UZK458801 VJF458801:VJG458801 VTB458801:VTC458801 WCX458801:WCY458801 WMT458801:WMU458801 WWP458801:WWQ458801 AH524337:AI524337 KD524337:KE524337 TZ524337:UA524337 ADV524337:ADW524337 ANR524337:ANS524337 AXN524337:AXO524337 BHJ524337:BHK524337 BRF524337:BRG524337 CBB524337:CBC524337 CKX524337:CKY524337 CUT524337:CUU524337 DEP524337:DEQ524337 DOL524337:DOM524337 DYH524337:DYI524337 EID524337:EIE524337 ERZ524337:ESA524337 FBV524337:FBW524337 FLR524337:FLS524337 FVN524337:FVO524337 GFJ524337:GFK524337 GPF524337:GPG524337 GZB524337:GZC524337 HIX524337:HIY524337 HST524337:HSU524337 ICP524337:ICQ524337 IML524337:IMM524337 IWH524337:IWI524337 JGD524337:JGE524337 JPZ524337:JQA524337 JZV524337:JZW524337 KJR524337:KJS524337 KTN524337:KTO524337 LDJ524337:LDK524337 LNF524337:LNG524337 LXB524337:LXC524337 MGX524337:MGY524337 MQT524337:MQU524337 NAP524337:NAQ524337 NKL524337:NKM524337 NUH524337:NUI524337 OED524337:OEE524337 ONZ524337:OOA524337 OXV524337:OXW524337 PHR524337:PHS524337 PRN524337:PRO524337 QBJ524337:QBK524337 QLF524337:QLG524337 QVB524337:QVC524337 REX524337:REY524337 ROT524337:ROU524337 RYP524337:RYQ524337 SIL524337:SIM524337 SSH524337:SSI524337 TCD524337:TCE524337 TLZ524337:TMA524337 TVV524337:TVW524337 UFR524337:UFS524337 UPN524337:UPO524337 UZJ524337:UZK524337 VJF524337:VJG524337 VTB524337:VTC524337 WCX524337:WCY524337 WMT524337:WMU524337 WWP524337:WWQ524337 AH589873:AI589873 KD589873:KE589873 TZ589873:UA589873 ADV589873:ADW589873 ANR589873:ANS589873 AXN589873:AXO589873 BHJ589873:BHK589873 BRF589873:BRG589873 CBB589873:CBC589873 CKX589873:CKY589873 CUT589873:CUU589873 DEP589873:DEQ589873 DOL589873:DOM589873 DYH589873:DYI589873 EID589873:EIE589873 ERZ589873:ESA589873 FBV589873:FBW589873 FLR589873:FLS589873 FVN589873:FVO589873 GFJ589873:GFK589873 GPF589873:GPG589873 GZB589873:GZC589873 HIX589873:HIY589873 HST589873:HSU589873 ICP589873:ICQ589873 IML589873:IMM589873 IWH589873:IWI589873 JGD589873:JGE589873 JPZ589873:JQA589873 JZV589873:JZW589873 KJR589873:KJS589873 KTN589873:KTO589873 LDJ589873:LDK589873 LNF589873:LNG589873 LXB589873:LXC589873 MGX589873:MGY589873 MQT589873:MQU589873 NAP589873:NAQ589873 NKL589873:NKM589873 NUH589873:NUI589873 OED589873:OEE589873 ONZ589873:OOA589873 OXV589873:OXW589873 PHR589873:PHS589873 PRN589873:PRO589873 QBJ589873:QBK589873 QLF589873:QLG589873 QVB589873:QVC589873 REX589873:REY589873 ROT589873:ROU589873 RYP589873:RYQ589873 SIL589873:SIM589873 SSH589873:SSI589873 TCD589873:TCE589873 TLZ589873:TMA589873 TVV589873:TVW589873 UFR589873:UFS589873 UPN589873:UPO589873 UZJ589873:UZK589873 VJF589873:VJG589873 VTB589873:VTC589873 WCX589873:WCY589873 WMT589873:WMU589873 WWP589873:WWQ589873 AH655409:AI655409 KD655409:KE655409 TZ655409:UA655409 ADV655409:ADW655409 ANR655409:ANS655409 AXN655409:AXO655409 BHJ655409:BHK655409 BRF655409:BRG655409 CBB655409:CBC655409 CKX655409:CKY655409 CUT655409:CUU655409 DEP655409:DEQ655409 DOL655409:DOM655409 DYH655409:DYI655409 EID655409:EIE655409 ERZ655409:ESA655409 FBV655409:FBW655409 FLR655409:FLS655409 FVN655409:FVO655409 GFJ655409:GFK655409 GPF655409:GPG655409 GZB655409:GZC655409 HIX655409:HIY655409 HST655409:HSU655409 ICP655409:ICQ655409 IML655409:IMM655409 IWH655409:IWI655409 JGD655409:JGE655409 JPZ655409:JQA655409 JZV655409:JZW655409 KJR655409:KJS655409 KTN655409:KTO655409 LDJ655409:LDK655409 LNF655409:LNG655409 LXB655409:LXC655409 MGX655409:MGY655409 MQT655409:MQU655409 NAP655409:NAQ655409 NKL655409:NKM655409 NUH655409:NUI655409 OED655409:OEE655409 ONZ655409:OOA655409 OXV655409:OXW655409 PHR655409:PHS655409 PRN655409:PRO655409 QBJ655409:QBK655409 QLF655409:QLG655409 QVB655409:QVC655409 REX655409:REY655409 ROT655409:ROU655409 RYP655409:RYQ655409 SIL655409:SIM655409 SSH655409:SSI655409 TCD655409:TCE655409 TLZ655409:TMA655409 TVV655409:TVW655409 UFR655409:UFS655409 UPN655409:UPO655409 UZJ655409:UZK655409 VJF655409:VJG655409 VTB655409:VTC655409 WCX655409:WCY655409 WMT655409:WMU655409 WWP655409:WWQ655409 AH720945:AI720945 KD720945:KE720945 TZ720945:UA720945 ADV720945:ADW720945 ANR720945:ANS720945 AXN720945:AXO720945 BHJ720945:BHK720945 BRF720945:BRG720945 CBB720945:CBC720945 CKX720945:CKY720945 CUT720945:CUU720945 DEP720945:DEQ720945 DOL720945:DOM720945 DYH720945:DYI720945 EID720945:EIE720945 ERZ720945:ESA720945 FBV720945:FBW720945 FLR720945:FLS720945 FVN720945:FVO720945 GFJ720945:GFK720945 GPF720945:GPG720945 GZB720945:GZC720945 HIX720945:HIY720945 HST720945:HSU720945 ICP720945:ICQ720945 IML720945:IMM720945 IWH720945:IWI720945 JGD720945:JGE720945 JPZ720945:JQA720945 JZV720945:JZW720945 KJR720945:KJS720945 KTN720945:KTO720945 LDJ720945:LDK720945 LNF720945:LNG720945 LXB720945:LXC720945 MGX720945:MGY720945 MQT720945:MQU720945 NAP720945:NAQ720945 NKL720945:NKM720945 NUH720945:NUI720945 OED720945:OEE720945 ONZ720945:OOA720945 OXV720945:OXW720945 PHR720945:PHS720945 PRN720945:PRO720945 QBJ720945:QBK720945 QLF720945:QLG720945 QVB720945:QVC720945 REX720945:REY720945 ROT720945:ROU720945 RYP720945:RYQ720945 SIL720945:SIM720945 SSH720945:SSI720945 TCD720945:TCE720945 TLZ720945:TMA720945 TVV720945:TVW720945 UFR720945:UFS720945 UPN720945:UPO720945 UZJ720945:UZK720945 VJF720945:VJG720945 VTB720945:VTC720945 WCX720945:WCY720945 WMT720945:WMU720945 WWP720945:WWQ720945 AH786481:AI786481 KD786481:KE786481 TZ786481:UA786481 ADV786481:ADW786481 ANR786481:ANS786481 AXN786481:AXO786481 BHJ786481:BHK786481 BRF786481:BRG786481 CBB786481:CBC786481 CKX786481:CKY786481 CUT786481:CUU786481 DEP786481:DEQ786481 DOL786481:DOM786481 DYH786481:DYI786481 EID786481:EIE786481 ERZ786481:ESA786481 FBV786481:FBW786481 FLR786481:FLS786481 FVN786481:FVO786481 GFJ786481:GFK786481 GPF786481:GPG786481 GZB786481:GZC786481 HIX786481:HIY786481 HST786481:HSU786481 ICP786481:ICQ786481 IML786481:IMM786481 IWH786481:IWI786481 JGD786481:JGE786481 JPZ786481:JQA786481 JZV786481:JZW786481 KJR786481:KJS786481 KTN786481:KTO786481 LDJ786481:LDK786481 LNF786481:LNG786481 LXB786481:LXC786481 MGX786481:MGY786481 MQT786481:MQU786481 NAP786481:NAQ786481 NKL786481:NKM786481 NUH786481:NUI786481 OED786481:OEE786481 ONZ786481:OOA786481 OXV786481:OXW786481 PHR786481:PHS786481 PRN786481:PRO786481 QBJ786481:QBK786481 QLF786481:QLG786481 QVB786481:QVC786481 REX786481:REY786481 ROT786481:ROU786481 RYP786481:RYQ786481 SIL786481:SIM786481 SSH786481:SSI786481 TCD786481:TCE786481 TLZ786481:TMA786481 TVV786481:TVW786481 UFR786481:UFS786481 UPN786481:UPO786481 UZJ786481:UZK786481 VJF786481:VJG786481 VTB786481:VTC786481 WCX786481:WCY786481 WMT786481:WMU786481 WWP786481:WWQ786481 AH852017:AI852017 KD852017:KE852017 TZ852017:UA852017 ADV852017:ADW852017 ANR852017:ANS852017 AXN852017:AXO852017 BHJ852017:BHK852017 BRF852017:BRG852017 CBB852017:CBC852017 CKX852017:CKY852017 CUT852017:CUU852017 DEP852017:DEQ852017 DOL852017:DOM852017 DYH852017:DYI852017 EID852017:EIE852017 ERZ852017:ESA852017 FBV852017:FBW852017 FLR852017:FLS852017 FVN852017:FVO852017 GFJ852017:GFK852017 GPF852017:GPG852017 GZB852017:GZC852017 HIX852017:HIY852017 HST852017:HSU852017 ICP852017:ICQ852017 IML852017:IMM852017 IWH852017:IWI852017 JGD852017:JGE852017 JPZ852017:JQA852017 JZV852017:JZW852017 KJR852017:KJS852017 KTN852017:KTO852017 LDJ852017:LDK852017 LNF852017:LNG852017 LXB852017:LXC852017 MGX852017:MGY852017 MQT852017:MQU852017 NAP852017:NAQ852017 NKL852017:NKM852017 NUH852017:NUI852017 OED852017:OEE852017 ONZ852017:OOA852017 OXV852017:OXW852017 PHR852017:PHS852017 PRN852017:PRO852017 QBJ852017:QBK852017 QLF852017:QLG852017 QVB852017:QVC852017 REX852017:REY852017 ROT852017:ROU852017 RYP852017:RYQ852017 SIL852017:SIM852017 SSH852017:SSI852017 TCD852017:TCE852017 TLZ852017:TMA852017 TVV852017:TVW852017 UFR852017:UFS852017 UPN852017:UPO852017 UZJ852017:UZK852017 VJF852017:VJG852017 VTB852017:VTC852017 WCX852017:WCY852017 WMT852017:WMU852017 WWP852017:WWQ852017 AH917553:AI917553 KD917553:KE917553 TZ917553:UA917553 ADV917553:ADW917553 ANR917553:ANS917553 AXN917553:AXO917553 BHJ917553:BHK917553 BRF917553:BRG917553 CBB917553:CBC917553 CKX917553:CKY917553 CUT917553:CUU917553 DEP917553:DEQ917553 DOL917553:DOM917553 DYH917553:DYI917553 EID917553:EIE917553 ERZ917553:ESA917553 FBV917553:FBW917553 FLR917553:FLS917553 FVN917553:FVO917553 GFJ917553:GFK917553 GPF917553:GPG917553 GZB917553:GZC917553 HIX917553:HIY917553 HST917553:HSU917553 ICP917553:ICQ917553 IML917553:IMM917553 IWH917553:IWI917553 JGD917553:JGE917553 JPZ917553:JQA917553 JZV917553:JZW917553 KJR917553:KJS917553 KTN917553:KTO917553 LDJ917553:LDK917553 LNF917553:LNG917553 LXB917553:LXC917553 MGX917553:MGY917553 MQT917553:MQU917553 NAP917553:NAQ917553 NKL917553:NKM917553 NUH917553:NUI917553 OED917553:OEE917553 ONZ917553:OOA917553 OXV917553:OXW917553 PHR917553:PHS917553 PRN917553:PRO917553 QBJ917553:QBK917553 QLF917553:QLG917553 QVB917553:QVC917553 REX917553:REY917553 ROT917553:ROU917553 RYP917553:RYQ917553 SIL917553:SIM917553 SSH917553:SSI917553 TCD917553:TCE917553 TLZ917553:TMA917553 TVV917553:TVW917553 UFR917553:UFS917553 UPN917553:UPO917553 UZJ917553:UZK917553 VJF917553:VJG917553 VTB917553:VTC917553 WCX917553:WCY917553 WMT917553:WMU917553 WWP917553:WWQ917553 AH983089:AI983089 KD983089:KE983089 TZ983089:UA983089 ADV983089:ADW983089 ANR983089:ANS983089 AXN983089:AXO983089 BHJ983089:BHK983089 BRF983089:BRG983089 CBB983089:CBC983089 CKX983089:CKY983089 CUT983089:CUU983089 DEP983089:DEQ983089 DOL983089:DOM983089 DYH983089:DYI983089 EID983089:EIE983089 ERZ983089:ESA983089 FBV983089:FBW983089 FLR983089:FLS983089 FVN983089:FVO983089 GFJ983089:GFK983089 GPF983089:GPG983089 GZB983089:GZC983089 HIX983089:HIY983089 HST983089:HSU983089 ICP983089:ICQ983089 IML983089:IMM983089 IWH983089:IWI983089 JGD983089:JGE983089 JPZ983089:JQA983089 JZV983089:JZW983089 KJR983089:KJS983089 KTN983089:KTO983089 LDJ983089:LDK983089 LNF983089:LNG983089 LXB983089:LXC983089 MGX983089:MGY983089 MQT983089:MQU983089 NAP983089:NAQ983089 NKL983089:NKM983089 NUH983089:NUI983089 OED983089:OEE983089 ONZ983089:OOA983089 OXV983089:OXW983089 PHR983089:PHS983089 PRN983089:PRO983089 QBJ983089:QBK983089 QLF983089:QLG983089 QVB983089:QVC983089 REX983089:REY983089 ROT983089:ROU983089 RYP983089:RYQ983089 SIL983089:SIM983089 SSH983089:SSI983089 TCD983089:TCE983089 TLZ983089:TMA983089 TVV983089:TVW983089 UFR983089:UFS983089 UPN983089:UPO983089 UZJ983089:UZK983089 VJF983089:VJG983089 VTB983089:VTC983089 WCX983089:WCY983089 WMT983089:WMU983089 WWP983089:WWQ983089 AG65597:AH65597 KC65597:KD65597 TY65597:TZ65597 ADU65597:ADV65597 ANQ65597:ANR65597 AXM65597:AXN65597 BHI65597:BHJ65597 BRE65597:BRF65597 CBA65597:CBB65597 CKW65597:CKX65597 CUS65597:CUT65597 DEO65597:DEP65597 DOK65597:DOL65597 DYG65597:DYH65597 EIC65597:EID65597 ERY65597:ERZ65597 FBU65597:FBV65597 FLQ65597:FLR65597 FVM65597:FVN65597 GFI65597:GFJ65597 GPE65597:GPF65597 GZA65597:GZB65597 HIW65597:HIX65597 HSS65597:HST65597 ICO65597:ICP65597 IMK65597:IML65597 IWG65597:IWH65597 JGC65597:JGD65597 JPY65597:JPZ65597 JZU65597:JZV65597 KJQ65597:KJR65597 KTM65597:KTN65597 LDI65597:LDJ65597 LNE65597:LNF65597 LXA65597:LXB65597 MGW65597:MGX65597 MQS65597:MQT65597 NAO65597:NAP65597 NKK65597:NKL65597 NUG65597:NUH65597 OEC65597:OED65597 ONY65597:ONZ65597 OXU65597:OXV65597 PHQ65597:PHR65597 PRM65597:PRN65597 QBI65597:QBJ65597 QLE65597:QLF65597 QVA65597:QVB65597 REW65597:REX65597 ROS65597:ROT65597 RYO65597:RYP65597 SIK65597:SIL65597 SSG65597:SSH65597 TCC65597:TCD65597 TLY65597:TLZ65597 TVU65597:TVV65597 UFQ65597:UFR65597 UPM65597:UPN65597 UZI65597:UZJ65597 VJE65597:VJF65597 VTA65597:VTB65597 WCW65597:WCX65597 WMS65597:WMT65597 WWO65597:WWP65597 AG131133:AH131133 KC131133:KD131133 TY131133:TZ131133 ADU131133:ADV131133 ANQ131133:ANR131133 AXM131133:AXN131133 BHI131133:BHJ131133 BRE131133:BRF131133 CBA131133:CBB131133 CKW131133:CKX131133 CUS131133:CUT131133 DEO131133:DEP131133 DOK131133:DOL131133 DYG131133:DYH131133 EIC131133:EID131133 ERY131133:ERZ131133 FBU131133:FBV131133 FLQ131133:FLR131133 FVM131133:FVN131133 GFI131133:GFJ131133 GPE131133:GPF131133 GZA131133:GZB131133 HIW131133:HIX131133 HSS131133:HST131133 ICO131133:ICP131133 IMK131133:IML131133 IWG131133:IWH131133 JGC131133:JGD131133 JPY131133:JPZ131133 JZU131133:JZV131133 KJQ131133:KJR131133 KTM131133:KTN131133 LDI131133:LDJ131133 LNE131133:LNF131133 LXA131133:LXB131133 MGW131133:MGX131133 MQS131133:MQT131133 NAO131133:NAP131133 NKK131133:NKL131133 NUG131133:NUH131133 OEC131133:OED131133 ONY131133:ONZ131133 OXU131133:OXV131133 PHQ131133:PHR131133 PRM131133:PRN131133 QBI131133:QBJ131133 QLE131133:QLF131133 QVA131133:QVB131133 REW131133:REX131133 ROS131133:ROT131133 RYO131133:RYP131133 SIK131133:SIL131133 SSG131133:SSH131133 TCC131133:TCD131133 TLY131133:TLZ131133 TVU131133:TVV131133 UFQ131133:UFR131133 UPM131133:UPN131133 UZI131133:UZJ131133 VJE131133:VJF131133 VTA131133:VTB131133 WCW131133:WCX131133 WMS131133:WMT131133 WWO131133:WWP131133 AG196669:AH196669 KC196669:KD196669 TY196669:TZ196669 ADU196669:ADV196669 ANQ196669:ANR196669 AXM196669:AXN196669 BHI196669:BHJ196669 BRE196669:BRF196669 CBA196669:CBB196669 CKW196669:CKX196669 CUS196669:CUT196669 DEO196669:DEP196669 DOK196669:DOL196669 DYG196669:DYH196669 EIC196669:EID196669 ERY196669:ERZ196669 FBU196669:FBV196669 FLQ196669:FLR196669 FVM196669:FVN196669 GFI196669:GFJ196669 GPE196669:GPF196669 GZA196669:GZB196669 HIW196669:HIX196669 HSS196669:HST196669 ICO196669:ICP196669 IMK196669:IML196669 IWG196669:IWH196669 JGC196669:JGD196669 JPY196669:JPZ196669 JZU196669:JZV196669 KJQ196669:KJR196669 KTM196669:KTN196669 LDI196669:LDJ196669 LNE196669:LNF196669 LXA196669:LXB196669 MGW196669:MGX196669 MQS196669:MQT196669 NAO196669:NAP196669 NKK196669:NKL196669 NUG196669:NUH196669 OEC196669:OED196669 ONY196669:ONZ196669 OXU196669:OXV196669 PHQ196669:PHR196669 PRM196669:PRN196669 QBI196669:QBJ196669 QLE196669:QLF196669 QVA196669:QVB196669 REW196669:REX196669 ROS196669:ROT196669 RYO196669:RYP196669 SIK196669:SIL196669 SSG196669:SSH196669 TCC196669:TCD196669 TLY196669:TLZ196669 TVU196669:TVV196669 UFQ196669:UFR196669 UPM196669:UPN196669 UZI196669:UZJ196669 VJE196669:VJF196669 VTA196669:VTB196669 WCW196669:WCX196669 WMS196669:WMT196669 WWO196669:WWP196669 AG262205:AH262205 KC262205:KD262205 TY262205:TZ262205 ADU262205:ADV262205 ANQ262205:ANR262205 AXM262205:AXN262205 BHI262205:BHJ262205 BRE262205:BRF262205 CBA262205:CBB262205 CKW262205:CKX262205 CUS262205:CUT262205 DEO262205:DEP262205 DOK262205:DOL262205 DYG262205:DYH262205 EIC262205:EID262205 ERY262205:ERZ262205 FBU262205:FBV262205 FLQ262205:FLR262205 FVM262205:FVN262205 GFI262205:GFJ262205 GPE262205:GPF262205 GZA262205:GZB262205 HIW262205:HIX262205 HSS262205:HST262205 ICO262205:ICP262205 IMK262205:IML262205 IWG262205:IWH262205 JGC262205:JGD262205 JPY262205:JPZ262205 JZU262205:JZV262205 KJQ262205:KJR262205 KTM262205:KTN262205 LDI262205:LDJ262205 LNE262205:LNF262205 LXA262205:LXB262205 MGW262205:MGX262205 MQS262205:MQT262205 NAO262205:NAP262205 NKK262205:NKL262205 NUG262205:NUH262205 OEC262205:OED262205 ONY262205:ONZ262205 OXU262205:OXV262205 PHQ262205:PHR262205 PRM262205:PRN262205 QBI262205:QBJ262205 QLE262205:QLF262205 QVA262205:QVB262205 REW262205:REX262205 ROS262205:ROT262205 RYO262205:RYP262205 SIK262205:SIL262205 SSG262205:SSH262205 TCC262205:TCD262205 TLY262205:TLZ262205 TVU262205:TVV262205 UFQ262205:UFR262205 UPM262205:UPN262205 UZI262205:UZJ262205 VJE262205:VJF262205 VTA262205:VTB262205 WCW262205:WCX262205 WMS262205:WMT262205 WWO262205:WWP262205 AG327741:AH327741 KC327741:KD327741 TY327741:TZ327741 ADU327741:ADV327741 ANQ327741:ANR327741 AXM327741:AXN327741 BHI327741:BHJ327741 BRE327741:BRF327741 CBA327741:CBB327741 CKW327741:CKX327741 CUS327741:CUT327741 DEO327741:DEP327741 DOK327741:DOL327741 DYG327741:DYH327741 EIC327741:EID327741 ERY327741:ERZ327741 FBU327741:FBV327741 FLQ327741:FLR327741 FVM327741:FVN327741 GFI327741:GFJ327741 GPE327741:GPF327741 GZA327741:GZB327741 HIW327741:HIX327741 HSS327741:HST327741 ICO327741:ICP327741 IMK327741:IML327741 IWG327741:IWH327741 JGC327741:JGD327741 JPY327741:JPZ327741 JZU327741:JZV327741 KJQ327741:KJR327741 KTM327741:KTN327741 LDI327741:LDJ327741 LNE327741:LNF327741 LXA327741:LXB327741 MGW327741:MGX327741 MQS327741:MQT327741 NAO327741:NAP327741 NKK327741:NKL327741 NUG327741:NUH327741 OEC327741:OED327741 ONY327741:ONZ327741 OXU327741:OXV327741 PHQ327741:PHR327741 PRM327741:PRN327741 QBI327741:QBJ327741 QLE327741:QLF327741 QVA327741:QVB327741 REW327741:REX327741 ROS327741:ROT327741 RYO327741:RYP327741 SIK327741:SIL327741 SSG327741:SSH327741 TCC327741:TCD327741 TLY327741:TLZ327741 TVU327741:TVV327741 UFQ327741:UFR327741 UPM327741:UPN327741 UZI327741:UZJ327741 VJE327741:VJF327741 VTA327741:VTB327741 WCW327741:WCX327741 WMS327741:WMT327741 WWO327741:WWP327741 AG393277:AH393277 KC393277:KD393277 TY393277:TZ393277 ADU393277:ADV393277 ANQ393277:ANR393277 AXM393277:AXN393277 BHI393277:BHJ393277 BRE393277:BRF393277 CBA393277:CBB393277 CKW393277:CKX393277 CUS393277:CUT393277 DEO393277:DEP393277 DOK393277:DOL393277 DYG393277:DYH393277 EIC393277:EID393277 ERY393277:ERZ393277 FBU393277:FBV393277 FLQ393277:FLR393277 FVM393277:FVN393277 GFI393277:GFJ393277 GPE393277:GPF393277 GZA393277:GZB393277 HIW393277:HIX393277 HSS393277:HST393277 ICO393277:ICP393277 IMK393277:IML393277 IWG393277:IWH393277 JGC393277:JGD393277 JPY393277:JPZ393277 JZU393277:JZV393277 KJQ393277:KJR393277 KTM393277:KTN393277 LDI393277:LDJ393277 LNE393277:LNF393277 LXA393277:LXB393277 MGW393277:MGX393277 MQS393277:MQT393277 NAO393277:NAP393277 NKK393277:NKL393277 NUG393277:NUH393277 OEC393277:OED393277 ONY393277:ONZ393277 OXU393277:OXV393277 PHQ393277:PHR393277 PRM393277:PRN393277 QBI393277:QBJ393277 QLE393277:QLF393277 QVA393277:QVB393277 REW393277:REX393277 ROS393277:ROT393277 RYO393277:RYP393277 SIK393277:SIL393277 SSG393277:SSH393277 TCC393277:TCD393277 TLY393277:TLZ393277 TVU393277:TVV393277 UFQ393277:UFR393277 UPM393277:UPN393277 UZI393277:UZJ393277 VJE393277:VJF393277 VTA393277:VTB393277 WCW393277:WCX393277 WMS393277:WMT393277 WWO393277:WWP393277 AG458813:AH458813 KC458813:KD458813 TY458813:TZ458813 ADU458813:ADV458813 ANQ458813:ANR458813 AXM458813:AXN458813 BHI458813:BHJ458813 BRE458813:BRF458813 CBA458813:CBB458813 CKW458813:CKX458813 CUS458813:CUT458813 DEO458813:DEP458813 DOK458813:DOL458813 DYG458813:DYH458813 EIC458813:EID458813 ERY458813:ERZ458813 FBU458813:FBV458813 FLQ458813:FLR458813 FVM458813:FVN458813 GFI458813:GFJ458813 GPE458813:GPF458813 GZA458813:GZB458813 HIW458813:HIX458813 HSS458813:HST458813 ICO458813:ICP458813 IMK458813:IML458813 IWG458813:IWH458813 JGC458813:JGD458813 JPY458813:JPZ458813 JZU458813:JZV458813 KJQ458813:KJR458813 KTM458813:KTN458813 LDI458813:LDJ458813 LNE458813:LNF458813 LXA458813:LXB458813 MGW458813:MGX458813 MQS458813:MQT458813 NAO458813:NAP458813 NKK458813:NKL458813 NUG458813:NUH458813 OEC458813:OED458813 ONY458813:ONZ458813 OXU458813:OXV458813 PHQ458813:PHR458813 PRM458813:PRN458813 QBI458813:QBJ458813 QLE458813:QLF458813 QVA458813:QVB458813 REW458813:REX458813 ROS458813:ROT458813 RYO458813:RYP458813 SIK458813:SIL458813 SSG458813:SSH458813 TCC458813:TCD458813 TLY458813:TLZ458813 TVU458813:TVV458813 UFQ458813:UFR458813 UPM458813:UPN458813 UZI458813:UZJ458813 VJE458813:VJF458813 VTA458813:VTB458813 WCW458813:WCX458813 WMS458813:WMT458813 WWO458813:WWP458813 AG524349:AH524349 KC524349:KD524349 TY524349:TZ524349 ADU524349:ADV524349 ANQ524349:ANR524349 AXM524349:AXN524349 BHI524349:BHJ524349 BRE524349:BRF524349 CBA524349:CBB524349 CKW524349:CKX524349 CUS524349:CUT524349 DEO524349:DEP524349 DOK524349:DOL524349 DYG524349:DYH524349 EIC524349:EID524349 ERY524349:ERZ524349 FBU524349:FBV524349 FLQ524349:FLR524349 FVM524349:FVN524349 GFI524349:GFJ524349 GPE524349:GPF524349 GZA524349:GZB524349 HIW524349:HIX524349 HSS524349:HST524349 ICO524349:ICP524349 IMK524349:IML524349 IWG524349:IWH524349 JGC524349:JGD524349 JPY524349:JPZ524349 JZU524349:JZV524349 KJQ524349:KJR524349 KTM524349:KTN524349 LDI524349:LDJ524349 LNE524349:LNF524349 LXA524349:LXB524349 MGW524349:MGX524349 MQS524349:MQT524349 NAO524349:NAP524349 NKK524349:NKL524349 NUG524349:NUH524349 OEC524349:OED524349 ONY524349:ONZ524349 OXU524349:OXV524349 PHQ524349:PHR524349 PRM524349:PRN524349 QBI524349:QBJ524349 QLE524349:QLF524349 QVA524349:QVB524349 REW524349:REX524349 ROS524349:ROT524349 RYO524349:RYP524349 SIK524349:SIL524349 SSG524349:SSH524349 TCC524349:TCD524349 TLY524349:TLZ524349 TVU524349:TVV524349 UFQ524349:UFR524349 UPM524349:UPN524349 UZI524349:UZJ524349 VJE524349:VJF524349 VTA524349:VTB524349 WCW524349:WCX524349 WMS524349:WMT524349 WWO524349:WWP524349 AG589885:AH589885 KC589885:KD589885 TY589885:TZ589885 ADU589885:ADV589885 ANQ589885:ANR589885 AXM589885:AXN589885 BHI589885:BHJ589885 BRE589885:BRF589885 CBA589885:CBB589885 CKW589885:CKX589885 CUS589885:CUT589885 DEO589885:DEP589885 DOK589885:DOL589885 DYG589885:DYH589885 EIC589885:EID589885 ERY589885:ERZ589885 FBU589885:FBV589885 FLQ589885:FLR589885 FVM589885:FVN589885 GFI589885:GFJ589885 GPE589885:GPF589885 GZA589885:GZB589885 HIW589885:HIX589885 HSS589885:HST589885 ICO589885:ICP589885 IMK589885:IML589885 IWG589885:IWH589885 JGC589885:JGD589885 JPY589885:JPZ589885 JZU589885:JZV589885 KJQ589885:KJR589885 KTM589885:KTN589885 LDI589885:LDJ589885 LNE589885:LNF589885 LXA589885:LXB589885 MGW589885:MGX589885 MQS589885:MQT589885 NAO589885:NAP589885 NKK589885:NKL589885 NUG589885:NUH589885 OEC589885:OED589885 ONY589885:ONZ589885 OXU589885:OXV589885 PHQ589885:PHR589885 PRM589885:PRN589885 QBI589885:QBJ589885 QLE589885:QLF589885 QVA589885:QVB589885 REW589885:REX589885 ROS589885:ROT589885 RYO589885:RYP589885 SIK589885:SIL589885 SSG589885:SSH589885 TCC589885:TCD589885 TLY589885:TLZ589885 TVU589885:TVV589885 UFQ589885:UFR589885 UPM589885:UPN589885 UZI589885:UZJ589885 VJE589885:VJF589885 VTA589885:VTB589885 WCW589885:WCX589885 WMS589885:WMT589885 WWO589885:WWP589885 AG655421:AH655421 KC655421:KD655421 TY655421:TZ655421 ADU655421:ADV655421 ANQ655421:ANR655421 AXM655421:AXN655421 BHI655421:BHJ655421 BRE655421:BRF655421 CBA655421:CBB655421 CKW655421:CKX655421 CUS655421:CUT655421 DEO655421:DEP655421 DOK655421:DOL655421 DYG655421:DYH655421 EIC655421:EID655421 ERY655421:ERZ655421 FBU655421:FBV655421 FLQ655421:FLR655421 FVM655421:FVN655421 GFI655421:GFJ655421 GPE655421:GPF655421 GZA655421:GZB655421 HIW655421:HIX655421 HSS655421:HST655421 ICO655421:ICP655421 IMK655421:IML655421 IWG655421:IWH655421 JGC655421:JGD655421 JPY655421:JPZ655421 JZU655421:JZV655421 KJQ655421:KJR655421 KTM655421:KTN655421 LDI655421:LDJ655421 LNE655421:LNF655421 LXA655421:LXB655421 MGW655421:MGX655421 MQS655421:MQT655421 NAO655421:NAP655421 NKK655421:NKL655421 NUG655421:NUH655421 OEC655421:OED655421 ONY655421:ONZ655421 OXU655421:OXV655421 PHQ655421:PHR655421 PRM655421:PRN655421 QBI655421:QBJ655421 QLE655421:QLF655421 QVA655421:QVB655421 REW655421:REX655421 ROS655421:ROT655421 RYO655421:RYP655421 SIK655421:SIL655421 SSG655421:SSH655421 TCC655421:TCD655421 TLY655421:TLZ655421 TVU655421:TVV655421 UFQ655421:UFR655421 UPM655421:UPN655421 UZI655421:UZJ655421 VJE655421:VJF655421 VTA655421:VTB655421 WCW655421:WCX655421 WMS655421:WMT655421 WWO655421:WWP655421 AG720957:AH720957 KC720957:KD720957 TY720957:TZ720957 ADU720957:ADV720957 ANQ720957:ANR720957 AXM720957:AXN720957 BHI720957:BHJ720957 BRE720957:BRF720957 CBA720957:CBB720957 CKW720957:CKX720957 CUS720957:CUT720957 DEO720957:DEP720957 DOK720957:DOL720957 DYG720957:DYH720957 EIC720957:EID720957 ERY720957:ERZ720957 FBU720957:FBV720957 FLQ720957:FLR720957 FVM720957:FVN720957 GFI720957:GFJ720957 GPE720957:GPF720957 GZA720957:GZB720957 HIW720957:HIX720957 HSS720957:HST720957 ICO720957:ICP720957 IMK720957:IML720957 IWG720957:IWH720957 JGC720957:JGD720957 JPY720957:JPZ720957 JZU720957:JZV720957 KJQ720957:KJR720957 KTM720957:KTN720957 LDI720957:LDJ720957 LNE720957:LNF720957 LXA720957:LXB720957 MGW720957:MGX720957 MQS720957:MQT720957 NAO720957:NAP720957 NKK720957:NKL720957 NUG720957:NUH720957 OEC720957:OED720957 ONY720957:ONZ720957 OXU720957:OXV720957 PHQ720957:PHR720957 PRM720957:PRN720957 QBI720957:QBJ720957 QLE720957:QLF720957 QVA720957:QVB720957 REW720957:REX720957 ROS720957:ROT720957 RYO720957:RYP720957 SIK720957:SIL720957 SSG720957:SSH720957 TCC720957:TCD720957 TLY720957:TLZ720957 TVU720957:TVV720957 UFQ720957:UFR720957 UPM720957:UPN720957 UZI720957:UZJ720957 VJE720957:VJF720957 VTA720957:VTB720957 WCW720957:WCX720957 WMS720957:WMT720957 WWO720957:WWP720957 AG786493:AH786493 KC786493:KD786493 TY786493:TZ786493 ADU786493:ADV786493 ANQ786493:ANR786493 AXM786493:AXN786493 BHI786493:BHJ786493 BRE786493:BRF786493 CBA786493:CBB786493 CKW786493:CKX786493 CUS786493:CUT786493 DEO786493:DEP786493 DOK786493:DOL786493 DYG786493:DYH786493 EIC786493:EID786493 ERY786493:ERZ786493 FBU786493:FBV786493 FLQ786493:FLR786493 FVM786493:FVN786493 GFI786493:GFJ786493 GPE786493:GPF786493 GZA786493:GZB786493 HIW786493:HIX786493 HSS786493:HST786493 ICO786493:ICP786493 IMK786493:IML786493 IWG786493:IWH786493 JGC786493:JGD786493 JPY786493:JPZ786493 JZU786493:JZV786493 KJQ786493:KJR786493 KTM786493:KTN786493 LDI786493:LDJ786493 LNE786493:LNF786493 LXA786493:LXB786493 MGW786493:MGX786493 MQS786493:MQT786493 NAO786493:NAP786493 NKK786493:NKL786493 NUG786493:NUH786493 OEC786493:OED786493 ONY786493:ONZ786493 OXU786493:OXV786493 PHQ786493:PHR786493 PRM786493:PRN786493 QBI786493:QBJ786493 QLE786493:QLF786493 QVA786493:QVB786493 REW786493:REX786493 ROS786493:ROT786493 RYO786493:RYP786493 SIK786493:SIL786493 SSG786493:SSH786493 TCC786493:TCD786493 TLY786493:TLZ786493 TVU786493:TVV786493 UFQ786493:UFR786493 UPM786493:UPN786493 UZI786493:UZJ786493 VJE786493:VJF786493 VTA786493:VTB786493 WCW786493:WCX786493 WMS786493:WMT786493 WWO786493:WWP786493 AG852029:AH852029 KC852029:KD852029 TY852029:TZ852029 ADU852029:ADV852029 ANQ852029:ANR852029 AXM852029:AXN852029 BHI852029:BHJ852029 BRE852029:BRF852029 CBA852029:CBB852029 CKW852029:CKX852029 CUS852029:CUT852029 DEO852029:DEP852029 DOK852029:DOL852029 DYG852029:DYH852029 EIC852029:EID852029 ERY852029:ERZ852029 FBU852029:FBV852029 FLQ852029:FLR852029 FVM852029:FVN852029 GFI852029:GFJ852029 GPE852029:GPF852029 GZA852029:GZB852029 HIW852029:HIX852029 HSS852029:HST852029 ICO852029:ICP852029 IMK852029:IML852029 IWG852029:IWH852029 JGC852029:JGD852029 JPY852029:JPZ852029 JZU852029:JZV852029 KJQ852029:KJR852029 KTM852029:KTN852029 LDI852029:LDJ852029 LNE852029:LNF852029 LXA852029:LXB852029 MGW852029:MGX852029 MQS852029:MQT852029 NAO852029:NAP852029 NKK852029:NKL852029 NUG852029:NUH852029 OEC852029:OED852029 ONY852029:ONZ852029 OXU852029:OXV852029 PHQ852029:PHR852029 PRM852029:PRN852029 QBI852029:QBJ852029 QLE852029:QLF852029 QVA852029:QVB852029 REW852029:REX852029 ROS852029:ROT852029 RYO852029:RYP852029 SIK852029:SIL852029 SSG852029:SSH852029 TCC852029:TCD852029 TLY852029:TLZ852029 TVU852029:TVV852029 UFQ852029:UFR852029 UPM852029:UPN852029 UZI852029:UZJ852029 VJE852029:VJF852029 VTA852029:VTB852029 WCW852029:WCX852029 WMS852029:WMT852029 WWO852029:WWP852029 AG917565:AH917565 KC917565:KD917565 TY917565:TZ917565 ADU917565:ADV917565 ANQ917565:ANR917565 AXM917565:AXN917565 BHI917565:BHJ917565 BRE917565:BRF917565 CBA917565:CBB917565 CKW917565:CKX917565 CUS917565:CUT917565 DEO917565:DEP917565 DOK917565:DOL917565 DYG917565:DYH917565 EIC917565:EID917565 ERY917565:ERZ917565 FBU917565:FBV917565 FLQ917565:FLR917565 FVM917565:FVN917565 GFI917565:GFJ917565 GPE917565:GPF917565 GZA917565:GZB917565 HIW917565:HIX917565 HSS917565:HST917565 ICO917565:ICP917565 IMK917565:IML917565 IWG917565:IWH917565 JGC917565:JGD917565 JPY917565:JPZ917565 JZU917565:JZV917565 KJQ917565:KJR917565 KTM917565:KTN917565 LDI917565:LDJ917565 LNE917565:LNF917565 LXA917565:LXB917565 MGW917565:MGX917565 MQS917565:MQT917565 NAO917565:NAP917565 NKK917565:NKL917565 NUG917565:NUH917565 OEC917565:OED917565 ONY917565:ONZ917565 OXU917565:OXV917565 PHQ917565:PHR917565 PRM917565:PRN917565 QBI917565:QBJ917565 QLE917565:QLF917565 QVA917565:QVB917565 REW917565:REX917565 ROS917565:ROT917565 RYO917565:RYP917565 SIK917565:SIL917565 SSG917565:SSH917565 TCC917565:TCD917565 TLY917565:TLZ917565 TVU917565:TVV917565 UFQ917565:UFR917565 UPM917565:UPN917565 UZI917565:UZJ917565 VJE917565:VJF917565 VTA917565:VTB917565 WCW917565:WCX917565 WMS917565:WMT917565 WWO917565:WWP917565 AG983101:AH983101 KC983101:KD983101 TY983101:TZ983101 ADU983101:ADV983101 ANQ983101:ANR983101 AXM983101:AXN983101 BHI983101:BHJ983101 BRE983101:BRF983101 CBA983101:CBB983101 CKW983101:CKX983101 CUS983101:CUT983101 DEO983101:DEP983101 DOK983101:DOL983101 DYG983101:DYH983101 EIC983101:EID983101 ERY983101:ERZ983101 FBU983101:FBV983101 FLQ983101:FLR983101 FVM983101:FVN983101 GFI983101:GFJ983101 GPE983101:GPF983101 GZA983101:GZB983101 HIW983101:HIX983101 HSS983101:HST983101 ICO983101:ICP983101 IMK983101:IML983101 IWG983101:IWH983101 JGC983101:JGD983101 JPY983101:JPZ983101 JZU983101:JZV983101 KJQ983101:KJR983101 KTM983101:KTN983101 LDI983101:LDJ983101 LNE983101:LNF983101 LXA983101:LXB983101 MGW983101:MGX983101 MQS983101:MQT983101 NAO983101:NAP983101 NKK983101:NKL983101 NUG983101:NUH983101 OEC983101:OED983101 ONY983101:ONZ983101 OXU983101:OXV983101 PHQ983101:PHR983101 PRM983101:PRN983101 QBI983101:QBJ983101 QLE983101:QLF983101 QVA983101:QVB983101 REW983101:REX983101 ROS983101:ROT983101 RYO983101:RYP983101 SIK983101:SIL983101 SSG983101:SSH983101 TCC983101:TCD983101 TLY983101:TLZ983101 TVU983101:TVV983101 UFQ983101:UFR983101 UPM983101:UPN983101 UZI983101:UZJ983101 VJE983101:VJF983101 VTA983101:VTB983101 WCW983101:WCX983101 WMS983101:WMT983101 WWO983101:WWP983101 AH65598:AI65600 KD65598:KE65600 TZ65598:UA65600 ADV65598:ADW65600 ANR65598:ANS65600 AXN65598:AXO65600 BHJ65598:BHK65600 BRF65598:BRG65600 CBB65598:CBC65600 CKX65598:CKY65600 CUT65598:CUU65600 DEP65598:DEQ65600 DOL65598:DOM65600 DYH65598:DYI65600 EID65598:EIE65600 ERZ65598:ESA65600 FBV65598:FBW65600 FLR65598:FLS65600 FVN65598:FVO65600 GFJ65598:GFK65600 GPF65598:GPG65600 GZB65598:GZC65600 HIX65598:HIY65600 HST65598:HSU65600 ICP65598:ICQ65600 IML65598:IMM65600 IWH65598:IWI65600 JGD65598:JGE65600 JPZ65598:JQA65600 JZV65598:JZW65600 KJR65598:KJS65600 KTN65598:KTO65600 LDJ65598:LDK65600 LNF65598:LNG65600 LXB65598:LXC65600 MGX65598:MGY65600 MQT65598:MQU65600 NAP65598:NAQ65600 NKL65598:NKM65600 NUH65598:NUI65600 OED65598:OEE65600 ONZ65598:OOA65600 OXV65598:OXW65600 PHR65598:PHS65600 PRN65598:PRO65600 QBJ65598:QBK65600 QLF65598:QLG65600 QVB65598:QVC65600 REX65598:REY65600 ROT65598:ROU65600 RYP65598:RYQ65600 SIL65598:SIM65600 SSH65598:SSI65600 TCD65598:TCE65600 TLZ65598:TMA65600 TVV65598:TVW65600 UFR65598:UFS65600 UPN65598:UPO65600 UZJ65598:UZK65600 VJF65598:VJG65600 VTB65598:VTC65600 WCX65598:WCY65600 WMT65598:WMU65600 WWP65598:WWQ65600 AH131134:AI131136 KD131134:KE131136 TZ131134:UA131136 ADV131134:ADW131136 ANR131134:ANS131136 AXN131134:AXO131136 BHJ131134:BHK131136 BRF131134:BRG131136 CBB131134:CBC131136 CKX131134:CKY131136 CUT131134:CUU131136 DEP131134:DEQ131136 DOL131134:DOM131136 DYH131134:DYI131136 EID131134:EIE131136 ERZ131134:ESA131136 FBV131134:FBW131136 FLR131134:FLS131136 FVN131134:FVO131136 GFJ131134:GFK131136 GPF131134:GPG131136 GZB131134:GZC131136 HIX131134:HIY131136 HST131134:HSU131136 ICP131134:ICQ131136 IML131134:IMM131136 IWH131134:IWI131136 JGD131134:JGE131136 JPZ131134:JQA131136 JZV131134:JZW131136 KJR131134:KJS131136 KTN131134:KTO131136 LDJ131134:LDK131136 LNF131134:LNG131136 LXB131134:LXC131136 MGX131134:MGY131136 MQT131134:MQU131136 NAP131134:NAQ131136 NKL131134:NKM131136 NUH131134:NUI131136 OED131134:OEE131136 ONZ131134:OOA131136 OXV131134:OXW131136 PHR131134:PHS131136 PRN131134:PRO131136 QBJ131134:QBK131136 QLF131134:QLG131136 QVB131134:QVC131136 REX131134:REY131136 ROT131134:ROU131136 RYP131134:RYQ131136 SIL131134:SIM131136 SSH131134:SSI131136 TCD131134:TCE131136 TLZ131134:TMA131136 TVV131134:TVW131136 UFR131134:UFS131136 UPN131134:UPO131136 UZJ131134:UZK131136 VJF131134:VJG131136 VTB131134:VTC131136 WCX131134:WCY131136 WMT131134:WMU131136 WWP131134:WWQ131136 AH196670:AI196672 KD196670:KE196672 TZ196670:UA196672 ADV196670:ADW196672 ANR196670:ANS196672 AXN196670:AXO196672 BHJ196670:BHK196672 BRF196670:BRG196672 CBB196670:CBC196672 CKX196670:CKY196672 CUT196670:CUU196672 DEP196670:DEQ196672 DOL196670:DOM196672 DYH196670:DYI196672 EID196670:EIE196672 ERZ196670:ESA196672 FBV196670:FBW196672 FLR196670:FLS196672 FVN196670:FVO196672 GFJ196670:GFK196672 GPF196670:GPG196672 GZB196670:GZC196672 HIX196670:HIY196672 HST196670:HSU196672 ICP196670:ICQ196672 IML196670:IMM196672 IWH196670:IWI196672 JGD196670:JGE196672 JPZ196670:JQA196672 JZV196670:JZW196672 KJR196670:KJS196672 KTN196670:KTO196672 LDJ196670:LDK196672 LNF196670:LNG196672 LXB196670:LXC196672 MGX196670:MGY196672 MQT196670:MQU196672 NAP196670:NAQ196672 NKL196670:NKM196672 NUH196670:NUI196672 OED196670:OEE196672 ONZ196670:OOA196672 OXV196670:OXW196672 PHR196670:PHS196672 PRN196670:PRO196672 QBJ196670:QBK196672 QLF196670:QLG196672 QVB196670:QVC196672 REX196670:REY196672 ROT196670:ROU196672 RYP196670:RYQ196672 SIL196670:SIM196672 SSH196670:SSI196672 TCD196670:TCE196672 TLZ196670:TMA196672 TVV196670:TVW196672 UFR196670:UFS196672 UPN196670:UPO196672 UZJ196670:UZK196672 VJF196670:VJG196672 VTB196670:VTC196672 WCX196670:WCY196672 WMT196670:WMU196672 WWP196670:WWQ196672 AH262206:AI262208 KD262206:KE262208 TZ262206:UA262208 ADV262206:ADW262208 ANR262206:ANS262208 AXN262206:AXO262208 BHJ262206:BHK262208 BRF262206:BRG262208 CBB262206:CBC262208 CKX262206:CKY262208 CUT262206:CUU262208 DEP262206:DEQ262208 DOL262206:DOM262208 DYH262206:DYI262208 EID262206:EIE262208 ERZ262206:ESA262208 FBV262206:FBW262208 FLR262206:FLS262208 FVN262206:FVO262208 GFJ262206:GFK262208 GPF262206:GPG262208 GZB262206:GZC262208 HIX262206:HIY262208 HST262206:HSU262208 ICP262206:ICQ262208 IML262206:IMM262208 IWH262206:IWI262208 JGD262206:JGE262208 JPZ262206:JQA262208 JZV262206:JZW262208 KJR262206:KJS262208 KTN262206:KTO262208 LDJ262206:LDK262208 LNF262206:LNG262208 LXB262206:LXC262208 MGX262206:MGY262208 MQT262206:MQU262208 NAP262206:NAQ262208 NKL262206:NKM262208 NUH262206:NUI262208 OED262206:OEE262208 ONZ262206:OOA262208 OXV262206:OXW262208 PHR262206:PHS262208 PRN262206:PRO262208 QBJ262206:QBK262208 QLF262206:QLG262208 QVB262206:QVC262208 REX262206:REY262208 ROT262206:ROU262208 RYP262206:RYQ262208 SIL262206:SIM262208 SSH262206:SSI262208 TCD262206:TCE262208 TLZ262206:TMA262208 TVV262206:TVW262208 UFR262206:UFS262208 UPN262206:UPO262208 UZJ262206:UZK262208 VJF262206:VJG262208 VTB262206:VTC262208 WCX262206:WCY262208 WMT262206:WMU262208 WWP262206:WWQ262208 AH327742:AI327744 KD327742:KE327744 TZ327742:UA327744 ADV327742:ADW327744 ANR327742:ANS327744 AXN327742:AXO327744 BHJ327742:BHK327744 BRF327742:BRG327744 CBB327742:CBC327744 CKX327742:CKY327744 CUT327742:CUU327744 DEP327742:DEQ327744 DOL327742:DOM327744 DYH327742:DYI327744 EID327742:EIE327744 ERZ327742:ESA327744 FBV327742:FBW327744 FLR327742:FLS327744 FVN327742:FVO327744 GFJ327742:GFK327744 GPF327742:GPG327744 GZB327742:GZC327744 HIX327742:HIY327744 HST327742:HSU327744 ICP327742:ICQ327744 IML327742:IMM327744 IWH327742:IWI327744 JGD327742:JGE327744 JPZ327742:JQA327744 JZV327742:JZW327744 KJR327742:KJS327744 KTN327742:KTO327744 LDJ327742:LDK327744 LNF327742:LNG327744 LXB327742:LXC327744 MGX327742:MGY327744 MQT327742:MQU327744 NAP327742:NAQ327744 NKL327742:NKM327744 NUH327742:NUI327744 OED327742:OEE327744 ONZ327742:OOA327744 OXV327742:OXW327744 PHR327742:PHS327744 PRN327742:PRO327744 QBJ327742:QBK327744 QLF327742:QLG327744 QVB327742:QVC327744 REX327742:REY327744 ROT327742:ROU327744 RYP327742:RYQ327744 SIL327742:SIM327744 SSH327742:SSI327744 TCD327742:TCE327744 TLZ327742:TMA327744 TVV327742:TVW327744 UFR327742:UFS327744 UPN327742:UPO327744 UZJ327742:UZK327744 VJF327742:VJG327744 VTB327742:VTC327744 WCX327742:WCY327744 WMT327742:WMU327744 WWP327742:WWQ327744 AH393278:AI393280 KD393278:KE393280 TZ393278:UA393280 ADV393278:ADW393280 ANR393278:ANS393280 AXN393278:AXO393280 BHJ393278:BHK393280 BRF393278:BRG393280 CBB393278:CBC393280 CKX393278:CKY393280 CUT393278:CUU393280 DEP393278:DEQ393280 DOL393278:DOM393280 DYH393278:DYI393280 EID393278:EIE393280 ERZ393278:ESA393280 FBV393278:FBW393280 FLR393278:FLS393280 FVN393278:FVO393280 GFJ393278:GFK393280 GPF393278:GPG393280 GZB393278:GZC393280 HIX393278:HIY393280 HST393278:HSU393280 ICP393278:ICQ393280 IML393278:IMM393280 IWH393278:IWI393280 JGD393278:JGE393280 JPZ393278:JQA393280 JZV393278:JZW393280 KJR393278:KJS393280 KTN393278:KTO393280 LDJ393278:LDK393280 LNF393278:LNG393280 LXB393278:LXC393280 MGX393278:MGY393280 MQT393278:MQU393280 NAP393278:NAQ393280 NKL393278:NKM393280 NUH393278:NUI393280 OED393278:OEE393280 ONZ393278:OOA393280 OXV393278:OXW393280 PHR393278:PHS393280 PRN393278:PRO393280 QBJ393278:QBK393280 QLF393278:QLG393280 QVB393278:QVC393280 REX393278:REY393280 ROT393278:ROU393280 RYP393278:RYQ393280 SIL393278:SIM393280 SSH393278:SSI393280 TCD393278:TCE393280 TLZ393278:TMA393280 TVV393278:TVW393280 UFR393278:UFS393280 UPN393278:UPO393280 UZJ393278:UZK393280 VJF393278:VJG393280 VTB393278:VTC393280 WCX393278:WCY393280 WMT393278:WMU393280 WWP393278:WWQ393280 AH458814:AI458816 KD458814:KE458816 TZ458814:UA458816 ADV458814:ADW458816 ANR458814:ANS458816 AXN458814:AXO458816 BHJ458814:BHK458816 BRF458814:BRG458816 CBB458814:CBC458816 CKX458814:CKY458816 CUT458814:CUU458816 DEP458814:DEQ458816 DOL458814:DOM458816 DYH458814:DYI458816 EID458814:EIE458816 ERZ458814:ESA458816 FBV458814:FBW458816 FLR458814:FLS458816 FVN458814:FVO458816 GFJ458814:GFK458816 GPF458814:GPG458816 GZB458814:GZC458816 HIX458814:HIY458816 HST458814:HSU458816 ICP458814:ICQ458816 IML458814:IMM458816 IWH458814:IWI458816 JGD458814:JGE458816 JPZ458814:JQA458816 JZV458814:JZW458816 KJR458814:KJS458816 KTN458814:KTO458816 LDJ458814:LDK458816 LNF458814:LNG458816 LXB458814:LXC458816 MGX458814:MGY458816 MQT458814:MQU458816 NAP458814:NAQ458816 NKL458814:NKM458816 NUH458814:NUI458816 OED458814:OEE458816 ONZ458814:OOA458816 OXV458814:OXW458816 PHR458814:PHS458816 PRN458814:PRO458816 QBJ458814:QBK458816 QLF458814:QLG458816 QVB458814:QVC458816 REX458814:REY458816 ROT458814:ROU458816 RYP458814:RYQ458816 SIL458814:SIM458816 SSH458814:SSI458816 TCD458814:TCE458816 TLZ458814:TMA458816 TVV458814:TVW458816 UFR458814:UFS458816 UPN458814:UPO458816 UZJ458814:UZK458816 VJF458814:VJG458816 VTB458814:VTC458816 WCX458814:WCY458816 WMT458814:WMU458816 WWP458814:WWQ458816 AH524350:AI524352 KD524350:KE524352 TZ524350:UA524352 ADV524350:ADW524352 ANR524350:ANS524352 AXN524350:AXO524352 BHJ524350:BHK524352 BRF524350:BRG524352 CBB524350:CBC524352 CKX524350:CKY524352 CUT524350:CUU524352 DEP524350:DEQ524352 DOL524350:DOM524352 DYH524350:DYI524352 EID524350:EIE524352 ERZ524350:ESA524352 FBV524350:FBW524352 FLR524350:FLS524352 FVN524350:FVO524352 GFJ524350:GFK524352 GPF524350:GPG524352 GZB524350:GZC524352 HIX524350:HIY524352 HST524350:HSU524352 ICP524350:ICQ524352 IML524350:IMM524352 IWH524350:IWI524352 JGD524350:JGE524352 JPZ524350:JQA524352 JZV524350:JZW524352 KJR524350:KJS524352 KTN524350:KTO524352 LDJ524350:LDK524352 LNF524350:LNG524352 LXB524350:LXC524352 MGX524350:MGY524352 MQT524350:MQU524352 NAP524350:NAQ524352 NKL524350:NKM524352 NUH524350:NUI524352 OED524350:OEE524352 ONZ524350:OOA524352 OXV524350:OXW524352 PHR524350:PHS524352 PRN524350:PRO524352 QBJ524350:QBK524352 QLF524350:QLG524352 QVB524350:QVC524352 REX524350:REY524352 ROT524350:ROU524352 RYP524350:RYQ524352 SIL524350:SIM524352 SSH524350:SSI524352 TCD524350:TCE524352 TLZ524350:TMA524352 TVV524350:TVW524352 UFR524350:UFS524352 UPN524350:UPO524352 UZJ524350:UZK524352 VJF524350:VJG524352 VTB524350:VTC524352 WCX524350:WCY524352 WMT524350:WMU524352 WWP524350:WWQ524352 AH589886:AI589888 KD589886:KE589888 TZ589886:UA589888 ADV589886:ADW589888 ANR589886:ANS589888 AXN589886:AXO589888 BHJ589886:BHK589888 BRF589886:BRG589888 CBB589886:CBC589888 CKX589886:CKY589888 CUT589886:CUU589888 DEP589886:DEQ589888 DOL589886:DOM589888 DYH589886:DYI589888 EID589886:EIE589888 ERZ589886:ESA589888 FBV589886:FBW589888 FLR589886:FLS589888 FVN589886:FVO589888 GFJ589886:GFK589888 GPF589886:GPG589888 GZB589886:GZC589888 HIX589886:HIY589888 HST589886:HSU589888 ICP589886:ICQ589888 IML589886:IMM589888 IWH589886:IWI589888 JGD589886:JGE589888 JPZ589886:JQA589888 JZV589886:JZW589888 KJR589886:KJS589888 KTN589886:KTO589888 LDJ589886:LDK589888 LNF589886:LNG589888 LXB589886:LXC589888 MGX589886:MGY589888 MQT589886:MQU589888 NAP589886:NAQ589888 NKL589886:NKM589888 NUH589886:NUI589888 OED589886:OEE589888 ONZ589886:OOA589888 OXV589886:OXW589888 PHR589886:PHS589888 PRN589886:PRO589888 QBJ589886:QBK589888 QLF589886:QLG589888 QVB589886:QVC589888 REX589886:REY589888 ROT589886:ROU589888 RYP589886:RYQ589888 SIL589886:SIM589888 SSH589886:SSI589888 TCD589886:TCE589888 TLZ589886:TMA589888 TVV589886:TVW589888 UFR589886:UFS589888 UPN589886:UPO589888 UZJ589886:UZK589888 VJF589886:VJG589888 VTB589886:VTC589888 WCX589886:WCY589888 WMT589886:WMU589888 WWP589886:WWQ589888 AH655422:AI655424 KD655422:KE655424 TZ655422:UA655424 ADV655422:ADW655424 ANR655422:ANS655424 AXN655422:AXO655424 BHJ655422:BHK655424 BRF655422:BRG655424 CBB655422:CBC655424 CKX655422:CKY655424 CUT655422:CUU655424 DEP655422:DEQ655424 DOL655422:DOM655424 DYH655422:DYI655424 EID655422:EIE655424 ERZ655422:ESA655424 FBV655422:FBW655424 FLR655422:FLS655424 FVN655422:FVO655424 GFJ655422:GFK655424 GPF655422:GPG655424 GZB655422:GZC655424 HIX655422:HIY655424 HST655422:HSU655424 ICP655422:ICQ655424 IML655422:IMM655424 IWH655422:IWI655424 JGD655422:JGE655424 JPZ655422:JQA655424 JZV655422:JZW655424 KJR655422:KJS655424 KTN655422:KTO655424 LDJ655422:LDK655424 LNF655422:LNG655424 LXB655422:LXC655424 MGX655422:MGY655424 MQT655422:MQU655424 NAP655422:NAQ655424 NKL655422:NKM655424 NUH655422:NUI655424 OED655422:OEE655424 ONZ655422:OOA655424 OXV655422:OXW655424 PHR655422:PHS655424 PRN655422:PRO655424 QBJ655422:QBK655424 QLF655422:QLG655424 QVB655422:QVC655424 REX655422:REY655424 ROT655422:ROU655424 RYP655422:RYQ655424 SIL655422:SIM655424 SSH655422:SSI655424 TCD655422:TCE655424 TLZ655422:TMA655424 TVV655422:TVW655424 UFR655422:UFS655424 UPN655422:UPO655424 UZJ655422:UZK655424 VJF655422:VJG655424 VTB655422:VTC655424 WCX655422:WCY655424 WMT655422:WMU655424 WWP655422:WWQ655424 AH720958:AI720960 KD720958:KE720960 TZ720958:UA720960 ADV720958:ADW720960 ANR720958:ANS720960 AXN720958:AXO720960 BHJ720958:BHK720960 BRF720958:BRG720960 CBB720958:CBC720960 CKX720958:CKY720960 CUT720958:CUU720960 DEP720958:DEQ720960 DOL720958:DOM720960 DYH720958:DYI720960 EID720958:EIE720960 ERZ720958:ESA720960 FBV720958:FBW720960 FLR720958:FLS720960 FVN720958:FVO720960 GFJ720958:GFK720960 GPF720958:GPG720960 GZB720958:GZC720960 HIX720958:HIY720960 HST720958:HSU720960 ICP720958:ICQ720960 IML720958:IMM720960 IWH720958:IWI720960 JGD720958:JGE720960 JPZ720958:JQA720960 JZV720958:JZW720960 KJR720958:KJS720960 KTN720958:KTO720960 LDJ720958:LDK720960 LNF720958:LNG720960 LXB720958:LXC720960 MGX720958:MGY720960 MQT720958:MQU720960 NAP720958:NAQ720960 NKL720958:NKM720960 NUH720958:NUI720960 OED720958:OEE720960 ONZ720958:OOA720960 OXV720958:OXW720960 PHR720958:PHS720960 PRN720958:PRO720960 QBJ720958:QBK720960 QLF720958:QLG720960 QVB720958:QVC720960 REX720958:REY720960 ROT720958:ROU720960 RYP720958:RYQ720960 SIL720958:SIM720960 SSH720958:SSI720960 TCD720958:TCE720960 TLZ720958:TMA720960 TVV720958:TVW720960 UFR720958:UFS720960 UPN720958:UPO720960 UZJ720958:UZK720960 VJF720958:VJG720960 VTB720958:VTC720960 WCX720958:WCY720960 WMT720958:WMU720960 WWP720958:WWQ720960 AH786494:AI786496 KD786494:KE786496 TZ786494:UA786496 ADV786494:ADW786496 ANR786494:ANS786496 AXN786494:AXO786496 BHJ786494:BHK786496 BRF786494:BRG786496 CBB786494:CBC786496 CKX786494:CKY786496 CUT786494:CUU786496 DEP786494:DEQ786496 DOL786494:DOM786496 DYH786494:DYI786496 EID786494:EIE786496 ERZ786494:ESA786496 FBV786494:FBW786496 FLR786494:FLS786496 FVN786494:FVO786496 GFJ786494:GFK786496 GPF786494:GPG786496 GZB786494:GZC786496 HIX786494:HIY786496 HST786494:HSU786496 ICP786494:ICQ786496 IML786494:IMM786496 IWH786494:IWI786496 JGD786494:JGE786496 JPZ786494:JQA786496 JZV786494:JZW786496 KJR786494:KJS786496 KTN786494:KTO786496 LDJ786494:LDK786496 LNF786494:LNG786496 LXB786494:LXC786496 MGX786494:MGY786496 MQT786494:MQU786496 NAP786494:NAQ786496 NKL786494:NKM786496 NUH786494:NUI786496 OED786494:OEE786496 ONZ786494:OOA786496 OXV786494:OXW786496 PHR786494:PHS786496 PRN786494:PRO786496 QBJ786494:QBK786496 QLF786494:QLG786496 QVB786494:QVC786496 REX786494:REY786496 ROT786494:ROU786496 RYP786494:RYQ786496 SIL786494:SIM786496 SSH786494:SSI786496 TCD786494:TCE786496 TLZ786494:TMA786496 TVV786494:TVW786496 UFR786494:UFS786496 UPN786494:UPO786496 UZJ786494:UZK786496 VJF786494:VJG786496 VTB786494:VTC786496 WCX786494:WCY786496 WMT786494:WMU786496 WWP786494:WWQ786496 AH852030:AI852032 KD852030:KE852032 TZ852030:UA852032 ADV852030:ADW852032 ANR852030:ANS852032 AXN852030:AXO852032 BHJ852030:BHK852032 BRF852030:BRG852032 CBB852030:CBC852032 CKX852030:CKY852032 CUT852030:CUU852032 DEP852030:DEQ852032 DOL852030:DOM852032 DYH852030:DYI852032 EID852030:EIE852032 ERZ852030:ESA852032 FBV852030:FBW852032 FLR852030:FLS852032 FVN852030:FVO852032 GFJ852030:GFK852032 GPF852030:GPG852032 GZB852030:GZC852032 HIX852030:HIY852032 HST852030:HSU852032 ICP852030:ICQ852032 IML852030:IMM852032 IWH852030:IWI852032 JGD852030:JGE852032 JPZ852030:JQA852032 JZV852030:JZW852032 KJR852030:KJS852032 KTN852030:KTO852032 LDJ852030:LDK852032 LNF852030:LNG852032 LXB852030:LXC852032 MGX852030:MGY852032 MQT852030:MQU852032 NAP852030:NAQ852032 NKL852030:NKM852032 NUH852030:NUI852032 OED852030:OEE852032 ONZ852030:OOA852032 OXV852030:OXW852032 PHR852030:PHS852032 PRN852030:PRO852032 QBJ852030:QBK852032 QLF852030:QLG852032 QVB852030:QVC852032 REX852030:REY852032 ROT852030:ROU852032 RYP852030:RYQ852032 SIL852030:SIM852032 SSH852030:SSI852032 TCD852030:TCE852032 TLZ852030:TMA852032 TVV852030:TVW852032 UFR852030:UFS852032 UPN852030:UPO852032 UZJ852030:UZK852032 VJF852030:VJG852032 VTB852030:VTC852032 WCX852030:WCY852032 WMT852030:WMU852032 WWP852030:WWQ852032 AH917566:AI917568 KD917566:KE917568 TZ917566:UA917568 ADV917566:ADW917568 ANR917566:ANS917568 AXN917566:AXO917568 BHJ917566:BHK917568 BRF917566:BRG917568 CBB917566:CBC917568 CKX917566:CKY917568 CUT917566:CUU917568 DEP917566:DEQ917568 DOL917566:DOM917568 DYH917566:DYI917568 EID917566:EIE917568 ERZ917566:ESA917568 FBV917566:FBW917568 FLR917566:FLS917568 FVN917566:FVO917568 GFJ917566:GFK917568 GPF917566:GPG917568 GZB917566:GZC917568 HIX917566:HIY917568 HST917566:HSU917568 ICP917566:ICQ917568 IML917566:IMM917568 IWH917566:IWI917568 JGD917566:JGE917568 JPZ917566:JQA917568 JZV917566:JZW917568 KJR917566:KJS917568 KTN917566:KTO917568 LDJ917566:LDK917568 LNF917566:LNG917568 LXB917566:LXC917568 MGX917566:MGY917568 MQT917566:MQU917568 NAP917566:NAQ917568 NKL917566:NKM917568 NUH917566:NUI917568 OED917566:OEE917568 ONZ917566:OOA917568 OXV917566:OXW917568 PHR917566:PHS917568 PRN917566:PRO917568 QBJ917566:QBK917568 QLF917566:QLG917568 QVB917566:QVC917568 REX917566:REY917568 ROT917566:ROU917568 RYP917566:RYQ917568 SIL917566:SIM917568 SSH917566:SSI917568 TCD917566:TCE917568 TLZ917566:TMA917568 TVV917566:TVW917568 UFR917566:UFS917568 UPN917566:UPO917568 UZJ917566:UZK917568 VJF917566:VJG917568 VTB917566:VTC917568 WCX917566:WCY917568 WMT917566:WMU917568 WWP917566:WWQ917568 AH983102:AI983104 KD983102:KE983104 TZ983102:UA983104 ADV983102:ADW983104 ANR983102:ANS983104 AXN983102:AXO983104 BHJ983102:BHK983104 BRF983102:BRG983104 CBB983102:CBC983104 CKX983102:CKY983104 CUT983102:CUU983104 DEP983102:DEQ983104 DOL983102:DOM983104 DYH983102:DYI983104 EID983102:EIE983104 ERZ983102:ESA983104 FBV983102:FBW983104 FLR983102:FLS983104 FVN983102:FVO983104 GFJ983102:GFK983104 GPF983102:GPG983104 GZB983102:GZC983104 HIX983102:HIY983104 HST983102:HSU983104 ICP983102:ICQ983104 IML983102:IMM983104 IWH983102:IWI983104 JGD983102:JGE983104 JPZ983102:JQA983104 JZV983102:JZW983104 KJR983102:KJS983104 KTN983102:KTO983104 LDJ983102:LDK983104 LNF983102:LNG983104 LXB983102:LXC983104 MGX983102:MGY983104 MQT983102:MQU983104 NAP983102:NAQ983104 NKL983102:NKM983104 NUH983102:NUI983104 OED983102:OEE983104 ONZ983102:OOA983104 OXV983102:OXW983104 PHR983102:PHS983104 PRN983102:PRO983104 QBJ983102:QBK983104 QLF983102:QLG983104 QVB983102:QVC983104 REX983102:REY983104 ROT983102:ROU983104 RYP983102:RYQ983104 SIL983102:SIM983104 SSH983102:SSI983104 TCD983102:TCE983104 TLZ983102:TMA983104 TVV983102:TVW983104 UFR983102:UFS983104 UPN983102:UPO983104 UZJ983102:UZK983104 VJF983102:VJG983104 VTB983102:VTC983104 WCX983102:WCY983104 WMT983102:WMU983104 WWP983102:WWQ983104 AH65602:AI65602 KD65602:KE65602 TZ65602:UA65602 ADV65602:ADW65602 ANR65602:ANS65602 AXN65602:AXO65602 BHJ65602:BHK65602 BRF65602:BRG65602 CBB65602:CBC65602 CKX65602:CKY65602 CUT65602:CUU65602 DEP65602:DEQ65602 DOL65602:DOM65602 DYH65602:DYI65602 EID65602:EIE65602 ERZ65602:ESA65602 FBV65602:FBW65602 FLR65602:FLS65602 FVN65602:FVO65602 GFJ65602:GFK65602 GPF65602:GPG65602 GZB65602:GZC65602 HIX65602:HIY65602 HST65602:HSU65602 ICP65602:ICQ65602 IML65602:IMM65602 IWH65602:IWI65602 JGD65602:JGE65602 JPZ65602:JQA65602 JZV65602:JZW65602 KJR65602:KJS65602 KTN65602:KTO65602 LDJ65602:LDK65602 LNF65602:LNG65602 LXB65602:LXC65602 MGX65602:MGY65602 MQT65602:MQU65602 NAP65602:NAQ65602 NKL65602:NKM65602 NUH65602:NUI65602 OED65602:OEE65602 ONZ65602:OOA65602 OXV65602:OXW65602 PHR65602:PHS65602 PRN65602:PRO65602 QBJ65602:QBK65602 QLF65602:QLG65602 QVB65602:QVC65602 REX65602:REY65602 ROT65602:ROU65602 RYP65602:RYQ65602 SIL65602:SIM65602 SSH65602:SSI65602 TCD65602:TCE65602 TLZ65602:TMA65602 TVV65602:TVW65602 UFR65602:UFS65602 UPN65602:UPO65602 UZJ65602:UZK65602 VJF65602:VJG65602 VTB65602:VTC65602 WCX65602:WCY65602 WMT65602:WMU65602 WWP65602:WWQ65602 AH131138:AI131138 KD131138:KE131138 TZ131138:UA131138 ADV131138:ADW131138 ANR131138:ANS131138 AXN131138:AXO131138 BHJ131138:BHK131138 BRF131138:BRG131138 CBB131138:CBC131138 CKX131138:CKY131138 CUT131138:CUU131138 DEP131138:DEQ131138 DOL131138:DOM131138 DYH131138:DYI131138 EID131138:EIE131138 ERZ131138:ESA131138 FBV131138:FBW131138 FLR131138:FLS131138 FVN131138:FVO131138 GFJ131138:GFK131138 GPF131138:GPG131138 GZB131138:GZC131138 HIX131138:HIY131138 HST131138:HSU131138 ICP131138:ICQ131138 IML131138:IMM131138 IWH131138:IWI131138 JGD131138:JGE131138 JPZ131138:JQA131138 JZV131138:JZW131138 KJR131138:KJS131138 KTN131138:KTO131138 LDJ131138:LDK131138 LNF131138:LNG131138 LXB131138:LXC131138 MGX131138:MGY131138 MQT131138:MQU131138 NAP131138:NAQ131138 NKL131138:NKM131138 NUH131138:NUI131138 OED131138:OEE131138 ONZ131138:OOA131138 OXV131138:OXW131138 PHR131138:PHS131138 PRN131138:PRO131138 QBJ131138:QBK131138 QLF131138:QLG131138 QVB131138:QVC131138 REX131138:REY131138 ROT131138:ROU131138 RYP131138:RYQ131138 SIL131138:SIM131138 SSH131138:SSI131138 TCD131138:TCE131138 TLZ131138:TMA131138 TVV131138:TVW131138 UFR131138:UFS131138 UPN131138:UPO131138 UZJ131138:UZK131138 VJF131138:VJG131138 VTB131138:VTC131138 WCX131138:WCY131138 WMT131138:WMU131138 WWP131138:WWQ131138 AH196674:AI196674 KD196674:KE196674 TZ196674:UA196674 ADV196674:ADW196674 ANR196674:ANS196674 AXN196674:AXO196674 BHJ196674:BHK196674 BRF196674:BRG196674 CBB196674:CBC196674 CKX196674:CKY196674 CUT196674:CUU196674 DEP196674:DEQ196674 DOL196674:DOM196674 DYH196674:DYI196674 EID196674:EIE196674 ERZ196674:ESA196674 FBV196674:FBW196674 FLR196674:FLS196674 FVN196674:FVO196674 GFJ196674:GFK196674 GPF196674:GPG196674 GZB196674:GZC196674 HIX196674:HIY196674 HST196674:HSU196674 ICP196674:ICQ196674 IML196674:IMM196674 IWH196674:IWI196674 JGD196674:JGE196674 JPZ196674:JQA196674 JZV196674:JZW196674 KJR196674:KJS196674 KTN196674:KTO196674 LDJ196674:LDK196674 LNF196674:LNG196674 LXB196674:LXC196674 MGX196674:MGY196674 MQT196674:MQU196674 NAP196674:NAQ196674 NKL196674:NKM196674 NUH196674:NUI196674 OED196674:OEE196674 ONZ196674:OOA196674 OXV196674:OXW196674 PHR196674:PHS196674 PRN196674:PRO196674 QBJ196674:QBK196674 QLF196674:QLG196674 QVB196674:QVC196674 REX196674:REY196674 ROT196674:ROU196674 RYP196674:RYQ196674 SIL196674:SIM196674 SSH196674:SSI196674 TCD196674:TCE196674 TLZ196674:TMA196674 TVV196674:TVW196674 UFR196674:UFS196674 UPN196674:UPO196674 UZJ196674:UZK196674 VJF196674:VJG196674 VTB196674:VTC196674 WCX196674:WCY196674 WMT196674:WMU196674 WWP196674:WWQ196674 AH262210:AI262210 KD262210:KE262210 TZ262210:UA262210 ADV262210:ADW262210 ANR262210:ANS262210 AXN262210:AXO262210 BHJ262210:BHK262210 BRF262210:BRG262210 CBB262210:CBC262210 CKX262210:CKY262210 CUT262210:CUU262210 DEP262210:DEQ262210 DOL262210:DOM262210 DYH262210:DYI262210 EID262210:EIE262210 ERZ262210:ESA262210 FBV262210:FBW262210 FLR262210:FLS262210 FVN262210:FVO262210 GFJ262210:GFK262210 GPF262210:GPG262210 GZB262210:GZC262210 HIX262210:HIY262210 HST262210:HSU262210 ICP262210:ICQ262210 IML262210:IMM262210 IWH262210:IWI262210 JGD262210:JGE262210 JPZ262210:JQA262210 JZV262210:JZW262210 KJR262210:KJS262210 KTN262210:KTO262210 LDJ262210:LDK262210 LNF262210:LNG262210 LXB262210:LXC262210 MGX262210:MGY262210 MQT262210:MQU262210 NAP262210:NAQ262210 NKL262210:NKM262210 NUH262210:NUI262210 OED262210:OEE262210 ONZ262210:OOA262210 OXV262210:OXW262210 PHR262210:PHS262210 PRN262210:PRO262210 QBJ262210:QBK262210 QLF262210:QLG262210 QVB262210:QVC262210 REX262210:REY262210 ROT262210:ROU262210 RYP262210:RYQ262210 SIL262210:SIM262210 SSH262210:SSI262210 TCD262210:TCE262210 TLZ262210:TMA262210 TVV262210:TVW262210 UFR262210:UFS262210 UPN262210:UPO262210 UZJ262210:UZK262210 VJF262210:VJG262210 VTB262210:VTC262210 WCX262210:WCY262210 WMT262210:WMU262210 WWP262210:WWQ262210 AH327746:AI327746 KD327746:KE327746 TZ327746:UA327746 ADV327746:ADW327746 ANR327746:ANS327746 AXN327746:AXO327746 BHJ327746:BHK327746 BRF327746:BRG327746 CBB327746:CBC327746 CKX327746:CKY327746 CUT327746:CUU327746 DEP327746:DEQ327746 DOL327746:DOM327746 DYH327746:DYI327746 EID327746:EIE327746 ERZ327746:ESA327746 FBV327746:FBW327746 FLR327746:FLS327746 FVN327746:FVO327746 GFJ327746:GFK327746 GPF327746:GPG327746 GZB327746:GZC327746 HIX327746:HIY327746 HST327746:HSU327746 ICP327746:ICQ327746 IML327746:IMM327746 IWH327746:IWI327746 JGD327746:JGE327746 JPZ327746:JQA327746 JZV327746:JZW327746 KJR327746:KJS327746 KTN327746:KTO327746 LDJ327746:LDK327746 LNF327746:LNG327746 LXB327746:LXC327746 MGX327746:MGY327746 MQT327746:MQU327746 NAP327746:NAQ327746 NKL327746:NKM327746 NUH327746:NUI327746 OED327746:OEE327746 ONZ327746:OOA327746 OXV327746:OXW327746 PHR327746:PHS327746 PRN327746:PRO327746 QBJ327746:QBK327746 QLF327746:QLG327746 QVB327746:QVC327746 REX327746:REY327746 ROT327746:ROU327746 RYP327746:RYQ327746 SIL327746:SIM327746 SSH327746:SSI327746 TCD327746:TCE327746 TLZ327746:TMA327746 TVV327746:TVW327746 UFR327746:UFS327746 UPN327746:UPO327746 UZJ327746:UZK327746 VJF327746:VJG327746 VTB327746:VTC327746 WCX327746:WCY327746 WMT327746:WMU327746 WWP327746:WWQ327746 AH393282:AI393282 KD393282:KE393282 TZ393282:UA393282 ADV393282:ADW393282 ANR393282:ANS393282 AXN393282:AXO393282 BHJ393282:BHK393282 BRF393282:BRG393282 CBB393282:CBC393282 CKX393282:CKY393282 CUT393282:CUU393282 DEP393282:DEQ393282 DOL393282:DOM393282 DYH393282:DYI393282 EID393282:EIE393282 ERZ393282:ESA393282 FBV393282:FBW393282 FLR393282:FLS393282 FVN393282:FVO393282 GFJ393282:GFK393282 GPF393282:GPG393282 GZB393282:GZC393282 HIX393282:HIY393282 HST393282:HSU393282 ICP393282:ICQ393282 IML393282:IMM393282 IWH393282:IWI393282 JGD393282:JGE393282 JPZ393282:JQA393282 JZV393282:JZW393282 KJR393282:KJS393282 KTN393282:KTO393282 LDJ393282:LDK393282 LNF393282:LNG393282 LXB393282:LXC393282 MGX393282:MGY393282 MQT393282:MQU393282 NAP393282:NAQ393282 NKL393282:NKM393282 NUH393282:NUI393282 OED393282:OEE393282 ONZ393282:OOA393282 OXV393282:OXW393282 PHR393282:PHS393282 PRN393282:PRO393282 QBJ393282:QBK393282 QLF393282:QLG393282 QVB393282:QVC393282 REX393282:REY393282 ROT393282:ROU393282 RYP393282:RYQ393282 SIL393282:SIM393282 SSH393282:SSI393282 TCD393282:TCE393282 TLZ393282:TMA393282 TVV393282:TVW393282 UFR393282:UFS393282 UPN393282:UPO393282 UZJ393282:UZK393282 VJF393282:VJG393282 VTB393282:VTC393282 WCX393282:WCY393282 WMT393282:WMU393282 WWP393282:WWQ393282 AH458818:AI458818 KD458818:KE458818 TZ458818:UA458818 ADV458818:ADW458818 ANR458818:ANS458818 AXN458818:AXO458818 BHJ458818:BHK458818 BRF458818:BRG458818 CBB458818:CBC458818 CKX458818:CKY458818 CUT458818:CUU458818 DEP458818:DEQ458818 DOL458818:DOM458818 DYH458818:DYI458818 EID458818:EIE458818 ERZ458818:ESA458818 FBV458818:FBW458818 FLR458818:FLS458818 FVN458818:FVO458818 GFJ458818:GFK458818 GPF458818:GPG458818 GZB458818:GZC458818 HIX458818:HIY458818 HST458818:HSU458818 ICP458818:ICQ458818 IML458818:IMM458818 IWH458818:IWI458818 JGD458818:JGE458818 JPZ458818:JQA458818 JZV458818:JZW458818 KJR458818:KJS458818 KTN458818:KTO458818 LDJ458818:LDK458818 LNF458818:LNG458818 LXB458818:LXC458818 MGX458818:MGY458818 MQT458818:MQU458818 NAP458818:NAQ458818 NKL458818:NKM458818 NUH458818:NUI458818 OED458818:OEE458818 ONZ458818:OOA458818 OXV458818:OXW458818 PHR458818:PHS458818 PRN458818:PRO458818 QBJ458818:QBK458818 QLF458818:QLG458818 QVB458818:QVC458818 REX458818:REY458818 ROT458818:ROU458818 RYP458818:RYQ458818 SIL458818:SIM458818 SSH458818:SSI458818 TCD458818:TCE458818 TLZ458818:TMA458818 TVV458818:TVW458818 UFR458818:UFS458818 UPN458818:UPO458818 UZJ458818:UZK458818 VJF458818:VJG458818 VTB458818:VTC458818 WCX458818:WCY458818 WMT458818:WMU458818 WWP458818:WWQ458818 AH524354:AI524354 KD524354:KE524354 TZ524354:UA524354 ADV524354:ADW524354 ANR524354:ANS524354 AXN524354:AXO524354 BHJ524354:BHK524354 BRF524354:BRG524354 CBB524354:CBC524354 CKX524354:CKY524354 CUT524354:CUU524354 DEP524354:DEQ524354 DOL524354:DOM524354 DYH524354:DYI524354 EID524354:EIE524354 ERZ524354:ESA524354 FBV524354:FBW524354 FLR524354:FLS524354 FVN524354:FVO524354 GFJ524354:GFK524354 GPF524354:GPG524354 GZB524354:GZC524354 HIX524354:HIY524354 HST524354:HSU524354 ICP524354:ICQ524354 IML524354:IMM524354 IWH524354:IWI524354 JGD524354:JGE524354 JPZ524354:JQA524354 JZV524354:JZW524354 KJR524354:KJS524354 KTN524354:KTO524354 LDJ524354:LDK524354 LNF524354:LNG524354 LXB524354:LXC524354 MGX524354:MGY524354 MQT524354:MQU524354 NAP524354:NAQ524354 NKL524354:NKM524354 NUH524354:NUI524354 OED524354:OEE524354 ONZ524354:OOA524354 OXV524354:OXW524354 PHR524354:PHS524354 PRN524354:PRO524354 QBJ524354:QBK524354 QLF524354:QLG524354 QVB524354:QVC524354 REX524354:REY524354 ROT524354:ROU524354 RYP524354:RYQ524354 SIL524354:SIM524354 SSH524354:SSI524354 TCD524354:TCE524354 TLZ524354:TMA524354 TVV524354:TVW524354 UFR524354:UFS524354 UPN524354:UPO524354 UZJ524354:UZK524354 VJF524354:VJG524354 VTB524354:VTC524354 WCX524354:WCY524354 WMT524354:WMU524354 WWP524354:WWQ524354 AH589890:AI589890 KD589890:KE589890 TZ589890:UA589890 ADV589890:ADW589890 ANR589890:ANS589890 AXN589890:AXO589890 BHJ589890:BHK589890 BRF589890:BRG589890 CBB589890:CBC589890 CKX589890:CKY589890 CUT589890:CUU589890 DEP589890:DEQ589890 DOL589890:DOM589890 DYH589890:DYI589890 EID589890:EIE589890 ERZ589890:ESA589890 FBV589890:FBW589890 FLR589890:FLS589890 FVN589890:FVO589890 GFJ589890:GFK589890 GPF589890:GPG589890 GZB589890:GZC589890 HIX589890:HIY589890 HST589890:HSU589890 ICP589890:ICQ589890 IML589890:IMM589890 IWH589890:IWI589890 JGD589890:JGE589890 JPZ589890:JQA589890 JZV589890:JZW589890 KJR589890:KJS589890 KTN589890:KTO589890 LDJ589890:LDK589890 LNF589890:LNG589890 LXB589890:LXC589890 MGX589890:MGY589890 MQT589890:MQU589890 NAP589890:NAQ589890 NKL589890:NKM589890 NUH589890:NUI589890 OED589890:OEE589890 ONZ589890:OOA589890 OXV589890:OXW589890 PHR589890:PHS589890 PRN589890:PRO589890 QBJ589890:QBK589890 QLF589890:QLG589890 QVB589890:QVC589890 REX589890:REY589890 ROT589890:ROU589890 RYP589890:RYQ589890 SIL589890:SIM589890 SSH589890:SSI589890 TCD589890:TCE589890 TLZ589890:TMA589890 TVV589890:TVW589890 UFR589890:UFS589890 UPN589890:UPO589890 UZJ589890:UZK589890 VJF589890:VJG589890 VTB589890:VTC589890 WCX589890:WCY589890 WMT589890:WMU589890 WWP589890:WWQ589890 AH655426:AI655426 KD655426:KE655426 TZ655426:UA655426 ADV655426:ADW655426 ANR655426:ANS655426 AXN655426:AXO655426 BHJ655426:BHK655426 BRF655426:BRG655426 CBB655426:CBC655426 CKX655426:CKY655426 CUT655426:CUU655426 DEP655426:DEQ655426 DOL655426:DOM655426 DYH655426:DYI655426 EID655426:EIE655426 ERZ655426:ESA655426 FBV655426:FBW655426 FLR655426:FLS655426 FVN655426:FVO655426 GFJ655426:GFK655426 GPF655426:GPG655426 GZB655426:GZC655426 HIX655426:HIY655426 HST655426:HSU655426 ICP655426:ICQ655426 IML655426:IMM655426 IWH655426:IWI655426 JGD655426:JGE655426 JPZ655426:JQA655426 JZV655426:JZW655426 KJR655426:KJS655426 KTN655426:KTO655426 LDJ655426:LDK655426 LNF655426:LNG655426 LXB655426:LXC655426 MGX655426:MGY655426 MQT655426:MQU655426 NAP655426:NAQ655426 NKL655426:NKM655426 NUH655426:NUI655426 OED655426:OEE655426 ONZ655426:OOA655426 OXV655426:OXW655426 PHR655426:PHS655426 PRN655426:PRO655426 QBJ655426:QBK655426 QLF655426:QLG655426 QVB655426:QVC655426 REX655426:REY655426 ROT655426:ROU655426 RYP655426:RYQ655426 SIL655426:SIM655426 SSH655426:SSI655426 TCD655426:TCE655426 TLZ655426:TMA655426 TVV655426:TVW655426 UFR655426:UFS655426 UPN655426:UPO655426 UZJ655426:UZK655426 VJF655426:VJG655426 VTB655426:VTC655426 WCX655426:WCY655426 WMT655426:WMU655426 WWP655426:WWQ655426 AH720962:AI720962 KD720962:KE720962 TZ720962:UA720962 ADV720962:ADW720962 ANR720962:ANS720962 AXN720962:AXO720962 BHJ720962:BHK720962 BRF720962:BRG720962 CBB720962:CBC720962 CKX720962:CKY720962 CUT720962:CUU720962 DEP720962:DEQ720962 DOL720962:DOM720962 DYH720962:DYI720962 EID720962:EIE720962 ERZ720962:ESA720962 FBV720962:FBW720962 FLR720962:FLS720962 FVN720962:FVO720962 GFJ720962:GFK720962 GPF720962:GPG720962 GZB720962:GZC720962 HIX720962:HIY720962 HST720962:HSU720962 ICP720962:ICQ720962 IML720962:IMM720962 IWH720962:IWI720962 JGD720962:JGE720962 JPZ720962:JQA720962 JZV720962:JZW720962 KJR720962:KJS720962 KTN720962:KTO720962 LDJ720962:LDK720962 LNF720962:LNG720962 LXB720962:LXC720962 MGX720962:MGY720962 MQT720962:MQU720962 NAP720962:NAQ720962 NKL720962:NKM720962 NUH720962:NUI720962 OED720962:OEE720962 ONZ720962:OOA720962 OXV720962:OXW720962 PHR720962:PHS720962 PRN720962:PRO720962 QBJ720962:QBK720962 QLF720962:QLG720962 QVB720962:QVC720962 REX720962:REY720962 ROT720962:ROU720962 RYP720962:RYQ720962 SIL720962:SIM720962 SSH720962:SSI720962 TCD720962:TCE720962 TLZ720962:TMA720962 TVV720962:TVW720962 UFR720962:UFS720962 UPN720962:UPO720962 UZJ720962:UZK720962 VJF720962:VJG720962 VTB720962:VTC720962 WCX720962:WCY720962 WMT720962:WMU720962 WWP720962:WWQ720962 AH786498:AI786498 KD786498:KE786498 TZ786498:UA786498 ADV786498:ADW786498 ANR786498:ANS786498 AXN786498:AXO786498 BHJ786498:BHK786498 BRF786498:BRG786498 CBB786498:CBC786498 CKX786498:CKY786498 CUT786498:CUU786498 DEP786498:DEQ786498 DOL786498:DOM786498 DYH786498:DYI786498 EID786498:EIE786498 ERZ786498:ESA786498 FBV786498:FBW786498 FLR786498:FLS786498 FVN786498:FVO786498 GFJ786498:GFK786498 GPF786498:GPG786498 GZB786498:GZC786498 HIX786498:HIY786498 HST786498:HSU786498 ICP786498:ICQ786498 IML786498:IMM786498 IWH786498:IWI786498 JGD786498:JGE786498 JPZ786498:JQA786498 JZV786498:JZW786498 KJR786498:KJS786498 KTN786498:KTO786498 LDJ786498:LDK786498 LNF786498:LNG786498 LXB786498:LXC786498 MGX786498:MGY786498 MQT786498:MQU786498 NAP786498:NAQ786498 NKL786498:NKM786498 NUH786498:NUI786498 OED786498:OEE786498 ONZ786498:OOA786498 OXV786498:OXW786498 PHR786498:PHS786498 PRN786498:PRO786498 QBJ786498:QBK786498 QLF786498:QLG786498 QVB786498:QVC786498 REX786498:REY786498 ROT786498:ROU786498 RYP786498:RYQ786498 SIL786498:SIM786498 SSH786498:SSI786498 TCD786498:TCE786498 TLZ786498:TMA786498 TVV786498:TVW786498 UFR786498:UFS786498 UPN786498:UPO786498 UZJ786498:UZK786498 VJF786498:VJG786498 VTB786498:VTC786498 WCX786498:WCY786498 WMT786498:WMU786498 WWP786498:WWQ786498 AH852034:AI852034 KD852034:KE852034 TZ852034:UA852034 ADV852034:ADW852034 ANR852034:ANS852034 AXN852034:AXO852034 BHJ852034:BHK852034 BRF852034:BRG852034 CBB852034:CBC852034 CKX852034:CKY852034 CUT852034:CUU852034 DEP852034:DEQ852034 DOL852034:DOM852034 DYH852034:DYI852034 EID852034:EIE852034 ERZ852034:ESA852034 FBV852034:FBW852034 FLR852034:FLS852034 FVN852034:FVO852034 GFJ852034:GFK852034 GPF852034:GPG852034 GZB852034:GZC852034 HIX852034:HIY852034 HST852034:HSU852034 ICP852034:ICQ852034 IML852034:IMM852034 IWH852034:IWI852034 JGD852034:JGE852034 JPZ852034:JQA852034 JZV852034:JZW852034 KJR852034:KJS852034 KTN852034:KTO852034 LDJ852034:LDK852034 LNF852034:LNG852034 LXB852034:LXC852034 MGX852034:MGY852034 MQT852034:MQU852034 NAP852034:NAQ852034 NKL852034:NKM852034 NUH852034:NUI852034 OED852034:OEE852034 ONZ852034:OOA852034 OXV852034:OXW852034 PHR852034:PHS852034 PRN852034:PRO852034 QBJ852034:QBK852034 QLF852034:QLG852034 QVB852034:QVC852034 REX852034:REY852034 ROT852034:ROU852034 RYP852034:RYQ852034 SIL852034:SIM852034 SSH852034:SSI852034 TCD852034:TCE852034 TLZ852034:TMA852034 TVV852034:TVW852034 UFR852034:UFS852034 UPN852034:UPO852034 UZJ852034:UZK852034 VJF852034:VJG852034 VTB852034:VTC852034 WCX852034:WCY852034 WMT852034:WMU852034 WWP852034:WWQ852034 AH917570:AI917570 KD917570:KE917570 TZ917570:UA917570 ADV917570:ADW917570 ANR917570:ANS917570 AXN917570:AXO917570 BHJ917570:BHK917570 BRF917570:BRG917570 CBB917570:CBC917570 CKX917570:CKY917570 CUT917570:CUU917570 DEP917570:DEQ917570 DOL917570:DOM917570 DYH917570:DYI917570 EID917570:EIE917570 ERZ917570:ESA917570 FBV917570:FBW917570 FLR917570:FLS917570 FVN917570:FVO917570 GFJ917570:GFK917570 GPF917570:GPG917570 GZB917570:GZC917570 HIX917570:HIY917570 HST917570:HSU917570 ICP917570:ICQ917570 IML917570:IMM917570 IWH917570:IWI917570 JGD917570:JGE917570 JPZ917570:JQA917570 JZV917570:JZW917570 KJR917570:KJS917570 KTN917570:KTO917570 LDJ917570:LDK917570 LNF917570:LNG917570 LXB917570:LXC917570 MGX917570:MGY917570 MQT917570:MQU917570 NAP917570:NAQ917570 NKL917570:NKM917570 NUH917570:NUI917570 OED917570:OEE917570 ONZ917570:OOA917570 OXV917570:OXW917570 PHR917570:PHS917570 PRN917570:PRO917570 QBJ917570:QBK917570 QLF917570:QLG917570 QVB917570:QVC917570 REX917570:REY917570 ROT917570:ROU917570 RYP917570:RYQ917570 SIL917570:SIM917570 SSH917570:SSI917570 TCD917570:TCE917570 TLZ917570:TMA917570 TVV917570:TVW917570 UFR917570:UFS917570 UPN917570:UPO917570 UZJ917570:UZK917570 VJF917570:VJG917570 VTB917570:VTC917570 WCX917570:WCY917570 WMT917570:WMU917570 WWP917570:WWQ917570 AH983106:AI983106 KD983106:KE983106 TZ983106:UA983106 ADV983106:ADW983106 ANR983106:ANS983106 AXN983106:AXO983106 BHJ983106:BHK983106 BRF983106:BRG983106 CBB983106:CBC983106 CKX983106:CKY983106 CUT983106:CUU983106 DEP983106:DEQ983106 DOL983106:DOM983106 DYH983106:DYI983106 EID983106:EIE983106 ERZ983106:ESA983106 FBV983106:FBW983106 FLR983106:FLS983106 FVN983106:FVO983106 GFJ983106:GFK983106 GPF983106:GPG983106 GZB983106:GZC983106 HIX983106:HIY983106 HST983106:HSU983106 ICP983106:ICQ983106 IML983106:IMM983106 IWH983106:IWI983106 JGD983106:JGE983106 JPZ983106:JQA983106 JZV983106:JZW983106 KJR983106:KJS983106 KTN983106:KTO983106 LDJ983106:LDK983106 LNF983106:LNG983106 LXB983106:LXC983106 MGX983106:MGY983106 MQT983106:MQU983106 NAP983106:NAQ983106 NKL983106:NKM983106 NUH983106:NUI983106 OED983106:OEE983106 ONZ983106:OOA983106 OXV983106:OXW983106 PHR983106:PHS983106 PRN983106:PRO983106 QBJ983106:QBK983106 QLF983106:QLG983106 QVB983106:QVC983106 REX983106:REY983106 ROT983106:ROU983106 RYP983106:RYQ983106 SIL983106:SIM983106 SSH983106:SSI983106 TCD983106:TCE983106 TLZ983106:TMA983106 TVV983106:TVW983106 UFR983106:UFS983106 UPN983106:UPO983106 UZJ983106:UZK983106 VJF983106:VJG983106 VTB983106:VTC983106 WCX983106:WCY983106 WMT983106:WMU983106 WWP983106:WWQ983106 AF65592 AG65593 AF131128 AG131129 AF196664 AG196665 AF262200 AG262201 AF327736 AG327737 AF393272 AG393273 AF458808 AG458809 AF524344 AG524345 AF589880 AG589881 AF655416 AG655417 AF720952 AG720953 AF786488 AG786489 AF852024 AG852025 AF917560 AG917561 AF983096 AG983097 AXK54:AXL56 BHG54:BHH56 BRC54:BRD56 CAY54:CAZ56 CKU54:CKV56 CUQ54:CUR56 DEM54:DEN56 DOI54:DOJ56 DYE54:DYF56 EIA54:EIB56 ERW54:ERX56 FBS54:FBT56 FLO54:FLP56 FVK54:FVL56 GFG54:GFH56 GPC54:GPD56 GYY54:GYZ56 HIU54:HIV56 HSQ54:HSR56 ICM54:ICN56 IMI54:IMJ56 IWE54:IWF56 JGA54:JGB56 JPW54:JPX56 JZS54:JZT56 KJO54:KJP56 KTK54:KTL56 LDG54:LDH56 LNC54:LND56 LWY54:LWZ56 MGU54:MGV56 MQQ54:MQR56 NAM54:NAN56 NKI54:NKJ56 NUE54:NUF56 OEA54:OEB56 ONW54:ONX56 OXS54:OXT56 PHO54:PHP56 PRK54:PRL56 QBG54:QBH56 QLC54:QLD56 QUY54:QUZ56 REU54:REV56 ROQ54:ROR56 RYM54:RYN56 SII54:SIJ56 SSE54:SSF56 TCA54:TCB56 TLW54:TLX56 TVS54:TVT56 UFO54:UFP56 UPK54:UPL56 UZG54:UZH56 VJC54:VJD56 VSY54:VSZ56 WCU54:WCV56 WMQ54:WMR56 WWM54:WWN56 KA54:KB56 TW54:TX56 ADS54:ADT56 ANO54:ANP56 TW40:TX42 KA40:KB42 AE40:AF42 WWM40:WWN42 WMQ40:WMR42 WCU40:WCV42 VSY40:VSZ42 VJC40:VJD42 UZG40:UZH42 UPK40:UPL42 UFO40:UFP42 TVS40:TVT42 TLW40:TLX42 TCA40:TCB42 SSE40:SSF42 SII40:SIJ42 RYM40:RYN42 ROQ40:ROR42 REU40:REV42 QUY40:QUZ42 QLC40:QLD42 QBG40:QBH42 PRK40:PRL42 PHO40:PHP42 OXS40:OXT42 ONW40:ONX42 OEA40:OEB42 NUE40:NUF42 NKI40:NKJ42 NAM40:NAN42 MQQ40:MQR42 MGU40:MGV42 LWY40:LWZ42 LNC40:LND42 LDG40:LDH42 KTK40:KTL42 KJO40:KJP42 JZS40:JZT42 JPW40:JPX42 JGA40:JGB42 IWE40:IWF42 IMI40:IMJ42 ICM40:ICN42 HSQ40:HSR42 HIU40:HIV42 GYY40:GYZ42 GPC40:GPD42 GFG40:GFH42 FVK40:FVL42 FLO40:FLP42 FBS40:FBT42 ERW40:ERX42 EIA40:EIB42 DYE40:DYF42 DOI40:DOJ42 DEM40:DEN42 CUQ40:CUR42 CKU40:CKV42 CAY40:CAZ42 BRC40:BRD42 BHG40:BHH42 AXK40:AXL42 ANO40:ANP42 ADS40:ADT42 AE54:AF54 AI97:AJ99 KE97:KF99 UA97:UB99 ADW97:ADX99 ANS97:ANT99 AXO97:AXP99 BHK97:BHL99 BRG97:BRH99 CBC97:CBD99 CKY97:CKZ99 CUU97:CUV99 DEQ97:DER99 DOM97:DON99 DYI97:DYJ99 EIE97:EIF99 ESA97:ESB99 FBW97:FBX99 FLS97:FLT99 FVO97:FVP99 GFK97:GFL99 GPG97:GPH99 GZC97:GZD99 HIY97:HIZ99 HSU97:HSV99 ICQ97:ICR99 IMM97:IMN99 IWI97:IWJ99 JGE97:JGF99 JQA97:JQB99 JZW97:JZX99 KJS97:KJT99 KTO97:KTP99 LDK97:LDL99 LNG97:LNH99 LXC97:LXD99 MGY97:MGZ99 MQU97:MQV99 NAQ97:NAR99 NKM97:NKN99 NUI97:NUJ99 OEE97:OEF99 OOA97:OOB99 OXW97:OXX99 PHS97:PHT99 PRO97:PRP99 QBK97:QBL99 QLG97:QLH99 QVC97:QVD99 REY97:REZ99 ROU97:ROV99 RYQ97:RYR99 SIM97:SIN99 SSI97:SSJ99 TCE97:TCF99 TMA97:TMB99 TVW97:TVX99 UFS97:UFT99 UPO97:UPP99 UZK97:UZL99 VJG97:VJH99 VTC97:VTD99 WCY97:WCZ99 WMU97:WMV99 WWQ97:WWR99 AI71:AJ73 KE71:KF73 UA71:UB73 ADW71:ADX73 ANS71:ANT73 AXO71:AXP73 BHK71:BHL73 BRG71:BRH73 CBC71:CBD73 CKY71:CKZ73 CUU71:CUV73 DEQ71:DER73 DOM71:DON73 DYI71:DYJ73 EIE71:EIF73 ESA71:ESB73 FBW71:FBX73 FLS71:FLT73 FVO71:FVP73 GFK71:GFL73 GPG71:GPH73 GZC71:GZD73 HIY71:HIZ73 HSU71:HSV73 ICQ71:ICR73 IMM71:IMN73 IWI71:IWJ73 JGE71:JGF73 JQA71:JQB73 JZW71:JZX73 KJS71:KJT73 KTO71:KTP73 LDK71:LDL73 LNG71:LNH73 LXC71:LXD73 MGY71:MGZ73 MQU71:MQV73 NAQ71:NAR73 NKM71:NKN73 NUI71:NUJ73 OEE71:OEF73 OOA71:OOB73 OXW71:OXX73 PHS71:PHT73 PRO71:PRP73 QBK71:QBL73 QLG71:QLH73 QVC71:QVD73 REY71:REZ73 ROU71:ROV73 RYQ71:RYR73 SIM71:SIN73 SSI71:SSJ73 TCE71:TCF73 TMA71:TMB73 TVW71:TVX73 UFS71:UFT73 UPO71:UPP73 UZK71:UZL73 VJG71:VJH73 VTC71:VTD73 WCY71:WCZ73 WMU71:WMV73 WWQ71:WWR73"/>
    <dataValidation type="list" allowBlank="1" showInputMessage="1" showErrorMessage="1" sqref="L36:M36">
      <formula1>"自園調理,外部搬入,－"</formula1>
    </dataValidation>
  </dataValidations>
  <printOptions horizontalCentered="1"/>
  <pageMargins left="0.78740157480314965" right="0.59055118110236227" top="0.59055118110236227" bottom="0.59055118110236227" header="0.31496062992125984" footer="0.31496062992125984"/>
  <pageSetup paperSize="9" scale="81" fitToHeight="2" orientation="portrait" r:id="rId1"/>
  <rowBreaks count="1" manualBreakCount="1">
    <brk id="58" max="28"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0"/>
  <sheetViews>
    <sheetView view="pageBreakPreview" zoomScale="85" zoomScaleNormal="100" zoomScaleSheetLayoutView="85" workbookViewId="0">
      <selection activeCell="R83" sqref="R83"/>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6"/>
      <c r="AC2" s="235" t="s">
        <v>233</v>
      </c>
      <c r="AD2" s="30"/>
      <c r="AE2" s="235"/>
      <c r="AF2" s="1"/>
      <c r="AG2" s="1"/>
      <c r="AH2" s="1"/>
      <c r="AI2" s="13"/>
      <c r="AM2" s="29"/>
      <c r="AN2" s="29"/>
      <c r="AQ2" s="29"/>
      <c r="AR2" s="29"/>
      <c r="AT2" s="3"/>
    </row>
    <row r="3" spans="1:46" ht="18" customHeight="1">
      <c r="A3" s="1974" t="s">
        <v>281</v>
      </c>
      <c r="B3" s="1975"/>
      <c r="C3" s="1975"/>
      <c r="D3" s="1975"/>
      <c r="E3" s="1975"/>
      <c r="F3" s="1975"/>
      <c r="G3" s="1975"/>
      <c r="H3" s="1975"/>
      <c r="I3" s="1975"/>
      <c r="J3" s="1975"/>
      <c r="K3" s="1975"/>
      <c r="L3" s="1975"/>
      <c r="M3" s="1975"/>
      <c r="N3" s="1975"/>
      <c r="O3" s="1975"/>
      <c r="P3" s="1975"/>
      <c r="Q3" s="1975"/>
      <c r="R3" s="1975"/>
      <c r="S3" s="1975"/>
      <c r="T3" s="1975"/>
      <c r="U3" s="1975"/>
      <c r="V3" s="1975"/>
      <c r="W3" s="1975"/>
      <c r="X3" s="1975"/>
      <c r="Y3" s="1975"/>
      <c r="Z3" s="1975"/>
      <c r="AA3" s="1975"/>
      <c r="AB3" s="1975"/>
      <c r="AC3" s="1975"/>
      <c r="AD3" s="44"/>
      <c r="AE3" s="239"/>
      <c r="AF3" s="239"/>
      <c r="AG3" s="13"/>
      <c r="AH3" s="13"/>
      <c r="AI3" s="13"/>
      <c r="AM3" s="29"/>
      <c r="AN3" s="29"/>
      <c r="AQ3" s="29"/>
      <c r="AR3" s="29"/>
      <c r="AT3" s="3"/>
    </row>
    <row r="4" spans="1:46" ht="9.9499999999999993" customHeight="1" thickBot="1">
      <c r="A4" s="169"/>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27"/>
      <c r="AE4" s="238"/>
      <c r="AF4" s="238"/>
      <c r="AG4" s="13"/>
      <c r="AH4" s="13"/>
      <c r="AI4" s="13"/>
      <c r="AM4" s="29"/>
      <c r="AN4" s="29"/>
      <c r="AQ4" s="29"/>
      <c r="AR4" s="29"/>
    </row>
    <row r="5" spans="1:46" ht="18" customHeight="1" thickTop="1" thickBot="1">
      <c r="A5" s="169"/>
      <c r="B5" s="1688" t="s">
        <v>140</v>
      </c>
      <c r="C5" s="1689"/>
      <c r="D5" s="1689"/>
      <c r="E5" s="1689"/>
      <c r="F5" s="1690"/>
      <c r="G5" s="28"/>
      <c r="H5" s="28"/>
      <c r="I5" s="28"/>
      <c r="J5" s="28"/>
      <c r="K5" s="28"/>
      <c r="L5" s="28"/>
      <c r="M5" s="28"/>
      <c r="N5" s="28"/>
      <c r="O5" s="28"/>
      <c r="P5" s="28"/>
      <c r="Q5" s="28"/>
      <c r="R5" s="28"/>
      <c r="S5" s="1083" t="s">
        <v>29</v>
      </c>
      <c r="T5" s="1084"/>
      <c r="U5" s="1084"/>
      <c r="V5" s="1085"/>
      <c r="W5" s="502" t="s">
        <v>93</v>
      </c>
      <c r="X5" s="503"/>
      <c r="Y5" s="503"/>
      <c r="Z5" s="503"/>
      <c r="AA5" s="503"/>
      <c r="AB5" s="503"/>
      <c r="AC5" s="504"/>
      <c r="AD5" s="23"/>
      <c r="AE5" s="23"/>
      <c r="AF5" s="13"/>
      <c r="AG5" s="13"/>
      <c r="AH5" s="13"/>
      <c r="AI5" s="13"/>
      <c r="AM5" s="29"/>
      <c r="AN5" s="29"/>
      <c r="AQ5" s="29"/>
      <c r="AR5" s="29"/>
    </row>
    <row r="6" spans="1:46" ht="18" customHeight="1" thickBot="1">
      <c r="A6" s="169"/>
      <c r="B6" s="1691"/>
      <c r="C6" s="1692"/>
      <c r="D6" s="1692"/>
      <c r="E6" s="1692"/>
      <c r="F6" s="1693"/>
      <c r="G6" s="28"/>
      <c r="H6" s="28"/>
      <c r="I6" s="28"/>
      <c r="J6" s="28"/>
      <c r="K6" s="28"/>
      <c r="L6" s="28"/>
      <c r="M6" s="28"/>
      <c r="N6" s="28"/>
      <c r="O6" s="28"/>
      <c r="P6" s="28"/>
      <c r="Q6" s="28"/>
      <c r="R6" s="28"/>
      <c r="S6" s="1083" t="s">
        <v>28</v>
      </c>
      <c r="T6" s="1084"/>
      <c r="U6" s="1084"/>
      <c r="V6" s="1084"/>
      <c r="W6" s="1086" t="s">
        <v>277</v>
      </c>
      <c r="X6" s="1087"/>
      <c r="Y6" s="1087"/>
      <c r="Z6" s="1087"/>
      <c r="AA6" s="1087"/>
      <c r="AB6" s="1087"/>
      <c r="AC6" s="1088"/>
      <c r="AD6" s="23"/>
      <c r="AE6" s="23"/>
      <c r="AF6" s="13"/>
      <c r="AG6" s="13"/>
      <c r="AH6" s="13"/>
      <c r="AI6" s="13"/>
      <c r="AM6" s="29"/>
      <c r="AN6" s="29"/>
      <c r="AQ6" s="29"/>
      <c r="AR6" s="29"/>
    </row>
    <row r="7" spans="1:46" ht="18" customHeight="1" thickTop="1" thickBot="1">
      <c r="A7" s="169"/>
      <c r="B7" s="28"/>
      <c r="C7" s="28"/>
      <c r="D7" s="28"/>
      <c r="E7" s="28"/>
      <c r="F7" s="28"/>
      <c r="G7" s="28"/>
      <c r="H7" s="28"/>
      <c r="I7" s="28"/>
      <c r="J7" s="28"/>
      <c r="K7" s="28"/>
      <c r="L7" s="28"/>
      <c r="M7" s="28"/>
      <c r="N7" s="28"/>
      <c r="O7" s="28"/>
      <c r="P7" s="28"/>
      <c r="Q7" s="28"/>
      <c r="R7" s="28"/>
      <c r="S7" s="1083" t="s">
        <v>148</v>
      </c>
      <c r="T7" s="1084"/>
      <c r="U7" s="1084"/>
      <c r="V7" s="1084"/>
      <c r="W7" s="1107" t="s">
        <v>278</v>
      </c>
      <c r="X7" s="1108"/>
      <c r="Y7" s="1108"/>
      <c r="Z7" s="1108"/>
      <c r="AA7" s="1108"/>
      <c r="AB7" s="1108"/>
      <c r="AC7" s="1109"/>
      <c r="AD7" s="23"/>
      <c r="AE7" s="23"/>
      <c r="AF7" s="13"/>
      <c r="AG7" s="13"/>
      <c r="AH7" s="13"/>
      <c r="AI7" s="13"/>
      <c r="AM7" s="29"/>
      <c r="AN7" s="29"/>
      <c r="AQ7" s="29"/>
      <c r="AR7" s="29"/>
    </row>
    <row r="8" spans="1:46" ht="18" customHeight="1">
      <c r="A8" s="28" t="s">
        <v>177</v>
      </c>
      <c r="B8" s="28"/>
      <c r="C8" s="28"/>
      <c r="D8" s="28"/>
      <c r="E8" s="28"/>
      <c r="F8" s="28"/>
      <c r="G8" s="28"/>
      <c r="H8" s="28"/>
      <c r="I8" s="28"/>
      <c r="J8" s="28"/>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35" t="s">
        <v>30</v>
      </c>
      <c r="B9" s="28"/>
      <c r="C9" s="1"/>
      <c r="D9" s="1"/>
      <c r="E9" s="1"/>
      <c r="F9" s="1"/>
      <c r="G9" s="1"/>
      <c r="H9" s="1"/>
      <c r="I9" s="1"/>
      <c r="J9" s="1"/>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1110"/>
      <c r="D10" s="1110"/>
      <c r="E10" s="1110"/>
      <c r="F10" s="1110"/>
      <c r="G10" s="1111"/>
      <c r="H10" s="487" t="s">
        <v>35</v>
      </c>
      <c r="I10" s="1094"/>
      <c r="J10" s="1094"/>
      <c r="K10" s="1094"/>
      <c r="L10" s="1094"/>
      <c r="M10" s="1094"/>
      <c r="N10" s="1095"/>
      <c r="O10" s="1112" t="s">
        <v>32</v>
      </c>
      <c r="P10" s="1110"/>
      <c r="Q10" s="1110"/>
      <c r="R10" s="1110"/>
      <c r="S10" s="1110"/>
      <c r="T10" s="1111"/>
      <c r="U10" s="35"/>
      <c r="V10" s="35"/>
      <c r="W10" s="33"/>
      <c r="X10" s="33"/>
      <c r="Y10" s="35"/>
      <c r="Z10" s="35"/>
      <c r="AA10" s="35"/>
      <c r="AB10" s="35"/>
      <c r="AC10" s="35"/>
    </row>
    <row r="11" spans="1:46" ht="18" customHeight="1" thickBot="1">
      <c r="A11" s="1"/>
      <c r="B11" s="1113">
        <v>18</v>
      </c>
      <c r="C11" s="1114"/>
      <c r="D11" s="1114"/>
      <c r="E11" s="1114"/>
      <c r="F11" s="1114"/>
      <c r="G11" s="1115"/>
      <c r="H11" s="1116" t="s">
        <v>85</v>
      </c>
      <c r="I11" s="1101"/>
      <c r="J11" s="1101"/>
      <c r="K11" s="1101"/>
      <c r="L11" s="1101"/>
      <c r="M11" s="1101"/>
      <c r="N11" s="1117"/>
      <c r="O11" s="1118" t="s">
        <v>33</v>
      </c>
      <c r="P11" s="1119"/>
      <c r="Q11" s="1119"/>
      <c r="R11" s="1119"/>
      <c r="S11" s="1119"/>
      <c r="T11" s="1120"/>
      <c r="U11" s="43"/>
      <c r="V11" s="43"/>
      <c r="W11" s="43"/>
      <c r="X11" s="242"/>
      <c r="Y11" s="41"/>
      <c r="Z11" s="41"/>
      <c r="AA11" s="41"/>
      <c r="AB11" s="41"/>
      <c r="AC11" s="35"/>
      <c r="AF11" s="29"/>
      <c r="AG11" s="29"/>
      <c r="AJ11" s="29"/>
      <c r="AK11" s="29"/>
    </row>
    <row r="12" spans="1:46" ht="18" customHeight="1">
      <c r="A12" s="1"/>
      <c r="B12" s="242"/>
      <c r="C12" s="242"/>
      <c r="D12" s="242"/>
      <c r="E12" s="242"/>
      <c r="F12" s="242"/>
      <c r="G12" s="41"/>
      <c r="H12" s="41"/>
      <c r="I12" s="41"/>
      <c r="J12" s="41"/>
      <c r="K12" s="40"/>
      <c r="L12" s="40"/>
      <c r="M12" s="40"/>
      <c r="N12" s="40"/>
      <c r="O12" s="40"/>
      <c r="P12" s="42"/>
      <c r="Q12" s="42"/>
      <c r="R12" s="42"/>
      <c r="S12" s="43"/>
      <c r="T12" s="8"/>
      <c r="U12" s="43"/>
      <c r="V12" s="43"/>
      <c r="W12" s="43"/>
      <c r="X12" s="242"/>
      <c r="Y12" s="41"/>
      <c r="Z12" s="41"/>
      <c r="AA12" s="41"/>
      <c r="AB12" s="41"/>
      <c r="AC12" s="35"/>
      <c r="AF12" s="29"/>
      <c r="AG12" s="29"/>
      <c r="AJ12" s="29"/>
      <c r="AK12" s="29"/>
    </row>
    <row r="13" spans="1:46" ht="18" customHeight="1">
      <c r="A13" s="35" t="s">
        <v>31</v>
      </c>
      <c r="B13" s="35"/>
      <c r="C13" s="35"/>
      <c r="D13" s="35"/>
      <c r="E13" s="35"/>
      <c r="F13" s="35"/>
      <c r="G13" s="35"/>
      <c r="H13" s="35"/>
      <c r="I13" s="35"/>
      <c r="J13" s="35"/>
      <c r="K13" s="35"/>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A14" s="35"/>
      <c r="B14" s="475" t="s">
        <v>36</v>
      </c>
      <c r="C14" s="1110"/>
      <c r="D14" s="1110"/>
      <c r="E14" s="1110"/>
      <c r="F14" s="1110"/>
      <c r="G14" s="1111"/>
      <c r="H14" s="475" t="s">
        <v>37</v>
      </c>
      <c r="I14" s="1110"/>
      <c r="J14" s="1110"/>
      <c r="K14" s="1110"/>
      <c r="L14" s="1110"/>
      <c r="M14" s="1110"/>
      <c r="N14" s="1110"/>
      <c r="O14" s="1110"/>
      <c r="P14" s="1110"/>
      <c r="Q14" s="1111"/>
      <c r="R14" s="481" t="s">
        <v>39</v>
      </c>
      <c r="S14" s="1137"/>
      <c r="T14" s="1137"/>
      <c r="U14" s="1137"/>
      <c r="V14" s="1137"/>
      <c r="W14" s="1137"/>
      <c r="X14" s="460" t="s">
        <v>40</v>
      </c>
      <c r="Y14" s="1089"/>
      <c r="Z14" s="1089"/>
      <c r="AA14" s="1089"/>
      <c r="AB14" s="1090"/>
      <c r="AC14" s="10"/>
      <c r="AD14" s="10"/>
      <c r="AE14" s="11"/>
      <c r="AF14" s="12"/>
      <c r="AG14" s="12"/>
      <c r="AH14" s="2"/>
      <c r="AI14" s="1"/>
      <c r="AK14" s="13"/>
      <c r="AL14" s="13"/>
      <c r="AM14" s="13"/>
      <c r="AP14" s="29"/>
      <c r="AQ14" s="29"/>
      <c r="AR14" s="29"/>
    </row>
    <row r="15" spans="1:46" ht="18" customHeight="1" thickBot="1">
      <c r="A15" s="35"/>
      <c r="B15" s="1134"/>
      <c r="C15" s="1135"/>
      <c r="D15" s="1135"/>
      <c r="E15" s="1135"/>
      <c r="F15" s="1135"/>
      <c r="G15" s="1136"/>
      <c r="H15" s="1"/>
      <c r="I15" s="1"/>
      <c r="J15" s="1"/>
      <c r="K15" s="1"/>
      <c r="L15" s="1"/>
      <c r="M15" s="85"/>
      <c r="N15" s="466" t="s">
        <v>38</v>
      </c>
      <c r="O15" s="1094"/>
      <c r="P15" s="1094"/>
      <c r="Q15" s="1095"/>
      <c r="R15" s="1138"/>
      <c r="S15" s="1139"/>
      <c r="T15" s="1139"/>
      <c r="U15" s="1139"/>
      <c r="V15" s="1139"/>
      <c r="W15" s="1139"/>
      <c r="X15" s="1091"/>
      <c r="Y15" s="1092"/>
      <c r="Z15" s="1092"/>
      <c r="AA15" s="1092"/>
      <c r="AB15" s="1093"/>
      <c r="AC15" s="10"/>
      <c r="AD15" s="10"/>
      <c r="AE15" s="8"/>
      <c r="AF15" s="2"/>
      <c r="AG15" s="2"/>
      <c r="AH15" s="2"/>
      <c r="AI15" s="1"/>
      <c r="AK15" s="13"/>
      <c r="AL15" s="13"/>
      <c r="AM15" s="13"/>
      <c r="AP15" s="29"/>
      <c r="AQ15" s="29"/>
      <c r="AR15" s="29"/>
    </row>
    <row r="16" spans="1:46" ht="18" customHeight="1" thickBot="1">
      <c r="A16" s="35"/>
      <c r="B16" s="1096">
        <v>0.12</v>
      </c>
      <c r="C16" s="1097"/>
      <c r="D16" s="1097"/>
      <c r="E16" s="1097"/>
      <c r="F16" s="1097"/>
      <c r="G16" s="1098"/>
      <c r="H16" s="1099">
        <v>7.0000000000000007E-2</v>
      </c>
      <c r="I16" s="1097"/>
      <c r="J16" s="1097"/>
      <c r="K16" s="1097"/>
      <c r="L16" s="1097"/>
      <c r="M16" s="1098"/>
      <c r="N16" s="1100" t="s">
        <v>41</v>
      </c>
      <c r="O16" s="1101"/>
      <c r="P16" s="1101"/>
      <c r="Q16" s="1102"/>
      <c r="R16" s="485">
        <f>B16+H16</f>
        <v>0.19</v>
      </c>
      <c r="S16" s="1103"/>
      <c r="T16" s="1103"/>
      <c r="U16" s="1103"/>
      <c r="V16" s="1103"/>
      <c r="W16" s="1103"/>
      <c r="X16" s="1104">
        <v>12</v>
      </c>
      <c r="Y16" s="1105"/>
      <c r="Z16" s="1105"/>
      <c r="AA16" s="1105"/>
      <c r="AB16" s="1106"/>
      <c r="AC16" s="10"/>
      <c r="AD16" s="10"/>
      <c r="AE16" s="8"/>
      <c r="AF16" s="2"/>
      <c r="AG16" s="2"/>
      <c r="AH16" s="2"/>
      <c r="AI16" s="1"/>
      <c r="AK16" s="13"/>
      <c r="AL16" s="13"/>
      <c r="AM16" s="13"/>
      <c r="AP16" s="29"/>
      <c r="AQ16" s="29"/>
      <c r="AR16" s="29"/>
    </row>
    <row r="17" spans="1:45" ht="18" customHeight="1">
      <c r="A17" s="35"/>
      <c r="B17" s="1"/>
      <c r="C17" s="1"/>
      <c r="D17" s="1"/>
      <c r="E17" s="1"/>
      <c r="F17" s="1"/>
      <c r="G17" s="35"/>
      <c r="H17" s="35"/>
      <c r="I17" s="35"/>
      <c r="J17" s="35"/>
      <c r="K17" s="35"/>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 t="s">
        <v>42</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35"/>
      <c r="AS18" s="13"/>
    </row>
    <row r="19" spans="1:45" ht="18" customHeight="1" thickBot="1">
      <c r="A19" s="1"/>
      <c r="B19" s="1121" t="s">
        <v>21</v>
      </c>
      <c r="C19" s="1676"/>
      <c r="D19" s="1676"/>
      <c r="E19" s="1676"/>
      <c r="F19" s="1676"/>
      <c r="G19" s="1676"/>
      <c r="H19" s="1679"/>
      <c r="I19" s="475" t="s">
        <v>22</v>
      </c>
      <c r="J19" s="1110"/>
      <c r="K19" s="1110"/>
      <c r="L19" s="1110"/>
      <c r="M19" s="1111"/>
      <c r="N19" s="475" t="s">
        <v>23</v>
      </c>
      <c r="O19" s="1110"/>
      <c r="P19" s="1110"/>
      <c r="Q19" s="1110"/>
      <c r="R19" s="1111"/>
      <c r="S19" s="1121" t="s">
        <v>24</v>
      </c>
      <c r="T19" s="1676"/>
      <c r="U19" s="1676"/>
      <c r="V19" s="1676"/>
      <c r="W19" s="1679"/>
      <c r="X19" s="35"/>
      <c r="Y19" s="35"/>
      <c r="Z19" s="35"/>
      <c r="AA19" s="35"/>
      <c r="AB19" s="35"/>
      <c r="AC19" s="35"/>
      <c r="AM19" s="13"/>
    </row>
    <row r="20" spans="1:45" ht="18" customHeight="1">
      <c r="A20" s="1"/>
      <c r="B20" s="1121" t="s">
        <v>17</v>
      </c>
      <c r="C20" s="1676"/>
      <c r="D20" s="1676"/>
      <c r="E20" s="1676"/>
      <c r="F20" s="1676"/>
      <c r="G20" s="1676"/>
      <c r="H20" s="1676"/>
      <c r="I20" s="1126">
        <v>4</v>
      </c>
      <c r="J20" s="1682"/>
      <c r="K20" s="1682"/>
      <c r="L20" s="1682"/>
      <c r="M20" s="1973"/>
      <c r="N20" s="1129">
        <v>1</v>
      </c>
      <c r="O20" s="1682"/>
      <c r="P20" s="1682"/>
      <c r="Q20" s="1682"/>
      <c r="R20" s="1683"/>
      <c r="S20" s="1131">
        <f>I20+N20</f>
        <v>5</v>
      </c>
      <c r="T20" s="1970"/>
      <c r="U20" s="1970"/>
      <c r="V20" s="1970"/>
      <c r="W20" s="1971"/>
      <c r="X20" s="35"/>
      <c r="Y20" s="35"/>
      <c r="Z20" s="35"/>
      <c r="AA20" s="35"/>
      <c r="AB20" s="35"/>
      <c r="AC20" s="35"/>
      <c r="AM20" s="13"/>
    </row>
    <row r="21" spans="1:45" ht="18" customHeight="1">
      <c r="A21" s="1"/>
      <c r="B21" s="2186" t="s">
        <v>86</v>
      </c>
      <c r="C21" s="1676"/>
      <c r="D21" s="1676"/>
      <c r="E21" s="1676"/>
      <c r="F21" s="1676"/>
      <c r="G21" s="1676"/>
      <c r="H21" s="1676"/>
      <c r="I21" s="1149">
        <v>1</v>
      </c>
      <c r="J21" s="1684"/>
      <c r="K21" s="1684"/>
      <c r="L21" s="1684"/>
      <c r="M21" s="1972"/>
      <c r="N21" s="1152">
        <v>0</v>
      </c>
      <c r="O21" s="1684"/>
      <c r="P21" s="1684"/>
      <c r="Q21" s="1684"/>
      <c r="R21" s="1685"/>
      <c r="S21" s="1131">
        <f>I21+N21</f>
        <v>1</v>
      </c>
      <c r="T21" s="1970"/>
      <c r="U21" s="1970"/>
      <c r="V21" s="1970"/>
      <c r="W21" s="1971"/>
      <c r="X21" s="35"/>
      <c r="Y21" s="35"/>
      <c r="Z21" s="35"/>
      <c r="AA21" s="35"/>
      <c r="AB21" s="35"/>
      <c r="AC21" s="35"/>
      <c r="AM21" s="13"/>
    </row>
    <row r="22" spans="1:45" ht="18" customHeight="1">
      <c r="A22" s="1"/>
      <c r="B22" s="1121" t="s">
        <v>18</v>
      </c>
      <c r="C22" s="1676"/>
      <c r="D22" s="1676"/>
      <c r="E22" s="1676"/>
      <c r="F22" s="1676"/>
      <c r="G22" s="1676"/>
      <c r="H22" s="1676"/>
      <c r="I22" s="1149">
        <v>9</v>
      </c>
      <c r="J22" s="1684"/>
      <c r="K22" s="1684"/>
      <c r="L22" s="1684"/>
      <c r="M22" s="1972"/>
      <c r="N22" s="1152">
        <v>2</v>
      </c>
      <c r="O22" s="1684"/>
      <c r="P22" s="1684"/>
      <c r="Q22" s="1684"/>
      <c r="R22" s="1685"/>
      <c r="S22" s="1131">
        <f>I22+N22</f>
        <v>11</v>
      </c>
      <c r="T22" s="1970"/>
      <c r="U22" s="1970"/>
      <c r="V22" s="1970"/>
      <c r="W22" s="1971"/>
      <c r="X22" s="35"/>
      <c r="Y22" s="35"/>
      <c r="Z22" s="35"/>
      <c r="AA22" s="35"/>
      <c r="AB22" s="35"/>
      <c r="AC22" s="35"/>
      <c r="AM22" s="13"/>
    </row>
    <row r="23" spans="1:45" ht="18" customHeight="1" thickBot="1">
      <c r="A23" s="1"/>
      <c r="B23" s="2186" t="s">
        <v>87</v>
      </c>
      <c r="C23" s="1676"/>
      <c r="D23" s="1676"/>
      <c r="E23" s="1676"/>
      <c r="F23" s="1676"/>
      <c r="G23" s="1676"/>
      <c r="H23" s="1676"/>
      <c r="I23" s="1140">
        <v>1</v>
      </c>
      <c r="J23" s="1677"/>
      <c r="K23" s="1677"/>
      <c r="L23" s="1677"/>
      <c r="M23" s="1969"/>
      <c r="N23" s="1143">
        <v>0</v>
      </c>
      <c r="O23" s="1677"/>
      <c r="P23" s="1677"/>
      <c r="Q23" s="1677"/>
      <c r="R23" s="1678"/>
      <c r="S23" s="1131">
        <f>I23+N23</f>
        <v>1</v>
      </c>
      <c r="T23" s="1970"/>
      <c r="U23" s="1970"/>
      <c r="V23" s="1970"/>
      <c r="W23" s="1971"/>
      <c r="X23" s="35"/>
      <c r="Y23" s="35"/>
      <c r="Z23" s="35"/>
      <c r="AA23" s="35"/>
      <c r="AB23" s="35"/>
      <c r="AC23" s="35"/>
      <c r="AM23" s="13"/>
    </row>
    <row r="24" spans="1:45" ht="18" customHeight="1">
      <c r="A24" s="1"/>
      <c r="B24" s="1121" t="s">
        <v>16</v>
      </c>
      <c r="C24" s="1676"/>
      <c r="D24" s="1676"/>
      <c r="E24" s="1676"/>
      <c r="F24" s="1676"/>
      <c r="G24" s="1676"/>
      <c r="H24" s="1679"/>
      <c r="I24" s="1145">
        <f>SUM(I20:M23)</f>
        <v>15</v>
      </c>
      <c r="J24" s="1680"/>
      <c r="K24" s="1680"/>
      <c r="L24" s="1680"/>
      <c r="M24" s="1681"/>
      <c r="N24" s="1145">
        <v>3</v>
      </c>
      <c r="O24" s="1680"/>
      <c r="P24" s="1680"/>
      <c r="Q24" s="1680"/>
      <c r="R24" s="1681"/>
      <c r="S24" s="1148">
        <f t="shared" ref="S24" si="0">SUM(S20:W23)</f>
        <v>18</v>
      </c>
      <c r="T24" s="1970"/>
      <c r="U24" s="1970"/>
      <c r="V24" s="1970"/>
      <c r="W24" s="1971"/>
      <c r="X24" s="35"/>
      <c r="Y24" s="35"/>
      <c r="Z24" s="35"/>
      <c r="AA24" s="35"/>
      <c r="AB24" s="35"/>
      <c r="AC24" s="35"/>
      <c r="AM24" s="13"/>
    </row>
    <row r="25" spans="1:45"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35"/>
      <c r="AS25" s="13"/>
    </row>
    <row r="26" spans="1:45" ht="18" customHeight="1">
      <c r="A26" s="1" t="s">
        <v>45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35"/>
      <c r="AS26" s="13"/>
    </row>
    <row r="27" spans="1:45" ht="6" customHeight="1">
      <c r="A27" s="1"/>
      <c r="B27" s="35"/>
      <c r="C27" s="35"/>
      <c r="D27" s="35"/>
      <c r="E27" s="35"/>
      <c r="F27" s="35"/>
      <c r="G27" s="35"/>
      <c r="H27" s="35"/>
      <c r="I27" s="35"/>
      <c r="J27" s="35"/>
      <c r="K27" s="35"/>
      <c r="L27" s="35"/>
      <c r="M27" s="35"/>
      <c r="N27" s="35"/>
      <c r="O27" s="35"/>
      <c r="P27" s="35"/>
      <c r="Q27" s="35"/>
      <c r="R27" s="1"/>
      <c r="S27" s="35"/>
      <c r="T27" s="35"/>
      <c r="U27" s="35"/>
      <c r="V27" s="35"/>
      <c r="W27" s="35"/>
      <c r="X27" s="35"/>
      <c r="Y27" s="35"/>
      <c r="Z27" s="35"/>
      <c r="AA27" s="35"/>
      <c r="AB27" s="35"/>
      <c r="AC27" s="35"/>
    </row>
    <row r="28" spans="1:45" ht="18" customHeight="1">
      <c r="A28" s="35"/>
      <c r="B28" s="475" t="s">
        <v>1</v>
      </c>
      <c r="C28" s="476"/>
      <c r="D28" s="476"/>
      <c r="E28" s="476"/>
      <c r="F28" s="476"/>
      <c r="G28" s="476"/>
      <c r="H28" s="476"/>
      <c r="I28" s="476"/>
      <c r="J28" s="476"/>
      <c r="K28" s="476"/>
      <c r="L28" s="460" t="s">
        <v>43</v>
      </c>
      <c r="M28" s="1158"/>
      <c r="N28" s="475" t="s">
        <v>2</v>
      </c>
      <c r="O28" s="1110"/>
      <c r="P28" s="1110"/>
      <c r="Q28" s="1110"/>
      <c r="R28" s="1110"/>
      <c r="S28" s="1110"/>
      <c r="T28" s="1110"/>
      <c r="U28" s="1110"/>
      <c r="V28" s="1110"/>
      <c r="W28" s="1110"/>
      <c r="X28" s="1110"/>
      <c r="Y28" s="1110"/>
      <c r="Z28" s="1110"/>
      <c r="AA28" s="1110"/>
      <c r="AB28" s="1110"/>
      <c r="AC28" s="1111"/>
      <c r="AD28" s="237"/>
      <c r="AE28" s="237"/>
      <c r="AF28" s="237"/>
      <c r="AG28" s="237"/>
      <c r="AH28" s="13"/>
      <c r="AQ28" s="34"/>
    </row>
    <row r="29" spans="1:45" ht="18" customHeight="1">
      <c r="A29" s="35"/>
      <c r="B29" s="1154"/>
      <c r="C29" s="1155"/>
      <c r="D29" s="1155"/>
      <c r="E29" s="1155"/>
      <c r="F29" s="1155"/>
      <c r="G29" s="1155"/>
      <c r="H29" s="1155"/>
      <c r="I29" s="1155"/>
      <c r="J29" s="1155"/>
      <c r="K29" s="1155"/>
      <c r="L29" s="1159"/>
      <c r="M29" s="1160"/>
      <c r="N29" s="2183" t="s">
        <v>0</v>
      </c>
      <c r="O29" s="2184"/>
      <c r="P29" s="2184"/>
      <c r="Q29" s="2185"/>
      <c r="R29" s="2183" t="s">
        <v>88</v>
      </c>
      <c r="S29" s="2184"/>
      <c r="T29" s="2184"/>
      <c r="U29" s="2185"/>
      <c r="V29" s="2183" t="s">
        <v>89</v>
      </c>
      <c r="W29" s="2184"/>
      <c r="X29" s="2184"/>
      <c r="Y29" s="2185"/>
      <c r="Z29" s="2183" t="s">
        <v>90</v>
      </c>
      <c r="AA29" s="2184"/>
      <c r="AB29" s="2184"/>
      <c r="AC29" s="2185"/>
      <c r="AD29" s="13"/>
      <c r="AE29" s="13"/>
      <c r="AF29" s="13"/>
      <c r="AG29" s="13"/>
      <c r="AH29" s="34"/>
      <c r="AI29" s="34"/>
      <c r="AJ29" s="13"/>
    </row>
    <row r="30" spans="1:45" ht="18" customHeight="1" thickBot="1">
      <c r="A30" s="35"/>
      <c r="B30" s="1156"/>
      <c r="C30" s="1157"/>
      <c r="D30" s="1157"/>
      <c r="E30" s="1157"/>
      <c r="F30" s="1157"/>
      <c r="G30" s="1157"/>
      <c r="H30" s="1157"/>
      <c r="I30" s="1157"/>
      <c r="J30" s="1157"/>
      <c r="K30" s="1157"/>
      <c r="L30" s="1159"/>
      <c r="M30" s="1160"/>
      <c r="N30" s="487" t="s">
        <v>5</v>
      </c>
      <c r="O30" s="1163"/>
      <c r="P30" s="1164" t="s">
        <v>6</v>
      </c>
      <c r="Q30" s="1165"/>
      <c r="R30" s="487" t="s">
        <v>5</v>
      </c>
      <c r="S30" s="1163"/>
      <c r="T30" s="1164" t="s">
        <v>6</v>
      </c>
      <c r="U30" s="1165"/>
      <c r="V30" s="487" t="s">
        <v>5</v>
      </c>
      <c r="W30" s="1163"/>
      <c r="X30" s="1164" t="s">
        <v>6</v>
      </c>
      <c r="Y30" s="1165"/>
      <c r="Z30" s="487" t="s">
        <v>5</v>
      </c>
      <c r="AA30" s="1163"/>
      <c r="AB30" s="1164" t="s">
        <v>6</v>
      </c>
      <c r="AC30" s="1165"/>
      <c r="AI30" s="34"/>
      <c r="AJ30" s="14"/>
      <c r="AK30" s="13"/>
    </row>
    <row r="31" spans="1:45" ht="18" customHeight="1" thickBot="1">
      <c r="A31" s="35"/>
      <c r="B31" s="2176" t="s">
        <v>156</v>
      </c>
      <c r="C31" s="2179" t="s">
        <v>25</v>
      </c>
      <c r="D31" s="1932" t="s">
        <v>152</v>
      </c>
      <c r="E31" s="1186"/>
      <c r="F31" s="1186"/>
      <c r="G31" s="1186"/>
      <c r="H31" s="1186"/>
      <c r="I31" s="1186"/>
      <c r="J31" s="1186"/>
      <c r="K31" s="1186"/>
      <c r="L31" s="2180" t="s">
        <v>11</v>
      </c>
      <c r="M31" s="2181"/>
      <c r="N31" s="2182">
        <v>2120</v>
      </c>
      <c r="O31" s="2175"/>
      <c r="P31" s="2172">
        <v>2090</v>
      </c>
      <c r="Q31" s="2173"/>
      <c r="R31" s="2068">
        <f>N31</f>
        <v>2120</v>
      </c>
      <c r="S31" s="2069"/>
      <c r="T31" s="2070">
        <f>P31</f>
        <v>2090</v>
      </c>
      <c r="U31" s="2095"/>
      <c r="V31" s="2174">
        <v>1420</v>
      </c>
      <c r="W31" s="2175"/>
      <c r="X31" s="2172">
        <v>1390</v>
      </c>
      <c r="Y31" s="2174"/>
      <c r="Z31" s="2068">
        <f>V31</f>
        <v>1420</v>
      </c>
      <c r="AA31" s="2069"/>
      <c r="AB31" s="2070">
        <f>X31</f>
        <v>1390</v>
      </c>
      <c r="AC31" s="2071"/>
      <c r="AF31" s="13"/>
      <c r="AQ31" s="34"/>
      <c r="AR31" s="14"/>
    </row>
    <row r="32" spans="1:45" ht="18" customHeight="1" thickBot="1">
      <c r="A32" s="35"/>
      <c r="B32" s="2177"/>
      <c r="C32" s="2179"/>
      <c r="D32" s="1932" t="s">
        <v>91</v>
      </c>
      <c r="E32" s="1186"/>
      <c r="F32" s="1186"/>
      <c r="G32" s="1186"/>
      <c r="H32" s="1186"/>
      <c r="I32" s="1186"/>
      <c r="J32" s="1186"/>
      <c r="K32" s="1186"/>
      <c r="L32" s="2161" t="s">
        <v>11</v>
      </c>
      <c r="M32" s="2165"/>
      <c r="N32" s="2090"/>
      <c r="O32" s="2091"/>
      <c r="P32" s="2091"/>
      <c r="Q32" s="2091"/>
      <c r="R32" s="2166">
        <v>700</v>
      </c>
      <c r="S32" s="2167"/>
      <c r="T32" s="2167"/>
      <c r="U32" s="2168"/>
      <c r="V32" s="2091"/>
      <c r="W32" s="2091"/>
      <c r="X32" s="2091"/>
      <c r="Y32" s="2091"/>
      <c r="Z32" s="2169">
        <v>1410</v>
      </c>
      <c r="AA32" s="2170"/>
      <c r="AB32" s="2170"/>
      <c r="AC32" s="2171"/>
      <c r="AF32" s="13"/>
      <c r="AG32" s="13"/>
      <c r="AH32" s="13"/>
      <c r="AI32" s="13"/>
      <c r="AJ32" s="13"/>
      <c r="AK32" s="13"/>
      <c r="AL32" s="13"/>
      <c r="AM32" s="13"/>
      <c r="AN32" s="13"/>
      <c r="AO32" s="13"/>
      <c r="AP32" s="13"/>
      <c r="AQ32" s="34"/>
      <c r="AR32" s="14"/>
      <c r="AS32" s="13"/>
    </row>
    <row r="33" spans="1:45" ht="18" customHeight="1">
      <c r="A33" s="35"/>
      <c r="B33" s="2177"/>
      <c r="C33" s="2179"/>
      <c r="D33" s="1957" t="s">
        <v>13</v>
      </c>
      <c r="E33" s="1438"/>
      <c r="F33" s="1438"/>
      <c r="G33" s="1438"/>
      <c r="H33" s="1438"/>
      <c r="I33" s="1438"/>
      <c r="J33" s="1438"/>
      <c r="K33" s="1438"/>
      <c r="L33" s="2161" t="s">
        <v>11</v>
      </c>
      <c r="M33" s="2162"/>
      <c r="N33" s="2013">
        <f>IF(L33="○",IF(L35/S24&lt;10,INT(L35/S24),ROUNDDOWN(L35/S24,-1)),0)</f>
        <v>130</v>
      </c>
      <c r="O33" s="2013"/>
      <c r="P33" s="2014"/>
      <c r="Q33" s="2014"/>
      <c r="R33" s="2015"/>
      <c r="S33" s="2015"/>
      <c r="T33" s="2015"/>
      <c r="U33" s="2015"/>
      <c r="V33" s="2014"/>
      <c r="W33" s="2014"/>
      <c r="X33" s="2014"/>
      <c r="Y33" s="2014"/>
      <c r="Z33" s="2015"/>
      <c r="AA33" s="2015"/>
      <c r="AB33" s="2015"/>
      <c r="AC33" s="2016"/>
      <c r="AF33" s="13"/>
      <c r="AH33" s="13"/>
      <c r="AI33" s="13"/>
      <c r="AJ33" s="13"/>
      <c r="AK33" s="13"/>
      <c r="AL33" s="13"/>
      <c r="AM33" s="13"/>
      <c r="AN33" s="13"/>
      <c r="AO33" s="13"/>
      <c r="AP33" s="13"/>
      <c r="AQ33" s="34"/>
      <c r="AR33" s="14"/>
    </row>
    <row r="34" spans="1:45" ht="18" customHeight="1">
      <c r="A34" s="35"/>
      <c r="B34" s="2177"/>
      <c r="C34" s="2179"/>
      <c r="D34" s="173"/>
      <c r="E34" s="1184" t="s">
        <v>44</v>
      </c>
      <c r="F34" s="1185"/>
      <c r="G34" s="1185"/>
      <c r="H34" s="1185"/>
      <c r="I34" s="1185"/>
      <c r="J34" s="1186"/>
      <c r="K34" s="1186"/>
      <c r="L34" s="2163">
        <v>210</v>
      </c>
      <c r="M34" s="2164"/>
      <c r="N34" s="2017"/>
      <c r="O34" s="2017"/>
      <c r="P34" s="2015"/>
      <c r="Q34" s="2015"/>
      <c r="R34" s="2015"/>
      <c r="S34" s="2015"/>
      <c r="T34" s="2015"/>
      <c r="U34" s="2015"/>
      <c r="V34" s="2015"/>
      <c r="W34" s="2015"/>
      <c r="X34" s="2015"/>
      <c r="Y34" s="2015"/>
      <c r="Z34" s="2015"/>
      <c r="AA34" s="2015"/>
      <c r="AB34" s="2015"/>
      <c r="AC34" s="2016"/>
      <c r="AF34" s="13"/>
      <c r="AH34" s="13"/>
      <c r="AI34" s="13"/>
      <c r="AJ34" s="13"/>
      <c r="AK34" s="13"/>
      <c r="AL34" s="13"/>
      <c r="AM34" s="13"/>
      <c r="AN34" s="13"/>
      <c r="AO34" s="13"/>
      <c r="AP34" s="13"/>
      <c r="AQ34" s="34"/>
      <c r="AR34" s="14"/>
    </row>
    <row r="35" spans="1:45" ht="18" customHeight="1" thickBot="1">
      <c r="A35" s="35"/>
      <c r="B35" s="2177"/>
      <c r="C35" s="2179"/>
      <c r="D35" s="246"/>
      <c r="E35" s="1189" t="s">
        <v>157</v>
      </c>
      <c r="F35" s="1190"/>
      <c r="G35" s="1190"/>
      <c r="H35" s="1190"/>
      <c r="I35" s="1190"/>
      <c r="J35" s="1191"/>
      <c r="K35" s="1191"/>
      <c r="L35" s="2163">
        <v>2440</v>
      </c>
      <c r="M35" s="2164"/>
      <c r="N35" s="2015"/>
      <c r="O35" s="2015"/>
      <c r="P35" s="2015"/>
      <c r="Q35" s="2015"/>
      <c r="R35" s="2015"/>
      <c r="S35" s="2015"/>
      <c r="T35" s="2015"/>
      <c r="U35" s="2015"/>
      <c r="V35" s="2015"/>
      <c r="W35" s="2015"/>
      <c r="X35" s="2015"/>
      <c r="Y35" s="2015"/>
      <c r="Z35" s="2015"/>
      <c r="AA35" s="2015"/>
      <c r="AB35" s="2015"/>
      <c r="AC35" s="2016"/>
      <c r="AF35" s="13"/>
      <c r="AH35" s="22"/>
      <c r="AI35" s="22"/>
      <c r="AJ35" s="22"/>
      <c r="AK35" s="22"/>
      <c r="AL35" s="22"/>
      <c r="AM35" s="22"/>
      <c r="AN35" s="22"/>
      <c r="AO35" s="22"/>
      <c r="AP35" s="22"/>
      <c r="AQ35" s="34"/>
      <c r="AR35" s="14"/>
    </row>
    <row r="36" spans="1:45" ht="18" customHeight="1" thickBot="1">
      <c r="A36" s="35"/>
      <c r="B36" s="2177"/>
      <c r="C36" s="2179"/>
      <c r="D36" s="1921" t="s">
        <v>92</v>
      </c>
      <c r="E36" s="2155"/>
      <c r="F36" s="2155"/>
      <c r="G36" s="2155"/>
      <c r="H36" s="2155"/>
      <c r="I36" s="2155"/>
      <c r="J36" s="2155"/>
      <c r="K36" s="2155"/>
      <c r="L36" s="2159" t="s">
        <v>11</v>
      </c>
      <c r="M36" s="2160"/>
      <c r="N36" s="1222"/>
      <c r="O36" s="2157"/>
      <c r="P36" s="2157"/>
      <c r="Q36" s="2157"/>
      <c r="R36" s="2157"/>
      <c r="S36" s="2157"/>
      <c r="T36" s="2157"/>
      <c r="U36" s="2157"/>
      <c r="V36" s="2157"/>
      <c r="W36" s="2157"/>
      <c r="X36" s="2157"/>
      <c r="Y36" s="2157"/>
      <c r="Z36" s="2157"/>
      <c r="AA36" s="2157"/>
      <c r="AB36" s="2157"/>
      <c r="AC36" s="2158"/>
      <c r="AF36" s="13"/>
      <c r="AG36" s="13"/>
      <c r="AH36" s="13"/>
      <c r="AI36" s="13"/>
      <c r="AJ36" s="13"/>
      <c r="AK36" s="13"/>
      <c r="AL36" s="13"/>
      <c r="AM36" s="13"/>
      <c r="AN36" s="13"/>
      <c r="AO36" s="13"/>
      <c r="AP36" s="13"/>
      <c r="AQ36" s="34"/>
      <c r="AR36" s="14"/>
      <c r="AS36" s="13"/>
    </row>
    <row r="37" spans="1:45" ht="18" customHeight="1" thickTop="1" thickBot="1">
      <c r="A37" s="35"/>
      <c r="B37" s="2177"/>
      <c r="C37" s="2179"/>
      <c r="D37" s="958" t="s">
        <v>26</v>
      </c>
      <c r="E37" s="1209"/>
      <c r="F37" s="1209"/>
      <c r="G37" s="1209"/>
      <c r="H37" s="1209"/>
      <c r="I37" s="1209"/>
      <c r="J37" s="1209"/>
      <c r="K37" s="1209"/>
      <c r="L37" s="1210"/>
      <c r="M37" s="1211"/>
      <c r="N37" s="2007">
        <f>SUM(N31,$N33,$N36)</f>
        <v>2250</v>
      </c>
      <c r="O37" s="2008"/>
      <c r="P37" s="2009">
        <f>SUM(P31,$N33,$N36)</f>
        <v>2220</v>
      </c>
      <c r="Q37" s="2010"/>
      <c r="R37" s="2007">
        <f>SUM(R31,$R32,$N33,$N36)</f>
        <v>2950</v>
      </c>
      <c r="S37" s="2008"/>
      <c r="T37" s="2009">
        <f>SUM(T31,$R32,$N33,$N36)</f>
        <v>2920</v>
      </c>
      <c r="U37" s="2010"/>
      <c r="V37" s="2007">
        <f>SUM(V31,$N33,$N36)</f>
        <v>1550</v>
      </c>
      <c r="W37" s="2008"/>
      <c r="X37" s="2009">
        <f>SUM(X31,$N33,$N36)</f>
        <v>1520</v>
      </c>
      <c r="Y37" s="2010"/>
      <c r="Z37" s="2007">
        <f>SUM(Z31,$Z32,$N33,$N36)</f>
        <v>2960</v>
      </c>
      <c r="AA37" s="2008"/>
      <c r="AB37" s="2009">
        <f>SUM(AB31,$Z32,$N33,$N36)</f>
        <v>2930</v>
      </c>
      <c r="AC37" s="2010"/>
      <c r="AF37" s="13"/>
      <c r="AG37" s="13"/>
      <c r="AQ37" s="34"/>
      <c r="AR37" s="14"/>
      <c r="AS37" s="13"/>
    </row>
    <row r="38" spans="1:45" ht="20.25" customHeight="1" thickBot="1">
      <c r="A38" s="35"/>
      <c r="B38" s="2177"/>
      <c r="C38" s="2153" t="s">
        <v>55</v>
      </c>
      <c r="D38" s="1921" t="s">
        <v>209</v>
      </c>
      <c r="E38" s="2155"/>
      <c r="F38" s="2155"/>
      <c r="G38" s="2155"/>
      <c r="H38" s="2155"/>
      <c r="I38" s="2155"/>
      <c r="J38" s="2155"/>
      <c r="K38" s="2155"/>
      <c r="L38" s="1220" t="s">
        <v>11</v>
      </c>
      <c r="M38" s="2156"/>
      <c r="N38" s="1222">
        <v>240</v>
      </c>
      <c r="O38" s="2157"/>
      <c r="P38" s="2157"/>
      <c r="Q38" s="2157"/>
      <c r="R38" s="2157"/>
      <c r="S38" s="2157"/>
      <c r="T38" s="2157"/>
      <c r="U38" s="2157"/>
      <c r="V38" s="2157"/>
      <c r="W38" s="2157"/>
      <c r="X38" s="2157"/>
      <c r="Y38" s="2157"/>
      <c r="Z38" s="2157"/>
      <c r="AA38" s="2157"/>
      <c r="AB38" s="2157"/>
      <c r="AC38" s="2158"/>
      <c r="AF38" s="13"/>
      <c r="AG38" s="13"/>
      <c r="AQ38" s="34"/>
      <c r="AR38" s="14"/>
      <c r="AS38" s="13"/>
    </row>
    <row r="39" spans="1:45" ht="18" customHeight="1" thickTop="1">
      <c r="A39" s="35"/>
      <c r="B39" s="2177"/>
      <c r="C39" s="2154"/>
      <c r="D39" s="958" t="s">
        <v>50</v>
      </c>
      <c r="E39" s="1209"/>
      <c r="F39" s="1209"/>
      <c r="G39" s="1209"/>
      <c r="H39" s="1209"/>
      <c r="I39" s="1209"/>
      <c r="J39" s="1209"/>
      <c r="K39" s="1209"/>
      <c r="L39" s="1209"/>
      <c r="M39" s="1226"/>
      <c r="N39" s="1227">
        <f>$N$38</f>
        <v>240</v>
      </c>
      <c r="O39" s="1228"/>
      <c r="P39" s="1229">
        <f t="shared" ref="P39" si="1">$N$38</f>
        <v>240</v>
      </c>
      <c r="Q39" s="1230"/>
      <c r="R39" s="1227">
        <f t="shared" ref="R39" si="2">$N$38</f>
        <v>240</v>
      </c>
      <c r="S39" s="1228"/>
      <c r="T39" s="1229">
        <f t="shared" ref="T39" si="3">$N$38</f>
        <v>240</v>
      </c>
      <c r="U39" s="1230"/>
      <c r="V39" s="1227">
        <f t="shared" ref="V39" si="4">$N$38</f>
        <v>240</v>
      </c>
      <c r="W39" s="1228"/>
      <c r="X39" s="1229">
        <f t="shared" ref="X39" si="5">$N$38</f>
        <v>240</v>
      </c>
      <c r="Y39" s="1230"/>
      <c r="Z39" s="1227">
        <f t="shared" ref="Z39" si="6">$N$38</f>
        <v>240</v>
      </c>
      <c r="AA39" s="1228"/>
      <c r="AB39" s="1229">
        <f>$N$38</f>
        <v>240</v>
      </c>
      <c r="AC39" s="1230"/>
      <c r="AF39" s="13"/>
      <c r="AG39" s="13"/>
      <c r="AQ39" s="34"/>
      <c r="AR39" s="14"/>
      <c r="AS39" s="13"/>
    </row>
    <row r="40" spans="1:45" ht="18" customHeight="1">
      <c r="A40" s="35"/>
      <c r="B40" s="2177"/>
      <c r="C40" s="2147" t="s">
        <v>222</v>
      </c>
      <c r="D40" s="1924" t="s">
        <v>206</v>
      </c>
      <c r="E40" s="2150"/>
      <c r="F40" s="2150"/>
      <c r="G40" s="2150"/>
      <c r="H40" s="2150"/>
      <c r="I40" s="2150"/>
      <c r="J40" s="844">
        <v>790</v>
      </c>
      <c r="K40" s="844"/>
      <c r="L40" s="2151" t="s">
        <v>11</v>
      </c>
      <c r="M40" s="2152"/>
      <c r="N40" s="1243">
        <f>IF(L40="○",IF($J40/$S$24&lt;10,INT($J40/$S$24),ROUNDDOWN($J40/$S$24,-1)),0)</f>
        <v>40</v>
      </c>
      <c r="O40" s="1243"/>
      <c r="P40" s="1243"/>
      <c r="Q40" s="1243"/>
      <c r="R40" s="1243"/>
      <c r="S40" s="1243"/>
      <c r="T40" s="1243"/>
      <c r="U40" s="1243"/>
      <c r="V40" s="1243"/>
      <c r="W40" s="1243"/>
      <c r="X40" s="1243"/>
      <c r="Y40" s="1243"/>
      <c r="Z40" s="1243"/>
      <c r="AA40" s="1243"/>
      <c r="AB40" s="1243"/>
      <c r="AC40" s="1726"/>
      <c r="AF40" s="13"/>
      <c r="AG40" s="13"/>
      <c r="AQ40" s="34"/>
      <c r="AR40" s="14"/>
      <c r="AS40" s="13"/>
    </row>
    <row r="41" spans="1:45" ht="18" customHeight="1" thickBot="1">
      <c r="A41" s="35"/>
      <c r="B41" s="2177"/>
      <c r="C41" s="2148"/>
      <c r="D41" s="1921" t="s">
        <v>164</v>
      </c>
      <c r="E41" s="2144"/>
      <c r="F41" s="2144"/>
      <c r="G41" s="2144"/>
      <c r="H41" s="2144"/>
      <c r="I41" s="2144"/>
      <c r="J41" s="846">
        <v>500</v>
      </c>
      <c r="K41" s="846"/>
      <c r="L41" s="2145" t="s">
        <v>27</v>
      </c>
      <c r="M41" s="2146"/>
      <c r="N41" s="1248">
        <f>IF(L41="○",IF($J41/$S$24&lt;10,INT($J41/$S$24),ROUNDDOWN($J41/$S$24,-1)),0)</f>
        <v>0</v>
      </c>
      <c r="O41" s="1248"/>
      <c r="P41" s="1248"/>
      <c r="Q41" s="1248"/>
      <c r="R41" s="1248"/>
      <c r="S41" s="1248"/>
      <c r="T41" s="1248"/>
      <c r="U41" s="1248"/>
      <c r="V41" s="1248"/>
      <c r="W41" s="1248"/>
      <c r="X41" s="1248"/>
      <c r="Y41" s="1248"/>
      <c r="Z41" s="1248"/>
      <c r="AA41" s="1248"/>
      <c r="AB41" s="1248"/>
      <c r="AC41" s="1845"/>
      <c r="AF41" s="13"/>
      <c r="AG41" s="13"/>
      <c r="AQ41" s="34"/>
      <c r="AR41" s="14"/>
      <c r="AS41" s="13"/>
    </row>
    <row r="42" spans="1:45" ht="18" customHeight="1" thickTop="1">
      <c r="A42" s="35"/>
      <c r="B42" s="2178"/>
      <c r="C42" s="2149"/>
      <c r="D42" s="323" t="s">
        <v>59</v>
      </c>
      <c r="E42" s="324"/>
      <c r="F42" s="324"/>
      <c r="G42" s="324"/>
      <c r="H42" s="324"/>
      <c r="I42" s="324"/>
      <c r="J42" s="324"/>
      <c r="K42" s="324"/>
      <c r="L42" s="324"/>
      <c r="M42" s="1865"/>
      <c r="N42" s="1258">
        <f>SUM($N40,$N41)</f>
        <v>40</v>
      </c>
      <c r="O42" s="2140"/>
      <c r="P42" s="1977">
        <f t="shared" ref="P42" si="7">SUM($N40,$N41)</f>
        <v>40</v>
      </c>
      <c r="Q42" s="2142"/>
      <c r="R42" s="1977">
        <f t="shared" ref="R42" si="8">SUM($N40,$N41)</f>
        <v>40</v>
      </c>
      <c r="S42" s="2141"/>
      <c r="T42" s="1980">
        <f t="shared" ref="T42" si="9">SUM($N40,$N41)</f>
        <v>40</v>
      </c>
      <c r="U42" s="2142"/>
      <c r="V42" s="1258">
        <f t="shared" ref="V42" si="10">SUM($N40,$N41)</f>
        <v>40</v>
      </c>
      <c r="W42" s="2140"/>
      <c r="X42" s="1977">
        <f t="shared" ref="X42" si="11">SUM($N40,$N41)</f>
        <v>40</v>
      </c>
      <c r="Y42" s="2140"/>
      <c r="Z42" s="1258">
        <f t="shared" ref="Z42" si="12">SUM($N40,$N41)</f>
        <v>40</v>
      </c>
      <c r="AA42" s="2141"/>
      <c r="AB42" s="1980">
        <f t="shared" ref="AB42" si="13">SUM($N40,$N41)</f>
        <v>40</v>
      </c>
      <c r="AC42" s="2142"/>
      <c r="AF42" s="13"/>
      <c r="AG42" s="13"/>
      <c r="AQ42" s="34"/>
      <c r="AR42" s="14"/>
      <c r="AS42" s="13"/>
    </row>
    <row r="43" spans="1:45" ht="18" customHeight="1">
      <c r="A43" s="35"/>
      <c r="B43" s="1083" t="s">
        <v>224</v>
      </c>
      <c r="C43" s="2143"/>
      <c r="D43" s="2143"/>
      <c r="E43" s="2143"/>
      <c r="F43" s="2143"/>
      <c r="G43" s="2143"/>
      <c r="H43" s="2143"/>
      <c r="I43" s="2143"/>
      <c r="J43" s="2143"/>
      <c r="K43" s="2143"/>
      <c r="L43" s="2143"/>
      <c r="M43" s="177" t="s">
        <v>51</v>
      </c>
      <c r="N43" s="1866">
        <f>SUM(N37,N39,N42)</f>
        <v>2530</v>
      </c>
      <c r="O43" s="1862"/>
      <c r="P43" s="2049">
        <f t="shared" ref="P43" si="14">SUM(P37,P39,P42)</f>
        <v>2500</v>
      </c>
      <c r="Q43" s="1862"/>
      <c r="R43" s="1866">
        <f t="shared" ref="R43" si="15">SUM(R37,R39,R42)</f>
        <v>3230</v>
      </c>
      <c r="S43" s="1756"/>
      <c r="T43" s="1862">
        <f t="shared" ref="T43" si="16">SUM(T37,T39,T42)</f>
        <v>3200</v>
      </c>
      <c r="U43" s="1863"/>
      <c r="V43" s="1866">
        <f t="shared" ref="V43" si="17">SUM(V37,V39,V42)</f>
        <v>1830</v>
      </c>
      <c r="W43" s="1862"/>
      <c r="X43" s="2049">
        <f t="shared" ref="X43" si="18">SUM(X37,X39,X42)</f>
        <v>1800</v>
      </c>
      <c r="Y43" s="1862"/>
      <c r="Z43" s="1866">
        <f t="shared" ref="Z43" si="19">SUM(Z37,Z39,Z42)</f>
        <v>3240</v>
      </c>
      <c r="AA43" s="1756"/>
      <c r="AB43" s="1862">
        <f t="shared" ref="AB43" si="20">SUM(AB37,AB39,AB42)</f>
        <v>3210</v>
      </c>
      <c r="AC43" s="1863"/>
      <c r="AF43" s="295"/>
      <c r="AG43" s="296"/>
      <c r="AI43" s="34"/>
      <c r="AJ43" s="14"/>
      <c r="AK43" s="13"/>
    </row>
    <row r="44" spans="1:45" ht="18" customHeight="1">
      <c r="A44" s="35"/>
      <c r="B44" s="1254" t="s">
        <v>106</v>
      </c>
      <c r="C44" s="2139"/>
      <c r="D44" s="2139"/>
      <c r="E44" s="2139"/>
      <c r="F44" s="2139"/>
      <c r="G44" s="2139"/>
      <c r="H44" s="2139"/>
      <c r="I44" s="2139"/>
      <c r="J44" s="2139"/>
      <c r="K44" s="2139"/>
      <c r="L44" s="2139"/>
      <c r="M44" s="177" t="s">
        <v>99</v>
      </c>
      <c r="N44" s="299">
        <f>I20*N43</f>
        <v>10120</v>
      </c>
      <c r="O44" s="2135"/>
      <c r="P44" s="1756">
        <f>N20*P43</f>
        <v>2500</v>
      </c>
      <c r="Q44" s="2136"/>
      <c r="R44" s="299">
        <f>I21*R43</f>
        <v>3230</v>
      </c>
      <c r="S44" s="2135"/>
      <c r="T44" s="1756">
        <f>N21*T43</f>
        <v>0</v>
      </c>
      <c r="U44" s="2136"/>
      <c r="V44" s="299">
        <f>I22*V43</f>
        <v>16470</v>
      </c>
      <c r="W44" s="2135"/>
      <c r="X44" s="1756">
        <f>N22*X43</f>
        <v>3600</v>
      </c>
      <c r="Y44" s="2136"/>
      <c r="Z44" s="299">
        <f>I23*Z43</f>
        <v>3240</v>
      </c>
      <c r="AA44" s="2135"/>
      <c r="AB44" s="1756">
        <f>N23*AB43</f>
        <v>0</v>
      </c>
      <c r="AC44" s="2136"/>
      <c r="AE44" s="1786">
        <f>SUM(N44:AC44)</f>
        <v>39160</v>
      </c>
      <c r="AF44" s="736"/>
      <c r="AG44" s="736"/>
      <c r="AI44" s="34"/>
      <c r="AJ44" s="14"/>
      <c r="AK44" s="13"/>
    </row>
    <row r="45" spans="1:45" ht="29.25" customHeight="1" thickBot="1">
      <c r="A45" s="35"/>
      <c r="B45" s="1264" t="s">
        <v>103</v>
      </c>
      <c r="C45" s="2137"/>
      <c r="D45" s="2137"/>
      <c r="E45" s="2137"/>
      <c r="F45" s="2137"/>
      <c r="G45" s="2137"/>
      <c r="H45" s="2137"/>
      <c r="I45" s="2137"/>
      <c r="J45" s="2137"/>
      <c r="K45" s="2137"/>
      <c r="L45" s="2138"/>
      <c r="M45" s="178" t="s">
        <v>102</v>
      </c>
      <c r="N45" s="1267">
        <f>N44*$H$16*100*$X$16</f>
        <v>850080.00000000023</v>
      </c>
      <c r="O45" s="1268"/>
      <c r="P45" s="1268">
        <f>P44*$H$16*100*$X$16</f>
        <v>210000.00000000006</v>
      </c>
      <c r="Q45" s="1269"/>
      <c r="R45" s="1267">
        <f>R44*$H$16*100*$X$16</f>
        <v>271320.00000000006</v>
      </c>
      <c r="S45" s="1268"/>
      <c r="T45" s="1268">
        <f>T44*$H$16*100*$X$16</f>
        <v>0</v>
      </c>
      <c r="U45" s="1269"/>
      <c r="V45" s="1267">
        <f>V44*$H$16*100*$X$16</f>
        <v>1383480.0000000002</v>
      </c>
      <c r="W45" s="1268"/>
      <c r="X45" s="1268">
        <f>X44*$H$16*100*$X$16</f>
        <v>302400.00000000006</v>
      </c>
      <c r="Y45" s="1269"/>
      <c r="Z45" s="1267">
        <f>Z44*$H$16*100*$X$16</f>
        <v>272160</v>
      </c>
      <c r="AA45" s="1268"/>
      <c r="AB45" s="1268">
        <f>AB44*$H$16*100*$X$16</f>
        <v>0</v>
      </c>
      <c r="AC45" s="1269"/>
      <c r="AE45" s="295">
        <f>SUM(N45:AC45)</f>
        <v>3289440.0000000005</v>
      </c>
      <c r="AF45" s="296"/>
      <c r="AG45" s="296"/>
      <c r="AI45" s="34"/>
      <c r="AJ45" s="14"/>
      <c r="AK45" s="13"/>
    </row>
    <row r="46" spans="1:45" ht="27" customHeight="1">
      <c r="A46" s="35"/>
      <c r="B46" s="1594" t="s">
        <v>194</v>
      </c>
      <c r="C46" s="2132" t="s">
        <v>144</v>
      </c>
      <c r="D46" s="2133"/>
      <c r="E46" s="2133"/>
      <c r="F46" s="2133"/>
      <c r="G46" s="2133"/>
      <c r="H46" s="2133"/>
      <c r="I46" s="2133"/>
      <c r="J46" s="2133"/>
      <c r="K46" s="2133"/>
      <c r="L46" s="1232" t="s">
        <v>11</v>
      </c>
      <c r="M46" s="1236"/>
      <c r="N46" s="2063">
        <f>IF($L46="○",-ROUNDDOWN(SUM(N31,$N36)*$H$16*100*$L$47,-1),0)</f>
        <v>-1330</v>
      </c>
      <c r="O46" s="2125"/>
      <c r="P46" s="2054">
        <f>IF($L46="○",-ROUNDDOWN(SUM(P31,$N36)*$H$16*100*$L$47,-1),0)</f>
        <v>-1310</v>
      </c>
      <c r="Q46" s="1883"/>
      <c r="R46" s="2057">
        <f>IF($L46="○",-ROUNDDOWN(SUM(R31,$N36)*$H$16*100*$L$47,-1),0)</f>
        <v>-1330</v>
      </c>
      <c r="S46" s="2125"/>
      <c r="T46" s="2054">
        <f>IF($L46="○",-ROUNDDOWN(SUM(T31,$N36)*$H$16*100*$L$47,-1),0)</f>
        <v>-1310</v>
      </c>
      <c r="U46" s="1883"/>
      <c r="V46" s="2057">
        <f>IF($L46="○",-ROUNDDOWN(SUM(V31,$N36)*$H$16*100*$L$47,-1),0)</f>
        <v>-890</v>
      </c>
      <c r="W46" s="2125"/>
      <c r="X46" s="2054">
        <f>IF($L46="○",-ROUNDDOWN(SUM(X31,$N36)*$H$16*100*$L$47,-1),0)</f>
        <v>-870</v>
      </c>
      <c r="Y46" s="1883"/>
      <c r="Z46" s="2057">
        <f>IF($L46="○",-ROUNDDOWN(SUM(Z31,$N36)*$H$16*100*$L$47,-1),0)</f>
        <v>-890</v>
      </c>
      <c r="AA46" s="2125"/>
      <c r="AB46" s="2054">
        <f>IF($L46="○",-ROUNDDOWN(SUM(AB31,$N36)*$H$16*100*$L$47,-1),0)</f>
        <v>-870</v>
      </c>
      <c r="AC46" s="1883"/>
      <c r="AE46" s="232"/>
      <c r="AF46" s="233"/>
      <c r="AG46" s="233"/>
      <c r="AI46" s="34"/>
      <c r="AJ46" s="14"/>
      <c r="AK46" s="13"/>
    </row>
    <row r="47" spans="1:45" ht="18" customHeight="1">
      <c r="A47" s="35"/>
      <c r="B47" s="2130"/>
      <c r="C47" s="288"/>
      <c r="D47" s="1599" t="s">
        <v>150</v>
      </c>
      <c r="E47" s="1191"/>
      <c r="F47" s="1191"/>
      <c r="G47" s="1191"/>
      <c r="H47" s="1191"/>
      <c r="I47" s="1191"/>
      <c r="J47" s="1191"/>
      <c r="K47" s="1191"/>
      <c r="L47" s="1281">
        <v>0.09</v>
      </c>
      <c r="M47" s="1282"/>
      <c r="N47" s="2134"/>
      <c r="O47" s="2127"/>
      <c r="P47" s="2128"/>
      <c r="Q47" s="2129"/>
      <c r="R47" s="2126"/>
      <c r="S47" s="2127"/>
      <c r="T47" s="2128"/>
      <c r="U47" s="2129"/>
      <c r="V47" s="2126"/>
      <c r="W47" s="2127"/>
      <c r="X47" s="2128"/>
      <c r="Y47" s="2129"/>
      <c r="Z47" s="2126"/>
      <c r="AA47" s="2127"/>
      <c r="AB47" s="2128"/>
      <c r="AC47" s="2129"/>
      <c r="AE47" s="232"/>
      <c r="AF47" s="233"/>
      <c r="AG47" s="233"/>
      <c r="AI47" s="34"/>
      <c r="AJ47" s="14"/>
      <c r="AK47" s="13"/>
    </row>
    <row r="48" spans="1:45" ht="18" customHeight="1">
      <c r="A48" s="35"/>
      <c r="B48" s="2130"/>
      <c r="C48" s="2121" t="s">
        <v>185</v>
      </c>
      <c r="D48" s="2122"/>
      <c r="E48" s="2122"/>
      <c r="F48" s="2122"/>
      <c r="G48" s="2122"/>
      <c r="H48" s="2122"/>
      <c r="I48" s="2122"/>
      <c r="J48" s="2122"/>
      <c r="K48" s="2122"/>
      <c r="L48" s="2123" t="s">
        <v>11</v>
      </c>
      <c r="M48" s="2124"/>
      <c r="N48" s="1286">
        <f>IF($L48="○",-ROUNDDOWN(SUM(N31,$N36)*$H$16*100*$L$49,-1),0)</f>
        <v>-1030</v>
      </c>
      <c r="O48" s="1287"/>
      <c r="P48" s="1274">
        <f>IF($L48="○",-ROUNDDOWN(SUM(P31,$N36)*$H$16*100*$L$49,-1),0)</f>
        <v>-1020</v>
      </c>
      <c r="Q48" s="1275"/>
      <c r="R48" s="1270">
        <f>IF($L48="○",-ROUNDDOWN((R31+$R32+$N36)*$H$16*100*$L$49,-1),0)</f>
        <v>-1380</v>
      </c>
      <c r="S48" s="1271"/>
      <c r="T48" s="1274">
        <f>IF($L48="○",-ROUNDDOWN((T31+$R32+$N36)*$H$16*100*$L$49,-1),0)</f>
        <v>-1360</v>
      </c>
      <c r="U48" s="1275"/>
      <c r="V48" s="1270">
        <f>IF($L48="○",-ROUNDDOWN(SUM(V31,$N36)*$H$16*100*$L$49,-1),0)</f>
        <v>-690</v>
      </c>
      <c r="W48" s="1271"/>
      <c r="X48" s="1274">
        <f>IF($L48="○",-ROUNDDOWN(SUM(X31,$N36)*$H$16*100*$L$49,-1),0)</f>
        <v>-680</v>
      </c>
      <c r="Y48" s="1275"/>
      <c r="Z48" s="1270">
        <f>IF($L48="○",-ROUNDDOWN(SUM(Z31,$Z32,$N36)*$H$16*100*$L$49,-1),0)</f>
        <v>-1380</v>
      </c>
      <c r="AA48" s="1271"/>
      <c r="AB48" s="1277">
        <f>IF($L48="○",-ROUNDDOWN((AB31+$Z32+$N36)*$H$16*100*$L$49,-1),0)</f>
        <v>-1370</v>
      </c>
      <c r="AC48" s="1278"/>
      <c r="AF48" s="13"/>
      <c r="AQ48" s="34"/>
      <c r="AR48" s="14"/>
      <c r="AS48" s="13"/>
    </row>
    <row r="49" spans="1:45" ht="18" customHeight="1" thickBot="1">
      <c r="A49" s="35"/>
      <c r="B49" s="2130"/>
      <c r="C49" s="180"/>
      <c r="D49" s="1599" t="s">
        <v>184</v>
      </c>
      <c r="E49" s="1191"/>
      <c r="F49" s="1191"/>
      <c r="G49" s="1191"/>
      <c r="H49" s="1191"/>
      <c r="I49" s="1191"/>
      <c r="J49" s="1191"/>
      <c r="K49" s="1191"/>
      <c r="L49" s="1298">
        <v>7.0000000000000007E-2</v>
      </c>
      <c r="M49" s="1299"/>
      <c r="N49" s="1306"/>
      <c r="O49" s="1307"/>
      <c r="P49" s="2120"/>
      <c r="Q49" s="2118"/>
      <c r="R49" s="2118"/>
      <c r="S49" s="2119"/>
      <c r="T49" s="2120"/>
      <c r="U49" s="2118"/>
      <c r="V49" s="2118"/>
      <c r="W49" s="2119"/>
      <c r="X49" s="2120"/>
      <c r="Y49" s="2118"/>
      <c r="Z49" s="2118"/>
      <c r="AA49" s="2119"/>
      <c r="AB49" s="1307"/>
      <c r="AC49" s="2120"/>
      <c r="AG49" s="34"/>
      <c r="AH49" s="14"/>
      <c r="AI49" s="13"/>
      <c r="AQ49" s="34"/>
      <c r="AR49" s="14"/>
      <c r="AS49" s="13"/>
    </row>
    <row r="50" spans="1:45" ht="18" customHeight="1" thickTop="1">
      <c r="A50" s="35"/>
      <c r="B50" s="2131"/>
      <c r="C50" s="1321" t="s">
        <v>126</v>
      </c>
      <c r="D50" s="1322"/>
      <c r="E50" s="1322"/>
      <c r="F50" s="1322"/>
      <c r="G50" s="1322"/>
      <c r="H50" s="1322"/>
      <c r="I50" s="1322"/>
      <c r="J50" s="1322"/>
      <c r="K50" s="1322"/>
      <c r="L50" s="1322"/>
      <c r="M50" s="2117"/>
      <c r="N50" s="1313">
        <f>SUM(N46,N48)</f>
        <v>-2360</v>
      </c>
      <c r="O50" s="2116"/>
      <c r="P50" s="1311">
        <f t="shared" ref="P50" si="21">SUM(P46,P48)</f>
        <v>-2330</v>
      </c>
      <c r="Q50" s="2115"/>
      <c r="R50" s="1313">
        <f t="shared" ref="R50" si="22">SUM(R46,R48)</f>
        <v>-2710</v>
      </c>
      <c r="S50" s="2116"/>
      <c r="T50" s="1311">
        <f t="shared" ref="T50" si="23">SUM(T46,T48)</f>
        <v>-2670</v>
      </c>
      <c r="U50" s="2115"/>
      <c r="V50" s="1313">
        <f t="shared" ref="V50" si="24">SUM(V46,V48)</f>
        <v>-1580</v>
      </c>
      <c r="W50" s="2116"/>
      <c r="X50" s="1311">
        <f t="shared" ref="X50" si="25">SUM(X46,X48)</f>
        <v>-1550</v>
      </c>
      <c r="Y50" s="2115"/>
      <c r="Z50" s="1313">
        <f t="shared" ref="Z50" si="26">SUM(Z46,Z48)</f>
        <v>-2270</v>
      </c>
      <c r="AA50" s="2116"/>
      <c r="AB50" s="1311">
        <f t="shared" ref="AB50" si="27">SUM(AB46,AB48)</f>
        <v>-2240</v>
      </c>
      <c r="AC50" s="2115"/>
      <c r="AG50" s="34"/>
      <c r="AH50" s="14"/>
      <c r="AI50" s="13"/>
      <c r="AQ50" s="34"/>
      <c r="AR50" s="14"/>
      <c r="AS50" s="13"/>
    </row>
    <row r="51" spans="1:45" ht="18" customHeight="1" thickBot="1">
      <c r="A51" s="35"/>
      <c r="B51" s="502" t="s">
        <v>128</v>
      </c>
      <c r="C51" s="1438"/>
      <c r="D51" s="1438"/>
      <c r="E51" s="1438"/>
      <c r="F51" s="1438"/>
      <c r="G51" s="1438"/>
      <c r="H51" s="1438"/>
      <c r="I51" s="1438"/>
      <c r="J51" s="1438"/>
      <c r="K51" s="1438"/>
      <c r="L51" s="1438"/>
      <c r="M51" s="236" t="s">
        <v>129</v>
      </c>
      <c r="N51" s="1317">
        <f>N50*I20*$X$16</f>
        <v>-113280</v>
      </c>
      <c r="O51" s="1318"/>
      <c r="P51" s="1319">
        <f>P50*N20*$X$16</f>
        <v>-27960</v>
      </c>
      <c r="Q51" s="1320"/>
      <c r="R51" s="1317">
        <f>R50*I21*$X$16</f>
        <v>-32520</v>
      </c>
      <c r="S51" s="1318"/>
      <c r="T51" s="1319">
        <f>T50*N21*$X$16</f>
        <v>0</v>
      </c>
      <c r="U51" s="1320"/>
      <c r="V51" s="1317">
        <f>V50*I22*$X$16</f>
        <v>-170640</v>
      </c>
      <c r="W51" s="1318"/>
      <c r="X51" s="1319">
        <f>X50*N22*$X$16</f>
        <v>-37200</v>
      </c>
      <c r="Y51" s="1320"/>
      <c r="Z51" s="1317">
        <f>Z50*I23*$X$16</f>
        <v>-27240</v>
      </c>
      <c r="AA51" s="1318"/>
      <c r="AB51" s="1319">
        <f>AB50*N23*$X$16</f>
        <v>0</v>
      </c>
      <c r="AC51" s="1346"/>
      <c r="AE51" s="2030">
        <f>SUM(N51:AC51)</f>
        <v>-408840</v>
      </c>
      <c r="AF51" s="2030"/>
      <c r="AG51" s="2030"/>
      <c r="AI51" s="34"/>
      <c r="AJ51" s="14"/>
      <c r="AK51" s="13"/>
    </row>
    <row r="52" spans="1:45" ht="36" customHeight="1" thickTop="1" thickBot="1">
      <c r="A52" s="35"/>
      <c r="B52" s="1569" t="s">
        <v>174</v>
      </c>
      <c r="C52" s="1436"/>
      <c r="D52" s="1436"/>
      <c r="E52" s="1436"/>
      <c r="F52" s="1436"/>
      <c r="G52" s="1436"/>
      <c r="H52" s="1436"/>
      <c r="I52" s="1436"/>
      <c r="J52" s="1436"/>
      <c r="K52" s="1436"/>
      <c r="L52" s="181"/>
      <c r="M52" s="244" t="s">
        <v>127</v>
      </c>
      <c r="N52" s="517">
        <f>ROUNDDOWN(SUM(N45:AC45)+SUM(N51:AC51),-3)</f>
        <v>2880000</v>
      </c>
      <c r="O52" s="1308"/>
      <c r="P52" s="1308"/>
      <c r="Q52" s="1308"/>
      <c r="R52" s="1308"/>
      <c r="S52" s="1308"/>
      <c r="T52" s="1308"/>
      <c r="U52" s="1308"/>
      <c r="V52" s="1308"/>
      <c r="W52" s="1308"/>
      <c r="X52" s="1308"/>
      <c r="Y52" s="1308"/>
      <c r="Z52" s="1308"/>
      <c r="AA52" s="1308"/>
      <c r="AB52" s="1308"/>
      <c r="AC52" s="1309"/>
      <c r="AE52" s="295">
        <f>AE45+AE51</f>
        <v>2880600.0000000005</v>
      </c>
      <c r="AF52" s="296"/>
      <c r="AG52" s="296"/>
      <c r="AN52" s="35"/>
      <c r="AO52" s="35"/>
    </row>
    <row r="53" spans="1:45" ht="3.75" customHeight="1" thickTop="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row>
    <row r="54" spans="1:45" ht="13.5" customHeight="1">
      <c r="A54" s="35"/>
      <c r="B54" s="208" t="s">
        <v>94</v>
      </c>
      <c r="C54" s="208"/>
      <c r="D54" s="182"/>
      <c r="E54" s="182"/>
      <c r="F54" s="35"/>
      <c r="G54" s="35"/>
      <c r="H54" s="35"/>
      <c r="I54" s="35"/>
      <c r="J54" s="35"/>
      <c r="K54" s="35"/>
      <c r="L54" s="35"/>
      <c r="M54" s="35"/>
      <c r="N54" s="35"/>
      <c r="O54" s="35"/>
      <c r="P54" s="35"/>
      <c r="Q54" s="35"/>
      <c r="R54" s="35"/>
      <c r="S54" s="35"/>
      <c r="T54" s="35"/>
      <c r="U54" s="35"/>
      <c r="V54" s="35"/>
      <c r="W54" s="35"/>
      <c r="X54" s="35"/>
      <c r="Y54" s="35"/>
      <c r="Z54" s="35"/>
      <c r="AA54" s="1887" t="s">
        <v>234</v>
      </c>
      <c r="AB54" s="1887"/>
      <c r="AC54" s="1887"/>
    </row>
    <row r="55" spans="1:45" ht="13.5" customHeight="1">
      <c r="A55" s="35"/>
      <c r="B55" s="208" t="s">
        <v>95</v>
      </c>
      <c r="C55" s="208"/>
      <c r="D55" s="35"/>
      <c r="E55" s="35"/>
      <c r="F55" s="35"/>
      <c r="G55" s="35"/>
      <c r="H55" s="35"/>
      <c r="I55" s="35"/>
      <c r="J55" s="35"/>
      <c r="K55" s="35"/>
      <c r="L55" s="35"/>
      <c r="M55" s="182"/>
      <c r="N55" s="182"/>
      <c r="O55" s="182"/>
      <c r="P55" s="182"/>
      <c r="Q55" s="182"/>
      <c r="R55" s="182"/>
      <c r="S55" s="182"/>
      <c r="T55" s="182"/>
      <c r="U55" s="182"/>
      <c r="V55" s="182"/>
      <c r="W55" s="182"/>
      <c r="X55" s="182"/>
      <c r="Y55" s="182"/>
      <c r="Z55" s="182"/>
      <c r="AA55" s="1887"/>
      <c r="AB55" s="1887"/>
      <c r="AC55" s="1887"/>
      <c r="AD55" s="36"/>
      <c r="AE55" s="36"/>
      <c r="AF55" s="36"/>
    </row>
    <row r="56" spans="1:45" ht="13.5" customHeight="1">
      <c r="A56" s="35"/>
      <c r="B56" s="208" t="s">
        <v>208</v>
      </c>
      <c r="C56" s="208"/>
      <c r="D56" s="182"/>
      <c r="E56" s="182"/>
      <c r="F56" s="35"/>
      <c r="G56" s="35"/>
      <c r="H56" s="35"/>
      <c r="I56" s="35"/>
      <c r="J56" s="35"/>
      <c r="K56" s="35"/>
      <c r="L56" s="35"/>
      <c r="M56" s="35"/>
      <c r="N56" s="35"/>
      <c r="O56" s="35"/>
      <c r="P56" s="35"/>
      <c r="Q56" s="35"/>
      <c r="R56" s="35"/>
      <c r="S56" s="35"/>
      <c r="T56" s="35"/>
      <c r="U56" s="35"/>
      <c r="V56" s="35"/>
      <c r="W56" s="35"/>
      <c r="X56" s="35"/>
      <c r="Y56" s="35"/>
      <c r="Z56" s="35"/>
      <c r="AA56" s="1887"/>
      <c r="AB56" s="1887"/>
      <c r="AC56" s="1887"/>
    </row>
    <row r="57" spans="1:45" ht="13.5" customHeight="1">
      <c r="A57" s="35"/>
      <c r="B57" s="208" t="s">
        <v>207</v>
      </c>
      <c r="C57" s="208"/>
      <c r="D57" s="35"/>
      <c r="E57" s="35"/>
      <c r="F57" s="35"/>
      <c r="G57" s="35"/>
      <c r="H57" s="35"/>
      <c r="I57" s="35"/>
      <c r="J57" s="35"/>
      <c r="K57" s="35"/>
      <c r="L57" s="35"/>
      <c r="M57" s="182"/>
      <c r="N57" s="182"/>
      <c r="O57" s="182"/>
      <c r="P57" s="182"/>
      <c r="Q57" s="182"/>
      <c r="R57" s="182"/>
      <c r="S57" s="182"/>
      <c r="T57" s="182"/>
      <c r="U57" s="182"/>
      <c r="V57" s="182"/>
      <c r="W57" s="182"/>
      <c r="X57" s="182"/>
      <c r="Y57" s="182"/>
      <c r="Z57" s="182"/>
      <c r="AA57" s="1887"/>
      <c r="AB57" s="1887"/>
      <c r="AC57" s="1887"/>
      <c r="AD57" s="36"/>
      <c r="AE57" s="36"/>
      <c r="AF57" s="36"/>
    </row>
    <row r="58" spans="1:45" ht="18" customHeight="1">
      <c r="A58" s="35"/>
      <c r="B58" s="35"/>
      <c r="C58" s="35"/>
      <c r="D58" s="35"/>
      <c r="E58" s="35"/>
      <c r="F58" s="35"/>
      <c r="G58" s="35"/>
      <c r="H58" s="35"/>
      <c r="I58" s="35"/>
      <c r="J58" s="35"/>
      <c r="K58" s="35"/>
      <c r="L58" s="35"/>
      <c r="M58" s="182"/>
      <c r="N58" s="182"/>
      <c r="O58" s="182"/>
      <c r="P58" s="182"/>
      <c r="Q58" s="182"/>
      <c r="R58" s="182"/>
      <c r="S58" s="182"/>
      <c r="T58" s="182"/>
      <c r="U58" s="182"/>
      <c r="V58" s="182"/>
      <c r="W58" s="182"/>
      <c r="X58" s="182"/>
      <c r="Y58" s="182"/>
      <c r="Z58" s="182"/>
      <c r="AA58" s="182"/>
      <c r="AB58" s="182"/>
      <c r="AC58" s="182"/>
      <c r="AD58" s="36"/>
      <c r="AE58" s="36"/>
      <c r="AF58" s="36"/>
    </row>
    <row r="59" spans="1:45" ht="18" customHeight="1">
      <c r="A59" s="35"/>
      <c r="B59" s="35"/>
      <c r="C59" s="35"/>
      <c r="D59" s="35"/>
      <c r="E59" s="35"/>
      <c r="F59" s="35"/>
      <c r="G59" s="35"/>
      <c r="H59" s="35"/>
      <c r="I59" s="35"/>
      <c r="J59" s="35"/>
      <c r="K59" s="35"/>
      <c r="L59" s="35"/>
      <c r="M59" s="182"/>
      <c r="N59" s="182"/>
      <c r="O59" s="182"/>
      <c r="P59" s="182"/>
      <c r="Q59" s="182"/>
      <c r="R59" s="182"/>
      <c r="S59" s="182"/>
      <c r="T59" s="182"/>
      <c r="U59" s="182"/>
      <c r="V59" s="182"/>
      <c r="W59" s="182"/>
      <c r="X59" s="182"/>
      <c r="Y59" s="182"/>
      <c r="Z59" s="182"/>
      <c r="AA59" s="182"/>
      <c r="AB59" s="182"/>
      <c r="AC59" s="182"/>
      <c r="AD59" s="36"/>
      <c r="AE59" s="36"/>
      <c r="AF59" s="36"/>
    </row>
    <row r="60" spans="1:45" ht="18" customHeight="1">
      <c r="A60" s="35"/>
      <c r="B60" s="183" t="s">
        <v>196</v>
      </c>
      <c r="C60" s="35"/>
      <c r="D60" s="35"/>
      <c r="E60" s="35"/>
      <c r="F60" s="35"/>
      <c r="G60" s="35"/>
      <c r="H60" s="35"/>
      <c r="I60" s="35"/>
      <c r="J60" s="35"/>
      <c r="K60" s="35"/>
      <c r="L60" s="35"/>
      <c r="M60" s="182"/>
      <c r="N60" s="182"/>
      <c r="O60" s="182"/>
      <c r="P60" s="182"/>
      <c r="Q60" s="182"/>
      <c r="R60" s="182"/>
      <c r="S60" s="182"/>
      <c r="T60" s="182"/>
      <c r="U60" s="182"/>
      <c r="V60" s="182"/>
      <c r="W60" s="182"/>
      <c r="X60" s="182"/>
      <c r="Y60" s="182"/>
      <c r="Z60" s="182"/>
      <c r="AA60" s="182"/>
      <c r="AB60" s="182"/>
      <c r="AC60" s="182"/>
      <c r="AD60" s="36"/>
      <c r="AE60" s="36"/>
      <c r="AF60" s="36"/>
    </row>
    <row r="61" spans="1:45" ht="7.5" customHeight="1" thickBot="1">
      <c r="A61" s="35"/>
      <c r="B61" s="35"/>
      <c r="C61" s="35"/>
      <c r="D61" s="35"/>
      <c r="E61" s="35"/>
      <c r="F61" s="35"/>
      <c r="G61" s="35"/>
      <c r="H61" s="35"/>
      <c r="I61" s="35"/>
      <c r="J61" s="35"/>
      <c r="K61" s="35"/>
      <c r="L61" s="35"/>
      <c r="M61" s="182"/>
      <c r="N61" s="182"/>
      <c r="O61" s="182"/>
      <c r="P61" s="182"/>
      <c r="Q61" s="182"/>
      <c r="R61" s="182"/>
      <c r="S61" s="182"/>
      <c r="T61" s="182"/>
      <c r="U61" s="182"/>
      <c r="V61" s="182"/>
      <c r="W61" s="182"/>
      <c r="X61" s="182"/>
      <c r="Y61" s="182"/>
      <c r="Z61" s="182"/>
      <c r="AA61" s="182"/>
      <c r="AB61" s="182"/>
      <c r="AC61" s="182"/>
      <c r="AD61" s="36"/>
      <c r="AE61" s="36"/>
      <c r="AF61" s="36"/>
    </row>
    <row r="62" spans="1:45" ht="9.75" customHeight="1" thickBot="1">
      <c r="A62" s="35"/>
      <c r="B62" s="184"/>
      <c r="C62" s="185"/>
      <c r="D62" s="185"/>
      <c r="E62" s="185"/>
      <c r="F62" s="185"/>
      <c r="G62" s="185"/>
      <c r="H62" s="185"/>
      <c r="I62" s="185"/>
      <c r="J62" s="185"/>
      <c r="K62" s="185"/>
      <c r="L62" s="185"/>
      <c r="M62" s="186"/>
      <c r="N62" s="186"/>
      <c r="O62" s="186"/>
      <c r="P62" s="186"/>
      <c r="Q62" s="186"/>
      <c r="R62" s="186"/>
      <c r="S62" s="186"/>
      <c r="T62" s="186"/>
      <c r="U62" s="186"/>
      <c r="V62" s="187"/>
      <c r="W62" s="182"/>
      <c r="X62" s="182"/>
      <c r="Y62" s="182"/>
      <c r="Z62" s="182"/>
      <c r="AA62" s="182"/>
      <c r="AB62" s="182"/>
      <c r="AC62" s="182"/>
      <c r="AD62" s="36"/>
      <c r="AE62" s="36"/>
      <c r="AF62" s="36"/>
    </row>
    <row r="63" spans="1:45" ht="18.75" customHeight="1" thickBot="1">
      <c r="A63" s="35"/>
      <c r="B63" s="188"/>
      <c r="C63" s="189"/>
      <c r="D63" s="190" t="s">
        <v>198</v>
      </c>
      <c r="E63" s="257"/>
      <c r="F63" s="257"/>
      <c r="G63" s="257"/>
      <c r="H63" s="257"/>
      <c r="I63" s="257"/>
      <c r="J63" s="257"/>
      <c r="K63" s="257"/>
      <c r="L63" s="257"/>
      <c r="M63" s="257"/>
      <c r="N63" s="257" t="s">
        <v>171</v>
      </c>
      <c r="O63" s="257"/>
      <c r="P63" s="257"/>
      <c r="Q63" s="258"/>
      <c r="R63" s="1328">
        <v>6.0999999999999999E-2</v>
      </c>
      <c r="S63" s="1329"/>
      <c r="T63" s="1330"/>
      <c r="U63" s="259"/>
      <c r="V63" s="191"/>
      <c r="W63" s="192"/>
      <c r="X63" s="280" t="s">
        <v>159</v>
      </c>
      <c r="Y63" s="193"/>
      <c r="Z63" s="193"/>
      <c r="AA63" s="193"/>
      <c r="AB63" s="194"/>
      <c r="AC63" s="194"/>
      <c r="AD63" s="55"/>
      <c r="AE63" s="55"/>
    </row>
    <row r="64" spans="1:45" ht="14.25" customHeight="1">
      <c r="A64" s="35"/>
      <c r="B64" s="188"/>
      <c r="C64" s="189"/>
      <c r="D64" s="195"/>
      <c r="E64" s="281"/>
      <c r="F64" s="281"/>
      <c r="G64" s="281"/>
      <c r="H64" s="281"/>
      <c r="I64" s="281"/>
      <c r="J64" s="281"/>
      <c r="K64" s="281"/>
      <c r="L64" s="281"/>
      <c r="M64" s="281"/>
      <c r="N64" s="281"/>
      <c r="O64" s="281"/>
      <c r="P64" s="282"/>
      <c r="Q64" s="282"/>
      <c r="R64" s="282"/>
      <c r="S64" s="282"/>
      <c r="T64" s="282"/>
      <c r="U64" s="282"/>
      <c r="V64" s="196"/>
      <c r="W64" s="192"/>
      <c r="X64" s="192"/>
      <c r="Y64" s="193"/>
      <c r="Z64" s="193"/>
      <c r="AA64" s="193"/>
      <c r="AB64" s="194"/>
      <c r="AC64" s="194"/>
      <c r="AD64" s="55"/>
      <c r="AE64" s="55"/>
    </row>
    <row r="65" spans="1:41" ht="21">
      <c r="A65" s="35"/>
      <c r="B65" s="1331" t="s">
        <v>201</v>
      </c>
      <c r="C65" s="1332"/>
      <c r="D65" s="1332"/>
      <c r="E65" s="1332"/>
      <c r="F65" s="1332"/>
      <c r="G65" s="1332"/>
      <c r="H65" s="1332"/>
      <c r="I65" s="1332"/>
      <c r="J65" s="1332"/>
      <c r="K65" s="1332"/>
      <c r="L65" s="1332"/>
      <c r="M65" s="1332"/>
      <c r="N65" s="1332"/>
      <c r="O65" s="1332"/>
      <c r="P65" s="1332"/>
      <c r="Q65" s="1332"/>
      <c r="R65" s="1332"/>
      <c r="S65" s="1332"/>
      <c r="T65" s="1332"/>
      <c r="U65" s="1332"/>
      <c r="V65" s="1333"/>
      <c r="W65" s="197"/>
      <c r="X65" s="197"/>
      <c r="Y65" s="197"/>
      <c r="Z65" s="197"/>
      <c r="AA65" s="197"/>
      <c r="AB65" s="198"/>
      <c r="AC65" s="198"/>
      <c r="AD65" s="56"/>
      <c r="AE65" s="56"/>
    </row>
    <row r="66" spans="1:41" ht="21.75" thickBot="1">
      <c r="A66" s="35"/>
      <c r="B66" s="1334"/>
      <c r="C66" s="1335"/>
      <c r="D66" s="1335"/>
      <c r="E66" s="1335"/>
      <c r="F66" s="1335"/>
      <c r="G66" s="1335"/>
      <c r="H66" s="1335"/>
      <c r="I66" s="1335"/>
      <c r="J66" s="1335"/>
      <c r="K66" s="1335"/>
      <c r="L66" s="1335"/>
      <c r="M66" s="1335"/>
      <c r="N66" s="1335"/>
      <c r="O66" s="1335"/>
      <c r="P66" s="1335"/>
      <c r="Q66" s="1335"/>
      <c r="R66" s="1335"/>
      <c r="S66" s="1335"/>
      <c r="T66" s="1335"/>
      <c r="U66" s="1335"/>
      <c r="V66" s="1336"/>
      <c r="W66" s="197"/>
      <c r="X66" s="197"/>
      <c r="Y66" s="197"/>
      <c r="Z66" s="197"/>
      <c r="AA66" s="197"/>
      <c r="AB66" s="198"/>
      <c r="AC66" s="198"/>
      <c r="AD66" s="56"/>
      <c r="AE66" s="56"/>
    </row>
    <row r="67" spans="1:41" ht="12.75" customHeight="1">
      <c r="A67" s="35"/>
      <c r="B67" s="241"/>
      <c r="C67" s="241"/>
      <c r="D67" s="241"/>
      <c r="E67" s="241"/>
      <c r="F67" s="241"/>
      <c r="G67" s="241"/>
      <c r="H67" s="241"/>
      <c r="I67" s="241"/>
      <c r="J67" s="241"/>
      <c r="K67" s="241"/>
      <c r="L67" s="241"/>
      <c r="M67" s="241"/>
      <c r="N67" s="241"/>
      <c r="O67" s="241"/>
      <c r="P67" s="241"/>
      <c r="Q67" s="241"/>
      <c r="R67" s="241"/>
      <c r="S67" s="241"/>
      <c r="T67" s="241"/>
      <c r="U67" s="241"/>
      <c r="V67" s="241"/>
      <c r="W67" s="199"/>
      <c r="X67" s="199"/>
      <c r="Y67" s="199"/>
      <c r="Z67" s="199"/>
      <c r="AA67" s="199"/>
      <c r="AB67" s="200"/>
      <c r="AC67" s="200"/>
      <c r="AD67" s="58"/>
      <c r="AE67" s="58"/>
    </row>
    <row r="68" spans="1:41">
      <c r="A68" s="35"/>
      <c r="B68" s="199" t="s">
        <v>169</v>
      </c>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201"/>
      <c r="AC68" s="201"/>
      <c r="AD68" s="58"/>
      <c r="AE68" s="58"/>
    </row>
    <row r="69" spans="1:41" ht="18" customHeight="1">
      <c r="A69" s="35"/>
      <c r="B69" s="1339" t="s">
        <v>116</v>
      </c>
      <c r="C69" s="1124"/>
      <c r="D69" s="1124"/>
      <c r="E69" s="1124"/>
      <c r="F69" s="1124"/>
      <c r="G69" s="1124"/>
      <c r="H69" s="1124"/>
      <c r="I69" s="1124"/>
      <c r="J69" s="1124"/>
      <c r="K69" s="1124"/>
      <c r="L69" s="1124"/>
      <c r="M69" s="1125"/>
      <c r="N69" s="2001" t="s">
        <v>0</v>
      </c>
      <c r="O69" s="2001"/>
      <c r="P69" s="2001"/>
      <c r="Q69" s="2001"/>
      <c r="R69" s="2002" t="s">
        <v>88</v>
      </c>
      <c r="S69" s="2001"/>
      <c r="T69" s="2001"/>
      <c r="U69" s="2003"/>
      <c r="V69" s="2002" t="s">
        <v>89</v>
      </c>
      <c r="W69" s="2001"/>
      <c r="X69" s="2001"/>
      <c r="Y69" s="2003"/>
      <c r="Z69" s="2002" t="s">
        <v>90</v>
      </c>
      <c r="AA69" s="2001"/>
      <c r="AB69" s="2001"/>
      <c r="AC69" s="2003"/>
    </row>
    <row r="70" spans="1:41" ht="18" customHeight="1">
      <c r="A70" s="35"/>
      <c r="B70" s="1340"/>
      <c r="C70" s="1341"/>
      <c r="D70" s="1341"/>
      <c r="E70" s="1341"/>
      <c r="F70" s="1341"/>
      <c r="G70" s="1341"/>
      <c r="H70" s="1341"/>
      <c r="I70" s="1341"/>
      <c r="J70" s="1341"/>
      <c r="K70" s="1341"/>
      <c r="L70" s="1341"/>
      <c r="M70" s="1342"/>
      <c r="N70" s="1347" t="s">
        <v>5</v>
      </c>
      <c r="O70" s="1348"/>
      <c r="P70" s="1348" t="s">
        <v>6</v>
      </c>
      <c r="Q70" s="1349"/>
      <c r="R70" s="1350" t="s">
        <v>5</v>
      </c>
      <c r="S70" s="1348"/>
      <c r="T70" s="1348" t="s">
        <v>6</v>
      </c>
      <c r="U70" s="1349"/>
      <c r="V70" s="1350" t="s">
        <v>5</v>
      </c>
      <c r="W70" s="1348"/>
      <c r="X70" s="1348" t="s">
        <v>6</v>
      </c>
      <c r="Y70" s="1349"/>
      <c r="Z70" s="1350" t="s">
        <v>5</v>
      </c>
      <c r="AA70" s="1348"/>
      <c r="AB70" s="1348" t="s">
        <v>6</v>
      </c>
      <c r="AC70" s="1349"/>
    </row>
    <row r="71" spans="1:41" ht="18" customHeight="1">
      <c r="A71" s="35"/>
      <c r="B71" s="1254" t="s">
        <v>158</v>
      </c>
      <c r="C71" s="1190"/>
      <c r="D71" s="1190"/>
      <c r="E71" s="1190"/>
      <c r="F71" s="1190"/>
      <c r="G71" s="1190"/>
      <c r="H71" s="1190"/>
      <c r="I71" s="1190"/>
      <c r="J71" s="1190"/>
      <c r="K71" s="1190"/>
      <c r="L71" s="1190"/>
      <c r="M71" s="177" t="s">
        <v>112</v>
      </c>
      <c r="N71" s="1255">
        <f>N43</f>
        <v>2530</v>
      </c>
      <c r="O71" s="1256"/>
      <c r="P71" s="1256">
        <f>P43</f>
        <v>2500</v>
      </c>
      <c r="Q71" s="1257"/>
      <c r="R71" s="1255">
        <f>R43</f>
        <v>3230</v>
      </c>
      <c r="S71" s="1256"/>
      <c r="T71" s="1256">
        <f>T43</f>
        <v>3200</v>
      </c>
      <c r="U71" s="1257"/>
      <c r="V71" s="1255">
        <f>V43</f>
        <v>1830</v>
      </c>
      <c r="W71" s="1256"/>
      <c r="X71" s="1256">
        <f>X43</f>
        <v>1800</v>
      </c>
      <c r="Y71" s="1257"/>
      <c r="Z71" s="1255">
        <f>Z43</f>
        <v>3240</v>
      </c>
      <c r="AA71" s="1256"/>
      <c r="AB71" s="1256">
        <f>AB43</f>
        <v>3210</v>
      </c>
      <c r="AC71" s="1257"/>
      <c r="AF71" s="295"/>
      <c r="AG71" s="296"/>
      <c r="AI71" s="34"/>
      <c r="AJ71" s="14"/>
      <c r="AK71" s="13"/>
    </row>
    <row r="72" spans="1:41" ht="18" customHeight="1">
      <c r="A72" s="35"/>
      <c r="B72" s="1254" t="s">
        <v>115</v>
      </c>
      <c r="C72" s="1190"/>
      <c r="D72" s="1190"/>
      <c r="E72" s="1190"/>
      <c r="F72" s="1190"/>
      <c r="G72" s="1190"/>
      <c r="H72" s="1190"/>
      <c r="I72" s="1190"/>
      <c r="J72" s="1190"/>
      <c r="K72" s="1190"/>
      <c r="L72" s="1190"/>
      <c r="M72" s="177" t="s">
        <v>113</v>
      </c>
      <c r="N72" s="1260">
        <f>N44</f>
        <v>10120</v>
      </c>
      <c r="O72" s="1261"/>
      <c r="P72" s="1262">
        <f>P44</f>
        <v>2500</v>
      </c>
      <c r="Q72" s="1263"/>
      <c r="R72" s="1260">
        <f>R44</f>
        <v>3230</v>
      </c>
      <c r="S72" s="1261"/>
      <c r="T72" s="1262">
        <f>T44</f>
        <v>0</v>
      </c>
      <c r="U72" s="1263"/>
      <c r="V72" s="1260">
        <f>V44</f>
        <v>16470</v>
      </c>
      <c r="W72" s="1261"/>
      <c r="X72" s="1262">
        <f>X44</f>
        <v>3600</v>
      </c>
      <c r="Y72" s="1263"/>
      <c r="Z72" s="1260">
        <f>Z44</f>
        <v>3240</v>
      </c>
      <c r="AA72" s="1261"/>
      <c r="AB72" s="1262">
        <f>AB44</f>
        <v>0</v>
      </c>
      <c r="AC72" s="1263"/>
      <c r="AF72" s="295">
        <f>SUM(N72:AC72)</f>
        <v>39160</v>
      </c>
      <c r="AG72" s="296"/>
      <c r="AI72" s="34"/>
      <c r="AJ72" s="14"/>
      <c r="AK72" s="13"/>
    </row>
    <row r="73" spans="1:41" ht="18" customHeight="1">
      <c r="A73" s="35"/>
      <c r="B73" s="1264" t="s">
        <v>265</v>
      </c>
      <c r="C73" s="1265"/>
      <c r="D73" s="1265"/>
      <c r="E73" s="1265"/>
      <c r="F73" s="1265"/>
      <c r="G73" s="1265"/>
      <c r="H73" s="1265"/>
      <c r="I73" s="1265"/>
      <c r="J73" s="1265"/>
      <c r="K73" s="1265"/>
      <c r="L73" s="1265"/>
      <c r="M73" s="177" t="s">
        <v>114</v>
      </c>
      <c r="N73" s="1267">
        <f>N72*$R$63*100*$X$16*0.9</f>
        <v>666705.59999999986</v>
      </c>
      <c r="O73" s="1268"/>
      <c r="P73" s="1262">
        <f t="shared" ref="P73" si="28">P72*$R$63*100*$X$16*0.9</f>
        <v>164700</v>
      </c>
      <c r="Q73" s="1751"/>
      <c r="R73" s="1260">
        <f t="shared" ref="R73" si="29">R72*$R$63*100*$X$16*0.9</f>
        <v>212792.4</v>
      </c>
      <c r="S73" s="1752"/>
      <c r="T73" s="1262">
        <f t="shared" ref="T73" si="30">T72*$R$63*100*$X$16*0.9</f>
        <v>0</v>
      </c>
      <c r="U73" s="1751"/>
      <c r="V73" s="1260">
        <f t="shared" ref="V73" si="31">V72*$R$63*100*$X$16*0.9</f>
        <v>1085043.6000000001</v>
      </c>
      <c r="W73" s="1752"/>
      <c r="X73" s="1262">
        <f t="shared" ref="X73" si="32">X72*$R$63*100*$X$16*0.9</f>
        <v>237168</v>
      </c>
      <c r="Y73" s="1751"/>
      <c r="Z73" s="1260">
        <f t="shared" ref="Z73" si="33">Z72*$R$63*100*$X$16*0.9</f>
        <v>213451.2</v>
      </c>
      <c r="AA73" s="1752"/>
      <c r="AB73" s="1262">
        <f t="shared" ref="AB73" si="34">AB72*$R$63*100*$X$16*0.9</f>
        <v>0</v>
      </c>
      <c r="AC73" s="1751"/>
      <c r="AE73" s="295">
        <f>SUM(N73:AC73)</f>
        <v>2579860.8000000003</v>
      </c>
      <c r="AF73" s="296"/>
      <c r="AG73" s="296"/>
      <c r="AI73" s="34"/>
      <c r="AJ73" s="14"/>
      <c r="AK73" s="13"/>
    </row>
    <row r="74" spans="1:41" ht="27" customHeight="1">
      <c r="A74" s="35"/>
      <c r="B74" s="1353" t="s">
        <v>105</v>
      </c>
      <c r="C74" s="1622" t="s">
        <v>145</v>
      </c>
      <c r="D74" s="2113"/>
      <c r="E74" s="2113"/>
      <c r="F74" s="2113"/>
      <c r="G74" s="2113"/>
      <c r="H74" s="2113"/>
      <c r="I74" s="2113"/>
      <c r="J74" s="2113"/>
      <c r="K74" s="2113"/>
      <c r="L74" s="2113"/>
      <c r="M74" s="2114"/>
      <c r="N74" s="1260">
        <f>IF($L$46="○",-ROUNDDOWN(SUM(N31,$N36)*$R$63*100*$L$47,-1),0)</f>
        <v>-1160</v>
      </c>
      <c r="O74" s="1261"/>
      <c r="P74" s="1262">
        <f>IF($L$46="○",-ROUNDDOWN(SUM(P31,$N36)*$R$63*100*$L$47,-1),0)</f>
        <v>-1140</v>
      </c>
      <c r="Q74" s="1263"/>
      <c r="R74" s="1260">
        <f>IF($L$46="○",-ROUNDDOWN(SUM(R31,$N36)*$R$63*100*$L$47,-1),0)</f>
        <v>-1160</v>
      </c>
      <c r="S74" s="1261"/>
      <c r="T74" s="1262">
        <f>IF($L$46="○",-ROUNDDOWN(SUM(T31,$N36)*$R$63*100*$L$47,-1),0)</f>
        <v>-1140</v>
      </c>
      <c r="U74" s="1263"/>
      <c r="V74" s="1260">
        <f>IF($L$46="○",-ROUNDDOWN(SUM(V31,$N36)*$R$63*100*$L$47,-1),0)</f>
        <v>-770</v>
      </c>
      <c r="W74" s="1261"/>
      <c r="X74" s="1262">
        <f>IF($L$46="○",-ROUNDDOWN(SUM(X31,$N36)*$R$63*100*$L$47,-1),0)</f>
        <v>-760</v>
      </c>
      <c r="Y74" s="1263"/>
      <c r="Z74" s="1260">
        <f>IF($L$46="○",-ROUNDDOWN(SUM(Z31,$N36)*$R$63*100*$L$47,-1),0)</f>
        <v>-770</v>
      </c>
      <c r="AA74" s="1261"/>
      <c r="AB74" s="1262">
        <f>IF($L$46="○",-ROUNDDOWN(SUM(AB31,$N36)*$R$63*100*$L$47,-1),0)</f>
        <v>-760</v>
      </c>
      <c r="AC74" s="1263"/>
      <c r="AE74" s="232"/>
      <c r="AF74" s="233"/>
      <c r="AG74" s="233"/>
      <c r="AI74" s="34"/>
      <c r="AJ74" s="14"/>
      <c r="AK74" s="13"/>
    </row>
    <row r="75" spans="1:41" ht="18" customHeight="1" thickBot="1">
      <c r="A75" s="35"/>
      <c r="B75" s="2111"/>
      <c r="C75" s="2109" t="s">
        <v>203</v>
      </c>
      <c r="D75" s="1297"/>
      <c r="E75" s="1297"/>
      <c r="F75" s="1297"/>
      <c r="G75" s="1297"/>
      <c r="H75" s="1297"/>
      <c r="I75" s="1297"/>
      <c r="J75" s="1297"/>
      <c r="K75" s="1297"/>
      <c r="L75" s="1297"/>
      <c r="M75" s="2110"/>
      <c r="N75" s="1371">
        <f>IF($L$48="○",-ROUNDDOWN(SUM(N31,$N32,$N36)*$R$63*100*$L$49,-1),0)</f>
        <v>-900</v>
      </c>
      <c r="O75" s="2106"/>
      <c r="P75" s="1371">
        <f>IF($L$48="○",-ROUNDDOWN(SUM(P31,$N32,$N36)*$R$63*100*$L$49,-1),0)</f>
        <v>-890</v>
      </c>
      <c r="Q75" s="2106"/>
      <c r="R75" s="2108">
        <f>IF($L$48="○",-ROUNDDOWN(SUM(R31,$R32,$N36)*$R$63*100*$L$49,-1),0)</f>
        <v>-1200</v>
      </c>
      <c r="S75" s="1368"/>
      <c r="T75" s="2106">
        <f>IF($L$48="○",-ROUNDDOWN(SUM(T31,$R32,$N36)*$R$63*100*$L$49,-1),0)</f>
        <v>-1190</v>
      </c>
      <c r="U75" s="2107"/>
      <c r="V75" s="2108">
        <f>IF($L$48="○",-ROUNDDOWN(SUM(V31,$V32,$N36)*$R$63*100*$L$49,-1),0)</f>
        <v>-600</v>
      </c>
      <c r="W75" s="1368"/>
      <c r="X75" s="2106">
        <f>IF($L$48="○",-ROUNDDOWN(SUM(X31,$V32,$N36)*$R$63*100*$L$49,-1),0)</f>
        <v>-590</v>
      </c>
      <c r="Y75" s="2107"/>
      <c r="Z75" s="2108">
        <f>IF($L$48="○",-ROUNDDOWN(SUM(Z31,$Z32,$N36)*$R$63*100*$L$49,-1),0)</f>
        <v>-1200</v>
      </c>
      <c r="AA75" s="1368"/>
      <c r="AB75" s="2106">
        <f>IF($L$48="○",-ROUNDDOWN(SUM(AB31,$Z32,$N36)*$R$63*100*$L$49,-1),0)</f>
        <v>-1190</v>
      </c>
      <c r="AC75" s="2107"/>
    </row>
    <row r="76" spans="1:41" ht="18" customHeight="1" thickTop="1">
      <c r="A76" s="35"/>
      <c r="B76" s="2112"/>
      <c r="C76" s="1372" t="s">
        <v>118</v>
      </c>
      <c r="D76" s="1373"/>
      <c r="E76" s="1373"/>
      <c r="F76" s="1373"/>
      <c r="G76" s="1373"/>
      <c r="H76" s="1373"/>
      <c r="I76" s="1373"/>
      <c r="J76" s="1373"/>
      <c r="K76" s="1373"/>
      <c r="L76" s="1373"/>
      <c r="M76" s="1374"/>
      <c r="N76" s="1375">
        <f>SUM(N74,N75)</f>
        <v>-2060</v>
      </c>
      <c r="O76" s="1376"/>
      <c r="P76" s="1377">
        <f t="shared" ref="P76" si="35">SUM(P74,P75)</f>
        <v>-2030</v>
      </c>
      <c r="Q76" s="1378"/>
      <c r="R76" s="1375">
        <f t="shared" ref="R76" si="36">SUM(R74,R75)</f>
        <v>-2360</v>
      </c>
      <c r="S76" s="1376"/>
      <c r="T76" s="1377">
        <f t="shared" ref="T76" si="37">SUM(T74,T75)</f>
        <v>-2330</v>
      </c>
      <c r="U76" s="1378"/>
      <c r="V76" s="1375">
        <f t="shared" ref="V76" si="38">SUM(V74,V75)</f>
        <v>-1370</v>
      </c>
      <c r="W76" s="1376"/>
      <c r="X76" s="1377">
        <f t="shared" ref="X76" si="39">SUM(X74,X75)</f>
        <v>-1350</v>
      </c>
      <c r="Y76" s="1378"/>
      <c r="Z76" s="1375">
        <f t="shared" ref="Z76" si="40">SUM(Z74,Z75)</f>
        <v>-1970</v>
      </c>
      <c r="AA76" s="1376"/>
      <c r="AB76" s="1377">
        <f t="shared" ref="AB76" si="41">SUM(AB74,AB75)</f>
        <v>-1950</v>
      </c>
      <c r="AC76" s="1378"/>
    </row>
    <row r="77" spans="1:41" ht="18" customHeight="1">
      <c r="A77" s="35"/>
      <c r="B77" s="1437" t="s">
        <v>271</v>
      </c>
      <c r="C77" s="1438"/>
      <c r="D77" s="1438"/>
      <c r="E77" s="1438"/>
      <c r="F77" s="1438"/>
      <c r="G77" s="1438"/>
      <c r="H77" s="1438"/>
      <c r="I77" s="1438"/>
      <c r="J77" s="1438"/>
      <c r="K77" s="1438"/>
      <c r="L77" s="1438"/>
      <c r="M77" s="261" t="s">
        <v>120</v>
      </c>
      <c r="N77" s="1388">
        <f>N76*I20*$X$16*0.9</f>
        <v>-88992</v>
      </c>
      <c r="O77" s="1379"/>
      <c r="P77" s="1882">
        <f t="shared" ref="P77" si="42">P76*K20*$X$16*0.9</f>
        <v>0</v>
      </c>
      <c r="Q77" s="1883"/>
      <c r="R77" s="1880">
        <f t="shared" ref="R77" si="43">R76*M20*$X$16*0.9</f>
        <v>0</v>
      </c>
      <c r="S77" s="1881"/>
      <c r="T77" s="1882">
        <f t="shared" ref="T77" si="44">T76*O20*$X$16*0.9</f>
        <v>0</v>
      </c>
      <c r="U77" s="1883"/>
      <c r="V77" s="1880">
        <f t="shared" ref="V77" si="45">V76*Q20*$X$16*0.9</f>
        <v>0</v>
      </c>
      <c r="W77" s="1881"/>
      <c r="X77" s="1882">
        <f t="shared" ref="X77" si="46">X76*S20*$X$16*0.9</f>
        <v>-72900</v>
      </c>
      <c r="Y77" s="1883"/>
      <c r="Z77" s="1880">
        <f t="shared" ref="Z77" si="47">Z76*U20*$X$16*0.9</f>
        <v>0</v>
      </c>
      <c r="AA77" s="1881"/>
      <c r="AB77" s="1882">
        <f t="shared" ref="AB77" si="48">AB76*W20*$X$16*0.9</f>
        <v>0</v>
      </c>
      <c r="AC77" s="1883"/>
      <c r="AE77" s="293">
        <f>SUM(N77:AC77)</f>
        <v>-161892</v>
      </c>
      <c r="AF77" s="294"/>
      <c r="AG77" s="294"/>
      <c r="AH77" s="233"/>
      <c r="AI77" s="233"/>
    </row>
    <row r="78" spans="1:41" ht="36.75" customHeight="1">
      <c r="A78" s="35"/>
      <c r="B78" s="1566" t="s">
        <v>259</v>
      </c>
      <c r="C78" s="1567"/>
      <c r="D78" s="1567"/>
      <c r="E78" s="1567"/>
      <c r="F78" s="1567"/>
      <c r="G78" s="1567"/>
      <c r="H78" s="1567"/>
      <c r="I78" s="1567"/>
      <c r="J78" s="1567"/>
      <c r="K78" s="1567"/>
      <c r="L78" s="291"/>
      <c r="M78" s="292" t="s">
        <v>121</v>
      </c>
      <c r="N78" s="1749">
        <f>ROUNDDOWN(SUM(N73:AC73)+SUM(N77:AC77),-3)</f>
        <v>2417000</v>
      </c>
      <c r="O78" s="1884"/>
      <c r="P78" s="1884"/>
      <c r="Q78" s="1884"/>
      <c r="R78" s="1884"/>
      <c r="S78" s="1884"/>
      <c r="T78" s="1884"/>
      <c r="U78" s="1884"/>
      <c r="V78" s="1884"/>
      <c r="W78" s="1884"/>
      <c r="X78" s="1884"/>
      <c r="Y78" s="1884"/>
      <c r="Z78" s="1884"/>
      <c r="AA78" s="1884"/>
      <c r="AB78" s="1884"/>
      <c r="AC78" s="1884"/>
      <c r="AE78" s="293">
        <f>AE73+AE77</f>
        <v>2417968.8000000003</v>
      </c>
      <c r="AF78" s="294"/>
      <c r="AG78" s="294"/>
      <c r="AN78" s="35"/>
      <c r="AO78" s="35"/>
    </row>
    <row r="79" spans="1:41" ht="13.5" customHeight="1">
      <c r="A79" s="35"/>
      <c r="B79" s="35"/>
      <c r="C79" s="35"/>
      <c r="D79" s="35"/>
      <c r="E79" s="35"/>
      <c r="F79" s="35"/>
      <c r="G79" s="35"/>
      <c r="H79" s="35"/>
      <c r="I79" s="35"/>
      <c r="J79" s="35"/>
      <c r="K79" s="35"/>
      <c r="L79" s="35"/>
      <c r="M79" s="182"/>
      <c r="N79" s="182"/>
      <c r="O79" s="182"/>
      <c r="P79" s="182"/>
      <c r="Q79" s="182"/>
      <c r="R79" s="182"/>
      <c r="S79" s="182"/>
      <c r="T79" s="182"/>
      <c r="U79" s="182"/>
      <c r="V79" s="182"/>
      <c r="W79" s="182"/>
      <c r="X79" s="182"/>
      <c r="Y79" s="182"/>
      <c r="Z79" s="182"/>
      <c r="AA79" s="182"/>
      <c r="AB79" s="182"/>
      <c r="AC79" s="182"/>
      <c r="AD79" s="36"/>
      <c r="AE79" s="36"/>
      <c r="AF79" s="36"/>
    </row>
    <row r="80" spans="1:41">
      <c r="A80" s="35"/>
      <c r="B80" s="192"/>
      <c r="C80" s="192"/>
      <c r="D80" s="192"/>
      <c r="E80" s="192"/>
      <c r="F80" s="192"/>
      <c r="G80" s="192"/>
      <c r="H80" s="192"/>
      <c r="I80" s="192"/>
      <c r="J80" s="192"/>
      <c r="K80" s="192"/>
      <c r="L80" s="192"/>
      <c r="M80" s="192"/>
      <c r="N80" s="192"/>
      <c r="O80" s="192"/>
      <c r="P80" s="192"/>
      <c r="Q80" s="192"/>
      <c r="R80" s="35"/>
      <c r="S80" s="35"/>
      <c r="T80" s="192"/>
      <c r="U80" s="192"/>
      <c r="V80" s="192"/>
      <c r="W80" s="192"/>
      <c r="X80" s="192"/>
      <c r="Y80" s="192"/>
      <c r="Z80" s="192"/>
      <c r="AA80" s="192"/>
      <c r="AB80" s="35"/>
      <c r="AC80" s="35"/>
    </row>
    <row r="81" spans="1:33" ht="18" customHeight="1">
      <c r="A81" s="35"/>
      <c r="B81" s="1413" t="s">
        <v>240</v>
      </c>
      <c r="C81" s="1413"/>
      <c r="D81" s="1413"/>
      <c r="E81" s="1414" t="s">
        <v>272</v>
      </c>
      <c r="F81" s="1414"/>
      <c r="G81" s="1414"/>
      <c r="H81" s="1414"/>
      <c r="I81" s="1414"/>
      <c r="J81" s="1414"/>
      <c r="K81" s="1414"/>
      <c r="L81" s="1414"/>
      <c r="M81" s="1414"/>
      <c r="N81" s="1414"/>
      <c r="O81" s="1414"/>
      <c r="P81" s="1414"/>
      <c r="Q81" s="1414"/>
      <c r="R81" s="1414"/>
      <c r="S81" s="1414"/>
      <c r="T81" s="1414"/>
      <c r="U81" s="1414"/>
      <c r="V81" s="1414"/>
      <c r="W81" s="1414"/>
      <c r="X81" s="1414"/>
      <c r="Y81" s="1414"/>
      <c r="Z81" s="1414"/>
      <c r="AA81" s="1414"/>
      <c r="AB81" s="1414"/>
      <c r="AC81" s="1414"/>
      <c r="AD81" s="36"/>
      <c r="AE81" s="36"/>
      <c r="AF81" s="36"/>
    </row>
    <row r="82" spans="1:33" ht="18" customHeight="1">
      <c r="A82" s="35"/>
      <c r="B82" s="1413"/>
      <c r="C82" s="1413"/>
      <c r="D82" s="1413"/>
      <c r="E82" s="1414"/>
      <c r="F82" s="1414"/>
      <c r="G82" s="1414"/>
      <c r="H82" s="1414"/>
      <c r="I82" s="1414"/>
      <c r="J82" s="1414"/>
      <c r="K82" s="1414"/>
      <c r="L82" s="1414"/>
      <c r="M82" s="1414"/>
      <c r="N82" s="1414"/>
      <c r="O82" s="1414"/>
      <c r="P82" s="1414"/>
      <c r="Q82" s="1414"/>
      <c r="R82" s="1414"/>
      <c r="S82" s="1414"/>
      <c r="T82" s="1414"/>
      <c r="U82" s="1414"/>
      <c r="V82" s="1414"/>
      <c r="W82" s="1414"/>
      <c r="X82" s="1414"/>
      <c r="Y82" s="1414"/>
      <c r="Z82" s="1414"/>
      <c r="AA82" s="1414"/>
      <c r="AB82" s="1414"/>
      <c r="AC82" s="1414"/>
      <c r="AD82" s="36"/>
      <c r="AE82" s="36"/>
      <c r="AF82" s="36"/>
    </row>
    <row r="83" spans="1:33" ht="18" customHeight="1">
      <c r="A83" s="35"/>
      <c r="B83" s="262" t="s">
        <v>257</v>
      </c>
      <c r="C83" s="35"/>
      <c r="D83" s="35"/>
      <c r="E83" s="35"/>
      <c r="F83" s="35"/>
      <c r="G83" s="35"/>
      <c r="H83" s="35"/>
      <c r="I83" s="35"/>
      <c r="J83" s="35"/>
      <c r="K83" s="35"/>
      <c r="L83" s="35"/>
      <c r="M83" s="182"/>
      <c r="N83" s="182"/>
      <c r="O83" s="182"/>
      <c r="P83" s="182"/>
      <c r="Q83" s="182"/>
      <c r="R83" s="182"/>
      <c r="S83" s="182"/>
      <c r="T83" s="182"/>
      <c r="U83" s="182"/>
      <c r="V83" s="182"/>
      <c r="W83" s="263"/>
      <c r="X83" s="182"/>
      <c r="Y83" s="182"/>
      <c r="Z83" s="182"/>
      <c r="AA83" s="182"/>
      <c r="AB83" s="182"/>
      <c r="AC83" s="182"/>
      <c r="AD83" s="36"/>
      <c r="AE83" s="36"/>
      <c r="AF83" s="36"/>
    </row>
    <row r="84" spans="1:33" ht="18" customHeight="1">
      <c r="A84" s="1389"/>
      <c r="B84" s="1390" t="s">
        <v>241</v>
      </c>
      <c r="C84" s="1390"/>
      <c r="D84" s="1390"/>
      <c r="E84" s="1390"/>
      <c r="F84" s="1390"/>
      <c r="G84" s="264"/>
      <c r="H84" s="1392" t="s">
        <v>243</v>
      </c>
      <c r="I84" s="1392"/>
      <c r="J84" s="1392"/>
      <c r="K84" s="1392"/>
      <c r="L84" s="1392"/>
      <c r="M84" s="1392"/>
      <c r="N84" s="265"/>
      <c r="O84" s="1394" t="s">
        <v>245</v>
      </c>
      <c r="P84" s="1394"/>
      <c r="Q84" s="1394"/>
      <c r="R84" s="1394"/>
      <c r="S84" s="1394"/>
      <c r="T84" s="1394"/>
      <c r="U84" s="35"/>
      <c r="V84" s="1396" t="s">
        <v>247</v>
      </c>
      <c r="W84" s="1396"/>
      <c r="X84" s="1396"/>
      <c r="Y84" s="1396"/>
      <c r="Z84" s="1396"/>
      <c r="AA84" s="1396"/>
      <c r="AB84" s="182"/>
      <c r="AC84" s="182"/>
      <c r="AD84" s="36"/>
      <c r="AE84" s="36"/>
      <c r="AF84" s="36"/>
    </row>
    <row r="85" spans="1:33" ht="24.75" customHeight="1" thickBot="1">
      <c r="A85" s="1389"/>
      <c r="B85" s="1391"/>
      <c r="C85" s="1391"/>
      <c r="D85" s="1391"/>
      <c r="E85" s="1391"/>
      <c r="F85" s="1391"/>
      <c r="G85" s="266" t="s">
        <v>242</v>
      </c>
      <c r="H85" s="1393"/>
      <c r="I85" s="1393"/>
      <c r="J85" s="1393"/>
      <c r="K85" s="1393"/>
      <c r="L85" s="1393"/>
      <c r="M85" s="1393"/>
      <c r="N85" s="266" t="s">
        <v>244</v>
      </c>
      <c r="O85" s="1395"/>
      <c r="P85" s="1395"/>
      <c r="Q85" s="1395"/>
      <c r="R85" s="1395"/>
      <c r="S85" s="1395"/>
      <c r="T85" s="1395"/>
      <c r="U85" s="170" t="s">
        <v>246</v>
      </c>
      <c r="V85" s="1397"/>
      <c r="W85" s="1397"/>
      <c r="X85" s="1397"/>
      <c r="Y85" s="1397"/>
      <c r="Z85" s="1397"/>
      <c r="AA85" s="1397"/>
      <c r="AB85" s="182"/>
      <c r="AC85" s="182"/>
      <c r="AD85" s="36"/>
      <c r="AE85" s="36"/>
      <c r="AF85" s="36"/>
    </row>
    <row r="86" spans="1:33" ht="18" customHeight="1" thickBot="1">
      <c r="A86" s="1389"/>
      <c r="B86" s="1398">
        <v>3000000</v>
      </c>
      <c r="C86" s="1399"/>
      <c r="D86" s="1399"/>
      <c r="E86" s="1399"/>
      <c r="F86" s="1400"/>
      <c r="G86" s="264"/>
      <c r="H86" s="1398">
        <v>20000000</v>
      </c>
      <c r="I86" s="1399"/>
      <c r="J86" s="1399"/>
      <c r="K86" s="1399"/>
      <c r="L86" s="1399"/>
      <c r="M86" s="1400"/>
      <c r="N86" s="1"/>
      <c r="O86" s="1401">
        <f>IF(B86="","",N78)</f>
        <v>2417000</v>
      </c>
      <c r="P86" s="1402"/>
      <c r="Q86" s="1402"/>
      <c r="R86" s="1402"/>
      <c r="S86" s="1402"/>
      <c r="T86" s="1403"/>
      <c r="U86" s="267"/>
      <c r="V86" s="1401">
        <f>IF(B86="","",(B86/H86*O86))</f>
        <v>362550</v>
      </c>
      <c r="W86" s="1402"/>
      <c r="X86" s="1402"/>
      <c r="Y86" s="1402"/>
      <c r="Z86" s="1402"/>
      <c r="AA86" s="1403"/>
      <c r="AB86" s="182"/>
      <c r="AC86" s="182"/>
      <c r="AD86" s="36"/>
      <c r="AE86" s="36"/>
      <c r="AF86" s="36"/>
    </row>
    <row r="87" spans="1:33" ht="18" customHeight="1">
      <c r="A87" s="35"/>
      <c r="B87" s="35"/>
      <c r="C87" s="35"/>
      <c r="D87" s="35"/>
      <c r="E87" s="35"/>
      <c r="F87" s="35"/>
      <c r="G87" s="35"/>
      <c r="H87" s="35"/>
      <c r="I87" s="35"/>
      <c r="J87" s="35"/>
      <c r="K87" s="35"/>
      <c r="L87" s="35"/>
      <c r="M87" s="182"/>
      <c r="N87" s="182"/>
      <c r="O87" s="182"/>
      <c r="P87" s="182"/>
      <c r="Q87" s="182"/>
      <c r="R87" s="182"/>
      <c r="S87" s="182"/>
      <c r="T87" s="182"/>
      <c r="U87" s="182"/>
      <c r="V87" s="182"/>
      <c r="W87" s="182"/>
      <c r="X87" s="182"/>
      <c r="Y87" s="182"/>
      <c r="Z87" s="182"/>
      <c r="AA87" s="182"/>
      <c r="AB87" s="182"/>
      <c r="AC87" s="182"/>
      <c r="AD87" s="36"/>
      <c r="AE87" s="36"/>
      <c r="AF87" s="36"/>
    </row>
    <row r="88" spans="1:33" ht="18" customHeight="1">
      <c r="A88" s="35"/>
      <c r="B88" s="268" t="s">
        <v>258</v>
      </c>
      <c r="C88" s="35"/>
      <c r="D88" s="35"/>
      <c r="E88" s="35"/>
      <c r="F88" s="35"/>
      <c r="G88" s="35"/>
      <c r="H88" s="35"/>
      <c r="I88" s="35"/>
      <c r="J88" s="35"/>
      <c r="K88" s="35"/>
      <c r="L88" s="35"/>
      <c r="M88" s="182"/>
      <c r="N88" s="182"/>
      <c r="O88" s="182"/>
      <c r="P88" s="182"/>
      <c r="Q88" s="182"/>
      <c r="R88" s="182"/>
      <c r="S88" s="182"/>
      <c r="T88" s="182"/>
      <c r="U88" s="182"/>
      <c r="V88" s="182"/>
      <c r="W88" s="182"/>
      <c r="X88" s="182"/>
      <c r="Y88" s="182"/>
      <c r="Z88" s="182"/>
      <c r="AA88" s="182"/>
      <c r="AB88" s="182"/>
      <c r="AC88" s="182"/>
      <c r="AD88" s="36"/>
      <c r="AE88" s="36"/>
      <c r="AF88" s="36"/>
    </row>
    <row r="89" spans="1:33" ht="18" customHeight="1" thickBot="1">
      <c r="A89" s="35"/>
      <c r="B89" s="1396" t="s">
        <v>248</v>
      </c>
      <c r="C89" s="1396"/>
      <c r="D89" s="1396"/>
      <c r="E89" s="1396"/>
      <c r="F89" s="1396"/>
      <c r="G89" s="269"/>
      <c r="H89" s="35"/>
      <c r="I89" s="35" t="s">
        <v>256</v>
      </c>
      <c r="J89" s="35"/>
      <c r="K89" s="35"/>
      <c r="L89" s="35"/>
      <c r="M89" s="35"/>
      <c r="N89" s="182"/>
      <c r="O89" s="182"/>
      <c r="P89" s="182"/>
      <c r="Q89" s="182"/>
      <c r="R89" s="182"/>
      <c r="S89" s="182"/>
      <c r="T89" s="182"/>
      <c r="U89" s="270"/>
      <c r="V89" s="270"/>
      <c r="W89" s="270"/>
      <c r="X89" s="270"/>
      <c r="Y89" s="270"/>
      <c r="Z89" s="270"/>
      <c r="AA89" s="270"/>
      <c r="AB89" s="182"/>
      <c r="AC89" s="182"/>
      <c r="AD89" s="36"/>
      <c r="AE89" s="36"/>
      <c r="AF89" s="36"/>
    </row>
    <row r="90" spans="1:33" ht="18" customHeight="1" thickBot="1">
      <c r="A90" s="35"/>
      <c r="B90" s="1397"/>
      <c r="C90" s="1397"/>
      <c r="D90" s="1397"/>
      <c r="E90" s="1397"/>
      <c r="F90" s="1397"/>
      <c r="G90" s="271"/>
      <c r="H90" s="1"/>
      <c r="I90" s="1404"/>
      <c r="J90" s="1405"/>
      <c r="K90" s="1405"/>
      <c r="L90" s="1405"/>
      <c r="M90" s="1405"/>
      <c r="N90" s="1405"/>
      <c r="O90" s="1405"/>
      <c r="P90" s="1405"/>
      <c r="Q90" s="1405"/>
      <c r="R90" s="1405"/>
      <c r="S90" s="1405"/>
      <c r="T90" s="1405"/>
      <c r="U90" s="1405"/>
      <c r="V90" s="1405"/>
      <c r="W90" s="1405"/>
      <c r="X90" s="1405"/>
      <c r="Y90" s="1405"/>
      <c r="Z90" s="1405"/>
      <c r="AA90" s="1406"/>
      <c r="AB90" s="182"/>
      <c r="AC90" s="182"/>
      <c r="AD90" s="36"/>
      <c r="AE90" s="36"/>
      <c r="AF90" s="36"/>
    </row>
    <row r="91" spans="1:33" ht="18" customHeight="1" thickBot="1">
      <c r="A91" s="35"/>
      <c r="B91" s="1398"/>
      <c r="C91" s="1399"/>
      <c r="D91" s="1399"/>
      <c r="E91" s="1399"/>
      <c r="F91" s="1400"/>
      <c r="G91" s="1"/>
      <c r="H91" s="1"/>
      <c r="I91" s="1407"/>
      <c r="J91" s="1408"/>
      <c r="K91" s="1408"/>
      <c r="L91" s="1408"/>
      <c r="M91" s="1408"/>
      <c r="N91" s="1408"/>
      <c r="O91" s="1408"/>
      <c r="P91" s="1408"/>
      <c r="Q91" s="1408"/>
      <c r="R91" s="1408"/>
      <c r="S91" s="1408"/>
      <c r="T91" s="1408"/>
      <c r="U91" s="1408"/>
      <c r="V91" s="1408"/>
      <c r="W91" s="1408"/>
      <c r="X91" s="1408"/>
      <c r="Y91" s="1408"/>
      <c r="Z91" s="1408"/>
      <c r="AA91" s="1409"/>
      <c r="AB91" s="182"/>
      <c r="AC91" s="182"/>
      <c r="AD91" s="36"/>
      <c r="AE91" s="36"/>
      <c r="AF91" s="726"/>
      <c r="AG91" s="726"/>
    </row>
    <row r="92" spans="1:33" ht="18" customHeight="1">
      <c r="A92" s="35"/>
      <c r="B92" s="35"/>
      <c r="C92" s="35"/>
      <c r="D92" s="35"/>
      <c r="E92" s="35"/>
      <c r="F92" s="35"/>
      <c r="G92" s="35"/>
      <c r="H92" s="35"/>
      <c r="I92" s="35"/>
      <c r="J92" s="35"/>
      <c r="K92" s="35"/>
      <c r="L92" s="35"/>
      <c r="M92" s="182"/>
      <c r="N92" s="182"/>
      <c r="O92" s="182"/>
      <c r="P92" s="182"/>
      <c r="Q92" s="182"/>
      <c r="R92" s="182"/>
      <c r="S92" s="182"/>
      <c r="T92" s="182"/>
      <c r="U92" s="182"/>
      <c r="V92" s="182"/>
      <c r="W92" s="182"/>
      <c r="X92" s="182"/>
      <c r="Y92" s="182"/>
      <c r="Z92" s="182"/>
      <c r="AA92" s="182"/>
      <c r="AB92" s="182"/>
      <c r="AC92" s="182"/>
      <c r="AD92" s="36"/>
      <c r="AE92" s="36"/>
      <c r="AF92" s="36"/>
    </row>
    <row r="93" spans="1:33" ht="18" customHeight="1">
      <c r="A93" s="35"/>
      <c r="B93" s="35"/>
      <c r="C93" s="35"/>
      <c r="D93" s="35"/>
      <c r="E93" s="35"/>
      <c r="F93" s="35"/>
      <c r="G93" s="35"/>
      <c r="H93" s="35"/>
      <c r="I93" s="35"/>
      <c r="J93" s="35"/>
      <c r="K93" s="35"/>
      <c r="L93" s="35"/>
      <c r="M93" s="182"/>
      <c r="N93" s="182"/>
      <c r="O93" s="182"/>
      <c r="P93" s="182"/>
      <c r="Q93" s="182"/>
      <c r="R93" s="1393" t="s">
        <v>252</v>
      </c>
      <c r="S93" s="1393"/>
      <c r="T93" s="1393"/>
      <c r="U93" s="1393"/>
      <c r="V93" s="1393"/>
      <c r="W93" s="1393"/>
      <c r="X93" s="182"/>
      <c r="Y93" s="182"/>
      <c r="Z93" s="182"/>
      <c r="AA93" s="182"/>
      <c r="AB93" s="182"/>
      <c r="AC93" s="182"/>
      <c r="AD93" s="36"/>
      <c r="AE93" s="36"/>
      <c r="AF93" s="36"/>
    </row>
    <row r="94" spans="1:33" ht="18" customHeight="1" thickBot="1">
      <c r="A94" s="35"/>
      <c r="B94" s="1411" t="s">
        <v>250</v>
      </c>
      <c r="C94" s="1411"/>
      <c r="D94" s="1411"/>
      <c r="E94" s="1411"/>
      <c r="F94" s="1411"/>
      <c r="G94" s="35"/>
      <c r="H94" s="35"/>
      <c r="I94" s="1412" t="s">
        <v>251</v>
      </c>
      <c r="J94" s="1412"/>
      <c r="K94" s="1412"/>
      <c r="L94" s="1412"/>
      <c r="M94" s="1412"/>
      <c r="N94" s="1412"/>
      <c r="O94" s="182"/>
      <c r="P94" s="182"/>
      <c r="Q94" s="182"/>
      <c r="R94" s="1410"/>
      <c r="S94" s="1410"/>
      <c r="T94" s="1410"/>
      <c r="U94" s="1410"/>
      <c r="V94" s="1410"/>
      <c r="W94" s="1410"/>
      <c r="X94" s="182"/>
      <c r="Y94" s="182"/>
      <c r="Z94" s="182"/>
      <c r="AA94" s="182"/>
      <c r="AB94" s="182"/>
      <c r="AC94" s="182"/>
      <c r="AD94" s="36"/>
      <c r="AE94" s="36"/>
      <c r="AF94" s="36"/>
    </row>
    <row r="95" spans="1:33" ht="18" customHeight="1" thickTop="1" thickBot="1">
      <c r="A95" s="35"/>
      <c r="B95" s="1420">
        <f>N78</f>
        <v>2417000</v>
      </c>
      <c r="C95" s="1161"/>
      <c r="D95" s="1161"/>
      <c r="E95" s="1161"/>
      <c r="F95" s="1162"/>
      <c r="G95" s="35"/>
      <c r="H95" s="272" t="s">
        <v>249</v>
      </c>
      <c r="I95" s="1421">
        <f>IF(AND(B86="",B91=""),"",IF(AND(B86&lt;&gt;"",B91&lt;&gt;""),"エラー※①又は②に入力",IF(V86&lt;&gt;"",V86,B91)))</f>
        <v>362550</v>
      </c>
      <c r="J95" s="1422"/>
      <c r="K95" s="1422"/>
      <c r="L95" s="1422"/>
      <c r="M95" s="1422"/>
      <c r="N95" s="1423"/>
      <c r="O95" s="182"/>
      <c r="P95" s="182" t="s">
        <v>246</v>
      </c>
      <c r="Q95" s="182"/>
      <c r="R95" s="1424">
        <f>IF(I95="","",(ROUNDDOWN(B95-I95,-3)))</f>
        <v>2054000</v>
      </c>
      <c r="S95" s="1425"/>
      <c r="T95" s="1425"/>
      <c r="U95" s="1425"/>
      <c r="V95" s="1425"/>
      <c r="W95" s="1426"/>
      <c r="X95" s="182"/>
      <c r="Y95" s="182"/>
      <c r="Z95" s="182"/>
      <c r="AA95" s="182"/>
      <c r="AB95" s="182"/>
      <c r="AC95" s="182"/>
      <c r="AD95" s="36"/>
      <c r="AE95" s="36"/>
      <c r="AF95" s="36"/>
    </row>
    <row r="96" spans="1:33" ht="26.25" customHeight="1" thickTop="1">
      <c r="A96" s="35"/>
      <c r="B96" s="476"/>
      <c r="C96" s="476"/>
      <c r="D96" s="476"/>
      <c r="E96" s="476"/>
      <c r="F96" s="476"/>
      <c r="G96" s="35"/>
      <c r="H96" s="35"/>
      <c r="I96" s="35"/>
      <c r="J96" s="35"/>
      <c r="K96" s="35"/>
      <c r="L96" s="35"/>
      <c r="M96" s="182"/>
      <c r="N96" s="182"/>
      <c r="O96" s="182"/>
      <c r="P96" s="182"/>
      <c r="Q96" s="182"/>
      <c r="R96" s="182"/>
      <c r="S96" s="182"/>
      <c r="T96" s="35"/>
      <c r="U96" s="182"/>
      <c r="V96" s="182"/>
      <c r="W96" s="182"/>
      <c r="X96" s="182"/>
      <c r="Y96" s="182"/>
      <c r="Z96" s="182"/>
      <c r="AA96" s="182"/>
      <c r="AB96" s="182"/>
      <c r="AC96" s="182"/>
      <c r="AD96" s="36"/>
      <c r="AE96" s="36"/>
      <c r="AF96" s="36"/>
    </row>
    <row r="97" spans="1:37" ht="18" customHeight="1">
      <c r="A97" s="35"/>
      <c r="B97" s="35"/>
      <c r="C97" s="35"/>
      <c r="D97" s="35"/>
      <c r="E97" s="35"/>
      <c r="F97" s="35"/>
      <c r="G97" s="35"/>
      <c r="H97" s="35"/>
      <c r="I97" s="35"/>
      <c r="J97" s="1427" t="s">
        <v>253</v>
      </c>
      <c r="K97" s="1427"/>
      <c r="L97" s="1427"/>
      <c r="M97" s="1427"/>
      <c r="N97" s="1427"/>
      <c r="O97" s="1427"/>
      <c r="P97" s="1427"/>
      <c r="Q97" s="1427"/>
      <c r="R97" s="1427"/>
      <c r="S97" s="1427"/>
      <c r="T97" s="1427"/>
      <c r="U97" s="1427"/>
      <c r="V97" s="1427"/>
      <c r="W97" s="1427"/>
      <c r="X97" s="1427"/>
      <c r="Y97" s="1427"/>
      <c r="Z97" s="1427"/>
      <c r="AA97" s="1427"/>
      <c r="AB97" s="1427"/>
      <c r="AC97" s="1427"/>
      <c r="AD97" s="36"/>
      <c r="AE97" s="36"/>
      <c r="AF97" s="36"/>
    </row>
    <row r="98" spans="1:37" ht="18" customHeight="1">
      <c r="A98" s="35"/>
      <c r="B98" s="183" t="s">
        <v>175</v>
      </c>
      <c r="C98" s="35"/>
      <c r="D98" s="35"/>
      <c r="E98" s="35"/>
      <c r="F98" s="35"/>
      <c r="G98" s="35"/>
      <c r="H98" s="35"/>
      <c r="I98" s="35"/>
      <c r="J98" s="35"/>
      <c r="K98" s="35"/>
      <c r="L98" s="35"/>
      <c r="M98" s="182"/>
      <c r="N98" s="182"/>
      <c r="O98" s="182"/>
      <c r="P98" s="182"/>
      <c r="Q98" s="182"/>
      <c r="R98" s="182"/>
      <c r="S98" s="182"/>
      <c r="T98" s="182"/>
      <c r="U98" s="182"/>
      <c r="V98" s="182"/>
      <c r="W98" s="182"/>
      <c r="X98" s="182"/>
      <c r="Y98" s="182"/>
      <c r="Z98" s="182"/>
      <c r="AA98" s="182"/>
      <c r="AB98" s="182"/>
      <c r="AC98" s="182"/>
      <c r="AD98" s="36"/>
      <c r="AE98" s="36"/>
      <c r="AF98" s="36"/>
    </row>
    <row r="99" spans="1:37" ht="7.5" customHeight="1" thickBot="1">
      <c r="A99" s="35"/>
      <c r="B99" s="35"/>
      <c r="C99" s="35"/>
      <c r="D99" s="35"/>
      <c r="E99" s="35"/>
      <c r="F99" s="35"/>
      <c r="G99" s="35"/>
      <c r="H99" s="35"/>
      <c r="I99" s="35"/>
      <c r="J99" s="35"/>
      <c r="K99" s="35"/>
      <c r="L99" s="35"/>
      <c r="M99" s="182"/>
      <c r="N99" s="182"/>
      <c r="O99" s="182"/>
      <c r="P99" s="182"/>
      <c r="Q99" s="182"/>
      <c r="R99" s="182"/>
      <c r="S99" s="182"/>
      <c r="T99" s="182"/>
      <c r="U99" s="182"/>
      <c r="V99" s="182"/>
      <c r="W99" s="182"/>
      <c r="X99" s="182"/>
      <c r="Y99" s="182"/>
      <c r="Z99" s="182"/>
      <c r="AA99" s="182"/>
      <c r="AB99" s="182"/>
      <c r="AC99" s="182"/>
      <c r="AD99" s="36"/>
      <c r="AE99" s="36"/>
      <c r="AF99" s="36"/>
    </row>
    <row r="100" spans="1:37" ht="9.75" customHeight="1" thickBot="1">
      <c r="A100" s="35"/>
      <c r="B100" s="184"/>
      <c r="C100" s="185"/>
      <c r="D100" s="185"/>
      <c r="E100" s="185"/>
      <c r="F100" s="185"/>
      <c r="G100" s="185"/>
      <c r="H100" s="185"/>
      <c r="I100" s="185"/>
      <c r="J100" s="185"/>
      <c r="K100" s="185"/>
      <c r="L100" s="185"/>
      <c r="M100" s="186"/>
      <c r="N100" s="186"/>
      <c r="O100" s="186"/>
      <c r="P100" s="186"/>
      <c r="Q100" s="186"/>
      <c r="R100" s="186"/>
      <c r="S100" s="186"/>
      <c r="T100" s="186"/>
      <c r="U100" s="186"/>
      <c r="V100" s="187"/>
      <c r="W100" s="182"/>
      <c r="X100" s="182"/>
      <c r="Y100" s="182"/>
      <c r="Z100" s="182"/>
      <c r="AA100" s="182"/>
      <c r="AB100" s="182"/>
      <c r="AC100" s="182"/>
      <c r="AD100" s="36"/>
      <c r="AE100" s="36"/>
      <c r="AF100" s="36"/>
    </row>
    <row r="101" spans="1:37" ht="18.75" customHeight="1" thickBot="1">
      <c r="A101" s="35"/>
      <c r="B101" s="202"/>
      <c r="C101" s="190" t="s">
        <v>170</v>
      </c>
      <c r="D101" s="189"/>
      <c r="E101" s="273"/>
      <c r="F101" s="273"/>
      <c r="G101" s="273"/>
      <c r="H101" s="273"/>
      <c r="I101" s="273"/>
      <c r="J101" s="273"/>
      <c r="K101" s="273"/>
      <c r="L101" s="273"/>
      <c r="M101" s="257" t="s">
        <v>171</v>
      </c>
      <c r="N101" s="273"/>
      <c r="O101" s="273"/>
      <c r="P101" s="273"/>
      <c r="Q101" s="258"/>
      <c r="R101" s="1328">
        <v>7.0000000000000007E-2</v>
      </c>
      <c r="S101" s="1329"/>
      <c r="T101" s="1330"/>
      <c r="U101" s="258"/>
      <c r="V101" s="191"/>
      <c r="W101" s="192"/>
      <c r="X101" s="280"/>
      <c r="Y101" s="193"/>
      <c r="Z101" s="193"/>
      <c r="AA101" s="193"/>
      <c r="AB101" s="194"/>
      <c r="AC101" s="194"/>
      <c r="AD101" s="55"/>
      <c r="AE101" s="55"/>
    </row>
    <row r="102" spans="1:37" ht="21.75" customHeight="1">
      <c r="A102" s="35"/>
      <c r="B102" s="188"/>
      <c r="C102" s="189"/>
      <c r="D102" s="195"/>
      <c r="E102" s="274"/>
      <c r="F102" s="274"/>
      <c r="G102" s="274"/>
      <c r="H102" s="274"/>
      <c r="I102" s="274"/>
      <c r="J102" s="274"/>
      <c r="K102" s="274"/>
      <c r="L102" s="274"/>
      <c r="M102" s="274"/>
      <c r="N102" s="274"/>
      <c r="O102" s="274"/>
      <c r="P102" s="275"/>
      <c r="Q102" s="275"/>
      <c r="R102" s="275"/>
      <c r="S102" s="275"/>
      <c r="T102" s="275"/>
      <c r="U102" s="275"/>
      <c r="V102" s="196"/>
      <c r="W102" s="192"/>
      <c r="X102" s="192"/>
      <c r="Y102" s="193"/>
      <c r="Z102" s="193"/>
      <c r="AA102" s="193"/>
      <c r="AB102" s="194"/>
      <c r="AC102" s="194"/>
      <c r="AD102" s="55"/>
      <c r="AE102" s="55"/>
    </row>
    <row r="103" spans="1:37" ht="21" customHeight="1">
      <c r="A103" s="35"/>
      <c r="B103" s="1415" t="s">
        <v>178</v>
      </c>
      <c r="C103" s="1416"/>
      <c r="D103" s="1416"/>
      <c r="E103" s="1416"/>
      <c r="F103" s="1416"/>
      <c r="G103" s="1416"/>
      <c r="H103" s="1416"/>
      <c r="I103" s="1416"/>
      <c r="J103" s="1416"/>
      <c r="K103" s="1416"/>
      <c r="L103" s="1416"/>
      <c r="M103" s="1416"/>
      <c r="N103" s="1416"/>
      <c r="O103" s="1416"/>
      <c r="P103" s="1416"/>
      <c r="Q103" s="1416"/>
      <c r="R103" s="1416"/>
      <c r="S103" s="1416"/>
      <c r="T103" s="1416"/>
      <c r="U103" s="1416"/>
      <c r="V103" s="1417"/>
      <c r="W103" s="197"/>
      <c r="X103" s="197"/>
      <c r="Y103" s="197"/>
      <c r="Z103" s="197"/>
      <c r="AA103" s="197"/>
      <c r="AB103" s="198"/>
      <c r="AC103" s="198"/>
      <c r="AD103" s="56"/>
      <c r="AE103" s="56"/>
    </row>
    <row r="104" spans="1:37" ht="21" customHeight="1">
      <c r="A104" s="35"/>
      <c r="B104" s="203"/>
      <c r="C104" s="1416" t="s">
        <v>212</v>
      </c>
      <c r="D104" s="1416"/>
      <c r="E104" s="1416"/>
      <c r="F104" s="1416"/>
      <c r="G104" s="1416"/>
      <c r="H104" s="1416"/>
      <c r="I104" s="1416"/>
      <c r="J104" s="1416"/>
      <c r="K104" s="1416"/>
      <c r="L104" s="1416"/>
      <c r="M104" s="1416"/>
      <c r="N104" s="1416"/>
      <c r="O104" s="1416"/>
      <c r="P104" s="1416"/>
      <c r="Q104" s="1416"/>
      <c r="R104" s="1416"/>
      <c r="S104" s="1416"/>
      <c r="T104" s="1416"/>
      <c r="U104" s="1416"/>
      <c r="V104" s="1417"/>
      <c r="W104" s="197"/>
      <c r="X104" s="197"/>
      <c r="Y104" s="197"/>
      <c r="Z104" s="197"/>
      <c r="AA104" s="197"/>
      <c r="AB104" s="198"/>
      <c r="AC104" s="198"/>
      <c r="AD104" s="56"/>
      <c r="AE104" s="56"/>
    </row>
    <row r="105" spans="1:37" ht="108.75" customHeight="1" thickBot="1">
      <c r="A105" s="35"/>
      <c r="B105" s="204"/>
      <c r="C105" s="1418"/>
      <c r="D105" s="1418"/>
      <c r="E105" s="1418"/>
      <c r="F105" s="1418"/>
      <c r="G105" s="1418"/>
      <c r="H105" s="1418"/>
      <c r="I105" s="1418"/>
      <c r="J105" s="1418"/>
      <c r="K105" s="1418"/>
      <c r="L105" s="1418"/>
      <c r="M105" s="1418"/>
      <c r="N105" s="1418"/>
      <c r="O105" s="1418"/>
      <c r="P105" s="1418"/>
      <c r="Q105" s="1418"/>
      <c r="R105" s="1418"/>
      <c r="S105" s="1418"/>
      <c r="T105" s="1418"/>
      <c r="U105" s="1418"/>
      <c r="V105" s="1419"/>
      <c r="W105" s="199"/>
      <c r="X105" s="199"/>
      <c r="Y105" s="199"/>
      <c r="Z105" s="199"/>
      <c r="AA105" s="199"/>
      <c r="AB105" s="200"/>
      <c r="AC105" s="200"/>
      <c r="AD105" s="58"/>
      <c r="AE105" s="58"/>
    </row>
    <row r="106" spans="1:37" ht="18" customHeight="1">
      <c r="A106" s="35"/>
      <c r="B106" s="35"/>
      <c r="C106" s="35"/>
      <c r="D106" s="35"/>
      <c r="E106" s="35"/>
      <c r="F106" s="35"/>
      <c r="G106" s="35"/>
      <c r="H106" s="35"/>
      <c r="I106" s="35"/>
      <c r="J106" s="35"/>
      <c r="K106" s="35"/>
      <c r="L106" s="35"/>
      <c r="M106" s="182"/>
      <c r="N106" s="182"/>
      <c r="O106" s="182"/>
      <c r="P106" s="182"/>
      <c r="Q106" s="182"/>
      <c r="R106" s="182"/>
      <c r="S106" s="182"/>
      <c r="T106" s="182"/>
      <c r="U106" s="182"/>
      <c r="V106" s="182"/>
      <c r="W106" s="182"/>
      <c r="X106" s="182"/>
      <c r="Y106" s="182"/>
      <c r="Z106" s="182"/>
      <c r="AA106" s="182"/>
      <c r="AB106" s="182"/>
      <c r="AC106" s="182"/>
      <c r="AD106" s="36"/>
      <c r="AE106" s="36"/>
      <c r="AF106" s="36"/>
    </row>
    <row r="107" spans="1:37">
      <c r="A107" s="35"/>
      <c r="B107" s="199" t="s">
        <v>169</v>
      </c>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c r="AA107" s="199"/>
      <c r="AB107" s="201"/>
      <c r="AC107" s="201"/>
      <c r="AD107" s="58"/>
      <c r="AE107" s="58"/>
    </row>
    <row r="108" spans="1:37" ht="18" customHeight="1">
      <c r="A108" s="35"/>
      <c r="B108" s="1339" t="s">
        <v>116</v>
      </c>
      <c r="C108" s="1124"/>
      <c r="D108" s="1124"/>
      <c r="E108" s="1124"/>
      <c r="F108" s="1124"/>
      <c r="G108" s="1124"/>
      <c r="H108" s="1124"/>
      <c r="I108" s="1124"/>
      <c r="J108" s="1124"/>
      <c r="K108" s="1124"/>
      <c r="L108" s="1124"/>
      <c r="M108" s="1125"/>
      <c r="N108" s="2001" t="s">
        <v>0</v>
      </c>
      <c r="O108" s="2001"/>
      <c r="P108" s="2001"/>
      <c r="Q108" s="2001"/>
      <c r="R108" s="2002" t="s">
        <v>88</v>
      </c>
      <c r="S108" s="2001"/>
      <c r="T108" s="2001"/>
      <c r="U108" s="2003"/>
      <c r="V108" s="2002" t="s">
        <v>89</v>
      </c>
      <c r="W108" s="2001"/>
      <c r="X108" s="2001"/>
      <c r="Y108" s="2003"/>
      <c r="Z108" s="2002" t="s">
        <v>90</v>
      </c>
      <c r="AA108" s="2001"/>
      <c r="AB108" s="2001"/>
      <c r="AC108" s="2003"/>
    </row>
    <row r="109" spans="1:37" ht="18" customHeight="1">
      <c r="A109" s="35"/>
      <c r="B109" s="1340"/>
      <c r="C109" s="1341"/>
      <c r="D109" s="1341"/>
      <c r="E109" s="1341"/>
      <c r="F109" s="1341"/>
      <c r="G109" s="1341"/>
      <c r="H109" s="1341"/>
      <c r="I109" s="1341"/>
      <c r="J109" s="1341"/>
      <c r="K109" s="1341"/>
      <c r="L109" s="1341"/>
      <c r="M109" s="1342"/>
      <c r="N109" s="1347" t="s">
        <v>5</v>
      </c>
      <c r="O109" s="1348"/>
      <c r="P109" s="1348" t="s">
        <v>6</v>
      </c>
      <c r="Q109" s="1349"/>
      <c r="R109" s="1350" t="s">
        <v>5</v>
      </c>
      <c r="S109" s="1348"/>
      <c r="T109" s="1348" t="s">
        <v>6</v>
      </c>
      <c r="U109" s="1349"/>
      <c r="V109" s="1350" t="s">
        <v>5</v>
      </c>
      <c r="W109" s="1348"/>
      <c r="X109" s="1348" t="s">
        <v>6</v>
      </c>
      <c r="Y109" s="1349"/>
      <c r="Z109" s="1350" t="s">
        <v>5</v>
      </c>
      <c r="AA109" s="1348"/>
      <c r="AB109" s="1348" t="s">
        <v>6</v>
      </c>
      <c r="AC109" s="1349"/>
    </row>
    <row r="110" spans="1:37" ht="18" customHeight="1">
      <c r="A110" s="35"/>
      <c r="B110" s="1254" t="s">
        <v>155</v>
      </c>
      <c r="C110" s="1190"/>
      <c r="D110" s="1190"/>
      <c r="E110" s="1190"/>
      <c r="F110" s="1190"/>
      <c r="G110" s="1190"/>
      <c r="H110" s="1190"/>
      <c r="I110" s="1190"/>
      <c r="J110" s="1190"/>
      <c r="K110" s="1190"/>
      <c r="L110" s="1190"/>
      <c r="M110" s="177" t="s">
        <v>112</v>
      </c>
      <c r="N110" s="1255">
        <f>N43</f>
        <v>2530</v>
      </c>
      <c r="O110" s="1256"/>
      <c r="P110" s="1256">
        <f>P43</f>
        <v>2500</v>
      </c>
      <c r="Q110" s="1257"/>
      <c r="R110" s="1255">
        <f>R43</f>
        <v>3230</v>
      </c>
      <c r="S110" s="1256"/>
      <c r="T110" s="1256">
        <f>T43</f>
        <v>3200</v>
      </c>
      <c r="U110" s="1257"/>
      <c r="V110" s="1255">
        <f>V43</f>
        <v>1830</v>
      </c>
      <c r="W110" s="1256"/>
      <c r="X110" s="1256">
        <f>X43</f>
        <v>1800</v>
      </c>
      <c r="Y110" s="1257"/>
      <c r="Z110" s="1255">
        <f>Z43</f>
        <v>3240</v>
      </c>
      <c r="AA110" s="1256"/>
      <c r="AB110" s="1256">
        <f>AB43</f>
        <v>3210</v>
      </c>
      <c r="AC110" s="1257"/>
      <c r="AF110" s="295"/>
      <c r="AG110" s="296"/>
      <c r="AI110" s="34"/>
      <c r="AJ110" s="14"/>
      <c r="AK110" s="13"/>
    </row>
    <row r="111" spans="1:37" ht="18" customHeight="1">
      <c r="A111" s="35"/>
      <c r="B111" s="1254" t="s">
        <v>115</v>
      </c>
      <c r="C111" s="1190"/>
      <c r="D111" s="1190"/>
      <c r="E111" s="1190"/>
      <c r="F111" s="1190"/>
      <c r="G111" s="1190"/>
      <c r="H111" s="1190"/>
      <c r="I111" s="1190"/>
      <c r="J111" s="1190"/>
      <c r="K111" s="1190"/>
      <c r="L111" s="1190"/>
      <c r="M111" s="177" t="s">
        <v>113</v>
      </c>
      <c r="N111" s="1260">
        <f>N44</f>
        <v>10120</v>
      </c>
      <c r="O111" s="1261"/>
      <c r="P111" s="1262">
        <f>P44</f>
        <v>2500</v>
      </c>
      <c r="Q111" s="1263"/>
      <c r="R111" s="1260">
        <f>R44</f>
        <v>3230</v>
      </c>
      <c r="S111" s="1261"/>
      <c r="T111" s="1262">
        <f>T44</f>
        <v>0</v>
      </c>
      <c r="U111" s="1263"/>
      <c r="V111" s="1260">
        <f>V44</f>
        <v>16470</v>
      </c>
      <c r="W111" s="1261"/>
      <c r="X111" s="1262">
        <f>X44</f>
        <v>3600</v>
      </c>
      <c r="Y111" s="1263"/>
      <c r="Z111" s="1260">
        <f>Z44</f>
        <v>3240</v>
      </c>
      <c r="AA111" s="1261"/>
      <c r="AB111" s="1262">
        <f>AB44</f>
        <v>0</v>
      </c>
      <c r="AC111" s="1263"/>
      <c r="AE111" s="778">
        <f t="shared" ref="AE111:AE116" si="49">SUM(N111:AC111)</f>
        <v>39160</v>
      </c>
      <c r="AF111" s="736"/>
      <c r="AG111" s="736"/>
      <c r="AI111" s="34"/>
      <c r="AJ111" s="14"/>
      <c r="AK111" s="13"/>
    </row>
    <row r="112" spans="1:37" ht="31.5" customHeight="1">
      <c r="A112" s="35"/>
      <c r="B112" s="1264" t="s">
        <v>172</v>
      </c>
      <c r="C112" s="1265"/>
      <c r="D112" s="1265"/>
      <c r="E112" s="1265"/>
      <c r="F112" s="1265"/>
      <c r="G112" s="1265"/>
      <c r="H112" s="1265"/>
      <c r="I112" s="1265"/>
      <c r="J112" s="1265"/>
      <c r="K112" s="1265"/>
      <c r="L112" s="1265"/>
      <c r="M112" s="177" t="s">
        <v>114</v>
      </c>
      <c r="N112" s="1267">
        <f>N111*$R$101*100*$X$16</f>
        <v>850080.00000000023</v>
      </c>
      <c r="O112" s="1268"/>
      <c r="P112" s="1268">
        <f>P111*$R$101*100*$X$16</f>
        <v>210000.00000000006</v>
      </c>
      <c r="Q112" s="1269"/>
      <c r="R112" s="1267">
        <f>R111*$R$101*100*$X$16</f>
        <v>271320.00000000006</v>
      </c>
      <c r="S112" s="1268"/>
      <c r="T112" s="1268">
        <f>T111*$R$101*100*$X$16</f>
        <v>0</v>
      </c>
      <c r="U112" s="1269"/>
      <c r="V112" s="1267">
        <f>V111*$R$101*100*$X$16</f>
        <v>1383480.0000000002</v>
      </c>
      <c r="W112" s="1268"/>
      <c r="X112" s="1268">
        <f>X111*$R$101*100*$X$16</f>
        <v>302400.00000000006</v>
      </c>
      <c r="Y112" s="1269"/>
      <c r="Z112" s="1267">
        <f>Z111*$R$101*100*$X$16</f>
        <v>272160</v>
      </c>
      <c r="AA112" s="1268"/>
      <c r="AB112" s="1268">
        <f>AB111*$R$101*100*$X$16</f>
        <v>0</v>
      </c>
      <c r="AC112" s="1269"/>
      <c r="AE112" s="295">
        <f t="shared" si="49"/>
        <v>3289440.0000000005</v>
      </c>
      <c r="AF112" s="296"/>
      <c r="AG112" s="296"/>
      <c r="AI112" s="34"/>
      <c r="AJ112" s="14"/>
      <c r="AK112" s="13"/>
    </row>
    <row r="113" spans="1:41" ht="27.75" customHeight="1">
      <c r="A113" s="35"/>
      <c r="B113" s="1430" t="s">
        <v>105</v>
      </c>
      <c r="C113" s="2103" t="s">
        <v>211</v>
      </c>
      <c r="D113" s="2104"/>
      <c r="E113" s="2104"/>
      <c r="F113" s="2104"/>
      <c r="G113" s="2104"/>
      <c r="H113" s="2104"/>
      <c r="I113" s="2104"/>
      <c r="J113" s="2104"/>
      <c r="K113" s="2104"/>
      <c r="L113" s="2104"/>
      <c r="M113" s="2105"/>
      <c r="N113" s="1358">
        <f>IF($L$46="○",-ROUNDDOWN(SUM(N31,$N36)*$R$101*100*$L$47,-1),0)</f>
        <v>-1330</v>
      </c>
      <c r="O113" s="1359"/>
      <c r="P113" s="1358">
        <f>IF($L$46="○",-ROUNDDOWN(SUM(P31,$N36)*$R$101*100*$L$47,-1),0)</f>
        <v>-1310</v>
      </c>
      <c r="Q113" s="1359"/>
      <c r="R113" s="1360">
        <f>IF($L$46="○",-ROUNDDOWN(SUM(R31,$N36)*$R$101*100*$L$47,-1),0)</f>
        <v>-1330</v>
      </c>
      <c r="S113" s="1361"/>
      <c r="T113" s="1359">
        <f>IF($L$46="○",-ROUNDDOWN(SUM(T31,$N36)*$R$101*100*$L$47,-1),0)</f>
        <v>-1310</v>
      </c>
      <c r="U113" s="1362"/>
      <c r="V113" s="1360">
        <f>IF($L$46="○",-ROUNDDOWN(SUM(V31,$N36)*$R$101*100*$L$47,-1),0)</f>
        <v>-890</v>
      </c>
      <c r="W113" s="1361"/>
      <c r="X113" s="1359">
        <f>IF($L$46="○",-ROUNDDOWN(SUM(X31,$N36)*$R$101*100*$L$47,-1),0)</f>
        <v>-870</v>
      </c>
      <c r="Y113" s="1362"/>
      <c r="Z113" s="1360">
        <f>IF($L$46="○",-ROUNDDOWN(SUM(Z31,$N36)*$R$101*100*$L$47,-1),0)</f>
        <v>-890</v>
      </c>
      <c r="AA113" s="1361"/>
      <c r="AB113" s="1359">
        <f>IF($L$46="○",-ROUNDDOWN(SUM(AB31,$N36)*$R$101*100*$L$47,-1),0)</f>
        <v>-870</v>
      </c>
      <c r="AC113" s="1362"/>
      <c r="AE113" s="735">
        <f t="shared" si="49"/>
        <v>-8800</v>
      </c>
      <c r="AF113" s="736"/>
      <c r="AG113" s="736"/>
    </row>
    <row r="114" spans="1:41" ht="18" customHeight="1" thickBot="1">
      <c r="A114" s="35"/>
      <c r="B114" s="1431"/>
      <c r="C114" s="1363" t="s">
        <v>187</v>
      </c>
      <c r="D114" s="1364"/>
      <c r="E114" s="1364"/>
      <c r="F114" s="1364"/>
      <c r="G114" s="1364"/>
      <c r="H114" s="1364"/>
      <c r="I114" s="1364"/>
      <c r="J114" s="1364"/>
      <c r="K114" s="1364"/>
      <c r="L114" s="1364"/>
      <c r="M114" s="1365"/>
      <c r="N114" s="1366">
        <f>IF($L$48="○",-ROUNDDOWN(SUM(N31,N32,$N36)*$R$101*100*$L$49,-1),0)</f>
        <v>-1030</v>
      </c>
      <c r="O114" s="1367"/>
      <c r="P114" s="1366">
        <f>IF($L$48="○",-ROUNDDOWN(SUM(P31,N32,$N36)*$R$101*100*$L$49,-1),0)</f>
        <v>-1020</v>
      </c>
      <c r="Q114" s="1367"/>
      <c r="R114" s="2100">
        <f>IF($L$48="○",-ROUNDDOWN(SUM(R31,R32,$N36)*$R$101*100*$L$49,-1),0)</f>
        <v>-1380</v>
      </c>
      <c r="S114" s="2101"/>
      <c r="T114" s="1367">
        <f>IF($L$48="○",-ROUNDDOWN(SUM(T31,R32,$N36)*$R$101*100*$L$49,-1),0)</f>
        <v>-1360</v>
      </c>
      <c r="U114" s="2102"/>
      <c r="V114" s="2100">
        <f>IF($L$48="○",-ROUNDDOWN(SUM(V31,V32,$N36)*$R$101*100*$L$49,-1),0)</f>
        <v>-690</v>
      </c>
      <c r="W114" s="2101"/>
      <c r="X114" s="1367">
        <f>IF($L$48="○",-ROUNDDOWN(SUM(X31,V32,$N36)*$R$101*100*$L$49,-1),0)</f>
        <v>-680</v>
      </c>
      <c r="Y114" s="2102"/>
      <c r="Z114" s="2100">
        <f>IF($L$48="○",-ROUNDDOWN(SUM(Z31,Z32,$N36)*$R$101*100*$L$49,-1),0)</f>
        <v>-1380</v>
      </c>
      <c r="AA114" s="2101"/>
      <c r="AB114" s="1367">
        <f>IF($L$48="○",-ROUNDDOWN(SUM(AB31,Z32,$N36)*$R$101*100*$L$49,-1),0)</f>
        <v>-1370</v>
      </c>
      <c r="AC114" s="2102"/>
      <c r="AE114" s="735">
        <f t="shared" si="49"/>
        <v>-8910</v>
      </c>
      <c r="AF114" s="736"/>
      <c r="AG114" s="736"/>
    </row>
    <row r="115" spans="1:41" ht="18" customHeight="1" thickTop="1">
      <c r="A115" s="35"/>
      <c r="B115" s="1432"/>
      <c r="C115" s="1372" t="s">
        <v>118</v>
      </c>
      <c r="D115" s="1373"/>
      <c r="E115" s="1373"/>
      <c r="F115" s="1373"/>
      <c r="G115" s="1373"/>
      <c r="H115" s="1373"/>
      <c r="I115" s="1373"/>
      <c r="J115" s="1373"/>
      <c r="K115" s="1373"/>
      <c r="L115" s="1373"/>
      <c r="M115" s="1374"/>
      <c r="N115" s="1375">
        <f>SUM(N113,N114)</f>
        <v>-2360</v>
      </c>
      <c r="O115" s="1433"/>
      <c r="P115" s="1377">
        <f t="shared" ref="P115" si="50">SUM(P113,P114)</f>
        <v>-2330</v>
      </c>
      <c r="Q115" s="1434"/>
      <c r="R115" s="1375">
        <f t="shared" ref="R115" si="51">SUM(R113,R114)</f>
        <v>-2710</v>
      </c>
      <c r="S115" s="1433"/>
      <c r="T115" s="1377">
        <f t="shared" ref="T115" si="52">SUM(T113,T114)</f>
        <v>-2670</v>
      </c>
      <c r="U115" s="1434"/>
      <c r="V115" s="1375">
        <f t="shared" ref="V115" si="53">SUM(V113,V114)</f>
        <v>-1580</v>
      </c>
      <c r="W115" s="1433"/>
      <c r="X115" s="1377">
        <f t="shared" ref="X115" si="54">SUM(X113,X114)</f>
        <v>-1550</v>
      </c>
      <c r="Y115" s="1434"/>
      <c r="Z115" s="1375">
        <f t="shared" ref="Z115" si="55">SUM(Z113,Z114)</f>
        <v>-2270</v>
      </c>
      <c r="AA115" s="1433"/>
      <c r="AB115" s="1377">
        <f>SUM(AB113,AB114)</f>
        <v>-2240</v>
      </c>
      <c r="AC115" s="1434"/>
      <c r="AE115" s="735">
        <f t="shared" si="49"/>
        <v>-17710</v>
      </c>
      <c r="AF115" s="736"/>
      <c r="AG115" s="736"/>
    </row>
    <row r="116" spans="1:41" ht="18" customHeight="1" thickBot="1">
      <c r="A116" s="35"/>
      <c r="B116" s="1437" t="s">
        <v>122</v>
      </c>
      <c r="C116" s="1438"/>
      <c r="D116" s="1438"/>
      <c r="E116" s="1438"/>
      <c r="F116" s="1438"/>
      <c r="G116" s="1438"/>
      <c r="H116" s="1438"/>
      <c r="I116" s="1438"/>
      <c r="J116" s="1438"/>
      <c r="K116" s="1438"/>
      <c r="L116" s="1438"/>
      <c r="M116" s="261" t="s">
        <v>120</v>
      </c>
      <c r="N116" s="1388">
        <f>N115*I20*$X$16</f>
        <v>-113280</v>
      </c>
      <c r="O116" s="1379"/>
      <c r="P116" s="1379">
        <f>P115*N20*$X$16</f>
        <v>-27960</v>
      </c>
      <c r="Q116" s="1380"/>
      <c r="R116" s="1388">
        <f>R115*I21*$X$16</f>
        <v>-32520</v>
      </c>
      <c r="S116" s="1379"/>
      <c r="T116" s="1379">
        <f>T115*N21*$X$16</f>
        <v>0</v>
      </c>
      <c r="U116" s="1380"/>
      <c r="V116" s="1388">
        <f>V115*I22*$X$16</f>
        <v>-170640</v>
      </c>
      <c r="W116" s="1379"/>
      <c r="X116" s="1379">
        <f>X115*N22*$X$16</f>
        <v>-37200</v>
      </c>
      <c r="Y116" s="1380"/>
      <c r="Z116" s="1388">
        <f>Z115*I23*$X$16</f>
        <v>-27240</v>
      </c>
      <c r="AA116" s="1379"/>
      <c r="AB116" s="1379">
        <f>AB115*N23*$X$16</f>
        <v>0</v>
      </c>
      <c r="AC116" s="1380"/>
      <c r="AE116" s="293">
        <f t="shared" si="49"/>
        <v>-408840</v>
      </c>
      <c r="AF116" s="294"/>
      <c r="AG116" s="294"/>
      <c r="AH116" s="233"/>
      <c r="AI116" s="233"/>
    </row>
    <row r="117" spans="1:41" ht="36.75" customHeight="1" thickTop="1" thickBot="1">
      <c r="A117" s="35"/>
      <c r="B117" s="1435" t="s">
        <v>188</v>
      </c>
      <c r="C117" s="1436"/>
      <c r="D117" s="1436"/>
      <c r="E117" s="1436"/>
      <c r="F117" s="1436"/>
      <c r="G117" s="1436"/>
      <c r="H117" s="1436"/>
      <c r="I117" s="1436"/>
      <c r="J117" s="1436"/>
      <c r="K117" s="1436"/>
      <c r="L117" s="181"/>
      <c r="M117" s="244" t="s">
        <v>121</v>
      </c>
      <c r="N117" s="517">
        <f>ROUNDDOWN(SUM(N112:AC112)+SUM(N116:AC116),-3)</f>
        <v>2880000</v>
      </c>
      <c r="O117" s="1308"/>
      <c r="P117" s="1308"/>
      <c r="Q117" s="1308"/>
      <c r="R117" s="1308"/>
      <c r="S117" s="1308"/>
      <c r="T117" s="1308"/>
      <c r="U117" s="1308"/>
      <c r="V117" s="1308"/>
      <c r="W117" s="1308"/>
      <c r="X117" s="1308"/>
      <c r="Y117" s="1308"/>
      <c r="Z117" s="1308"/>
      <c r="AA117" s="1308"/>
      <c r="AB117" s="1308"/>
      <c r="AC117" s="1309"/>
      <c r="AE117" s="293">
        <f>AE112+AE116</f>
        <v>2880600.0000000005</v>
      </c>
      <c r="AF117" s="294"/>
      <c r="AG117" s="294"/>
      <c r="AN117" s="35"/>
      <c r="AO117" s="35"/>
    </row>
    <row r="118" spans="1:41" ht="14.25" thickTop="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row>
    <row r="119" spans="1:41">
      <c r="A119" s="35"/>
      <c r="B119" s="35"/>
      <c r="C119" s="35"/>
      <c r="D119" s="35"/>
      <c r="E119" s="35"/>
      <c r="F119" s="35"/>
      <c r="G119" s="35"/>
      <c r="H119" s="35"/>
      <c r="I119" s="35"/>
      <c r="J119" s="35"/>
      <c r="K119" s="35"/>
      <c r="L119" s="35"/>
      <c r="M119" s="35"/>
      <c r="N119" s="35"/>
      <c r="O119" s="35"/>
      <c r="P119" s="35"/>
      <c r="Q119" s="35"/>
      <c r="R119" s="35"/>
      <c r="S119" s="35"/>
      <c r="T119" s="35"/>
      <c r="U119" s="35" t="s">
        <v>176</v>
      </c>
      <c r="V119" s="35"/>
      <c r="W119" s="35"/>
      <c r="X119" s="35"/>
      <c r="Y119" s="35"/>
      <c r="Z119" s="35"/>
      <c r="AA119" s="35"/>
      <c r="AB119" s="35"/>
      <c r="AC119" s="35"/>
    </row>
    <row r="120" spans="1:41" ht="21">
      <c r="T120" s="16" t="s">
        <v>232</v>
      </c>
      <c r="U120" s="36"/>
    </row>
  </sheetData>
  <mergeCells count="408">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B19:H19"/>
    <mergeCell ref="I19:M19"/>
    <mergeCell ref="N19:R19"/>
    <mergeCell ref="S19:W19"/>
    <mergeCell ref="B20:H20"/>
    <mergeCell ref="I20:M20"/>
    <mergeCell ref="N20:R20"/>
    <mergeCell ref="S20:W20"/>
    <mergeCell ref="B14:G15"/>
    <mergeCell ref="H14:Q14"/>
    <mergeCell ref="R14:W15"/>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T30:U30"/>
    <mergeCell ref="V30:W30"/>
    <mergeCell ref="X30:Y30"/>
    <mergeCell ref="Z30:AA30"/>
    <mergeCell ref="AB30:AC30"/>
    <mergeCell ref="B31:B42"/>
    <mergeCell ref="C31:C37"/>
    <mergeCell ref="D31:K31"/>
    <mergeCell ref="L31:M31"/>
    <mergeCell ref="N31:O31"/>
    <mergeCell ref="B28:K30"/>
    <mergeCell ref="L28:M30"/>
    <mergeCell ref="N28:AC28"/>
    <mergeCell ref="N29:Q29"/>
    <mergeCell ref="R29:U29"/>
    <mergeCell ref="V29:Y29"/>
    <mergeCell ref="Z29:AC29"/>
    <mergeCell ref="N30:O30"/>
    <mergeCell ref="P30:Q30"/>
    <mergeCell ref="R30:S30"/>
    <mergeCell ref="D33:K33"/>
    <mergeCell ref="L33:M33"/>
    <mergeCell ref="N33:AC35"/>
    <mergeCell ref="E34:K34"/>
    <mergeCell ref="L34:M34"/>
    <mergeCell ref="E35:K35"/>
    <mergeCell ref="L35:M35"/>
    <mergeCell ref="AB31:AC31"/>
    <mergeCell ref="D32:K32"/>
    <mergeCell ref="L32:M32"/>
    <mergeCell ref="N32:Q32"/>
    <mergeCell ref="R32:U32"/>
    <mergeCell ref="V32:Y32"/>
    <mergeCell ref="Z32:AC32"/>
    <mergeCell ref="P31:Q31"/>
    <mergeCell ref="R31:S31"/>
    <mergeCell ref="T31:U31"/>
    <mergeCell ref="V31:W31"/>
    <mergeCell ref="X31:Y31"/>
    <mergeCell ref="Z31:AA31"/>
    <mergeCell ref="D36:K36"/>
    <mergeCell ref="L36:M36"/>
    <mergeCell ref="N36:AC36"/>
    <mergeCell ref="D37:M37"/>
    <mergeCell ref="N37:O37"/>
    <mergeCell ref="P37:Q37"/>
    <mergeCell ref="R37:S37"/>
    <mergeCell ref="T37:U37"/>
    <mergeCell ref="V37:W37"/>
    <mergeCell ref="X37:Y37"/>
    <mergeCell ref="Z37:AA37"/>
    <mergeCell ref="AB37:AC37"/>
    <mergeCell ref="C38:C39"/>
    <mergeCell ref="D38:K38"/>
    <mergeCell ref="L38:M38"/>
    <mergeCell ref="N38:AC38"/>
    <mergeCell ref="D39:M39"/>
    <mergeCell ref="N39:O39"/>
    <mergeCell ref="P39:Q39"/>
    <mergeCell ref="R39:S39"/>
    <mergeCell ref="T39:U39"/>
    <mergeCell ref="V39:W39"/>
    <mergeCell ref="X39:Y39"/>
    <mergeCell ref="Z39:AA39"/>
    <mergeCell ref="AB39:AC39"/>
    <mergeCell ref="C40:C42"/>
    <mergeCell ref="D40:I40"/>
    <mergeCell ref="J40:K40"/>
    <mergeCell ref="L40:M40"/>
    <mergeCell ref="N40:AC40"/>
    <mergeCell ref="D41:I41"/>
    <mergeCell ref="J41:K41"/>
    <mergeCell ref="L41:M41"/>
    <mergeCell ref="N41:AC41"/>
    <mergeCell ref="D42:M42"/>
    <mergeCell ref="N42:O42"/>
    <mergeCell ref="P42:Q42"/>
    <mergeCell ref="R42:S42"/>
    <mergeCell ref="T42:U42"/>
    <mergeCell ref="V42:W42"/>
    <mergeCell ref="X42:Y42"/>
    <mergeCell ref="Z42:AA42"/>
    <mergeCell ref="AB42:AC42"/>
    <mergeCell ref="B43:L43"/>
    <mergeCell ref="N43:O43"/>
    <mergeCell ref="P43:Q43"/>
    <mergeCell ref="R43:S43"/>
    <mergeCell ref="T43:U43"/>
    <mergeCell ref="V43:W43"/>
    <mergeCell ref="X43:Y43"/>
    <mergeCell ref="Z43:AA43"/>
    <mergeCell ref="AB43:AC43"/>
    <mergeCell ref="AF43:AG43"/>
    <mergeCell ref="B44:L44"/>
    <mergeCell ref="N44:O44"/>
    <mergeCell ref="P44:Q44"/>
    <mergeCell ref="R44:S44"/>
    <mergeCell ref="T44:U44"/>
    <mergeCell ref="V44:W44"/>
    <mergeCell ref="X44:Y44"/>
    <mergeCell ref="Z44:AA44"/>
    <mergeCell ref="AB44:AC44"/>
    <mergeCell ref="AE44:AG44"/>
    <mergeCell ref="B45:L45"/>
    <mergeCell ref="N45:O45"/>
    <mergeCell ref="P45:Q45"/>
    <mergeCell ref="R45:S45"/>
    <mergeCell ref="T45:U45"/>
    <mergeCell ref="V45:W45"/>
    <mergeCell ref="X45:Y45"/>
    <mergeCell ref="V46:W47"/>
    <mergeCell ref="X46:Y47"/>
    <mergeCell ref="Z46:AA47"/>
    <mergeCell ref="AB46:AC47"/>
    <mergeCell ref="D47:K47"/>
    <mergeCell ref="L47:M47"/>
    <mergeCell ref="Z45:AA45"/>
    <mergeCell ref="AB45:AC45"/>
    <mergeCell ref="AE45:AG45"/>
    <mergeCell ref="C46:K46"/>
    <mergeCell ref="L46:M46"/>
    <mergeCell ref="N46:O47"/>
    <mergeCell ref="P46:Q47"/>
    <mergeCell ref="R46:S47"/>
    <mergeCell ref="T46:U47"/>
    <mergeCell ref="V48:W49"/>
    <mergeCell ref="X48:Y49"/>
    <mergeCell ref="Z48:AA49"/>
    <mergeCell ref="AB48:AC49"/>
    <mergeCell ref="D49:K49"/>
    <mergeCell ref="L49:M49"/>
    <mergeCell ref="C48:K48"/>
    <mergeCell ref="L48:M48"/>
    <mergeCell ref="N48:O49"/>
    <mergeCell ref="P48:Q49"/>
    <mergeCell ref="R48:S49"/>
    <mergeCell ref="T48:U49"/>
    <mergeCell ref="Z51:AA51"/>
    <mergeCell ref="AB51:AC51"/>
    <mergeCell ref="AE51:AG51"/>
    <mergeCell ref="B52:K52"/>
    <mergeCell ref="N52:AC52"/>
    <mergeCell ref="AE52:AG52"/>
    <mergeCell ref="X50:Y50"/>
    <mergeCell ref="Z50:AA50"/>
    <mergeCell ref="AB50:AC50"/>
    <mergeCell ref="B51:L51"/>
    <mergeCell ref="N51:O51"/>
    <mergeCell ref="P51:Q51"/>
    <mergeCell ref="R51:S51"/>
    <mergeCell ref="T51:U51"/>
    <mergeCell ref="V51:W51"/>
    <mergeCell ref="X51:Y51"/>
    <mergeCell ref="C50:M50"/>
    <mergeCell ref="N50:O50"/>
    <mergeCell ref="P50:Q50"/>
    <mergeCell ref="R50:S50"/>
    <mergeCell ref="T50:U50"/>
    <mergeCell ref="V50:W50"/>
    <mergeCell ref="B46:B50"/>
    <mergeCell ref="R70:S70"/>
    <mergeCell ref="T70:U70"/>
    <mergeCell ref="V70:W70"/>
    <mergeCell ref="X70:Y70"/>
    <mergeCell ref="Z70:AA70"/>
    <mergeCell ref="AB70:AC70"/>
    <mergeCell ref="AA54:AC57"/>
    <mergeCell ref="R63:T63"/>
    <mergeCell ref="B65:V66"/>
    <mergeCell ref="B69:M70"/>
    <mergeCell ref="N69:Q69"/>
    <mergeCell ref="R69:U69"/>
    <mergeCell ref="V69:Y69"/>
    <mergeCell ref="Z69:AC69"/>
    <mergeCell ref="N70:O70"/>
    <mergeCell ref="P70:Q70"/>
    <mergeCell ref="X71:Y71"/>
    <mergeCell ref="Z71:AA71"/>
    <mergeCell ref="AB71:AC71"/>
    <mergeCell ref="AF71:AG71"/>
    <mergeCell ref="B72:L72"/>
    <mergeCell ref="N72:O72"/>
    <mergeCell ref="P72:Q72"/>
    <mergeCell ref="R72:S72"/>
    <mergeCell ref="T72:U72"/>
    <mergeCell ref="V72:W72"/>
    <mergeCell ref="B71:L71"/>
    <mergeCell ref="N71:O71"/>
    <mergeCell ref="P71:Q71"/>
    <mergeCell ref="R71:S71"/>
    <mergeCell ref="T71:U71"/>
    <mergeCell ref="V71:W71"/>
    <mergeCell ref="X72:Y72"/>
    <mergeCell ref="Z72:AA72"/>
    <mergeCell ref="AB72:AC72"/>
    <mergeCell ref="AF72:AG72"/>
    <mergeCell ref="B73:L73"/>
    <mergeCell ref="N73:O73"/>
    <mergeCell ref="P73:Q73"/>
    <mergeCell ref="R73:S73"/>
    <mergeCell ref="T73:U73"/>
    <mergeCell ref="V73:W73"/>
    <mergeCell ref="X73:Y73"/>
    <mergeCell ref="Z73:AA73"/>
    <mergeCell ref="AB73:AC73"/>
    <mergeCell ref="AE73:AG73"/>
    <mergeCell ref="B74:B76"/>
    <mergeCell ref="C74:M74"/>
    <mergeCell ref="N74:O74"/>
    <mergeCell ref="P74:Q74"/>
    <mergeCell ref="R74:S74"/>
    <mergeCell ref="T74:U74"/>
    <mergeCell ref="V74:W74"/>
    <mergeCell ref="X74:Y74"/>
    <mergeCell ref="Z74:AA74"/>
    <mergeCell ref="AB74:AC74"/>
    <mergeCell ref="C75:M75"/>
    <mergeCell ref="N75:O75"/>
    <mergeCell ref="P75:Q75"/>
    <mergeCell ref="R75:S75"/>
    <mergeCell ref="T75:U75"/>
    <mergeCell ref="V75:W75"/>
    <mergeCell ref="X75:Y75"/>
    <mergeCell ref="Z75:AA75"/>
    <mergeCell ref="AB75:AC75"/>
    <mergeCell ref="C76:M76"/>
    <mergeCell ref="N76:O76"/>
    <mergeCell ref="P76:Q76"/>
    <mergeCell ref="R76:S76"/>
    <mergeCell ref="T76:U76"/>
    <mergeCell ref="V76:W76"/>
    <mergeCell ref="X76:Y76"/>
    <mergeCell ref="AB77:AC77"/>
    <mergeCell ref="AE77:AG77"/>
    <mergeCell ref="B78:K78"/>
    <mergeCell ref="N78:AC78"/>
    <mergeCell ref="AE78:AG78"/>
    <mergeCell ref="B81:D82"/>
    <mergeCell ref="E81:AC82"/>
    <mergeCell ref="Z76:AA76"/>
    <mergeCell ref="AB76:AC76"/>
    <mergeCell ref="B77:L77"/>
    <mergeCell ref="N77:O77"/>
    <mergeCell ref="P77:Q77"/>
    <mergeCell ref="R77:S77"/>
    <mergeCell ref="T77:U77"/>
    <mergeCell ref="V77:W77"/>
    <mergeCell ref="X77:Y77"/>
    <mergeCell ref="Z77:AA77"/>
    <mergeCell ref="B89:F90"/>
    <mergeCell ref="I90:AA91"/>
    <mergeCell ref="B91:F91"/>
    <mergeCell ref="AF91:AG91"/>
    <mergeCell ref="R93:W94"/>
    <mergeCell ref="B94:F94"/>
    <mergeCell ref="I94:N94"/>
    <mergeCell ref="A84:A86"/>
    <mergeCell ref="B84:F85"/>
    <mergeCell ref="H84:M85"/>
    <mergeCell ref="O84:T85"/>
    <mergeCell ref="V84:AA85"/>
    <mergeCell ref="B86:F86"/>
    <mergeCell ref="H86:M86"/>
    <mergeCell ref="O86:T86"/>
    <mergeCell ref="V86:AA86"/>
    <mergeCell ref="B103:V103"/>
    <mergeCell ref="C104:V105"/>
    <mergeCell ref="B108:M109"/>
    <mergeCell ref="N108:Q108"/>
    <mergeCell ref="R108:U108"/>
    <mergeCell ref="V108:Y108"/>
    <mergeCell ref="B95:F95"/>
    <mergeCell ref="I95:N95"/>
    <mergeCell ref="R95:W95"/>
    <mergeCell ref="B96:F96"/>
    <mergeCell ref="J97:AC97"/>
    <mergeCell ref="R101:T101"/>
    <mergeCell ref="Z108:AC108"/>
    <mergeCell ref="N109:O109"/>
    <mergeCell ref="P109:Q109"/>
    <mergeCell ref="R109:S109"/>
    <mergeCell ref="T109:U109"/>
    <mergeCell ref="V109:W109"/>
    <mergeCell ref="X109:Y109"/>
    <mergeCell ref="Z109:AA109"/>
    <mergeCell ref="AB109:AC109"/>
    <mergeCell ref="X110:Y110"/>
    <mergeCell ref="Z110:AA110"/>
    <mergeCell ref="AB110:AC110"/>
    <mergeCell ref="AF110:AG110"/>
    <mergeCell ref="B111:L111"/>
    <mergeCell ref="N111:O111"/>
    <mergeCell ref="P111:Q111"/>
    <mergeCell ref="R111:S111"/>
    <mergeCell ref="T111:U111"/>
    <mergeCell ref="V111:W111"/>
    <mergeCell ref="B110:L110"/>
    <mergeCell ref="N110:O110"/>
    <mergeCell ref="P110:Q110"/>
    <mergeCell ref="R110:S110"/>
    <mergeCell ref="T110:U110"/>
    <mergeCell ref="V110:W110"/>
    <mergeCell ref="X111:Y111"/>
    <mergeCell ref="Z111:AA111"/>
    <mergeCell ref="AB111:AC111"/>
    <mergeCell ref="AE111:AG111"/>
    <mergeCell ref="B112:L112"/>
    <mergeCell ref="N112:O112"/>
    <mergeCell ref="P112:Q112"/>
    <mergeCell ref="R112:S112"/>
    <mergeCell ref="T112:U112"/>
    <mergeCell ref="V112:W112"/>
    <mergeCell ref="X112:Y112"/>
    <mergeCell ref="Z112:AA112"/>
    <mergeCell ref="AB112:AC112"/>
    <mergeCell ref="AE112:AG112"/>
    <mergeCell ref="B113:B115"/>
    <mergeCell ref="C113:M113"/>
    <mergeCell ref="N113:O113"/>
    <mergeCell ref="P113:Q113"/>
    <mergeCell ref="R113:S113"/>
    <mergeCell ref="T113:U113"/>
    <mergeCell ref="V113:W113"/>
    <mergeCell ref="X113:Y113"/>
    <mergeCell ref="Z113:AA113"/>
    <mergeCell ref="AB113:AC113"/>
    <mergeCell ref="AE113:AG113"/>
    <mergeCell ref="C114:M114"/>
    <mergeCell ref="N114:O114"/>
    <mergeCell ref="P114:Q114"/>
    <mergeCell ref="R114:S114"/>
    <mergeCell ref="T114:U114"/>
    <mergeCell ref="V114:W114"/>
    <mergeCell ref="X114:Y114"/>
    <mergeCell ref="Z114:AA114"/>
    <mergeCell ref="AB114:AC114"/>
    <mergeCell ref="AE114:AG114"/>
    <mergeCell ref="C115:M115"/>
    <mergeCell ref="N115:O115"/>
    <mergeCell ref="P115:Q115"/>
    <mergeCell ref="R115:S115"/>
    <mergeCell ref="T115:U115"/>
    <mergeCell ref="V116:W116"/>
    <mergeCell ref="X116:Y116"/>
    <mergeCell ref="Z116:AA116"/>
    <mergeCell ref="AB116:AC116"/>
    <mergeCell ref="AE116:AG116"/>
    <mergeCell ref="B117:K117"/>
    <mergeCell ref="N117:AC117"/>
    <mergeCell ref="AE117:AG117"/>
    <mergeCell ref="V115:W115"/>
    <mergeCell ref="X115:Y115"/>
    <mergeCell ref="Z115:AA115"/>
    <mergeCell ref="AB115:AC115"/>
    <mergeCell ref="AE115:AG115"/>
    <mergeCell ref="B116:L116"/>
    <mergeCell ref="N116:O116"/>
    <mergeCell ref="P116:Q116"/>
    <mergeCell ref="R116:S116"/>
    <mergeCell ref="T116:U116"/>
  </mergeCells>
  <phoneticPr fontId="3"/>
  <conditionalFormatting sqref="I95:N95">
    <cfRule type="cellIs" dxfId="6" priority="1" operator="notEqual">
      <formula>$B$99</formula>
    </cfRule>
  </conditionalFormatting>
  <dataValidations count="6">
    <dataValidation imeMode="off" allowBlank="1" showInputMessage="1" showErrorMessage="1" sqref="KB65586:KC65586 TX65586:TY65586 ADT65586:ADU65586 ANP65586:ANQ65586 AXL65586:AXM65586 BHH65586:BHI65586 BRD65586:BRE65586 CAZ65586:CBA65586 CKV65586:CKW65586 CUR65586:CUS65586 DEN65586:DEO65586 DOJ65586:DOK65586 DYF65586:DYG65586 EIB65586:EIC65586 ERX65586:ERY65586 FBT65586:FBU65586 FLP65586:FLQ65586 FVL65586:FVM65586 GFH65586:GFI65586 GPD65586:GPE65586 GYZ65586:GZA65586 HIV65586:HIW65586 HSR65586:HSS65586 ICN65586:ICO65586 IMJ65586:IMK65586 IWF65586:IWG65586 JGB65586:JGC65586 JPX65586:JPY65586 JZT65586:JZU65586 KJP65586:KJQ65586 KTL65586:KTM65586 LDH65586:LDI65586 LND65586:LNE65586 LWZ65586:LXA65586 MGV65586:MGW65586 MQR65586:MQS65586 NAN65586:NAO65586 NKJ65586:NKK65586 NUF65586:NUG65586 OEB65586:OEC65586 ONX65586:ONY65586 OXT65586:OXU65586 PHP65586:PHQ65586 PRL65586:PRM65586 QBH65586:QBI65586 QLD65586:QLE65586 QUZ65586:QVA65586 REV65586:REW65586 ROR65586:ROS65586 RYN65586:RYO65586 SIJ65586:SIK65586 SSF65586:SSG65586 TCB65586:TCC65586 TLX65586:TLY65586 TVT65586:TVU65586 UFP65586:UFQ65586 UPL65586:UPM65586 UZH65586:UZI65586 VJD65586:VJE65586 VSZ65586:VTA65586 WCV65586:WCW65586 WMR65586:WMS65586 WWN65586:WWO65586 KB131122:KC131122 TX131122:TY131122 ADT131122:ADU131122 ANP131122:ANQ131122 AXL131122:AXM131122 BHH131122:BHI131122 BRD131122:BRE131122 CAZ131122:CBA131122 CKV131122:CKW131122 CUR131122:CUS131122 DEN131122:DEO131122 DOJ131122:DOK131122 DYF131122:DYG131122 EIB131122:EIC131122 ERX131122:ERY131122 FBT131122:FBU131122 FLP131122:FLQ131122 FVL131122:FVM131122 GFH131122:GFI131122 GPD131122:GPE131122 GYZ131122:GZA131122 HIV131122:HIW131122 HSR131122:HSS131122 ICN131122:ICO131122 IMJ131122:IMK131122 IWF131122:IWG131122 JGB131122:JGC131122 JPX131122:JPY131122 JZT131122:JZU131122 KJP131122:KJQ131122 KTL131122:KTM131122 LDH131122:LDI131122 LND131122:LNE131122 LWZ131122:LXA131122 MGV131122:MGW131122 MQR131122:MQS131122 NAN131122:NAO131122 NKJ131122:NKK131122 NUF131122:NUG131122 OEB131122:OEC131122 ONX131122:ONY131122 OXT131122:OXU131122 PHP131122:PHQ131122 PRL131122:PRM131122 QBH131122:QBI131122 QLD131122:QLE131122 QUZ131122:QVA131122 REV131122:REW131122 ROR131122:ROS131122 RYN131122:RYO131122 SIJ131122:SIK131122 SSF131122:SSG131122 TCB131122:TCC131122 TLX131122:TLY131122 TVT131122:TVU131122 UFP131122:UFQ131122 UPL131122:UPM131122 UZH131122:UZI131122 VJD131122:VJE131122 VSZ131122:VTA131122 WCV131122:WCW131122 WMR131122:WMS131122 WWN131122:WWO131122 KB196658:KC196658 TX196658:TY196658 ADT196658:ADU196658 ANP196658:ANQ196658 AXL196658:AXM196658 BHH196658:BHI196658 BRD196658:BRE196658 CAZ196658:CBA196658 CKV196658:CKW196658 CUR196658:CUS196658 DEN196658:DEO196658 DOJ196658:DOK196658 DYF196658:DYG196658 EIB196658:EIC196658 ERX196658:ERY196658 FBT196658:FBU196658 FLP196658:FLQ196658 FVL196658:FVM196658 GFH196658:GFI196658 GPD196658:GPE196658 GYZ196658:GZA196658 HIV196658:HIW196658 HSR196658:HSS196658 ICN196658:ICO196658 IMJ196658:IMK196658 IWF196658:IWG196658 JGB196658:JGC196658 JPX196658:JPY196658 JZT196658:JZU196658 KJP196658:KJQ196658 KTL196658:KTM196658 LDH196658:LDI196658 LND196658:LNE196658 LWZ196658:LXA196658 MGV196658:MGW196658 MQR196658:MQS196658 NAN196658:NAO196658 NKJ196658:NKK196658 NUF196658:NUG196658 OEB196658:OEC196658 ONX196658:ONY196658 OXT196658:OXU196658 PHP196658:PHQ196658 PRL196658:PRM196658 QBH196658:QBI196658 QLD196658:QLE196658 QUZ196658:QVA196658 REV196658:REW196658 ROR196658:ROS196658 RYN196658:RYO196658 SIJ196658:SIK196658 SSF196658:SSG196658 TCB196658:TCC196658 TLX196658:TLY196658 TVT196658:TVU196658 UFP196658:UFQ196658 UPL196658:UPM196658 UZH196658:UZI196658 VJD196658:VJE196658 VSZ196658:VTA196658 WCV196658:WCW196658 WMR196658:WMS196658 WWN196658:WWO196658 KB262194:KC262194 TX262194:TY262194 ADT262194:ADU262194 ANP262194:ANQ262194 AXL262194:AXM262194 BHH262194:BHI262194 BRD262194:BRE262194 CAZ262194:CBA262194 CKV262194:CKW262194 CUR262194:CUS262194 DEN262194:DEO262194 DOJ262194:DOK262194 DYF262194:DYG262194 EIB262194:EIC262194 ERX262194:ERY262194 FBT262194:FBU262194 FLP262194:FLQ262194 FVL262194:FVM262194 GFH262194:GFI262194 GPD262194:GPE262194 GYZ262194:GZA262194 HIV262194:HIW262194 HSR262194:HSS262194 ICN262194:ICO262194 IMJ262194:IMK262194 IWF262194:IWG262194 JGB262194:JGC262194 JPX262194:JPY262194 JZT262194:JZU262194 KJP262194:KJQ262194 KTL262194:KTM262194 LDH262194:LDI262194 LND262194:LNE262194 LWZ262194:LXA262194 MGV262194:MGW262194 MQR262194:MQS262194 NAN262194:NAO262194 NKJ262194:NKK262194 NUF262194:NUG262194 OEB262194:OEC262194 ONX262194:ONY262194 OXT262194:OXU262194 PHP262194:PHQ262194 PRL262194:PRM262194 QBH262194:QBI262194 QLD262194:QLE262194 QUZ262194:QVA262194 REV262194:REW262194 ROR262194:ROS262194 RYN262194:RYO262194 SIJ262194:SIK262194 SSF262194:SSG262194 TCB262194:TCC262194 TLX262194:TLY262194 TVT262194:TVU262194 UFP262194:UFQ262194 UPL262194:UPM262194 UZH262194:UZI262194 VJD262194:VJE262194 VSZ262194:VTA262194 WCV262194:WCW262194 WMR262194:WMS262194 WWN262194:WWO262194 KB327730:KC327730 TX327730:TY327730 ADT327730:ADU327730 ANP327730:ANQ327730 AXL327730:AXM327730 BHH327730:BHI327730 BRD327730:BRE327730 CAZ327730:CBA327730 CKV327730:CKW327730 CUR327730:CUS327730 DEN327730:DEO327730 DOJ327730:DOK327730 DYF327730:DYG327730 EIB327730:EIC327730 ERX327730:ERY327730 FBT327730:FBU327730 FLP327730:FLQ327730 FVL327730:FVM327730 GFH327730:GFI327730 GPD327730:GPE327730 GYZ327730:GZA327730 HIV327730:HIW327730 HSR327730:HSS327730 ICN327730:ICO327730 IMJ327730:IMK327730 IWF327730:IWG327730 JGB327730:JGC327730 JPX327730:JPY327730 JZT327730:JZU327730 KJP327730:KJQ327730 KTL327730:KTM327730 LDH327730:LDI327730 LND327730:LNE327730 LWZ327730:LXA327730 MGV327730:MGW327730 MQR327730:MQS327730 NAN327730:NAO327730 NKJ327730:NKK327730 NUF327730:NUG327730 OEB327730:OEC327730 ONX327730:ONY327730 OXT327730:OXU327730 PHP327730:PHQ327730 PRL327730:PRM327730 QBH327730:QBI327730 QLD327730:QLE327730 QUZ327730:QVA327730 REV327730:REW327730 ROR327730:ROS327730 RYN327730:RYO327730 SIJ327730:SIK327730 SSF327730:SSG327730 TCB327730:TCC327730 TLX327730:TLY327730 TVT327730:TVU327730 UFP327730:UFQ327730 UPL327730:UPM327730 UZH327730:UZI327730 VJD327730:VJE327730 VSZ327730:VTA327730 WCV327730:WCW327730 WMR327730:WMS327730 WWN327730:WWO327730 KB393266:KC393266 TX393266:TY393266 ADT393266:ADU393266 ANP393266:ANQ393266 AXL393266:AXM393266 BHH393266:BHI393266 BRD393266:BRE393266 CAZ393266:CBA393266 CKV393266:CKW393266 CUR393266:CUS393266 DEN393266:DEO393266 DOJ393266:DOK393266 DYF393266:DYG393266 EIB393266:EIC393266 ERX393266:ERY393266 FBT393266:FBU393266 FLP393266:FLQ393266 FVL393266:FVM393266 GFH393266:GFI393266 GPD393266:GPE393266 GYZ393266:GZA393266 HIV393266:HIW393266 HSR393266:HSS393266 ICN393266:ICO393266 IMJ393266:IMK393266 IWF393266:IWG393266 JGB393266:JGC393266 JPX393266:JPY393266 JZT393266:JZU393266 KJP393266:KJQ393266 KTL393266:KTM393266 LDH393266:LDI393266 LND393266:LNE393266 LWZ393266:LXA393266 MGV393266:MGW393266 MQR393266:MQS393266 NAN393266:NAO393266 NKJ393266:NKK393266 NUF393266:NUG393266 OEB393266:OEC393266 ONX393266:ONY393266 OXT393266:OXU393266 PHP393266:PHQ393266 PRL393266:PRM393266 QBH393266:QBI393266 QLD393266:QLE393266 QUZ393266:QVA393266 REV393266:REW393266 ROR393266:ROS393266 RYN393266:RYO393266 SIJ393266:SIK393266 SSF393266:SSG393266 TCB393266:TCC393266 TLX393266:TLY393266 TVT393266:TVU393266 UFP393266:UFQ393266 UPL393266:UPM393266 UZH393266:UZI393266 VJD393266:VJE393266 VSZ393266:VTA393266 WCV393266:WCW393266 WMR393266:WMS393266 WWN393266:WWO393266 KB458802:KC458802 TX458802:TY458802 ADT458802:ADU458802 ANP458802:ANQ458802 AXL458802:AXM458802 BHH458802:BHI458802 BRD458802:BRE458802 CAZ458802:CBA458802 CKV458802:CKW458802 CUR458802:CUS458802 DEN458802:DEO458802 DOJ458802:DOK458802 DYF458802:DYG458802 EIB458802:EIC458802 ERX458802:ERY458802 FBT458802:FBU458802 FLP458802:FLQ458802 FVL458802:FVM458802 GFH458802:GFI458802 GPD458802:GPE458802 GYZ458802:GZA458802 HIV458802:HIW458802 HSR458802:HSS458802 ICN458802:ICO458802 IMJ458802:IMK458802 IWF458802:IWG458802 JGB458802:JGC458802 JPX458802:JPY458802 JZT458802:JZU458802 KJP458802:KJQ458802 KTL458802:KTM458802 LDH458802:LDI458802 LND458802:LNE458802 LWZ458802:LXA458802 MGV458802:MGW458802 MQR458802:MQS458802 NAN458802:NAO458802 NKJ458802:NKK458802 NUF458802:NUG458802 OEB458802:OEC458802 ONX458802:ONY458802 OXT458802:OXU458802 PHP458802:PHQ458802 PRL458802:PRM458802 QBH458802:QBI458802 QLD458802:QLE458802 QUZ458802:QVA458802 REV458802:REW458802 ROR458802:ROS458802 RYN458802:RYO458802 SIJ458802:SIK458802 SSF458802:SSG458802 TCB458802:TCC458802 TLX458802:TLY458802 TVT458802:TVU458802 UFP458802:UFQ458802 UPL458802:UPM458802 UZH458802:UZI458802 VJD458802:VJE458802 VSZ458802:VTA458802 WCV458802:WCW458802 WMR458802:WMS458802 WWN458802:WWO458802 KB524338:KC524338 TX524338:TY524338 ADT524338:ADU524338 ANP524338:ANQ524338 AXL524338:AXM524338 BHH524338:BHI524338 BRD524338:BRE524338 CAZ524338:CBA524338 CKV524338:CKW524338 CUR524338:CUS524338 DEN524338:DEO524338 DOJ524338:DOK524338 DYF524338:DYG524338 EIB524338:EIC524338 ERX524338:ERY524338 FBT524338:FBU524338 FLP524338:FLQ524338 FVL524338:FVM524338 GFH524338:GFI524338 GPD524338:GPE524338 GYZ524338:GZA524338 HIV524338:HIW524338 HSR524338:HSS524338 ICN524338:ICO524338 IMJ524338:IMK524338 IWF524338:IWG524338 JGB524338:JGC524338 JPX524338:JPY524338 JZT524338:JZU524338 KJP524338:KJQ524338 KTL524338:KTM524338 LDH524338:LDI524338 LND524338:LNE524338 LWZ524338:LXA524338 MGV524338:MGW524338 MQR524338:MQS524338 NAN524338:NAO524338 NKJ524338:NKK524338 NUF524338:NUG524338 OEB524338:OEC524338 ONX524338:ONY524338 OXT524338:OXU524338 PHP524338:PHQ524338 PRL524338:PRM524338 QBH524338:QBI524338 QLD524338:QLE524338 QUZ524338:QVA524338 REV524338:REW524338 ROR524338:ROS524338 RYN524338:RYO524338 SIJ524338:SIK524338 SSF524338:SSG524338 TCB524338:TCC524338 TLX524338:TLY524338 TVT524338:TVU524338 UFP524338:UFQ524338 UPL524338:UPM524338 UZH524338:UZI524338 VJD524338:VJE524338 VSZ524338:VTA524338 WCV524338:WCW524338 WMR524338:WMS524338 WWN524338:WWO524338 KB589874:KC589874 TX589874:TY589874 ADT589874:ADU589874 ANP589874:ANQ589874 AXL589874:AXM589874 BHH589874:BHI589874 BRD589874:BRE589874 CAZ589874:CBA589874 CKV589874:CKW589874 CUR589874:CUS589874 DEN589874:DEO589874 DOJ589874:DOK589874 DYF589874:DYG589874 EIB589874:EIC589874 ERX589874:ERY589874 FBT589874:FBU589874 FLP589874:FLQ589874 FVL589874:FVM589874 GFH589874:GFI589874 GPD589874:GPE589874 GYZ589874:GZA589874 HIV589874:HIW589874 HSR589874:HSS589874 ICN589874:ICO589874 IMJ589874:IMK589874 IWF589874:IWG589874 JGB589874:JGC589874 JPX589874:JPY589874 JZT589874:JZU589874 KJP589874:KJQ589874 KTL589874:KTM589874 LDH589874:LDI589874 LND589874:LNE589874 LWZ589874:LXA589874 MGV589874:MGW589874 MQR589874:MQS589874 NAN589874:NAO589874 NKJ589874:NKK589874 NUF589874:NUG589874 OEB589874:OEC589874 ONX589874:ONY589874 OXT589874:OXU589874 PHP589874:PHQ589874 PRL589874:PRM589874 QBH589874:QBI589874 QLD589874:QLE589874 QUZ589874:QVA589874 REV589874:REW589874 ROR589874:ROS589874 RYN589874:RYO589874 SIJ589874:SIK589874 SSF589874:SSG589874 TCB589874:TCC589874 TLX589874:TLY589874 TVT589874:TVU589874 UFP589874:UFQ589874 UPL589874:UPM589874 UZH589874:UZI589874 VJD589874:VJE589874 VSZ589874:VTA589874 WCV589874:WCW589874 WMR589874:WMS589874 WWN589874:WWO589874 KB655410:KC655410 TX655410:TY655410 ADT655410:ADU655410 ANP655410:ANQ655410 AXL655410:AXM655410 BHH655410:BHI655410 BRD655410:BRE655410 CAZ655410:CBA655410 CKV655410:CKW655410 CUR655410:CUS655410 DEN655410:DEO655410 DOJ655410:DOK655410 DYF655410:DYG655410 EIB655410:EIC655410 ERX655410:ERY655410 FBT655410:FBU655410 FLP655410:FLQ655410 FVL655410:FVM655410 GFH655410:GFI655410 GPD655410:GPE655410 GYZ655410:GZA655410 HIV655410:HIW655410 HSR655410:HSS655410 ICN655410:ICO655410 IMJ655410:IMK655410 IWF655410:IWG655410 JGB655410:JGC655410 JPX655410:JPY655410 JZT655410:JZU655410 KJP655410:KJQ655410 KTL655410:KTM655410 LDH655410:LDI655410 LND655410:LNE655410 LWZ655410:LXA655410 MGV655410:MGW655410 MQR655410:MQS655410 NAN655410:NAO655410 NKJ655410:NKK655410 NUF655410:NUG655410 OEB655410:OEC655410 ONX655410:ONY655410 OXT655410:OXU655410 PHP655410:PHQ655410 PRL655410:PRM655410 QBH655410:QBI655410 QLD655410:QLE655410 QUZ655410:QVA655410 REV655410:REW655410 ROR655410:ROS655410 RYN655410:RYO655410 SIJ655410:SIK655410 SSF655410:SSG655410 TCB655410:TCC655410 TLX655410:TLY655410 TVT655410:TVU655410 UFP655410:UFQ655410 UPL655410:UPM655410 UZH655410:UZI655410 VJD655410:VJE655410 VSZ655410:VTA655410 WCV655410:WCW655410 WMR655410:WMS655410 WWN655410:WWO655410 KB720946:KC720946 TX720946:TY720946 ADT720946:ADU720946 ANP720946:ANQ720946 AXL720946:AXM720946 BHH720946:BHI720946 BRD720946:BRE720946 CAZ720946:CBA720946 CKV720946:CKW720946 CUR720946:CUS720946 DEN720946:DEO720946 DOJ720946:DOK720946 DYF720946:DYG720946 EIB720946:EIC720946 ERX720946:ERY720946 FBT720946:FBU720946 FLP720946:FLQ720946 FVL720946:FVM720946 GFH720946:GFI720946 GPD720946:GPE720946 GYZ720946:GZA720946 HIV720946:HIW720946 HSR720946:HSS720946 ICN720946:ICO720946 IMJ720946:IMK720946 IWF720946:IWG720946 JGB720946:JGC720946 JPX720946:JPY720946 JZT720946:JZU720946 KJP720946:KJQ720946 KTL720946:KTM720946 LDH720946:LDI720946 LND720946:LNE720946 LWZ720946:LXA720946 MGV720946:MGW720946 MQR720946:MQS720946 NAN720946:NAO720946 NKJ720946:NKK720946 NUF720946:NUG720946 OEB720946:OEC720946 ONX720946:ONY720946 OXT720946:OXU720946 PHP720946:PHQ720946 PRL720946:PRM720946 QBH720946:QBI720946 QLD720946:QLE720946 QUZ720946:QVA720946 REV720946:REW720946 ROR720946:ROS720946 RYN720946:RYO720946 SIJ720946:SIK720946 SSF720946:SSG720946 TCB720946:TCC720946 TLX720946:TLY720946 TVT720946:TVU720946 UFP720946:UFQ720946 UPL720946:UPM720946 UZH720946:UZI720946 VJD720946:VJE720946 VSZ720946:VTA720946 WCV720946:WCW720946 WMR720946:WMS720946 WWN720946:WWO720946 KB786482:KC786482 TX786482:TY786482 ADT786482:ADU786482 ANP786482:ANQ786482 AXL786482:AXM786482 BHH786482:BHI786482 BRD786482:BRE786482 CAZ786482:CBA786482 CKV786482:CKW786482 CUR786482:CUS786482 DEN786482:DEO786482 DOJ786482:DOK786482 DYF786482:DYG786482 EIB786482:EIC786482 ERX786482:ERY786482 FBT786482:FBU786482 FLP786482:FLQ786482 FVL786482:FVM786482 GFH786482:GFI786482 GPD786482:GPE786482 GYZ786482:GZA786482 HIV786482:HIW786482 HSR786482:HSS786482 ICN786482:ICO786482 IMJ786482:IMK786482 IWF786482:IWG786482 JGB786482:JGC786482 JPX786482:JPY786482 JZT786482:JZU786482 KJP786482:KJQ786482 KTL786482:KTM786482 LDH786482:LDI786482 LND786482:LNE786482 LWZ786482:LXA786482 MGV786482:MGW786482 MQR786482:MQS786482 NAN786482:NAO786482 NKJ786482:NKK786482 NUF786482:NUG786482 OEB786482:OEC786482 ONX786482:ONY786482 OXT786482:OXU786482 PHP786482:PHQ786482 PRL786482:PRM786482 QBH786482:QBI786482 QLD786482:QLE786482 QUZ786482:QVA786482 REV786482:REW786482 ROR786482:ROS786482 RYN786482:RYO786482 SIJ786482:SIK786482 SSF786482:SSG786482 TCB786482:TCC786482 TLX786482:TLY786482 TVT786482:TVU786482 UFP786482:UFQ786482 UPL786482:UPM786482 UZH786482:UZI786482 VJD786482:VJE786482 VSZ786482:VTA786482 WCV786482:WCW786482 WMR786482:WMS786482 WWN786482:WWO786482 KB852018:KC852018 TX852018:TY852018 ADT852018:ADU852018 ANP852018:ANQ852018 AXL852018:AXM852018 BHH852018:BHI852018 BRD852018:BRE852018 CAZ852018:CBA852018 CKV852018:CKW852018 CUR852018:CUS852018 DEN852018:DEO852018 DOJ852018:DOK852018 DYF852018:DYG852018 EIB852018:EIC852018 ERX852018:ERY852018 FBT852018:FBU852018 FLP852018:FLQ852018 FVL852018:FVM852018 GFH852018:GFI852018 GPD852018:GPE852018 GYZ852018:GZA852018 HIV852018:HIW852018 HSR852018:HSS852018 ICN852018:ICO852018 IMJ852018:IMK852018 IWF852018:IWG852018 JGB852018:JGC852018 JPX852018:JPY852018 JZT852018:JZU852018 KJP852018:KJQ852018 KTL852018:KTM852018 LDH852018:LDI852018 LND852018:LNE852018 LWZ852018:LXA852018 MGV852018:MGW852018 MQR852018:MQS852018 NAN852018:NAO852018 NKJ852018:NKK852018 NUF852018:NUG852018 OEB852018:OEC852018 ONX852018:ONY852018 OXT852018:OXU852018 PHP852018:PHQ852018 PRL852018:PRM852018 QBH852018:QBI852018 QLD852018:QLE852018 QUZ852018:QVA852018 REV852018:REW852018 ROR852018:ROS852018 RYN852018:RYO852018 SIJ852018:SIK852018 SSF852018:SSG852018 TCB852018:TCC852018 TLX852018:TLY852018 TVT852018:TVU852018 UFP852018:UFQ852018 UPL852018:UPM852018 UZH852018:UZI852018 VJD852018:VJE852018 VSZ852018:VTA852018 WCV852018:WCW852018 WMR852018:WMS852018 WWN852018:WWO852018 KB917554:KC917554 TX917554:TY917554 ADT917554:ADU917554 ANP917554:ANQ917554 AXL917554:AXM917554 BHH917554:BHI917554 BRD917554:BRE917554 CAZ917554:CBA917554 CKV917554:CKW917554 CUR917554:CUS917554 DEN917554:DEO917554 DOJ917554:DOK917554 DYF917554:DYG917554 EIB917554:EIC917554 ERX917554:ERY917554 FBT917554:FBU917554 FLP917554:FLQ917554 FVL917554:FVM917554 GFH917554:GFI917554 GPD917554:GPE917554 GYZ917554:GZA917554 HIV917554:HIW917554 HSR917554:HSS917554 ICN917554:ICO917554 IMJ917554:IMK917554 IWF917554:IWG917554 JGB917554:JGC917554 JPX917554:JPY917554 JZT917554:JZU917554 KJP917554:KJQ917554 KTL917554:KTM917554 LDH917554:LDI917554 LND917554:LNE917554 LWZ917554:LXA917554 MGV917554:MGW917554 MQR917554:MQS917554 NAN917554:NAO917554 NKJ917554:NKK917554 NUF917554:NUG917554 OEB917554:OEC917554 ONX917554:ONY917554 OXT917554:OXU917554 PHP917554:PHQ917554 PRL917554:PRM917554 QBH917554:QBI917554 QLD917554:QLE917554 QUZ917554:QVA917554 REV917554:REW917554 ROR917554:ROS917554 RYN917554:RYO917554 SIJ917554:SIK917554 SSF917554:SSG917554 TCB917554:TCC917554 TLX917554:TLY917554 TVT917554:TVU917554 UFP917554:UFQ917554 UPL917554:UPM917554 UZH917554:UZI917554 VJD917554:VJE917554 VSZ917554:VTA917554 WCV917554:WCW917554 WMR917554:WMS917554 WWN917554:WWO917554 KB983090:KC983090 TX983090:TY983090 ADT983090:ADU983090 ANP983090:ANQ983090 AXL983090:AXM983090 BHH983090:BHI983090 BRD983090:BRE983090 CAZ983090:CBA983090 CKV983090:CKW983090 CUR983090:CUS983090 DEN983090:DEO983090 DOJ983090:DOK983090 DYF983090:DYG983090 EIB983090:EIC983090 ERX983090:ERY983090 FBT983090:FBU983090 FLP983090:FLQ983090 FVL983090:FVM983090 GFH983090:GFI983090 GPD983090:GPE983090 GYZ983090:GZA983090 HIV983090:HIW983090 HSR983090:HSS983090 ICN983090:ICO983090 IMJ983090:IMK983090 IWF983090:IWG983090 JGB983090:JGC983090 JPX983090:JPY983090 JZT983090:JZU983090 KJP983090:KJQ983090 KTL983090:KTM983090 LDH983090:LDI983090 LND983090:LNE983090 LWZ983090:LXA983090 MGV983090:MGW983090 MQR983090:MQS983090 NAN983090:NAO983090 NKJ983090:NKK983090 NUF983090:NUG983090 OEB983090:OEC983090 ONX983090:ONY983090 OXT983090:OXU983090 PHP983090:PHQ983090 PRL983090:PRM983090 QBH983090:QBI983090 QLD983090:QLE983090 QUZ983090:QVA983090 REV983090:REW983090 ROR983090:ROS983090 RYN983090:RYO983090 SIJ983090:SIK983090 SSF983090:SSG983090 TCB983090:TCC983090 TLX983090:TLY983090 TVT983090:TVU983090 UFP983090:UFQ983090 UPL983090:UPM983090 UZH983090:UZI983090 VJD983090:VJE983090 VSZ983090:VTA983090 WCV983090:WCW983090 WMR983090:WMS983090 WWN983090:WWO983090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577:AH65577 KC65577:KD65577 TY65577:TZ65577 ADU65577:ADV65577 ANQ65577:ANR65577 AXM65577:AXN65577 BHI65577:BHJ65577 BRE65577:BRF65577 CBA65577:CBB65577 CKW65577:CKX65577 CUS65577:CUT65577 DEO65577:DEP65577 DOK65577:DOL65577 DYG65577:DYH65577 EIC65577:EID65577 ERY65577:ERZ65577 FBU65577:FBV65577 FLQ65577:FLR65577 FVM65577:FVN65577 GFI65577:GFJ65577 GPE65577:GPF65577 GZA65577:GZB65577 HIW65577:HIX65577 HSS65577:HST65577 ICO65577:ICP65577 IMK65577:IML65577 IWG65577:IWH65577 JGC65577:JGD65577 JPY65577:JPZ65577 JZU65577:JZV65577 KJQ65577:KJR65577 KTM65577:KTN65577 LDI65577:LDJ65577 LNE65577:LNF65577 LXA65577:LXB65577 MGW65577:MGX65577 MQS65577:MQT65577 NAO65577:NAP65577 NKK65577:NKL65577 NUG65577:NUH65577 OEC65577:OED65577 ONY65577:ONZ65577 OXU65577:OXV65577 PHQ65577:PHR65577 PRM65577:PRN65577 QBI65577:QBJ65577 QLE65577:QLF65577 QVA65577:QVB65577 REW65577:REX65577 ROS65577:ROT65577 RYO65577:RYP65577 SIK65577:SIL65577 SSG65577:SSH65577 TCC65577:TCD65577 TLY65577:TLZ65577 TVU65577:TVV65577 UFQ65577:UFR65577 UPM65577:UPN65577 UZI65577:UZJ65577 VJE65577:VJF65577 VTA65577:VTB65577 WCW65577:WCX65577 WMS65577:WMT65577 WWO65577:WWP65577 AG131113:AH131113 KC131113:KD131113 TY131113:TZ131113 ADU131113:ADV131113 ANQ131113:ANR131113 AXM131113:AXN131113 BHI131113:BHJ131113 BRE131113:BRF131113 CBA131113:CBB131113 CKW131113:CKX131113 CUS131113:CUT131113 DEO131113:DEP131113 DOK131113:DOL131113 DYG131113:DYH131113 EIC131113:EID131113 ERY131113:ERZ131113 FBU131113:FBV131113 FLQ131113:FLR131113 FVM131113:FVN131113 GFI131113:GFJ131113 GPE131113:GPF131113 GZA131113:GZB131113 HIW131113:HIX131113 HSS131113:HST131113 ICO131113:ICP131113 IMK131113:IML131113 IWG131113:IWH131113 JGC131113:JGD131113 JPY131113:JPZ131113 JZU131113:JZV131113 KJQ131113:KJR131113 KTM131113:KTN131113 LDI131113:LDJ131113 LNE131113:LNF131113 LXA131113:LXB131113 MGW131113:MGX131113 MQS131113:MQT131113 NAO131113:NAP131113 NKK131113:NKL131113 NUG131113:NUH131113 OEC131113:OED131113 ONY131113:ONZ131113 OXU131113:OXV131113 PHQ131113:PHR131113 PRM131113:PRN131113 QBI131113:QBJ131113 QLE131113:QLF131113 QVA131113:QVB131113 REW131113:REX131113 ROS131113:ROT131113 RYO131113:RYP131113 SIK131113:SIL131113 SSG131113:SSH131113 TCC131113:TCD131113 TLY131113:TLZ131113 TVU131113:TVV131113 UFQ131113:UFR131113 UPM131113:UPN131113 UZI131113:UZJ131113 VJE131113:VJF131113 VTA131113:VTB131113 WCW131113:WCX131113 WMS131113:WMT131113 WWO131113:WWP131113 AG196649:AH196649 KC196649:KD196649 TY196649:TZ196649 ADU196649:ADV196649 ANQ196649:ANR196649 AXM196649:AXN196649 BHI196649:BHJ196649 BRE196649:BRF196649 CBA196649:CBB196649 CKW196649:CKX196649 CUS196649:CUT196649 DEO196649:DEP196649 DOK196649:DOL196649 DYG196649:DYH196649 EIC196649:EID196649 ERY196649:ERZ196649 FBU196649:FBV196649 FLQ196649:FLR196649 FVM196649:FVN196649 GFI196649:GFJ196649 GPE196649:GPF196649 GZA196649:GZB196649 HIW196649:HIX196649 HSS196649:HST196649 ICO196649:ICP196649 IMK196649:IML196649 IWG196649:IWH196649 JGC196649:JGD196649 JPY196649:JPZ196649 JZU196649:JZV196649 KJQ196649:KJR196649 KTM196649:KTN196649 LDI196649:LDJ196649 LNE196649:LNF196649 LXA196649:LXB196649 MGW196649:MGX196649 MQS196649:MQT196649 NAO196649:NAP196649 NKK196649:NKL196649 NUG196649:NUH196649 OEC196649:OED196649 ONY196649:ONZ196649 OXU196649:OXV196649 PHQ196649:PHR196649 PRM196649:PRN196649 QBI196649:QBJ196649 QLE196649:QLF196649 QVA196649:QVB196649 REW196649:REX196649 ROS196649:ROT196649 RYO196649:RYP196649 SIK196649:SIL196649 SSG196649:SSH196649 TCC196649:TCD196649 TLY196649:TLZ196649 TVU196649:TVV196649 UFQ196649:UFR196649 UPM196649:UPN196649 UZI196649:UZJ196649 VJE196649:VJF196649 VTA196649:VTB196649 WCW196649:WCX196649 WMS196649:WMT196649 WWO196649:WWP196649 AG262185:AH262185 KC262185:KD262185 TY262185:TZ262185 ADU262185:ADV262185 ANQ262185:ANR262185 AXM262185:AXN262185 BHI262185:BHJ262185 BRE262185:BRF262185 CBA262185:CBB262185 CKW262185:CKX262185 CUS262185:CUT262185 DEO262185:DEP262185 DOK262185:DOL262185 DYG262185:DYH262185 EIC262185:EID262185 ERY262185:ERZ262185 FBU262185:FBV262185 FLQ262185:FLR262185 FVM262185:FVN262185 GFI262185:GFJ262185 GPE262185:GPF262185 GZA262185:GZB262185 HIW262185:HIX262185 HSS262185:HST262185 ICO262185:ICP262185 IMK262185:IML262185 IWG262185:IWH262185 JGC262185:JGD262185 JPY262185:JPZ262185 JZU262185:JZV262185 KJQ262185:KJR262185 KTM262185:KTN262185 LDI262185:LDJ262185 LNE262185:LNF262185 LXA262185:LXB262185 MGW262185:MGX262185 MQS262185:MQT262185 NAO262185:NAP262185 NKK262185:NKL262185 NUG262185:NUH262185 OEC262185:OED262185 ONY262185:ONZ262185 OXU262185:OXV262185 PHQ262185:PHR262185 PRM262185:PRN262185 QBI262185:QBJ262185 QLE262185:QLF262185 QVA262185:QVB262185 REW262185:REX262185 ROS262185:ROT262185 RYO262185:RYP262185 SIK262185:SIL262185 SSG262185:SSH262185 TCC262185:TCD262185 TLY262185:TLZ262185 TVU262185:TVV262185 UFQ262185:UFR262185 UPM262185:UPN262185 UZI262185:UZJ262185 VJE262185:VJF262185 VTA262185:VTB262185 WCW262185:WCX262185 WMS262185:WMT262185 WWO262185:WWP262185 AG327721:AH327721 KC327721:KD327721 TY327721:TZ327721 ADU327721:ADV327721 ANQ327721:ANR327721 AXM327721:AXN327721 BHI327721:BHJ327721 BRE327721:BRF327721 CBA327721:CBB327721 CKW327721:CKX327721 CUS327721:CUT327721 DEO327721:DEP327721 DOK327721:DOL327721 DYG327721:DYH327721 EIC327721:EID327721 ERY327721:ERZ327721 FBU327721:FBV327721 FLQ327721:FLR327721 FVM327721:FVN327721 GFI327721:GFJ327721 GPE327721:GPF327721 GZA327721:GZB327721 HIW327721:HIX327721 HSS327721:HST327721 ICO327721:ICP327721 IMK327721:IML327721 IWG327721:IWH327721 JGC327721:JGD327721 JPY327721:JPZ327721 JZU327721:JZV327721 KJQ327721:KJR327721 KTM327721:KTN327721 LDI327721:LDJ327721 LNE327721:LNF327721 LXA327721:LXB327721 MGW327721:MGX327721 MQS327721:MQT327721 NAO327721:NAP327721 NKK327721:NKL327721 NUG327721:NUH327721 OEC327721:OED327721 ONY327721:ONZ327721 OXU327721:OXV327721 PHQ327721:PHR327721 PRM327721:PRN327721 QBI327721:QBJ327721 QLE327721:QLF327721 QVA327721:QVB327721 REW327721:REX327721 ROS327721:ROT327721 RYO327721:RYP327721 SIK327721:SIL327721 SSG327721:SSH327721 TCC327721:TCD327721 TLY327721:TLZ327721 TVU327721:TVV327721 UFQ327721:UFR327721 UPM327721:UPN327721 UZI327721:UZJ327721 VJE327721:VJF327721 VTA327721:VTB327721 WCW327721:WCX327721 WMS327721:WMT327721 WWO327721:WWP327721 AG393257:AH393257 KC393257:KD393257 TY393257:TZ393257 ADU393257:ADV393257 ANQ393257:ANR393257 AXM393257:AXN393257 BHI393257:BHJ393257 BRE393257:BRF393257 CBA393257:CBB393257 CKW393257:CKX393257 CUS393257:CUT393257 DEO393257:DEP393257 DOK393257:DOL393257 DYG393257:DYH393257 EIC393257:EID393257 ERY393257:ERZ393257 FBU393257:FBV393257 FLQ393257:FLR393257 FVM393257:FVN393257 GFI393257:GFJ393257 GPE393257:GPF393257 GZA393257:GZB393257 HIW393257:HIX393257 HSS393257:HST393257 ICO393257:ICP393257 IMK393257:IML393257 IWG393257:IWH393257 JGC393257:JGD393257 JPY393257:JPZ393257 JZU393257:JZV393257 KJQ393257:KJR393257 KTM393257:KTN393257 LDI393257:LDJ393257 LNE393257:LNF393257 LXA393257:LXB393257 MGW393257:MGX393257 MQS393257:MQT393257 NAO393257:NAP393257 NKK393257:NKL393257 NUG393257:NUH393257 OEC393257:OED393257 ONY393257:ONZ393257 OXU393257:OXV393257 PHQ393257:PHR393257 PRM393257:PRN393257 QBI393257:QBJ393257 QLE393257:QLF393257 QVA393257:QVB393257 REW393257:REX393257 ROS393257:ROT393257 RYO393257:RYP393257 SIK393257:SIL393257 SSG393257:SSH393257 TCC393257:TCD393257 TLY393257:TLZ393257 TVU393257:TVV393257 UFQ393257:UFR393257 UPM393257:UPN393257 UZI393257:UZJ393257 VJE393257:VJF393257 VTA393257:VTB393257 WCW393257:WCX393257 WMS393257:WMT393257 WWO393257:WWP393257 AG458793:AH458793 KC458793:KD458793 TY458793:TZ458793 ADU458793:ADV458793 ANQ458793:ANR458793 AXM458793:AXN458793 BHI458793:BHJ458793 BRE458793:BRF458793 CBA458793:CBB458793 CKW458793:CKX458793 CUS458793:CUT458793 DEO458793:DEP458793 DOK458793:DOL458793 DYG458793:DYH458793 EIC458793:EID458793 ERY458793:ERZ458793 FBU458793:FBV458793 FLQ458793:FLR458793 FVM458793:FVN458793 GFI458793:GFJ458793 GPE458793:GPF458793 GZA458793:GZB458793 HIW458793:HIX458793 HSS458793:HST458793 ICO458793:ICP458793 IMK458793:IML458793 IWG458793:IWH458793 JGC458793:JGD458793 JPY458793:JPZ458793 JZU458793:JZV458793 KJQ458793:KJR458793 KTM458793:KTN458793 LDI458793:LDJ458793 LNE458793:LNF458793 LXA458793:LXB458793 MGW458793:MGX458793 MQS458793:MQT458793 NAO458793:NAP458793 NKK458793:NKL458793 NUG458793:NUH458793 OEC458793:OED458793 ONY458793:ONZ458793 OXU458793:OXV458793 PHQ458793:PHR458793 PRM458793:PRN458793 QBI458793:QBJ458793 QLE458793:QLF458793 QVA458793:QVB458793 REW458793:REX458793 ROS458793:ROT458793 RYO458793:RYP458793 SIK458793:SIL458793 SSG458793:SSH458793 TCC458793:TCD458793 TLY458793:TLZ458793 TVU458793:TVV458793 UFQ458793:UFR458793 UPM458793:UPN458793 UZI458793:UZJ458793 VJE458793:VJF458793 VTA458793:VTB458793 WCW458793:WCX458793 WMS458793:WMT458793 WWO458793:WWP458793 AG524329:AH524329 KC524329:KD524329 TY524329:TZ524329 ADU524329:ADV524329 ANQ524329:ANR524329 AXM524329:AXN524329 BHI524329:BHJ524329 BRE524329:BRF524329 CBA524329:CBB524329 CKW524329:CKX524329 CUS524329:CUT524329 DEO524329:DEP524329 DOK524329:DOL524329 DYG524329:DYH524329 EIC524329:EID524329 ERY524329:ERZ524329 FBU524329:FBV524329 FLQ524329:FLR524329 FVM524329:FVN524329 GFI524329:GFJ524329 GPE524329:GPF524329 GZA524329:GZB524329 HIW524329:HIX524329 HSS524329:HST524329 ICO524329:ICP524329 IMK524329:IML524329 IWG524329:IWH524329 JGC524329:JGD524329 JPY524329:JPZ524329 JZU524329:JZV524329 KJQ524329:KJR524329 KTM524329:KTN524329 LDI524329:LDJ524329 LNE524329:LNF524329 LXA524329:LXB524329 MGW524329:MGX524329 MQS524329:MQT524329 NAO524329:NAP524329 NKK524329:NKL524329 NUG524329:NUH524329 OEC524329:OED524329 ONY524329:ONZ524329 OXU524329:OXV524329 PHQ524329:PHR524329 PRM524329:PRN524329 QBI524329:QBJ524329 QLE524329:QLF524329 QVA524329:QVB524329 REW524329:REX524329 ROS524329:ROT524329 RYO524329:RYP524329 SIK524329:SIL524329 SSG524329:SSH524329 TCC524329:TCD524329 TLY524329:TLZ524329 TVU524329:TVV524329 UFQ524329:UFR524329 UPM524329:UPN524329 UZI524329:UZJ524329 VJE524329:VJF524329 VTA524329:VTB524329 WCW524329:WCX524329 WMS524329:WMT524329 WWO524329:WWP524329 AG589865:AH589865 KC589865:KD589865 TY589865:TZ589865 ADU589865:ADV589865 ANQ589865:ANR589865 AXM589865:AXN589865 BHI589865:BHJ589865 BRE589865:BRF589865 CBA589865:CBB589865 CKW589865:CKX589865 CUS589865:CUT589865 DEO589865:DEP589865 DOK589865:DOL589865 DYG589865:DYH589865 EIC589865:EID589865 ERY589865:ERZ589865 FBU589865:FBV589865 FLQ589865:FLR589865 FVM589865:FVN589865 GFI589865:GFJ589865 GPE589865:GPF589865 GZA589865:GZB589865 HIW589865:HIX589865 HSS589865:HST589865 ICO589865:ICP589865 IMK589865:IML589865 IWG589865:IWH589865 JGC589865:JGD589865 JPY589865:JPZ589865 JZU589865:JZV589865 KJQ589865:KJR589865 KTM589865:KTN589865 LDI589865:LDJ589865 LNE589865:LNF589865 LXA589865:LXB589865 MGW589865:MGX589865 MQS589865:MQT589865 NAO589865:NAP589865 NKK589865:NKL589865 NUG589865:NUH589865 OEC589865:OED589865 ONY589865:ONZ589865 OXU589865:OXV589865 PHQ589865:PHR589865 PRM589865:PRN589865 QBI589865:QBJ589865 QLE589865:QLF589865 QVA589865:QVB589865 REW589865:REX589865 ROS589865:ROT589865 RYO589865:RYP589865 SIK589865:SIL589865 SSG589865:SSH589865 TCC589865:TCD589865 TLY589865:TLZ589865 TVU589865:TVV589865 UFQ589865:UFR589865 UPM589865:UPN589865 UZI589865:UZJ589865 VJE589865:VJF589865 VTA589865:VTB589865 WCW589865:WCX589865 WMS589865:WMT589865 WWO589865:WWP589865 AG655401:AH655401 KC655401:KD655401 TY655401:TZ655401 ADU655401:ADV655401 ANQ655401:ANR655401 AXM655401:AXN655401 BHI655401:BHJ655401 BRE655401:BRF655401 CBA655401:CBB655401 CKW655401:CKX655401 CUS655401:CUT655401 DEO655401:DEP655401 DOK655401:DOL655401 DYG655401:DYH655401 EIC655401:EID655401 ERY655401:ERZ655401 FBU655401:FBV655401 FLQ655401:FLR655401 FVM655401:FVN655401 GFI655401:GFJ655401 GPE655401:GPF655401 GZA655401:GZB655401 HIW655401:HIX655401 HSS655401:HST655401 ICO655401:ICP655401 IMK655401:IML655401 IWG655401:IWH655401 JGC655401:JGD655401 JPY655401:JPZ655401 JZU655401:JZV655401 KJQ655401:KJR655401 KTM655401:KTN655401 LDI655401:LDJ655401 LNE655401:LNF655401 LXA655401:LXB655401 MGW655401:MGX655401 MQS655401:MQT655401 NAO655401:NAP655401 NKK655401:NKL655401 NUG655401:NUH655401 OEC655401:OED655401 ONY655401:ONZ655401 OXU655401:OXV655401 PHQ655401:PHR655401 PRM655401:PRN655401 QBI655401:QBJ655401 QLE655401:QLF655401 QVA655401:QVB655401 REW655401:REX655401 ROS655401:ROT655401 RYO655401:RYP655401 SIK655401:SIL655401 SSG655401:SSH655401 TCC655401:TCD655401 TLY655401:TLZ655401 TVU655401:TVV655401 UFQ655401:UFR655401 UPM655401:UPN655401 UZI655401:UZJ655401 VJE655401:VJF655401 VTA655401:VTB655401 WCW655401:WCX655401 WMS655401:WMT655401 WWO655401:WWP655401 AG720937:AH720937 KC720937:KD720937 TY720937:TZ720937 ADU720937:ADV720937 ANQ720937:ANR720937 AXM720937:AXN720937 BHI720937:BHJ720937 BRE720937:BRF720937 CBA720937:CBB720937 CKW720937:CKX720937 CUS720937:CUT720937 DEO720937:DEP720937 DOK720937:DOL720937 DYG720937:DYH720937 EIC720937:EID720937 ERY720937:ERZ720937 FBU720937:FBV720937 FLQ720937:FLR720937 FVM720937:FVN720937 GFI720937:GFJ720937 GPE720937:GPF720937 GZA720937:GZB720937 HIW720937:HIX720937 HSS720937:HST720937 ICO720937:ICP720937 IMK720937:IML720937 IWG720937:IWH720937 JGC720937:JGD720937 JPY720937:JPZ720937 JZU720937:JZV720937 KJQ720937:KJR720937 KTM720937:KTN720937 LDI720937:LDJ720937 LNE720937:LNF720937 LXA720937:LXB720937 MGW720937:MGX720937 MQS720937:MQT720937 NAO720937:NAP720937 NKK720937:NKL720937 NUG720937:NUH720937 OEC720937:OED720937 ONY720937:ONZ720937 OXU720937:OXV720937 PHQ720937:PHR720937 PRM720937:PRN720937 QBI720937:QBJ720937 QLE720937:QLF720937 QVA720937:QVB720937 REW720937:REX720937 ROS720937:ROT720937 RYO720937:RYP720937 SIK720937:SIL720937 SSG720937:SSH720937 TCC720937:TCD720937 TLY720937:TLZ720937 TVU720937:TVV720937 UFQ720937:UFR720937 UPM720937:UPN720937 UZI720937:UZJ720937 VJE720937:VJF720937 VTA720937:VTB720937 WCW720937:WCX720937 WMS720937:WMT720937 WWO720937:WWP720937 AG786473:AH786473 KC786473:KD786473 TY786473:TZ786473 ADU786473:ADV786473 ANQ786473:ANR786473 AXM786473:AXN786473 BHI786473:BHJ786473 BRE786473:BRF786473 CBA786473:CBB786473 CKW786473:CKX786473 CUS786473:CUT786473 DEO786473:DEP786473 DOK786473:DOL786473 DYG786473:DYH786473 EIC786473:EID786473 ERY786473:ERZ786473 FBU786473:FBV786473 FLQ786473:FLR786473 FVM786473:FVN786473 GFI786473:GFJ786473 GPE786473:GPF786473 GZA786473:GZB786473 HIW786473:HIX786473 HSS786473:HST786473 ICO786473:ICP786473 IMK786473:IML786473 IWG786473:IWH786473 JGC786473:JGD786473 JPY786473:JPZ786473 JZU786473:JZV786473 KJQ786473:KJR786473 KTM786473:KTN786473 LDI786473:LDJ786473 LNE786473:LNF786473 LXA786473:LXB786473 MGW786473:MGX786473 MQS786473:MQT786473 NAO786473:NAP786473 NKK786473:NKL786473 NUG786473:NUH786473 OEC786473:OED786473 ONY786473:ONZ786473 OXU786473:OXV786473 PHQ786473:PHR786473 PRM786473:PRN786473 QBI786473:QBJ786473 QLE786473:QLF786473 QVA786473:QVB786473 REW786473:REX786473 ROS786473:ROT786473 RYO786473:RYP786473 SIK786473:SIL786473 SSG786473:SSH786473 TCC786473:TCD786473 TLY786473:TLZ786473 TVU786473:TVV786473 UFQ786473:UFR786473 UPM786473:UPN786473 UZI786473:UZJ786473 VJE786473:VJF786473 VTA786473:VTB786473 WCW786473:WCX786473 WMS786473:WMT786473 WWO786473:WWP786473 AG852009:AH852009 KC852009:KD852009 TY852009:TZ852009 ADU852009:ADV852009 ANQ852009:ANR852009 AXM852009:AXN852009 BHI852009:BHJ852009 BRE852009:BRF852009 CBA852009:CBB852009 CKW852009:CKX852009 CUS852009:CUT852009 DEO852009:DEP852009 DOK852009:DOL852009 DYG852009:DYH852009 EIC852009:EID852009 ERY852009:ERZ852009 FBU852009:FBV852009 FLQ852009:FLR852009 FVM852009:FVN852009 GFI852009:GFJ852009 GPE852009:GPF852009 GZA852009:GZB852009 HIW852009:HIX852009 HSS852009:HST852009 ICO852009:ICP852009 IMK852009:IML852009 IWG852009:IWH852009 JGC852009:JGD852009 JPY852009:JPZ852009 JZU852009:JZV852009 KJQ852009:KJR852009 KTM852009:KTN852009 LDI852009:LDJ852009 LNE852009:LNF852009 LXA852009:LXB852009 MGW852009:MGX852009 MQS852009:MQT852009 NAO852009:NAP852009 NKK852009:NKL852009 NUG852009:NUH852009 OEC852009:OED852009 ONY852009:ONZ852009 OXU852009:OXV852009 PHQ852009:PHR852009 PRM852009:PRN852009 QBI852009:QBJ852009 QLE852009:QLF852009 QVA852009:QVB852009 REW852009:REX852009 ROS852009:ROT852009 RYO852009:RYP852009 SIK852009:SIL852009 SSG852009:SSH852009 TCC852009:TCD852009 TLY852009:TLZ852009 TVU852009:TVV852009 UFQ852009:UFR852009 UPM852009:UPN852009 UZI852009:UZJ852009 VJE852009:VJF852009 VTA852009:VTB852009 WCW852009:WCX852009 WMS852009:WMT852009 WWO852009:WWP852009 AG917545:AH917545 KC917545:KD917545 TY917545:TZ917545 ADU917545:ADV917545 ANQ917545:ANR917545 AXM917545:AXN917545 BHI917545:BHJ917545 BRE917545:BRF917545 CBA917545:CBB917545 CKW917545:CKX917545 CUS917545:CUT917545 DEO917545:DEP917545 DOK917545:DOL917545 DYG917545:DYH917545 EIC917545:EID917545 ERY917545:ERZ917545 FBU917545:FBV917545 FLQ917545:FLR917545 FVM917545:FVN917545 GFI917545:GFJ917545 GPE917545:GPF917545 GZA917545:GZB917545 HIW917545:HIX917545 HSS917545:HST917545 ICO917545:ICP917545 IMK917545:IML917545 IWG917545:IWH917545 JGC917545:JGD917545 JPY917545:JPZ917545 JZU917545:JZV917545 KJQ917545:KJR917545 KTM917545:KTN917545 LDI917545:LDJ917545 LNE917545:LNF917545 LXA917545:LXB917545 MGW917545:MGX917545 MQS917545:MQT917545 NAO917545:NAP917545 NKK917545:NKL917545 NUG917545:NUH917545 OEC917545:OED917545 ONY917545:ONZ917545 OXU917545:OXV917545 PHQ917545:PHR917545 PRM917545:PRN917545 QBI917545:QBJ917545 QLE917545:QLF917545 QVA917545:QVB917545 REW917545:REX917545 ROS917545:ROT917545 RYO917545:RYP917545 SIK917545:SIL917545 SSG917545:SSH917545 TCC917545:TCD917545 TLY917545:TLZ917545 TVU917545:TVV917545 UFQ917545:UFR917545 UPM917545:UPN917545 UZI917545:UZJ917545 VJE917545:VJF917545 VTA917545:VTB917545 WCW917545:WCX917545 WMS917545:WMT917545 WWO917545:WWP917545 AG983081:AH983081 KC983081:KD983081 TY983081:TZ983081 ADU983081:ADV983081 ANQ983081:ANR983081 AXM983081:AXN983081 BHI983081:BHJ983081 BRE983081:BRF983081 CBA983081:CBB983081 CKW983081:CKX983081 CUS983081:CUT983081 DEO983081:DEP983081 DOK983081:DOL983081 DYG983081:DYH983081 EIC983081:EID983081 ERY983081:ERZ983081 FBU983081:FBV983081 FLQ983081:FLR983081 FVM983081:FVN983081 GFI983081:GFJ983081 GPE983081:GPF983081 GZA983081:GZB983081 HIW983081:HIX983081 HSS983081:HST983081 ICO983081:ICP983081 IMK983081:IML983081 IWG983081:IWH983081 JGC983081:JGD983081 JPY983081:JPZ983081 JZU983081:JZV983081 KJQ983081:KJR983081 KTM983081:KTN983081 LDI983081:LDJ983081 LNE983081:LNF983081 LXA983081:LXB983081 MGW983081:MGX983081 MQS983081:MQT983081 NAO983081:NAP983081 NKK983081:NKL983081 NUG983081:NUH983081 OEC983081:OED983081 ONY983081:ONZ983081 OXU983081:OXV983081 PHQ983081:PHR983081 PRM983081:PRN983081 QBI983081:QBJ983081 QLE983081:QLF983081 QVA983081:QVB983081 REW983081:REX983081 ROS983081:ROT983081 RYO983081:RYP983081 SIK983081:SIL983081 SSG983081:SSH983081 TCC983081:TCD983081 TLY983081:TLZ983081 TVU983081:TVV983081 UFQ983081:UFR983081 UPM983081:UPN983081 UZI983081:UZJ983081 VJE983081:VJF983081 VTA983081:VTB983081 WCW983081:WCX983081 WMS983081:WMT983081 WWO983081:WWP983081 AH65578:AI65578 KD65578:KE65578 TZ65578:UA65578 ADV65578:ADW65578 ANR65578:ANS65578 AXN65578:AXO65578 BHJ65578:BHK65578 BRF65578:BRG65578 CBB65578:CBC65578 CKX65578:CKY65578 CUT65578:CUU65578 DEP65578:DEQ65578 DOL65578:DOM65578 DYH65578:DYI65578 EID65578:EIE65578 ERZ65578:ESA65578 FBV65578:FBW65578 FLR65578:FLS65578 FVN65578:FVO65578 GFJ65578:GFK65578 GPF65578:GPG65578 GZB65578:GZC65578 HIX65578:HIY65578 HST65578:HSU65578 ICP65578:ICQ65578 IML65578:IMM65578 IWH65578:IWI65578 JGD65578:JGE65578 JPZ65578:JQA65578 JZV65578:JZW65578 KJR65578:KJS65578 KTN65578:KTO65578 LDJ65578:LDK65578 LNF65578:LNG65578 LXB65578:LXC65578 MGX65578:MGY65578 MQT65578:MQU65578 NAP65578:NAQ65578 NKL65578:NKM65578 NUH65578:NUI65578 OED65578:OEE65578 ONZ65578:OOA65578 OXV65578:OXW65578 PHR65578:PHS65578 PRN65578:PRO65578 QBJ65578:QBK65578 QLF65578:QLG65578 QVB65578:QVC65578 REX65578:REY65578 ROT65578:ROU65578 RYP65578:RYQ65578 SIL65578:SIM65578 SSH65578:SSI65578 TCD65578:TCE65578 TLZ65578:TMA65578 TVV65578:TVW65578 UFR65578:UFS65578 UPN65578:UPO65578 UZJ65578:UZK65578 VJF65578:VJG65578 VTB65578:VTC65578 WCX65578:WCY65578 WMT65578:WMU65578 WWP65578:WWQ65578 AH131114:AI131114 KD131114:KE131114 TZ131114:UA131114 ADV131114:ADW131114 ANR131114:ANS131114 AXN131114:AXO131114 BHJ131114:BHK131114 BRF131114:BRG131114 CBB131114:CBC131114 CKX131114:CKY131114 CUT131114:CUU131114 DEP131114:DEQ131114 DOL131114:DOM131114 DYH131114:DYI131114 EID131114:EIE131114 ERZ131114:ESA131114 FBV131114:FBW131114 FLR131114:FLS131114 FVN131114:FVO131114 GFJ131114:GFK131114 GPF131114:GPG131114 GZB131114:GZC131114 HIX131114:HIY131114 HST131114:HSU131114 ICP131114:ICQ131114 IML131114:IMM131114 IWH131114:IWI131114 JGD131114:JGE131114 JPZ131114:JQA131114 JZV131114:JZW131114 KJR131114:KJS131114 KTN131114:KTO131114 LDJ131114:LDK131114 LNF131114:LNG131114 LXB131114:LXC131114 MGX131114:MGY131114 MQT131114:MQU131114 NAP131114:NAQ131114 NKL131114:NKM131114 NUH131114:NUI131114 OED131114:OEE131114 ONZ131114:OOA131114 OXV131114:OXW131114 PHR131114:PHS131114 PRN131114:PRO131114 QBJ131114:QBK131114 QLF131114:QLG131114 QVB131114:QVC131114 REX131114:REY131114 ROT131114:ROU131114 RYP131114:RYQ131114 SIL131114:SIM131114 SSH131114:SSI131114 TCD131114:TCE131114 TLZ131114:TMA131114 TVV131114:TVW131114 UFR131114:UFS131114 UPN131114:UPO131114 UZJ131114:UZK131114 VJF131114:VJG131114 VTB131114:VTC131114 WCX131114:WCY131114 WMT131114:WMU131114 WWP131114:WWQ131114 AH196650:AI196650 KD196650:KE196650 TZ196650:UA196650 ADV196650:ADW196650 ANR196650:ANS196650 AXN196650:AXO196650 BHJ196650:BHK196650 BRF196650:BRG196650 CBB196650:CBC196650 CKX196650:CKY196650 CUT196650:CUU196650 DEP196650:DEQ196650 DOL196650:DOM196650 DYH196650:DYI196650 EID196650:EIE196650 ERZ196650:ESA196650 FBV196650:FBW196650 FLR196650:FLS196650 FVN196650:FVO196650 GFJ196650:GFK196650 GPF196650:GPG196650 GZB196650:GZC196650 HIX196650:HIY196650 HST196650:HSU196650 ICP196650:ICQ196650 IML196650:IMM196650 IWH196650:IWI196650 JGD196650:JGE196650 JPZ196650:JQA196650 JZV196650:JZW196650 KJR196650:KJS196650 KTN196650:KTO196650 LDJ196650:LDK196650 LNF196650:LNG196650 LXB196650:LXC196650 MGX196650:MGY196650 MQT196650:MQU196650 NAP196650:NAQ196650 NKL196650:NKM196650 NUH196650:NUI196650 OED196650:OEE196650 ONZ196650:OOA196650 OXV196650:OXW196650 PHR196650:PHS196650 PRN196650:PRO196650 QBJ196650:QBK196650 QLF196650:QLG196650 QVB196650:QVC196650 REX196650:REY196650 ROT196650:ROU196650 RYP196650:RYQ196650 SIL196650:SIM196650 SSH196650:SSI196650 TCD196650:TCE196650 TLZ196650:TMA196650 TVV196650:TVW196650 UFR196650:UFS196650 UPN196650:UPO196650 UZJ196650:UZK196650 VJF196650:VJG196650 VTB196650:VTC196650 WCX196650:WCY196650 WMT196650:WMU196650 WWP196650:WWQ196650 AH262186:AI262186 KD262186:KE262186 TZ262186:UA262186 ADV262186:ADW262186 ANR262186:ANS262186 AXN262186:AXO262186 BHJ262186:BHK262186 BRF262186:BRG262186 CBB262186:CBC262186 CKX262186:CKY262186 CUT262186:CUU262186 DEP262186:DEQ262186 DOL262186:DOM262186 DYH262186:DYI262186 EID262186:EIE262186 ERZ262186:ESA262186 FBV262186:FBW262186 FLR262186:FLS262186 FVN262186:FVO262186 GFJ262186:GFK262186 GPF262186:GPG262186 GZB262186:GZC262186 HIX262186:HIY262186 HST262186:HSU262186 ICP262186:ICQ262186 IML262186:IMM262186 IWH262186:IWI262186 JGD262186:JGE262186 JPZ262186:JQA262186 JZV262186:JZW262186 KJR262186:KJS262186 KTN262186:KTO262186 LDJ262186:LDK262186 LNF262186:LNG262186 LXB262186:LXC262186 MGX262186:MGY262186 MQT262186:MQU262186 NAP262186:NAQ262186 NKL262186:NKM262186 NUH262186:NUI262186 OED262186:OEE262186 ONZ262186:OOA262186 OXV262186:OXW262186 PHR262186:PHS262186 PRN262186:PRO262186 QBJ262186:QBK262186 QLF262186:QLG262186 QVB262186:QVC262186 REX262186:REY262186 ROT262186:ROU262186 RYP262186:RYQ262186 SIL262186:SIM262186 SSH262186:SSI262186 TCD262186:TCE262186 TLZ262186:TMA262186 TVV262186:TVW262186 UFR262186:UFS262186 UPN262186:UPO262186 UZJ262186:UZK262186 VJF262186:VJG262186 VTB262186:VTC262186 WCX262186:WCY262186 WMT262186:WMU262186 WWP262186:WWQ262186 AH327722:AI327722 KD327722:KE327722 TZ327722:UA327722 ADV327722:ADW327722 ANR327722:ANS327722 AXN327722:AXO327722 BHJ327722:BHK327722 BRF327722:BRG327722 CBB327722:CBC327722 CKX327722:CKY327722 CUT327722:CUU327722 DEP327722:DEQ327722 DOL327722:DOM327722 DYH327722:DYI327722 EID327722:EIE327722 ERZ327722:ESA327722 FBV327722:FBW327722 FLR327722:FLS327722 FVN327722:FVO327722 GFJ327722:GFK327722 GPF327722:GPG327722 GZB327722:GZC327722 HIX327722:HIY327722 HST327722:HSU327722 ICP327722:ICQ327722 IML327722:IMM327722 IWH327722:IWI327722 JGD327722:JGE327722 JPZ327722:JQA327722 JZV327722:JZW327722 KJR327722:KJS327722 KTN327722:KTO327722 LDJ327722:LDK327722 LNF327722:LNG327722 LXB327722:LXC327722 MGX327722:MGY327722 MQT327722:MQU327722 NAP327722:NAQ327722 NKL327722:NKM327722 NUH327722:NUI327722 OED327722:OEE327722 ONZ327722:OOA327722 OXV327722:OXW327722 PHR327722:PHS327722 PRN327722:PRO327722 QBJ327722:QBK327722 QLF327722:QLG327722 QVB327722:QVC327722 REX327722:REY327722 ROT327722:ROU327722 RYP327722:RYQ327722 SIL327722:SIM327722 SSH327722:SSI327722 TCD327722:TCE327722 TLZ327722:TMA327722 TVV327722:TVW327722 UFR327722:UFS327722 UPN327722:UPO327722 UZJ327722:UZK327722 VJF327722:VJG327722 VTB327722:VTC327722 WCX327722:WCY327722 WMT327722:WMU327722 WWP327722:WWQ327722 AH393258:AI393258 KD393258:KE393258 TZ393258:UA393258 ADV393258:ADW393258 ANR393258:ANS393258 AXN393258:AXO393258 BHJ393258:BHK393258 BRF393258:BRG393258 CBB393258:CBC393258 CKX393258:CKY393258 CUT393258:CUU393258 DEP393258:DEQ393258 DOL393258:DOM393258 DYH393258:DYI393258 EID393258:EIE393258 ERZ393258:ESA393258 FBV393258:FBW393258 FLR393258:FLS393258 FVN393258:FVO393258 GFJ393258:GFK393258 GPF393258:GPG393258 GZB393258:GZC393258 HIX393258:HIY393258 HST393258:HSU393258 ICP393258:ICQ393258 IML393258:IMM393258 IWH393258:IWI393258 JGD393258:JGE393258 JPZ393258:JQA393258 JZV393258:JZW393258 KJR393258:KJS393258 KTN393258:KTO393258 LDJ393258:LDK393258 LNF393258:LNG393258 LXB393258:LXC393258 MGX393258:MGY393258 MQT393258:MQU393258 NAP393258:NAQ393258 NKL393258:NKM393258 NUH393258:NUI393258 OED393258:OEE393258 ONZ393258:OOA393258 OXV393258:OXW393258 PHR393258:PHS393258 PRN393258:PRO393258 QBJ393258:QBK393258 QLF393258:QLG393258 QVB393258:QVC393258 REX393258:REY393258 ROT393258:ROU393258 RYP393258:RYQ393258 SIL393258:SIM393258 SSH393258:SSI393258 TCD393258:TCE393258 TLZ393258:TMA393258 TVV393258:TVW393258 UFR393258:UFS393258 UPN393258:UPO393258 UZJ393258:UZK393258 VJF393258:VJG393258 VTB393258:VTC393258 WCX393258:WCY393258 WMT393258:WMU393258 WWP393258:WWQ393258 AH458794:AI458794 KD458794:KE458794 TZ458794:UA458794 ADV458794:ADW458794 ANR458794:ANS458794 AXN458794:AXO458794 BHJ458794:BHK458794 BRF458794:BRG458794 CBB458794:CBC458794 CKX458794:CKY458794 CUT458794:CUU458794 DEP458794:DEQ458794 DOL458794:DOM458794 DYH458794:DYI458794 EID458794:EIE458794 ERZ458794:ESA458794 FBV458794:FBW458794 FLR458794:FLS458794 FVN458794:FVO458794 GFJ458794:GFK458794 GPF458794:GPG458794 GZB458794:GZC458794 HIX458794:HIY458794 HST458794:HSU458794 ICP458794:ICQ458794 IML458794:IMM458794 IWH458794:IWI458794 JGD458794:JGE458794 JPZ458794:JQA458794 JZV458794:JZW458794 KJR458794:KJS458794 KTN458794:KTO458794 LDJ458794:LDK458794 LNF458794:LNG458794 LXB458794:LXC458794 MGX458794:MGY458794 MQT458794:MQU458794 NAP458794:NAQ458794 NKL458794:NKM458794 NUH458794:NUI458794 OED458794:OEE458794 ONZ458794:OOA458794 OXV458794:OXW458794 PHR458794:PHS458794 PRN458794:PRO458794 QBJ458794:QBK458794 QLF458794:QLG458794 QVB458794:QVC458794 REX458794:REY458794 ROT458794:ROU458794 RYP458794:RYQ458794 SIL458794:SIM458794 SSH458794:SSI458794 TCD458794:TCE458794 TLZ458794:TMA458794 TVV458794:TVW458794 UFR458794:UFS458794 UPN458794:UPO458794 UZJ458794:UZK458794 VJF458794:VJG458794 VTB458794:VTC458794 WCX458794:WCY458794 WMT458794:WMU458794 WWP458794:WWQ458794 AH524330:AI524330 KD524330:KE524330 TZ524330:UA524330 ADV524330:ADW524330 ANR524330:ANS524330 AXN524330:AXO524330 BHJ524330:BHK524330 BRF524330:BRG524330 CBB524330:CBC524330 CKX524330:CKY524330 CUT524330:CUU524330 DEP524330:DEQ524330 DOL524330:DOM524330 DYH524330:DYI524330 EID524330:EIE524330 ERZ524330:ESA524330 FBV524330:FBW524330 FLR524330:FLS524330 FVN524330:FVO524330 GFJ524330:GFK524330 GPF524330:GPG524330 GZB524330:GZC524330 HIX524330:HIY524330 HST524330:HSU524330 ICP524330:ICQ524330 IML524330:IMM524330 IWH524330:IWI524330 JGD524330:JGE524330 JPZ524330:JQA524330 JZV524330:JZW524330 KJR524330:KJS524330 KTN524330:KTO524330 LDJ524330:LDK524330 LNF524330:LNG524330 LXB524330:LXC524330 MGX524330:MGY524330 MQT524330:MQU524330 NAP524330:NAQ524330 NKL524330:NKM524330 NUH524330:NUI524330 OED524330:OEE524330 ONZ524330:OOA524330 OXV524330:OXW524330 PHR524330:PHS524330 PRN524330:PRO524330 QBJ524330:QBK524330 QLF524330:QLG524330 QVB524330:QVC524330 REX524330:REY524330 ROT524330:ROU524330 RYP524330:RYQ524330 SIL524330:SIM524330 SSH524330:SSI524330 TCD524330:TCE524330 TLZ524330:TMA524330 TVV524330:TVW524330 UFR524330:UFS524330 UPN524330:UPO524330 UZJ524330:UZK524330 VJF524330:VJG524330 VTB524330:VTC524330 WCX524330:WCY524330 WMT524330:WMU524330 WWP524330:WWQ524330 AH589866:AI589866 KD589866:KE589866 TZ589866:UA589866 ADV589866:ADW589866 ANR589866:ANS589866 AXN589866:AXO589866 BHJ589866:BHK589866 BRF589866:BRG589866 CBB589866:CBC589866 CKX589866:CKY589866 CUT589866:CUU589866 DEP589866:DEQ589866 DOL589866:DOM589866 DYH589866:DYI589866 EID589866:EIE589866 ERZ589866:ESA589866 FBV589866:FBW589866 FLR589866:FLS589866 FVN589866:FVO589866 GFJ589866:GFK589866 GPF589866:GPG589866 GZB589866:GZC589866 HIX589866:HIY589866 HST589866:HSU589866 ICP589866:ICQ589866 IML589866:IMM589866 IWH589866:IWI589866 JGD589866:JGE589866 JPZ589866:JQA589866 JZV589866:JZW589866 KJR589866:KJS589866 KTN589866:KTO589866 LDJ589866:LDK589866 LNF589866:LNG589866 LXB589866:LXC589866 MGX589866:MGY589866 MQT589866:MQU589866 NAP589866:NAQ589866 NKL589866:NKM589866 NUH589866:NUI589866 OED589866:OEE589866 ONZ589866:OOA589866 OXV589866:OXW589866 PHR589866:PHS589866 PRN589866:PRO589866 QBJ589866:QBK589866 QLF589866:QLG589866 QVB589866:QVC589866 REX589866:REY589866 ROT589866:ROU589866 RYP589866:RYQ589866 SIL589866:SIM589866 SSH589866:SSI589866 TCD589866:TCE589866 TLZ589866:TMA589866 TVV589866:TVW589866 UFR589866:UFS589866 UPN589866:UPO589866 UZJ589866:UZK589866 VJF589866:VJG589866 VTB589866:VTC589866 WCX589866:WCY589866 WMT589866:WMU589866 WWP589866:WWQ589866 AH655402:AI655402 KD655402:KE655402 TZ655402:UA655402 ADV655402:ADW655402 ANR655402:ANS655402 AXN655402:AXO655402 BHJ655402:BHK655402 BRF655402:BRG655402 CBB655402:CBC655402 CKX655402:CKY655402 CUT655402:CUU655402 DEP655402:DEQ655402 DOL655402:DOM655402 DYH655402:DYI655402 EID655402:EIE655402 ERZ655402:ESA655402 FBV655402:FBW655402 FLR655402:FLS655402 FVN655402:FVO655402 GFJ655402:GFK655402 GPF655402:GPG655402 GZB655402:GZC655402 HIX655402:HIY655402 HST655402:HSU655402 ICP655402:ICQ655402 IML655402:IMM655402 IWH655402:IWI655402 JGD655402:JGE655402 JPZ655402:JQA655402 JZV655402:JZW655402 KJR655402:KJS655402 KTN655402:KTO655402 LDJ655402:LDK655402 LNF655402:LNG655402 LXB655402:LXC655402 MGX655402:MGY655402 MQT655402:MQU655402 NAP655402:NAQ655402 NKL655402:NKM655402 NUH655402:NUI655402 OED655402:OEE655402 ONZ655402:OOA655402 OXV655402:OXW655402 PHR655402:PHS655402 PRN655402:PRO655402 QBJ655402:QBK655402 QLF655402:QLG655402 QVB655402:QVC655402 REX655402:REY655402 ROT655402:ROU655402 RYP655402:RYQ655402 SIL655402:SIM655402 SSH655402:SSI655402 TCD655402:TCE655402 TLZ655402:TMA655402 TVV655402:TVW655402 UFR655402:UFS655402 UPN655402:UPO655402 UZJ655402:UZK655402 VJF655402:VJG655402 VTB655402:VTC655402 WCX655402:WCY655402 WMT655402:WMU655402 WWP655402:WWQ655402 AH720938:AI720938 KD720938:KE720938 TZ720938:UA720938 ADV720938:ADW720938 ANR720938:ANS720938 AXN720938:AXO720938 BHJ720938:BHK720938 BRF720938:BRG720938 CBB720938:CBC720938 CKX720938:CKY720938 CUT720938:CUU720938 DEP720938:DEQ720938 DOL720938:DOM720938 DYH720938:DYI720938 EID720938:EIE720938 ERZ720938:ESA720938 FBV720938:FBW720938 FLR720938:FLS720938 FVN720938:FVO720938 GFJ720938:GFK720938 GPF720938:GPG720938 GZB720938:GZC720938 HIX720938:HIY720938 HST720938:HSU720938 ICP720938:ICQ720938 IML720938:IMM720938 IWH720938:IWI720938 JGD720938:JGE720938 JPZ720938:JQA720938 JZV720938:JZW720938 KJR720938:KJS720938 KTN720938:KTO720938 LDJ720938:LDK720938 LNF720938:LNG720938 LXB720938:LXC720938 MGX720938:MGY720938 MQT720938:MQU720938 NAP720938:NAQ720938 NKL720938:NKM720938 NUH720938:NUI720938 OED720938:OEE720938 ONZ720938:OOA720938 OXV720938:OXW720938 PHR720938:PHS720938 PRN720938:PRO720938 QBJ720938:QBK720938 QLF720938:QLG720938 QVB720938:QVC720938 REX720938:REY720938 ROT720938:ROU720938 RYP720938:RYQ720938 SIL720938:SIM720938 SSH720938:SSI720938 TCD720938:TCE720938 TLZ720938:TMA720938 TVV720938:TVW720938 UFR720938:UFS720938 UPN720938:UPO720938 UZJ720938:UZK720938 VJF720938:VJG720938 VTB720938:VTC720938 WCX720938:WCY720938 WMT720938:WMU720938 WWP720938:WWQ720938 AH786474:AI786474 KD786474:KE786474 TZ786474:UA786474 ADV786474:ADW786474 ANR786474:ANS786474 AXN786474:AXO786474 BHJ786474:BHK786474 BRF786474:BRG786474 CBB786474:CBC786474 CKX786474:CKY786474 CUT786474:CUU786474 DEP786474:DEQ786474 DOL786474:DOM786474 DYH786474:DYI786474 EID786474:EIE786474 ERZ786474:ESA786474 FBV786474:FBW786474 FLR786474:FLS786474 FVN786474:FVO786474 GFJ786474:GFK786474 GPF786474:GPG786474 GZB786474:GZC786474 HIX786474:HIY786474 HST786474:HSU786474 ICP786474:ICQ786474 IML786474:IMM786474 IWH786474:IWI786474 JGD786474:JGE786474 JPZ786474:JQA786474 JZV786474:JZW786474 KJR786474:KJS786474 KTN786474:KTO786474 LDJ786474:LDK786474 LNF786474:LNG786474 LXB786474:LXC786474 MGX786474:MGY786474 MQT786474:MQU786474 NAP786474:NAQ786474 NKL786474:NKM786474 NUH786474:NUI786474 OED786474:OEE786474 ONZ786474:OOA786474 OXV786474:OXW786474 PHR786474:PHS786474 PRN786474:PRO786474 QBJ786474:QBK786474 QLF786474:QLG786474 QVB786474:QVC786474 REX786474:REY786474 ROT786474:ROU786474 RYP786474:RYQ786474 SIL786474:SIM786474 SSH786474:SSI786474 TCD786474:TCE786474 TLZ786474:TMA786474 TVV786474:TVW786474 UFR786474:UFS786474 UPN786474:UPO786474 UZJ786474:UZK786474 VJF786474:VJG786474 VTB786474:VTC786474 WCX786474:WCY786474 WMT786474:WMU786474 WWP786474:WWQ786474 AH852010:AI852010 KD852010:KE852010 TZ852010:UA852010 ADV852010:ADW852010 ANR852010:ANS852010 AXN852010:AXO852010 BHJ852010:BHK852010 BRF852010:BRG852010 CBB852010:CBC852010 CKX852010:CKY852010 CUT852010:CUU852010 DEP852010:DEQ852010 DOL852010:DOM852010 DYH852010:DYI852010 EID852010:EIE852010 ERZ852010:ESA852010 FBV852010:FBW852010 FLR852010:FLS852010 FVN852010:FVO852010 GFJ852010:GFK852010 GPF852010:GPG852010 GZB852010:GZC852010 HIX852010:HIY852010 HST852010:HSU852010 ICP852010:ICQ852010 IML852010:IMM852010 IWH852010:IWI852010 JGD852010:JGE852010 JPZ852010:JQA852010 JZV852010:JZW852010 KJR852010:KJS852010 KTN852010:KTO852010 LDJ852010:LDK852010 LNF852010:LNG852010 LXB852010:LXC852010 MGX852010:MGY852010 MQT852010:MQU852010 NAP852010:NAQ852010 NKL852010:NKM852010 NUH852010:NUI852010 OED852010:OEE852010 ONZ852010:OOA852010 OXV852010:OXW852010 PHR852010:PHS852010 PRN852010:PRO852010 QBJ852010:QBK852010 QLF852010:QLG852010 QVB852010:QVC852010 REX852010:REY852010 ROT852010:ROU852010 RYP852010:RYQ852010 SIL852010:SIM852010 SSH852010:SSI852010 TCD852010:TCE852010 TLZ852010:TMA852010 TVV852010:TVW852010 UFR852010:UFS852010 UPN852010:UPO852010 UZJ852010:UZK852010 VJF852010:VJG852010 VTB852010:VTC852010 WCX852010:WCY852010 WMT852010:WMU852010 WWP852010:WWQ852010 AH917546:AI917546 KD917546:KE917546 TZ917546:UA917546 ADV917546:ADW917546 ANR917546:ANS917546 AXN917546:AXO917546 BHJ917546:BHK917546 BRF917546:BRG917546 CBB917546:CBC917546 CKX917546:CKY917546 CUT917546:CUU917546 DEP917546:DEQ917546 DOL917546:DOM917546 DYH917546:DYI917546 EID917546:EIE917546 ERZ917546:ESA917546 FBV917546:FBW917546 FLR917546:FLS917546 FVN917546:FVO917546 GFJ917546:GFK917546 GPF917546:GPG917546 GZB917546:GZC917546 HIX917546:HIY917546 HST917546:HSU917546 ICP917546:ICQ917546 IML917546:IMM917546 IWH917546:IWI917546 JGD917546:JGE917546 JPZ917546:JQA917546 JZV917546:JZW917546 KJR917546:KJS917546 KTN917546:KTO917546 LDJ917546:LDK917546 LNF917546:LNG917546 LXB917546:LXC917546 MGX917546:MGY917546 MQT917546:MQU917546 NAP917546:NAQ917546 NKL917546:NKM917546 NUH917546:NUI917546 OED917546:OEE917546 ONZ917546:OOA917546 OXV917546:OXW917546 PHR917546:PHS917546 PRN917546:PRO917546 QBJ917546:QBK917546 QLF917546:QLG917546 QVB917546:QVC917546 REX917546:REY917546 ROT917546:ROU917546 RYP917546:RYQ917546 SIL917546:SIM917546 SSH917546:SSI917546 TCD917546:TCE917546 TLZ917546:TMA917546 TVV917546:TVW917546 UFR917546:UFS917546 UPN917546:UPO917546 UZJ917546:UZK917546 VJF917546:VJG917546 VTB917546:VTC917546 WCX917546:WCY917546 WMT917546:WMU917546 WWP917546:WWQ917546 AH983082:AI983082 KD983082:KE983082 TZ983082:UA983082 ADV983082:ADW983082 ANR983082:ANS983082 AXN983082:AXO983082 BHJ983082:BHK983082 BRF983082:BRG983082 CBB983082:CBC983082 CKX983082:CKY983082 CUT983082:CUU983082 DEP983082:DEQ983082 DOL983082:DOM983082 DYH983082:DYI983082 EID983082:EIE983082 ERZ983082:ESA983082 FBV983082:FBW983082 FLR983082:FLS983082 FVN983082:FVO983082 GFJ983082:GFK983082 GPF983082:GPG983082 GZB983082:GZC983082 HIX983082:HIY983082 HST983082:HSU983082 ICP983082:ICQ983082 IML983082:IMM983082 IWH983082:IWI983082 JGD983082:JGE983082 JPZ983082:JQA983082 JZV983082:JZW983082 KJR983082:KJS983082 KTN983082:KTO983082 LDJ983082:LDK983082 LNF983082:LNG983082 LXB983082:LXC983082 MGX983082:MGY983082 MQT983082:MQU983082 NAP983082:NAQ983082 NKL983082:NKM983082 NUH983082:NUI983082 OED983082:OEE983082 ONZ983082:OOA983082 OXV983082:OXW983082 PHR983082:PHS983082 PRN983082:PRO983082 QBJ983082:QBK983082 QLF983082:QLG983082 QVB983082:QVC983082 REX983082:REY983082 ROT983082:ROU983082 RYP983082:RYQ983082 SIL983082:SIM983082 SSH983082:SSI983082 TCD983082:TCE983082 TLZ983082:TMA983082 TVV983082:TVW983082 UFR983082:UFS983082 UPN983082:UPO983082 UZJ983082:UZK983082 VJF983082:VJG983082 VTB983082:VTC983082 WCX983082:WCY983082 WMT983082:WMU983082 WWP983082:WWQ983082 AG65590:AH65590 KC65590:KD65590 TY65590:TZ65590 ADU65590:ADV65590 ANQ65590:ANR65590 AXM65590:AXN65590 BHI65590:BHJ65590 BRE65590:BRF65590 CBA65590:CBB65590 CKW65590:CKX65590 CUS65590:CUT65590 DEO65590:DEP65590 DOK65590:DOL65590 DYG65590:DYH65590 EIC65590:EID65590 ERY65590:ERZ65590 FBU65590:FBV65590 FLQ65590:FLR65590 FVM65590:FVN65590 GFI65590:GFJ65590 GPE65590:GPF65590 GZA65590:GZB65590 HIW65590:HIX65590 HSS65590:HST65590 ICO65590:ICP65590 IMK65590:IML65590 IWG65590:IWH65590 JGC65590:JGD65590 JPY65590:JPZ65590 JZU65590:JZV65590 KJQ65590:KJR65590 KTM65590:KTN65590 LDI65590:LDJ65590 LNE65590:LNF65590 LXA65590:LXB65590 MGW65590:MGX65590 MQS65590:MQT65590 NAO65590:NAP65590 NKK65590:NKL65590 NUG65590:NUH65590 OEC65590:OED65590 ONY65590:ONZ65590 OXU65590:OXV65590 PHQ65590:PHR65590 PRM65590:PRN65590 QBI65590:QBJ65590 QLE65590:QLF65590 QVA65590:QVB65590 REW65590:REX65590 ROS65590:ROT65590 RYO65590:RYP65590 SIK65590:SIL65590 SSG65590:SSH65590 TCC65590:TCD65590 TLY65590:TLZ65590 TVU65590:TVV65590 UFQ65590:UFR65590 UPM65590:UPN65590 UZI65590:UZJ65590 VJE65590:VJF65590 VTA65590:VTB65590 WCW65590:WCX65590 WMS65590:WMT65590 WWO65590:WWP65590 AG131126:AH131126 KC131126:KD131126 TY131126:TZ131126 ADU131126:ADV131126 ANQ131126:ANR131126 AXM131126:AXN131126 BHI131126:BHJ131126 BRE131126:BRF131126 CBA131126:CBB131126 CKW131126:CKX131126 CUS131126:CUT131126 DEO131126:DEP131126 DOK131126:DOL131126 DYG131126:DYH131126 EIC131126:EID131126 ERY131126:ERZ131126 FBU131126:FBV131126 FLQ131126:FLR131126 FVM131126:FVN131126 GFI131126:GFJ131126 GPE131126:GPF131126 GZA131126:GZB131126 HIW131126:HIX131126 HSS131126:HST131126 ICO131126:ICP131126 IMK131126:IML131126 IWG131126:IWH131126 JGC131126:JGD131126 JPY131126:JPZ131126 JZU131126:JZV131126 KJQ131126:KJR131126 KTM131126:KTN131126 LDI131126:LDJ131126 LNE131126:LNF131126 LXA131126:LXB131126 MGW131126:MGX131126 MQS131126:MQT131126 NAO131126:NAP131126 NKK131126:NKL131126 NUG131126:NUH131126 OEC131126:OED131126 ONY131126:ONZ131126 OXU131126:OXV131126 PHQ131126:PHR131126 PRM131126:PRN131126 QBI131126:QBJ131126 QLE131126:QLF131126 QVA131126:QVB131126 REW131126:REX131126 ROS131126:ROT131126 RYO131126:RYP131126 SIK131126:SIL131126 SSG131126:SSH131126 TCC131126:TCD131126 TLY131126:TLZ131126 TVU131126:TVV131126 UFQ131126:UFR131126 UPM131126:UPN131126 UZI131126:UZJ131126 VJE131126:VJF131126 VTA131126:VTB131126 WCW131126:WCX131126 WMS131126:WMT131126 WWO131126:WWP131126 AG196662:AH196662 KC196662:KD196662 TY196662:TZ196662 ADU196662:ADV196662 ANQ196662:ANR196662 AXM196662:AXN196662 BHI196662:BHJ196662 BRE196662:BRF196662 CBA196662:CBB196662 CKW196662:CKX196662 CUS196662:CUT196662 DEO196662:DEP196662 DOK196662:DOL196662 DYG196662:DYH196662 EIC196662:EID196662 ERY196662:ERZ196662 FBU196662:FBV196662 FLQ196662:FLR196662 FVM196662:FVN196662 GFI196662:GFJ196662 GPE196662:GPF196662 GZA196662:GZB196662 HIW196662:HIX196662 HSS196662:HST196662 ICO196662:ICP196662 IMK196662:IML196662 IWG196662:IWH196662 JGC196662:JGD196662 JPY196662:JPZ196662 JZU196662:JZV196662 KJQ196662:KJR196662 KTM196662:KTN196662 LDI196662:LDJ196662 LNE196662:LNF196662 LXA196662:LXB196662 MGW196662:MGX196662 MQS196662:MQT196662 NAO196662:NAP196662 NKK196662:NKL196662 NUG196662:NUH196662 OEC196662:OED196662 ONY196662:ONZ196662 OXU196662:OXV196662 PHQ196662:PHR196662 PRM196662:PRN196662 QBI196662:QBJ196662 QLE196662:QLF196662 QVA196662:QVB196662 REW196662:REX196662 ROS196662:ROT196662 RYO196662:RYP196662 SIK196662:SIL196662 SSG196662:SSH196662 TCC196662:TCD196662 TLY196662:TLZ196662 TVU196662:TVV196662 UFQ196662:UFR196662 UPM196662:UPN196662 UZI196662:UZJ196662 VJE196662:VJF196662 VTA196662:VTB196662 WCW196662:WCX196662 WMS196662:WMT196662 WWO196662:WWP196662 AG262198:AH262198 KC262198:KD262198 TY262198:TZ262198 ADU262198:ADV262198 ANQ262198:ANR262198 AXM262198:AXN262198 BHI262198:BHJ262198 BRE262198:BRF262198 CBA262198:CBB262198 CKW262198:CKX262198 CUS262198:CUT262198 DEO262198:DEP262198 DOK262198:DOL262198 DYG262198:DYH262198 EIC262198:EID262198 ERY262198:ERZ262198 FBU262198:FBV262198 FLQ262198:FLR262198 FVM262198:FVN262198 GFI262198:GFJ262198 GPE262198:GPF262198 GZA262198:GZB262198 HIW262198:HIX262198 HSS262198:HST262198 ICO262198:ICP262198 IMK262198:IML262198 IWG262198:IWH262198 JGC262198:JGD262198 JPY262198:JPZ262198 JZU262198:JZV262198 KJQ262198:KJR262198 KTM262198:KTN262198 LDI262198:LDJ262198 LNE262198:LNF262198 LXA262198:LXB262198 MGW262198:MGX262198 MQS262198:MQT262198 NAO262198:NAP262198 NKK262198:NKL262198 NUG262198:NUH262198 OEC262198:OED262198 ONY262198:ONZ262198 OXU262198:OXV262198 PHQ262198:PHR262198 PRM262198:PRN262198 QBI262198:QBJ262198 QLE262198:QLF262198 QVA262198:QVB262198 REW262198:REX262198 ROS262198:ROT262198 RYO262198:RYP262198 SIK262198:SIL262198 SSG262198:SSH262198 TCC262198:TCD262198 TLY262198:TLZ262198 TVU262198:TVV262198 UFQ262198:UFR262198 UPM262198:UPN262198 UZI262198:UZJ262198 VJE262198:VJF262198 VTA262198:VTB262198 WCW262198:WCX262198 WMS262198:WMT262198 WWO262198:WWP262198 AG327734:AH327734 KC327734:KD327734 TY327734:TZ327734 ADU327734:ADV327734 ANQ327734:ANR327734 AXM327734:AXN327734 BHI327734:BHJ327734 BRE327734:BRF327734 CBA327734:CBB327734 CKW327734:CKX327734 CUS327734:CUT327734 DEO327734:DEP327734 DOK327734:DOL327734 DYG327734:DYH327734 EIC327734:EID327734 ERY327734:ERZ327734 FBU327734:FBV327734 FLQ327734:FLR327734 FVM327734:FVN327734 GFI327734:GFJ327734 GPE327734:GPF327734 GZA327734:GZB327734 HIW327734:HIX327734 HSS327734:HST327734 ICO327734:ICP327734 IMK327734:IML327734 IWG327734:IWH327734 JGC327734:JGD327734 JPY327734:JPZ327734 JZU327734:JZV327734 KJQ327734:KJR327734 KTM327734:KTN327734 LDI327734:LDJ327734 LNE327734:LNF327734 LXA327734:LXB327734 MGW327734:MGX327734 MQS327734:MQT327734 NAO327734:NAP327734 NKK327734:NKL327734 NUG327734:NUH327734 OEC327734:OED327734 ONY327734:ONZ327734 OXU327734:OXV327734 PHQ327734:PHR327734 PRM327734:PRN327734 QBI327734:QBJ327734 QLE327734:QLF327734 QVA327734:QVB327734 REW327734:REX327734 ROS327734:ROT327734 RYO327734:RYP327734 SIK327734:SIL327734 SSG327734:SSH327734 TCC327734:TCD327734 TLY327734:TLZ327734 TVU327734:TVV327734 UFQ327734:UFR327734 UPM327734:UPN327734 UZI327734:UZJ327734 VJE327734:VJF327734 VTA327734:VTB327734 WCW327734:WCX327734 WMS327734:WMT327734 WWO327734:WWP327734 AG393270:AH393270 KC393270:KD393270 TY393270:TZ393270 ADU393270:ADV393270 ANQ393270:ANR393270 AXM393270:AXN393270 BHI393270:BHJ393270 BRE393270:BRF393270 CBA393270:CBB393270 CKW393270:CKX393270 CUS393270:CUT393270 DEO393270:DEP393270 DOK393270:DOL393270 DYG393270:DYH393270 EIC393270:EID393270 ERY393270:ERZ393270 FBU393270:FBV393270 FLQ393270:FLR393270 FVM393270:FVN393270 GFI393270:GFJ393270 GPE393270:GPF393270 GZA393270:GZB393270 HIW393270:HIX393270 HSS393270:HST393270 ICO393270:ICP393270 IMK393270:IML393270 IWG393270:IWH393270 JGC393270:JGD393270 JPY393270:JPZ393270 JZU393270:JZV393270 KJQ393270:KJR393270 KTM393270:KTN393270 LDI393270:LDJ393270 LNE393270:LNF393270 LXA393270:LXB393270 MGW393270:MGX393270 MQS393270:MQT393270 NAO393270:NAP393270 NKK393270:NKL393270 NUG393270:NUH393270 OEC393270:OED393270 ONY393270:ONZ393270 OXU393270:OXV393270 PHQ393270:PHR393270 PRM393270:PRN393270 QBI393270:QBJ393270 QLE393270:QLF393270 QVA393270:QVB393270 REW393270:REX393270 ROS393270:ROT393270 RYO393270:RYP393270 SIK393270:SIL393270 SSG393270:SSH393270 TCC393270:TCD393270 TLY393270:TLZ393270 TVU393270:TVV393270 UFQ393270:UFR393270 UPM393270:UPN393270 UZI393270:UZJ393270 VJE393270:VJF393270 VTA393270:VTB393270 WCW393270:WCX393270 WMS393270:WMT393270 WWO393270:WWP393270 AG458806:AH458806 KC458806:KD458806 TY458806:TZ458806 ADU458806:ADV458806 ANQ458806:ANR458806 AXM458806:AXN458806 BHI458806:BHJ458806 BRE458806:BRF458806 CBA458806:CBB458806 CKW458806:CKX458806 CUS458806:CUT458806 DEO458806:DEP458806 DOK458806:DOL458806 DYG458806:DYH458806 EIC458806:EID458806 ERY458806:ERZ458806 FBU458806:FBV458806 FLQ458806:FLR458806 FVM458806:FVN458806 GFI458806:GFJ458806 GPE458806:GPF458806 GZA458806:GZB458806 HIW458806:HIX458806 HSS458806:HST458806 ICO458806:ICP458806 IMK458806:IML458806 IWG458806:IWH458806 JGC458806:JGD458806 JPY458806:JPZ458806 JZU458806:JZV458806 KJQ458806:KJR458806 KTM458806:KTN458806 LDI458806:LDJ458806 LNE458806:LNF458806 LXA458806:LXB458806 MGW458806:MGX458806 MQS458806:MQT458806 NAO458806:NAP458806 NKK458806:NKL458806 NUG458806:NUH458806 OEC458806:OED458806 ONY458806:ONZ458806 OXU458806:OXV458806 PHQ458806:PHR458806 PRM458806:PRN458806 QBI458806:QBJ458806 QLE458806:QLF458806 QVA458806:QVB458806 REW458806:REX458806 ROS458806:ROT458806 RYO458806:RYP458806 SIK458806:SIL458806 SSG458806:SSH458806 TCC458806:TCD458806 TLY458806:TLZ458806 TVU458806:TVV458806 UFQ458806:UFR458806 UPM458806:UPN458806 UZI458806:UZJ458806 VJE458806:VJF458806 VTA458806:VTB458806 WCW458806:WCX458806 WMS458806:WMT458806 WWO458806:WWP458806 AG524342:AH524342 KC524342:KD524342 TY524342:TZ524342 ADU524342:ADV524342 ANQ524342:ANR524342 AXM524342:AXN524342 BHI524342:BHJ524342 BRE524342:BRF524342 CBA524342:CBB524342 CKW524342:CKX524342 CUS524342:CUT524342 DEO524342:DEP524342 DOK524342:DOL524342 DYG524342:DYH524342 EIC524342:EID524342 ERY524342:ERZ524342 FBU524342:FBV524342 FLQ524342:FLR524342 FVM524342:FVN524342 GFI524342:GFJ524342 GPE524342:GPF524342 GZA524342:GZB524342 HIW524342:HIX524342 HSS524342:HST524342 ICO524342:ICP524342 IMK524342:IML524342 IWG524342:IWH524342 JGC524342:JGD524342 JPY524342:JPZ524342 JZU524342:JZV524342 KJQ524342:KJR524342 KTM524342:KTN524342 LDI524342:LDJ524342 LNE524342:LNF524342 LXA524342:LXB524342 MGW524342:MGX524342 MQS524342:MQT524342 NAO524342:NAP524342 NKK524342:NKL524342 NUG524342:NUH524342 OEC524342:OED524342 ONY524342:ONZ524342 OXU524342:OXV524342 PHQ524342:PHR524342 PRM524342:PRN524342 QBI524342:QBJ524342 QLE524342:QLF524342 QVA524342:QVB524342 REW524342:REX524342 ROS524342:ROT524342 RYO524342:RYP524342 SIK524342:SIL524342 SSG524342:SSH524342 TCC524342:TCD524342 TLY524342:TLZ524342 TVU524342:TVV524342 UFQ524342:UFR524342 UPM524342:UPN524342 UZI524342:UZJ524342 VJE524342:VJF524342 VTA524342:VTB524342 WCW524342:WCX524342 WMS524342:WMT524342 WWO524342:WWP524342 AG589878:AH589878 KC589878:KD589878 TY589878:TZ589878 ADU589878:ADV589878 ANQ589878:ANR589878 AXM589878:AXN589878 BHI589878:BHJ589878 BRE589878:BRF589878 CBA589878:CBB589878 CKW589878:CKX589878 CUS589878:CUT589878 DEO589878:DEP589878 DOK589878:DOL589878 DYG589878:DYH589878 EIC589878:EID589878 ERY589878:ERZ589878 FBU589878:FBV589878 FLQ589878:FLR589878 FVM589878:FVN589878 GFI589878:GFJ589878 GPE589878:GPF589878 GZA589878:GZB589878 HIW589878:HIX589878 HSS589878:HST589878 ICO589878:ICP589878 IMK589878:IML589878 IWG589878:IWH589878 JGC589878:JGD589878 JPY589878:JPZ589878 JZU589878:JZV589878 KJQ589878:KJR589878 KTM589878:KTN589878 LDI589878:LDJ589878 LNE589878:LNF589878 LXA589878:LXB589878 MGW589878:MGX589878 MQS589878:MQT589878 NAO589878:NAP589878 NKK589878:NKL589878 NUG589878:NUH589878 OEC589878:OED589878 ONY589878:ONZ589878 OXU589878:OXV589878 PHQ589878:PHR589878 PRM589878:PRN589878 QBI589878:QBJ589878 QLE589878:QLF589878 QVA589878:QVB589878 REW589878:REX589878 ROS589878:ROT589878 RYO589878:RYP589878 SIK589878:SIL589878 SSG589878:SSH589878 TCC589878:TCD589878 TLY589878:TLZ589878 TVU589878:TVV589878 UFQ589878:UFR589878 UPM589878:UPN589878 UZI589878:UZJ589878 VJE589878:VJF589878 VTA589878:VTB589878 WCW589878:WCX589878 WMS589878:WMT589878 WWO589878:WWP589878 AG655414:AH655414 KC655414:KD655414 TY655414:TZ655414 ADU655414:ADV655414 ANQ655414:ANR655414 AXM655414:AXN655414 BHI655414:BHJ655414 BRE655414:BRF655414 CBA655414:CBB655414 CKW655414:CKX655414 CUS655414:CUT655414 DEO655414:DEP655414 DOK655414:DOL655414 DYG655414:DYH655414 EIC655414:EID655414 ERY655414:ERZ655414 FBU655414:FBV655414 FLQ655414:FLR655414 FVM655414:FVN655414 GFI655414:GFJ655414 GPE655414:GPF655414 GZA655414:GZB655414 HIW655414:HIX655414 HSS655414:HST655414 ICO655414:ICP655414 IMK655414:IML655414 IWG655414:IWH655414 JGC655414:JGD655414 JPY655414:JPZ655414 JZU655414:JZV655414 KJQ655414:KJR655414 KTM655414:KTN655414 LDI655414:LDJ655414 LNE655414:LNF655414 LXA655414:LXB655414 MGW655414:MGX655414 MQS655414:MQT655414 NAO655414:NAP655414 NKK655414:NKL655414 NUG655414:NUH655414 OEC655414:OED655414 ONY655414:ONZ655414 OXU655414:OXV655414 PHQ655414:PHR655414 PRM655414:PRN655414 QBI655414:QBJ655414 QLE655414:QLF655414 QVA655414:QVB655414 REW655414:REX655414 ROS655414:ROT655414 RYO655414:RYP655414 SIK655414:SIL655414 SSG655414:SSH655414 TCC655414:TCD655414 TLY655414:TLZ655414 TVU655414:TVV655414 UFQ655414:UFR655414 UPM655414:UPN655414 UZI655414:UZJ655414 VJE655414:VJF655414 VTA655414:VTB655414 WCW655414:WCX655414 WMS655414:WMT655414 WWO655414:WWP655414 AG720950:AH720950 KC720950:KD720950 TY720950:TZ720950 ADU720950:ADV720950 ANQ720950:ANR720950 AXM720950:AXN720950 BHI720950:BHJ720950 BRE720950:BRF720950 CBA720950:CBB720950 CKW720950:CKX720950 CUS720950:CUT720950 DEO720950:DEP720950 DOK720950:DOL720950 DYG720950:DYH720950 EIC720950:EID720950 ERY720950:ERZ720950 FBU720950:FBV720950 FLQ720950:FLR720950 FVM720950:FVN720950 GFI720950:GFJ720950 GPE720950:GPF720950 GZA720950:GZB720950 HIW720950:HIX720950 HSS720950:HST720950 ICO720950:ICP720950 IMK720950:IML720950 IWG720950:IWH720950 JGC720950:JGD720950 JPY720950:JPZ720950 JZU720950:JZV720950 KJQ720950:KJR720950 KTM720950:KTN720950 LDI720950:LDJ720950 LNE720950:LNF720950 LXA720950:LXB720950 MGW720950:MGX720950 MQS720950:MQT720950 NAO720950:NAP720950 NKK720950:NKL720950 NUG720950:NUH720950 OEC720950:OED720950 ONY720950:ONZ720950 OXU720950:OXV720950 PHQ720950:PHR720950 PRM720950:PRN720950 QBI720950:QBJ720950 QLE720950:QLF720950 QVA720950:QVB720950 REW720950:REX720950 ROS720950:ROT720950 RYO720950:RYP720950 SIK720950:SIL720950 SSG720950:SSH720950 TCC720950:TCD720950 TLY720950:TLZ720950 TVU720950:TVV720950 UFQ720950:UFR720950 UPM720950:UPN720950 UZI720950:UZJ720950 VJE720950:VJF720950 VTA720950:VTB720950 WCW720950:WCX720950 WMS720950:WMT720950 WWO720950:WWP720950 AG786486:AH786486 KC786486:KD786486 TY786486:TZ786486 ADU786486:ADV786486 ANQ786486:ANR786486 AXM786486:AXN786486 BHI786486:BHJ786486 BRE786486:BRF786486 CBA786486:CBB786486 CKW786486:CKX786486 CUS786486:CUT786486 DEO786486:DEP786486 DOK786486:DOL786486 DYG786486:DYH786486 EIC786486:EID786486 ERY786486:ERZ786486 FBU786486:FBV786486 FLQ786486:FLR786486 FVM786486:FVN786486 GFI786486:GFJ786486 GPE786486:GPF786486 GZA786486:GZB786486 HIW786486:HIX786486 HSS786486:HST786486 ICO786486:ICP786486 IMK786486:IML786486 IWG786486:IWH786486 JGC786486:JGD786486 JPY786486:JPZ786486 JZU786486:JZV786486 KJQ786486:KJR786486 KTM786486:KTN786486 LDI786486:LDJ786486 LNE786486:LNF786486 LXA786486:LXB786486 MGW786486:MGX786486 MQS786486:MQT786486 NAO786486:NAP786486 NKK786486:NKL786486 NUG786486:NUH786486 OEC786486:OED786486 ONY786486:ONZ786486 OXU786486:OXV786486 PHQ786486:PHR786486 PRM786486:PRN786486 QBI786486:QBJ786486 QLE786486:QLF786486 QVA786486:QVB786486 REW786486:REX786486 ROS786486:ROT786486 RYO786486:RYP786486 SIK786486:SIL786486 SSG786486:SSH786486 TCC786486:TCD786486 TLY786486:TLZ786486 TVU786486:TVV786486 UFQ786486:UFR786486 UPM786486:UPN786486 UZI786486:UZJ786486 VJE786486:VJF786486 VTA786486:VTB786486 WCW786486:WCX786486 WMS786486:WMT786486 WWO786486:WWP786486 AG852022:AH852022 KC852022:KD852022 TY852022:TZ852022 ADU852022:ADV852022 ANQ852022:ANR852022 AXM852022:AXN852022 BHI852022:BHJ852022 BRE852022:BRF852022 CBA852022:CBB852022 CKW852022:CKX852022 CUS852022:CUT852022 DEO852022:DEP852022 DOK852022:DOL852022 DYG852022:DYH852022 EIC852022:EID852022 ERY852022:ERZ852022 FBU852022:FBV852022 FLQ852022:FLR852022 FVM852022:FVN852022 GFI852022:GFJ852022 GPE852022:GPF852022 GZA852022:GZB852022 HIW852022:HIX852022 HSS852022:HST852022 ICO852022:ICP852022 IMK852022:IML852022 IWG852022:IWH852022 JGC852022:JGD852022 JPY852022:JPZ852022 JZU852022:JZV852022 KJQ852022:KJR852022 KTM852022:KTN852022 LDI852022:LDJ852022 LNE852022:LNF852022 LXA852022:LXB852022 MGW852022:MGX852022 MQS852022:MQT852022 NAO852022:NAP852022 NKK852022:NKL852022 NUG852022:NUH852022 OEC852022:OED852022 ONY852022:ONZ852022 OXU852022:OXV852022 PHQ852022:PHR852022 PRM852022:PRN852022 QBI852022:QBJ852022 QLE852022:QLF852022 QVA852022:QVB852022 REW852022:REX852022 ROS852022:ROT852022 RYO852022:RYP852022 SIK852022:SIL852022 SSG852022:SSH852022 TCC852022:TCD852022 TLY852022:TLZ852022 TVU852022:TVV852022 UFQ852022:UFR852022 UPM852022:UPN852022 UZI852022:UZJ852022 VJE852022:VJF852022 VTA852022:VTB852022 WCW852022:WCX852022 WMS852022:WMT852022 WWO852022:WWP852022 AG917558:AH917558 KC917558:KD917558 TY917558:TZ917558 ADU917558:ADV917558 ANQ917558:ANR917558 AXM917558:AXN917558 BHI917558:BHJ917558 BRE917558:BRF917558 CBA917558:CBB917558 CKW917558:CKX917558 CUS917558:CUT917558 DEO917558:DEP917558 DOK917558:DOL917558 DYG917558:DYH917558 EIC917558:EID917558 ERY917558:ERZ917558 FBU917558:FBV917558 FLQ917558:FLR917558 FVM917558:FVN917558 GFI917558:GFJ917558 GPE917558:GPF917558 GZA917558:GZB917558 HIW917558:HIX917558 HSS917558:HST917558 ICO917558:ICP917558 IMK917558:IML917558 IWG917558:IWH917558 JGC917558:JGD917558 JPY917558:JPZ917558 JZU917558:JZV917558 KJQ917558:KJR917558 KTM917558:KTN917558 LDI917558:LDJ917558 LNE917558:LNF917558 LXA917558:LXB917558 MGW917558:MGX917558 MQS917558:MQT917558 NAO917558:NAP917558 NKK917558:NKL917558 NUG917558:NUH917558 OEC917558:OED917558 ONY917558:ONZ917558 OXU917558:OXV917558 PHQ917558:PHR917558 PRM917558:PRN917558 QBI917558:QBJ917558 QLE917558:QLF917558 QVA917558:QVB917558 REW917558:REX917558 ROS917558:ROT917558 RYO917558:RYP917558 SIK917558:SIL917558 SSG917558:SSH917558 TCC917558:TCD917558 TLY917558:TLZ917558 TVU917558:TVV917558 UFQ917558:UFR917558 UPM917558:UPN917558 UZI917558:UZJ917558 VJE917558:VJF917558 VTA917558:VTB917558 WCW917558:WCX917558 WMS917558:WMT917558 WWO917558:WWP917558 AG983094:AH983094 KC983094:KD983094 TY983094:TZ983094 ADU983094:ADV983094 ANQ983094:ANR983094 AXM983094:AXN983094 BHI983094:BHJ983094 BRE983094:BRF983094 CBA983094:CBB983094 CKW983094:CKX983094 CUS983094:CUT983094 DEO983094:DEP983094 DOK983094:DOL983094 DYG983094:DYH983094 EIC983094:EID983094 ERY983094:ERZ983094 FBU983094:FBV983094 FLQ983094:FLR983094 FVM983094:FVN983094 GFI983094:GFJ983094 GPE983094:GPF983094 GZA983094:GZB983094 HIW983094:HIX983094 HSS983094:HST983094 ICO983094:ICP983094 IMK983094:IML983094 IWG983094:IWH983094 JGC983094:JGD983094 JPY983094:JPZ983094 JZU983094:JZV983094 KJQ983094:KJR983094 KTM983094:KTN983094 LDI983094:LDJ983094 LNE983094:LNF983094 LXA983094:LXB983094 MGW983094:MGX983094 MQS983094:MQT983094 NAO983094:NAP983094 NKK983094:NKL983094 NUG983094:NUH983094 OEC983094:OED983094 ONY983094:ONZ983094 OXU983094:OXV983094 PHQ983094:PHR983094 PRM983094:PRN983094 QBI983094:QBJ983094 QLE983094:QLF983094 QVA983094:QVB983094 REW983094:REX983094 ROS983094:ROT983094 RYO983094:RYP983094 SIK983094:SIL983094 SSG983094:SSH983094 TCC983094:TCD983094 TLY983094:TLZ983094 TVU983094:TVV983094 UFQ983094:UFR983094 UPM983094:UPN983094 UZI983094:UZJ983094 VJE983094:VJF983094 VTA983094:VTB983094 WCW983094:WCX983094 WMS983094:WMT983094 WWO983094:WWP983094 AH65591:AI65593 KD65591:KE65593 TZ65591:UA65593 ADV65591:ADW65593 ANR65591:ANS65593 AXN65591:AXO65593 BHJ65591:BHK65593 BRF65591:BRG65593 CBB65591:CBC65593 CKX65591:CKY65593 CUT65591:CUU65593 DEP65591:DEQ65593 DOL65591:DOM65593 DYH65591:DYI65593 EID65591:EIE65593 ERZ65591:ESA65593 FBV65591:FBW65593 FLR65591:FLS65593 FVN65591:FVO65593 GFJ65591:GFK65593 GPF65591:GPG65593 GZB65591:GZC65593 HIX65591:HIY65593 HST65591:HSU65593 ICP65591:ICQ65593 IML65591:IMM65593 IWH65591:IWI65593 JGD65591:JGE65593 JPZ65591:JQA65593 JZV65591:JZW65593 KJR65591:KJS65593 KTN65591:KTO65593 LDJ65591:LDK65593 LNF65591:LNG65593 LXB65591:LXC65593 MGX65591:MGY65593 MQT65591:MQU65593 NAP65591:NAQ65593 NKL65591:NKM65593 NUH65591:NUI65593 OED65591:OEE65593 ONZ65591:OOA65593 OXV65591:OXW65593 PHR65591:PHS65593 PRN65591:PRO65593 QBJ65591:QBK65593 QLF65591:QLG65593 QVB65591:QVC65593 REX65591:REY65593 ROT65591:ROU65593 RYP65591:RYQ65593 SIL65591:SIM65593 SSH65591:SSI65593 TCD65591:TCE65593 TLZ65591:TMA65593 TVV65591:TVW65593 UFR65591:UFS65593 UPN65591:UPO65593 UZJ65591:UZK65593 VJF65591:VJG65593 VTB65591:VTC65593 WCX65591:WCY65593 WMT65591:WMU65593 WWP65591:WWQ65593 AH131127:AI131129 KD131127:KE131129 TZ131127:UA131129 ADV131127:ADW131129 ANR131127:ANS131129 AXN131127:AXO131129 BHJ131127:BHK131129 BRF131127:BRG131129 CBB131127:CBC131129 CKX131127:CKY131129 CUT131127:CUU131129 DEP131127:DEQ131129 DOL131127:DOM131129 DYH131127:DYI131129 EID131127:EIE131129 ERZ131127:ESA131129 FBV131127:FBW131129 FLR131127:FLS131129 FVN131127:FVO131129 GFJ131127:GFK131129 GPF131127:GPG131129 GZB131127:GZC131129 HIX131127:HIY131129 HST131127:HSU131129 ICP131127:ICQ131129 IML131127:IMM131129 IWH131127:IWI131129 JGD131127:JGE131129 JPZ131127:JQA131129 JZV131127:JZW131129 KJR131127:KJS131129 KTN131127:KTO131129 LDJ131127:LDK131129 LNF131127:LNG131129 LXB131127:LXC131129 MGX131127:MGY131129 MQT131127:MQU131129 NAP131127:NAQ131129 NKL131127:NKM131129 NUH131127:NUI131129 OED131127:OEE131129 ONZ131127:OOA131129 OXV131127:OXW131129 PHR131127:PHS131129 PRN131127:PRO131129 QBJ131127:QBK131129 QLF131127:QLG131129 QVB131127:QVC131129 REX131127:REY131129 ROT131127:ROU131129 RYP131127:RYQ131129 SIL131127:SIM131129 SSH131127:SSI131129 TCD131127:TCE131129 TLZ131127:TMA131129 TVV131127:TVW131129 UFR131127:UFS131129 UPN131127:UPO131129 UZJ131127:UZK131129 VJF131127:VJG131129 VTB131127:VTC131129 WCX131127:WCY131129 WMT131127:WMU131129 WWP131127:WWQ131129 AH196663:AI196665 KD196663:KE196665 TZ196663:UA196665 ADV196663:ADW196665 ANR196663:ANS196665 AXN196663:AXO196665 BHJ196663:BHK196665 BRF196663:BRG196665 CBB196663:CBC196665 CKX196663:CKY196665 CUT196663:CUU196665 DEP196663:DEQ196665 DOL196663:DOM196665 DYH196663:DYI196665 EID196663:EIE196665 ERZ196663:ESA196665 FBV196663:FBW196665 FLR196663:FLS196665 FVN196663:FVO196665 GFJ196663:GFK196665 GPF196663:GPG196665 GZB196663:GZC196665 HIX196663:HIY196665 HST196663:HSU196665 ICP196663:ICQ196665 IML196663:IMM196665 IWH196663:IWI196665 JGD196663:JGE196665 JPZ196663:JQA196665 JZV196663:JZW196665 KJR196663:KJS196665 KTN196663:KTO196665 LDJ196663:LDK196665 LNF196663:LNG196665 LXB196663:LXC196665 MGX196663:MGY196665 MQT196663:MQU196665 NAP196663:NAQ196665 NKL196663:NKM196665 NUH196663:NUI196665 OED196663:OEE196665 ONZ196663:OOA196665 OXV196663:OXW196665 PHR196663:PHS196665 PRN196663:PRO196665 QBJ196663:QBK196665 QLF196663:QLG196665 QVB196663:QVC196665 REX196663:REY196665 ROT196663:ROU196665 RYP196663:RYQ196665 SIL196663:SIM196665 SSH196663:SSI196665 TCD196663:TCE196665 TLZ196663:TMA196665 TVV196663:TVW196665 UFR196663:UFS196665 UPN196663:UPO196665 UZJ196663:UZK196665 VJF196663:VJG196665 VTB196663:VTC196665 WCX196663:WCY196665 WMT196663:WMU196665 WWP196663:WWQ196665 AH262199:AI262201 KD262199:KE262201 TZ262199:UA262201 ADV262199:ADW262201 ANR262199:ANS262201 AXN262199:AXO262201 BHJ262199:BHK262201 BRF262199:BRG262201 CBB262199:CBC262201 CKX262199:CKY262201 CUT262199:CUU262201 DEP262199:DEQ262201 DOL262199:DOM262201 DYH262199:DYI262201 EID262199:EIE262201 ERZ262199:ESA262201 FBV262199:FBW262201 FLR262199:FLS262201 FVN262199:FVO262201 GFJ262199:GFK262201 GPF262199:GPG262201 GZB262199:GZC262201 HIX262199:HIY262201 HST262199:HSU262201 ICP262199:ICQ262201 IML262199:IMM262201 IWH262199:IWI262201 JGD262199:JGE262201 JPZ262199:JQA262201 JZV262199:JZW262201 KJR262199:KJS262201 KTN262199:KTO262201 LDJ262199:LDK262201 LNF262199:LNG262201 LXB262199:LXC262201 MGX262199:MGY262201 MQT262199:MQU262201 NAP262199:NAQ262201 NKL262199:NKM262201 NUH262199:NUI262201 OED262199:OEE262201 ONZ262199:OOA262201 OXV262199:OXW262201 PHR262199:PHS262201 PRN262199:PRO262201 QBJ262199:QBK262201 QLF262199:QLG262201 QVB262199:QVC262201 REX262199:REY262201 ROT262199:ROU262201 RYP262199:RYQ262201 SIL262199:SIM262201 SSH262199:SSI262201 TCD262199:TCE262201 TLZ262199:TMA262201 TVV262199:TVW262201 UFR262199:UFS262201 UPN262199:UPO262201 UZJ262199:UZK262201 VJF262199:VJG262201 VTB262199:VTC262201 WCX262199:WCY262201 WMT262199:WMU262201 WWP262199:WWQ262201 AH327735:AI327737 KD327735:KE327737 TZ327735:UA327737 ADV327735:ADW327737 ANR327735:ANS327737 AXN327735:AXO327737 BHJ327735:BHK327737 BRF327735:BRG327737 CBB327735:CBC327737 CKX327735:CKY327737 CUT327735:CUU327737 DEP327735:DEQ327737 DOL327735:DOM327737 DYH327735:DYI327737 EID327735:EIE327737 ERZ327735:ESA327737 FBV327735:FBW327737 FLR327735:FLS327737 FVN327735:FVO327737 GFJ327735:GFK327737 GPF327735:GPG327737 GZB327735:GZC327737 HIX327735:HIY327737 HST327735:HSU327737 ICP327735:ICQ327737 IML327735:IMM327737 IWH327735:IWI327737 JGD327735:JGE327737 JPZ327735:JQA327737 JZV327735:JZW327737 KJR327735:KJS327737 KTN327735:KTO327737 LDJ327735:LDK327737 LNF327735:LNG327737 LXB327735:LXC327737 MGX327735:MGY327737 MQT327735:MQU327737 NAP327735:NAQ327737 NKL327735:NKM327737 NUH327735:NUI327737 OED327735:OEE327737 ONZ327735:OOA327737 OXV327735:OXW327737 PHR327735:PHS327737 PRN327735:PRO327737 QBJ327735:QBK327737 QLF327735:QLG327737 QVB327735:QVC327737 REX327735:REY327737 ROT327735:ROU327737 RYP327735:RYQ327737 SIL327735:SIM327737 SSH327735:SSI327737 TCD327735:TCE327737 TLZ327735:TMA327737 TVV327735:TVW327737 UFR327735:UFS327737 UPN327735:UPO327737 UZJ327735:UZK327737 VJF327735:VJG327737 VTB327735:VTC327737 WCX327735:WCY327737 WMT327735:WMU327737 WWP327735:WWQ327737 AH393271:AI393273 KD393271:KE393273 TZ393271:UA393273 ADV393271:ADW393273 ANR393271:ANS393273 AXN393271:AXO393273 BHJ393271:BHK393273 BRF393271:BRG393273 CBB393271:CBC393273 CKX393271:CKY393273 CUT393271:CUU393273 DEP393271:DEQ393273 DOL393271:DOM393273 DYH393271:DYI393273 EID393271:EIE393273 ERZ393271:ESA393273 FBV393271:FBW393273 FLR393271:FLS393273 FVN393271:FVO393273 GFJ393271:GFK393273 GPF393271:GPG393273 GZB393271:GZC393273 HIX393271:HIY393273 HST393271:HSU393273 ICP393271:ICQ393273 IML393271:IMM393273 IWH393271:IWI393273 JGD393271:JGE393273 JPZ393271:JQA393273 JZV393271:JZW393273 KJR393271:KJS393273 KTN393271:KTO393273 LDJ393271:LDK393273 LNF393271:LNG393273 LXB393271:LXC393273 MGX393271:MGY393273 MQT393271:MQU393273 NAP393271:NAQ393273 NKL393271:NKM393273 NUH393271:NUI393273 OED393271:OEE393273 ONZ393271:OOA393273 OXV393271:OXW393273 PHR393271:PHS393273 PRN393271:PRO393273 QBJ393271:QBK393273 QLF393271:QLG393273 QVB393271:QVC393273 REX393271:REY393273 ROT393271:ROU393273 RYP393271:RYQ393273 SIL393271:SIM393273 SSH393271:SSI393273 TCD393271:TCE393273 TLZ393271:TMA393273 TVV393271:TVW393273 UFR393271:UFS393273 UPN393271:UPO393273 UZJ393271:UZK393273 VJF393271:VJG393273 VTB393271:VTC393273 WCX393271:WCY393273 WMT393271:WMU393273 WWP393271:WWQ393273 AH458807:AI458809 KD458807:KE458809 TZ458807:UA458809 ADV458807:ADW458809 ANR458807:ANS458809 AXN458807:AXO458809 BHJ458807:BHK458809 BRF458807:BRG458809 CBB458807:CBC458809 CKX458807:CKY458809 CUT458807:CUU458809 DEP458807:DEQ458809 DOL458807:DOM458809 DYH458807:DYI458809 EID458807:EIE458809 ERZ458807:ESA458809 FBV458807:FBW458809 FLR458807:FLS458809 FVN458807:FVO458809 GFJ458807:GFK458809 GPF458807:GPG458809 GZB458807:GZC458809 HIX458807:HIY458809 HST458807:HSU458809 ICP458807:ICQ458809 IML458807:IMM458809 IWH458807:IWI458809 JGD458807:JGE458809 JPZ458807:JQA458809 JZV458807:JZW458809 KJR458807:KJS458809 KTN458807:KTO458809 LDJ458807:LDK458809 LNF458807:LNG458809 LXB458807:LXC458809 MGX458807:MGY458809 MQT458807:MQU458809 NAP458807:NAQ458809 NKL458807:NKM458809 NUH458807:NUI458809 OED458807:OEE458809 ONZ458807:OOA458809 OXV458807:OXW458809 PHR458807:PHS458809 PRN458807:PRO458809 QBJ458807:QBK458809 QLF458807:QLG458809 QVB458807:QVC458809 REX458807:REY458809 ROT458807:ROU458809 RYP458807:RYQ458809 SIL458807:SIM458809 SSH458807:SSI458809 TCD458807:TCE458809 TLZ458807:TMA458809 TVV458807:TVW458809 UFR458807:UFS458809 UPN458807:UPO458809 UZJ458807:UZK458809 VJF458807:VJG458809 VTB458807:VTC458809 WCX458807:WCY458809 WMT458807:WMU458809 WWP458807:WWQ458809 AH524343:AI524345 KD524343:KE524345 TZ524343:UA524345 ADV524343:ADW524345 ANR524343:ANS524345 AXN524343:AXO524345 BHJ524343:BHK524345 BRF524343:BRG524345 CBB524343:CBC524345 CKX524343:CKY524345 CUT524343:CUU524345 DEP524343:DEQ524345 DOL524343:DOM524345 DYH524343:DYI524345 EID524343:EIE524345 ERZ524343:ESA524345 FBV524343:FBW524345 FLR524343:FLS524345 FVN524343:FVO524345 GFJ524343:GFK524345 GPF524343:GPG524345 GZB524343:GZC524345 HIX524343:HIY524345 HST524343:HSU524345 ICP524343:ICQ524345 IML524343:IMM524345 IWH524343:IWI524345 JGD524343:JGE524345 JPZ524343:JQA524345 JZV524343:JZW524345 KJR524343:KJS524345 KTN524343:KTO524345 LDJ524343:LDK524345 LNF524343:LNG524345 LXB524343:LXC524345 MGX524343:MGY524345 MQT524343:MQU524345 NAP524343:NAQ524345 NKL524343:NKM524345 NUH524343:NUI524345 OED524343:OEE524345 ONZ524343:OOA524345 OXV524343:OXW524345 PHR524343:PHS524345 PRN524343:PRO524345 QBJ524343:QBK524345 QLF524343:QLG524345 QVB524343:QVC524345 REX524343:REY524345 ROT524343:ROU524345 RYP524343:RYQ524345 SIL524343:SIM524345 SSH524343:SSI524345 TCD524343:TCE524345 TLZ524343:TMA524345 TVV524343:TVW524345 UFR524343:UFS524345 UPN524343:UPO524345 UZJ524343:UZK524345 VJF524343:VJG524345 VTB524343:VTC524345 WCX524343:WCY524345 WMT524343:WMU524345 WWP524343:WWQ524345 AH589879:AI589881 KD589879:KE589881 TZ589879:UA589881 ADV589879:ADW589881 ANR589879:ANS589881 AXN589879:AXO589881 BHJ589879:BHK589881 BRF589879:BRG589881 CBB589879:CBC589881 CKX589879:CKY589881 CUT589879:CUU589881 DEP589879:DEQ589881 DOL589879:DOM589881 DYH589879:DYI589881 EID589879:EIE589881 ERZ589879:ESA589881 FBV589879:FBW589881 FLR589879:FLS589881 FVN589879:FVO589881 GFJ589879:GFK589881 GPF589879:GPG589881 GZB589879:GZC589881 HIX589879:HIY589881 HST589879:HSU589881 ICP589879:ICQ589881 IML589879:IMM589881 IWH589879:IWI589881 JGD589879:JGE589881 JPZ589879:JQA589881 JZV589879:JZW589881 KJR589879:KJS589881 KTN589879:KTO589881 LDJ589879:LDK589881 LNF589879:LNG589881 LXB589879:LXC589881 MGX589879:MGY589881 MQT589879:MQU589881 NAP589879:NAQ589881 NKL589879:NKM589881 NUH589879:NUI589881 OED589879:OEE589881 ONZ589879:OOA589881 OXV589879:OXW589881 PHR589879:PHS589881 PRN589879:PRO589881 QBJ589879:QBK589881 QLF589879:QLG589881 QVB589879:QVC589881 REX589879:REY589881 ROT589879:ROU589881 RYP589879:RYQ589881 SIL589879:SIM589881 SSH589879:SSI589881 TCD589879:TCE589881 TLZ589879:TMA589881 TVV589879:TVW589881 UFR589879:UFS589881 UPN589879:UPO589881 UZJ589879:UZK589881 VJF589879:VJG589881 VTB589879:VTC589881 WCX589879:WCY589881 WMT589879:WMU589881 WWP589879:WWQ589881 AH655415:AI655417 KD655415:KE655417 TZ655415:UA655417 ADV655415:ADW655417 ANR655415:ANS655417 AXN655415:AXO655417 BHJ655415:BHK655417 BRF655415:BRG655417 CBB655415:CBC655417 CKX655415:CKY655417 CUT655415:CUU655417 DEP655415:DEQ655417 DOL655415:DOM655417 DYH655415:DYI655417 EID655415:EIE655417 ERZ655415:ESA655417 FBV655415:FBW655417 FLR655415:FLS655417 FVN655415:FVO655417 GFJ655415:GFK655417 GPF655415:GPG655417 GZB655415:GZC655417 HIX655415:HIY655417 HST655415:HSU655417 ICP655415:ICQ655417 IML655415:IMM655417 IWH655415:IWI655417 JGD655415:JGE655417 JPZ655415:JQA655417 JZV655415:JZW655417 KJR655415:KJS655417 KTN655415:KTO655417 LDJ655415:LDK655417 LNF655415:LNG655417 LXB655415:LXC655417 MGX655415:MGY655417 MQT655415:MQU655417 NAP655415:NAQ655417 NKL655415:NKM655417 NUH655415:NUI655417 OED655415:OEE655417 ONZ655415:OOA655417 OXV655415:OXW655417 PHR655415:PHS655417 PRN655415:PRO655417 QBJ655415:QBK655417 QLF655415:QLG655417 QVB655415:QVC655417 REX655415:REY655417 ROT655415:ROU655417 RYP655415:RYQ655417 SIL655415:SIM655417 SSH655415:SSI655417 TCD655415:TCE655417 TLZ655415:TMA655417 TVV655415:TVW655417 UFR655415:UFS655417 UPN655415:UPO655417 UZJ655415:UZK655417 VJF655415:VJG655417 VTB655415:VTC655417 WCX655415:WCY655417 WMT655415:WMU655417 WWP655415:WWQ655417 AH720951:AI720953 KD720951:KE720953 TZ720951:UA720953 ADV720951:ADW720953 ANR720951:ANS720953 AXN720951:AXO720953 BHJ720951:BHK720953 BRF720951:BRG720953 CBB720951:CBC720953 CKX720951:CKY720953 CUT720951:CUU720953 DEP720951:DEQ720953 DOL720951:DOM720953 DYH720951:DYI720953 EID720951:EIE720953 ERZ720951:ESA720953 FBV720951:FBW720953 FLR720951:FLS720953 FVN720951:FVO720953 GFJ720951:GFK720953 GPF720951:GPG720953 GZB720951:GZC720953 HIX720951:HIY720953 HST720951:HSU720953 ICP720951:ICQ720953 IML720951:IMM720953 IWH720951:IWI720953 JGD720951:JGE720953 JPZ720951:JQA720953 JZV720951:JZW720953 KJR720951:KJS720953 KTN720951:KTO720953 LDJ720951:LDK720953 LNF720951:LNG720953 LXB720951:LXC720953 MGX720951:MGY720953 MQT720951:MQU720953 NAP720951:NAQ720953 NKL720951:NKM720953 NUH720951:NUI720953 OED720951:OEE720953 ONZ720951:OOA720953 OXV720951:OXW720953 PHR720951:PHS720953 PRN720951:PRO720953 QBJ720951:QBK720953 QLF720951:QLG720953 QVB720951:QVC720953 REX720951:REY720953 ROT720951:ROU720953 RYP720951:RYQ720953 SIL720951:SIM720953 SSH720951:SSI720953 TCD720951:TCE720953 TLZ720951:TMA720953 TVV720951:TVW720953 UFR720951:UFS720953 UPN720951:UPO720953 UZJ720951:UZK720953 VJF720951:VJG720953 VTB720951:VTC720953 WCX720951:WCY720953 WMT720951:WMU720953 WWP720951:WWQ720953 AH786487:AI786489 KD786487:KE786489 TZ786487:UA786489 ADV786487:ADW786489 ANR786487:ANS786489 AXN786487:AXO786489 BHJ786487:BHK786489 BRF786487:BRG786489 CBB786487:CBC786489 CKX786487:CKY786489 CUT786487:CUU786489 DEP786487:DEQ786489 DOL786487:DOM786489 DYH786487:DYI786489 EID786487:EIE786489 ERZ786487:ESA786489 FBV786487:FBW786489 FLR786487:FLS786489 FVN786487:FVO786489 GFJ786487:GFK786489 GPF786487:GPG786489 GZB786487:GZC786489 HIX786487:HIY786489 HST786487:HSU786489 ICP786487:ICQ786489 IML786487:IMM786489 IWH786487:IWI786489 JGD786487:JGE786489 JPZ786487:JQA786489 JZV786487:JZW786489 KJR786487:KJS786489 KTN786487:KTO786489 LDJ786487:LDK786489 LNF786487:LNG786489 LXB786487:LXC786489 MGX786487:MGY786489 MQT786487:MQU786489 NAP786487:NAQ786489 NKL786487:NKM786489 NUH786487:NUI786489 OED786487:OEE786489 ONZ786487:OOA786489 OXV786487:OXW786489 PHR786487:PHS786489 PRN786487:PRO786489 QBJ786487:QBK786489 QLF786487:QLG786489 QVB786487:QVC786489 REX786487:REY786489 ROT786487:ROU786489 RYP786487:RYQ786489 SIL786487:SIM786489 SSH786487:SSI786489 TCD786487:TCE786489 TLZ786487:TMA786489 TVV786487:TVW786489 UFR786487:UFS786489 UPN786487:UPO786489 UZJ786487:UZK786489 VJF786487:VJG786489 VTB786487:VTC786489 WCX786487:WCY786489 WMT786487:WMU786489 WWP786487:WWQ786489 AH852023:AI852025 KD852023:KE852025 TZ852023:UA852025 ADV852023:ADW852025 ANR852023:ANS852025 AXN852023:AXO852025 BHJ852023:BHK852025 BRF852023:BRG852025 CBB852023:CBC852025 CKX852023:CKY852025 CUT852023:CUU852025 DEP852023:DEQ852025 DOL852023:DOM852025 DYH852023:DYI852025 EID852023:EIE852025 ERZ852023:ESA852025 FBV852023:FBW852025 FLR852023:FLS852025 FVN852023:FVO852025 GFJ852023:GFK852025 GPF852023:GPG852025 GZB852023:GZC852025 HIX852023:HIY852025 HST852023:HSU852025 ICP852023:ICQ852025 IML852023:IMM852025 IWH852023:IWI852025 JGD852023:JGE852025 JPZ852023:JQA852025 JZV852023:JZW852025 KJR852023:KJS852025 KTN852023:KTO852025 LDJ852023:LDK852025 LNF852023:LNG852025 LXB852023:LXC852025 MGX852023:MGY852025 MQT852023:MQU852025 NAP852023:NAQ852025 NKL852023:NKM852025 NUH852023:NUI852025 OED852023:OEE852025 ONZ852023:OOA852025 OXV852023:OXW852025 PHR852023:PHS852025 PRN852023:PRO852025 QBJ852023:QBK852025 QLF852023:QLG852025 QVB852023:QVC852025 REX852023:REY852025 ROT852023:ROU852025 RYP852023:RYQ852025 SIL852023:SIM852025 SSH852023:SSI852025 TCD852023:TCE852025 TLZ852023:TMA852025 TVV852023:TVW852025 UFR852023:UFS852025 UPN852023:UPO852025 UZJ852023:UZK852025 VJF852023:VJG852025 VTB852023:VTC852025 WCX852023:WCY852025 WMT852023:WMU852025 WWP852023:WWQ852025 AH917559:AI917561 KD917559:KE917561 TZ917559:UA917561 ADV917559:ADW917561 ANR917559:ANS917561 AXN917559:AXO917561 BHJ917559:BHK917561 BRF917559:BRG917561 CBB917559:CBC917561 CKX917559:CKY917561 CUT917559:CUU917561 DEP917559:DEQ917561 DOL917559:DOM917561 DYH917559:DYI917561 EID917559:EIE917561 ERZ917559:ESA917561 FBV917559:FBW917561 FLR917559:FLS917561 FVN917559:FVO917561 GFJ917559:GFK917561 GPF917559:GPG917561 GZB917559:GZC917561 HIX917559:HIY917561 HST917559:HSU917561 ICP917559:ICQ917561 IML917559:IMM917561 IWH917559:IWI917561 JGD917559:JGE917561 JPZ917559:JQA917561 JZV917559:JZW917561 KJR917559:KJS917561 KTN917559:KTO917561 LDJ917559:LDK917561 LNF917559:LNG917561 LXB917559:LXC917561 MGX917559:MGY917561 MQT917559:MQU917561 NAP917559:NAQ917561 NKL917559:NKM917561 NUH917559:NUI917561 OED917559:OEE917561 ONZ917559:OOA917561 OXV917559:OXW917561 PHR917559:PHS917561 PRN917559:PRO917561 QBJ917559:QBK917561 QLF917559:QLG917561 QVB917559:QVC917561 REX917559:REY917561 ROT917559:ROU917561 RYP917559:RYQ917561 SIL917559:SIM917561 SSH917559:SSI917561 TCD917559:TCE917561 TLZ917559:TMA917561 TVV917559:TVW917561 UFR917559:UFS917561 UPN917559:UPO917561 UZJ917559:UZK917561 VJF917559:VJG917561 VTB917559:VTC917561 WCX917559:WCY917561 WMT917559:WMU917561 WWP917559:WWQ917561 AH983095:AI983097 KD983095:KE983097 TZ983095:UA983097 ADV983095:ADW983097 ANR983095:ANS983097 AXN983095:AXO983097 BHJ983095:BHK983097 BRF983095:BRG983097 CBB983095:CBC983097 CKX983095:CKY983097 CUT983095:CUU983097 DEP983095:DEQ983097 DOL983095:DOM983097 DYH983095:DYI983097 EID983095:EIE983097 ERZ983095:ESA983097 FBV983095:FBW983097 FLR983095:FLS983097 FVN983095:FVO983097 GFJ983095:GFK983097 GPF983095:GPG983097 GZB983095:GZC983097 HIX983095:HIY983097 HST983095:HSU983097 ICP983095:ICQ983097 IML983095:IMM983097 IWH983095:IWI983097 JGD983095:JGE983097 JPZ983095:JQA983097 JZV983095:JZW983097 KJR983095:KJS983097 KTN983095:KTO983097 LDJ983095:LDK983097 LNF983095:LNG983097 LXB983095:LXC983097 MGX983095:MGY983097 MQT983095:MQU983097 NAP983095:NAQ983097 NKL983095:NKM983097 NUH983095:NUI983097 OED983095:OEE983097 ONZ983095:OOA983097 OXV983095:OXW983097 PHR983095:PHS983097 PRN983095:PRO983097 QBJ983095:QBK983097 QLF983095:QLG983097 QVB983095:QVC983097 REX983095:REY983097 ROT983095:ROU983097 RYP983095:RYQ983097 SIL983095:SIM983097 SSH983095:SSI983097 TCD983095:TCE983097 TLZ983095:TMA983097 TVV983095:TVW983097 UFR983095:UFS983097 UPN983095:UPO983097 UZJ983095:UZK983097 VJF983095:VJG983097 VTB983095:VTC983097 WCX983095:WCY983097 WMT983095:WMU983097 WWP983095:WWQ983097 AH65595:AI65595 KD65595:KE65595 TZ65595:UA65595 ADV65595:ADW65595 ANR65595:ANS65595 AXN65595:AXO65595 BHJ65595:BHK65595 BRF65595:BRG65595 CBB65595:CBC65595 CKX65595:CKY65595 CUT65595:CUU65595 DEP65595:DEQ65595 DOL65595:DOM65595 DYH65595:DYI65595 EID65595:EIE65595 ERZ65595:ESA65595 FBV65595:FBW65595 FLR65595:FLS65595 FVN65595:FVO65595 GFJ65595:GFK65595 GPF65595:GPG65595 GZB65595:GZC65595 HIX65595:HIY65595 HST65595:HSU65595 ICP65595:ICQ65595 IML65595:IMM65595 IWH65595:IWI65595 JGD65595:JGE65595 JPZ65595:JQA65595 JZV65595:JZW65595 KJR65595:KJS65595 KTN65595:KTO65595 LDJ65595:LDK65595 LNF65595:LNG65595 LXB65595:LXC65595 MGX65595:MGY65595 MQT65595:MQU65595 NAP65595:NAQ65595 NKL65595:NKM65595 NUH65595:NUI65595 OED65595:OEE65595 ONZ65595:OOA65595 OXV65595:OXW65595 PHR65595:PHS65595 PRN65595:PRO65595 QBJ65595:QBK65595 QLF65595:QLG65595 QVB65595:QVC65595 REX65595:REY65595 ROT65595:ROU65595 RYP65595:RYQ65595 SIL65595:SIM65595 SSH65595:SSI65595 TCD65595:TCE65595 TLZ65595:TMA65595 TVV65595:TVW65595 UFR65595:UFS65595 UPN65595:UPO65595 UZJ65595:UZK65595 VJF65595:VJG65595 VTB65595:VTC65595 WCX65595:WCY65595 WMT65595:WMU65595 WWP65595:WWQ65595 AH131131:AI131131 KD131131:KE131131 TZ131131:UA131131 ADV131131:ADW131131 ANR131131:ANS131131 AXN131131:AXO131131 BHJ131131:BHK131131 BRF131131:BRG131131 CBB131131:CBC131131 CKX131131:CKY131131 CUT131131:CUU131131 DEP131131:DEQ131131 DOL131131:DOM131131 DYH131131:DYI131131 EID131131:EIE131131 ERZ131131:ESA131131 FBV131131:FBW131131 FLR131131:FLS131131 FVN131131:FVO131131 GFJ131131:GFK131131 GPF131131:GPG131131 GZB131131:GZC131131 HIX131131:HIY131131 HST131131:HSU131131 ICP131131:ICQ131131 IML131131:IMM131131 IWH131131:IWI131131 JGD131131:JGE131131 JPZ131131:JQA131131 JZV131131:JZW131131 KJR131131:KJS131131 KTN131131:KTO131131 LDJ131131:LDK131131 LNF131131:LNG131131 LXB131131:LXC131131 MGX131131:MGY131131 MQT131131:MQU131131 NAP131131:NAQ131131 NKL131131:NKM131131 NUH131131:NUI131131 OED131131:OEE131131 ONZ131131:OOA131131 OXV131131:OXW131131 PHR131131:PHS131131 PRN131131:PRO131131 QBJ131131:QBK131131 QLF131131:QLG131131 QVB131131:QVC131131 REX131131:REY131131 ROT131131:ROU131131 RYP131131:RYQ131131 SIL131131:SIM131131 SSH131131:SSI131131 TCD131131:TCE131131 TLZ131131:TMA131131 TVV131131:TVW131131 UFR131131:UFS131131 UPN131131:UPO131131 UZJ131131:UZK131131 VJF131131:VJG131131 VTB131131:VTC131131 WCX131131:WCY131131 WMT131131:WMU131131 WWP131131:WWQ131131 AH196667:AI196667 KD196667:KE196667 TZ196667:UA196667 ADV196667:ADW196667 ANR196667:ANS196667 AXN196667:AXO196667 BHJ196667:BHK196667 BRF196667:BRG196667 CBB196667:CBC196667 CKX196667:CKY196667 CUT196667:CUU196667 DEP196667:DEQ196667 DOL196667:DOM196667 DYH196667:DYI196667 EID196667:EIE196667 ERZ196667:ESA196667 FBV196667:FBW196667 FLR196667:FLS196667 FVN196667:FVO196667 GFJ196667:GFK196667 GPF196667:GPG196667 GZB196667:GZC196667 HIX196667:HIY196667 HST196667:HSU196667 ICP196667:ICQ196667 IML196667:IMM196667 IWH196667:IWI196667 JGD196667:JGE196667 JPZ196667:JQA196667 JZV196667:JZW196667 KJR196667:KJS196667 KTN196667:KTO196667 LDJ196667:LDK196667 LNF196667:LNG196667 LXB196667:LXC196667 MGX196667:MGY196667 MQT196667:MQU196667 NAP196667:NAQ196667 NKL196667:NKM196667 NUH196667:NUI196667 OED196667:OEE196667 ONZ196667:OOA196667 OXV196667:OXW196667 PHR196667:PHS196667 PRN196667:PRO196667 QBJ196667:QBK196667 QLF196667:QLG196667 QVB196667:QVC196667 REX196667:REY196667 ROT196667:ROU196667 RYP196667:RYQ196667 SIL196667:SIM196667 SSH196667:SSI196667 TCD196667:TCE196667 TLZ196667:TMA196667 TVV196667:TVW196667 UFR196667:UFS196667 UPN196667:UPO196667 UZJ196667:UZK196667 VJF196667:VJG196667 VTB196667:VTC196667 WCX196667:WCY196667 WMT196667:WMU196667 WWP196667:WWQ196667 AH262203:AI262203 KD262203:KE262203 TZ262203:UA262203 ADV262203:ADW262203 ANR262203:ANS262203 AXN262203:AXO262203 BHJ262203:BHK262203 BRF262203:BRG262203 CBB262203:CBC262203 CKX262203:CKY262203 CUT262203:CUU262203 DEP262203:DEQ262203 DOL262203:DOM262203 DYH262203:DYI262203 EID262203:EIE262203 ERZ262203:ESA262203 FBV262203:FBW262203 FLR262203:FLS262203 FVN262203:FVO262203 GFJ262203:GFK262203 GPF262203:GPG262203 GZB262203:GZC262203 HIX262203:HIY262203 HST262203:HSU262203 ICP262203:ICQ262203 IML262203:IMM262203 IWH262203:IWI262203 JGD262203:JGE262203 JPZ262203:JQA262203 JZV262203:JZW262203 KJR262203:KJS262203 KTN262203:KTO262203 LDJ262203:LDK262203 LNF262203:LNG262203 LXB262203:LXC262203 MGX262203:MGY262203 MQT262203:MQU262203 NAP262203:NAQ262203 NKL262203:NKM262203 NUH262203:NUI262203 OED262203:OEE262203 ONZ262203:OOA262203 OXV262203:OXW262203 PHR262203:PHS262203 PRN262203:PRO262203 QBJ262203:QBK262203 QLF262203:QLG262203 QVB262203:QVC262203 REX262203:REY262203 ROT262203:ROU262203 RYP262203:RYQ262203 SIL262203:SIM262203 SSH262203:SSI262203 TCD262203:TCE262203 TLZ262203:TMA262203 TVV262203:TVW262203 UFR262203:UFS262203 UPN262203:UPO262203 UZJ262203:UZK262203 VJF262203:VJG262203 VTB262203:VTC262203 WCX262203:WCY262203 WMT262203:WMU262203 WWP262203:WWQ262203 AH327739:AI327739 KD327739:KE327739 TZ327739:UA327739 ADV327739:ADW327739 ANR327739:ANS327739 AXN327739:AXO327739 BHJ327739:BHK327739 BRF327739:BRG327739 CBB327739:CBC327739 CKX327739:CKY327739 CUT327739:CUU327739 DEP327739:DEQ327739 DOL327739:DOM327739 DYH327739:DYI327739 EID327739:EIE327739 ERZ327739:ESA327739 FBV327739:FBW327739 FLR327739:FLS327739 FVN327739:FVO327739 GFJ327739:GFK327739 GPF327739:GPG327739 GZB327739:GZC327739 HIX327739:HIY327739 HST327739:HSU327739 ICP327739:ICQ327739 IML327739:IMM327739 IWH327739:IWI327739 JGD327739:JGE327739 JPZ327739:JQA327739 JZV327739:JZW327739 KJR327739:KJS327739 KTN327739:KTO327739 LDJ327739:LDK327739 LNF327739:LNG327739 LXB327739:LXC327739 MGX327739:MGY327739 MQT327739:MQU327739 NAP327739:NAQ327739 NKL327739:NKM327739 NUH327739:NUI327739 OED327739:OEE327739 ONZ327739:OOA327739 OXV327739:OXW327739 PHR327739:PHS327739 PRN327739:PRO327739 QBJ327739:QBK327739 QLF327739:QLG327739 QVB327739:QVC327739 REX327739:REY327739 ROT327739:ROU327739 RYP327739:RYQ327739 SIL327739:SIM327739 SSH327739:SSI327739 TCD327739:TCE327739 TLZ327739:TMA327739 TVV327739:TVW327739 UFR327739:UFS327739 UPN327739:UPO327739 UZJ327739:UZK327739 VJF327739:VJG327739 VTB327739:VTC327739 WCX327739:WCY327739 WMT327739:WMU327739 WWP327739:WWQ327739 AH393275:AI393275 KD393275:KE393275 TZ393275:UA393275 ADV393275:ADW393275 ANR393275:ANS393275 AXN393275:AXO393275 BHJ393275:BHK393275 BRF393275:BRG393275 CBB393275:CBC393275 CKX393275:CKY393275 CUT393275:CUU393275 DEP393275:DEQ393275 DOL393275:DOM393275 DYH393275:DYI393275 EID393275:EIE393275 ERZ393275:ESA393275 FBV393275:FBW393275 FLR393275:FLS393275 FVN393275:FVO393275 GFJ393275:GFK393275 GPF393275:GPG393275 GZB393275:GZC393275 HIX393275:HIY393275 HST393275:HSU393275 ICP393275:ICQ393275 IML393275:IMM393275 IWH393275:IWI393275 JGD393275:JGE393275 JPZ393275:JQA393275 JZV393275:JZW393275 KJR393275:KJS393275 KTN393275:KTO393275 LDJ393275:LDK393275 LNF393275:LNG393275 LXB393275:LXC393275 MGX393275:MGY393275 MQT393275:MQU393275 NAP393275:NAQ393275 NKL393275:NKM393275 NUH393275:NUI393275 OED393275:OEE393275 ONZ393275:OOA393275 OXV393275:OXW393275 PHR393275:PHS393275 PRN393275:PRO393275 QBJ393275:QBK393275 QLF393275:QLG393275 QVB393275:QVC393275 REX393275:REY393275 ROT393275:ROU393275 RYP393275:RYQ393275 SIL393275:SIM393275 SSH393275:SSI393275 TCD393275:TCE393275 TLZ393275:TMA393275 TVV393275:TVW393275 UFR393275:UFS393275 UPN393275:UPO393275 UZJ393275:UZK393275 VJF393275:VJG393275 VTB393275:VTC393275 WCX393275:WCY393275 WMT393275:WMU393275 WWP393275:WWQ393275 AH458811:AI458811 KD458811:KE458811 TZ458811:UA458811 ADV458811:ADW458811 ANR458811:ANS458811 AXN458811:AXO458811 BHJ458811:BHK458811 BRF458811:BRG458811 CBB458811:CBC458811 CKX458811:CKY458811 CUT458811:CUU458811 DEP458811:DEQ458811 DOL458811:DOM458811 DYH458811:DYI458811 EID458811:EIE458811 ERZ458811:ESA458811 FBV458811:FBW458811 FLR458811:FLS458811 FVN458811:FVO458811 GFJ458811:GFK458811 GPF458811:GPG458811 GZB458811:GZC458811 HIX458811:HIY458811 HST458811:HSU458811 ICP458811:ICQ458811 IML458811:IMM458811 IWH458811:IWI458811 JGD458811:JGE458811 JPZ458811:JQA458811 JZV458811:JZW458811 KJR458811:KJS458811 KTN458811:KTO458811 LDJ458811:LDK458811 LNF458811:LNG458811 LXB458811:LXC458811 MGX458811:MGY458811 MQT458811:MQU458811 NAP458811:NAQ458811 NKL458811:NKM458811 NUH458811:NUI458811 OED458811:OEE458811 ONZ458811:OOA458811 OXV458811:OXW458811 PHR458811:PHS458811 PRN458811:PRO458811 QBJ458811:QBK458811 QLF458811:QLG458811 QVB458811:QVC458811 REX458811:REY458811 ROT458811:ROU458811 RYP458811:RYQ458811 SIL458811:SIM458811 SSH458811:SSI458811 TCD458811:TCE458811 TLZ458811:TMA458811 TVV458811:TVW458811 UFR458811:UFS458811 UPN458811:UPO458811 UZJ458811:UZK458811 VJF458811:VJG458811 VTB458811:VTC458811 WCX458811:WCY458811 WMT458811:WMU458811 WWP458811:WWQ458811 AH524347:AI524347 KD524347:KE524347 TZ524347:UA524347 ADV524347:ADW524347 ANR524347:ANS524347 AXN524347:AXO524347 BHJ524347:BHK524347 BRF524347:BRG524347 CBB524347:CBC524347 CKX524347:CKY524347 CUT524347:CUU524347 DEP524347:DEQ524347 DOL524347:DOM524347 DYH524347:DYI524347 EID524347:EIE524347 ERZ524347:ESA524347 FBV524347:FBW524347 FLR524347:FLS524347 FVN524347:FVO524347 GFJ524347:GFK524347 GPF524347:GPG524347 GZB524347:GZC524347 HIX524347:HIY524347 HST524347:HSU524347 ICP524347:ICQ524347 IML524347:IMM524347 IWH524347:IWI524347 JGD524347:JGE524347 JPZ524347:JQA524347 JZV524347:JZW524347 KJR524347:KJS524347 KTN524347:KTO524347 LDJ524347:LDK524347 LNF524347:LNG524347 LXB524347:LXC524347 MGX524347:MGY524347 MQT524347:MQU524347 NAP524347:NAQ524347 NKL524347:NKM524347 NUH524347:NUI524347 OED524347:OEE524347 ONZ524347:OOA524347 OXV524347:OXW524347 PHR524347:PHS524347 PRN524347:PRO524347 QBJ524347:QBK524347 QLF524347:QLG524347 QVB524347:QVC524347 REX524347:REY524347 ROT524347:ROU524347 RYP524347:RYQ524347 SIL524347:SIM524347 SSH524347:SSI524347 TCD524347:TCE524347 TLZ524347:TMA524347 TVV524347:TVW524347 UFR524347:UFS524347 UPN524347:UPO524347 UZJ524347:UZK524347 VJF524347:VJG524347 VTB524347:VTC524347 WCX524347:WCY524347 WMT524347:WMU524347 WWP524347:WWQ524347 AH589883:AI589883 KD589883:KE589883 TZ589883:UA589883 ADV589883:ADW589883 ANR589883:ANS589883 AXN589883:AXO589883 BHJ589883:BHK589883 BRF589883:BRG589883 CBB589883:CBC589883 CKX589883:CKY589883 CUT589883:CUU589883 DEP589883:DEQ589883 DOL589883:DOM589883 DYH589883:DYI589883 EID589883:EIE589883 ERZ589883:ESA589883 FBV589883:FBW589883 FLR589883:FLS589883 FVN589883:FVO589883 GFJ589883:GFK589883 GPF589883:GPG589883 GZB589883:GZC589883 HIX589883:HIY589883 HST589883:HSU589883 ICP589883:ICQ589883 IML589883:IMM589883 IWH589883:IWI589883 JGD589883:JGE589883 JPZ589883:JQA589883 JZV589883:JZW589883 KJR589883:KJS589883 KTN589883:KTO589883 LDJ589883:LDK589883 LNF589883:LNG589883 LXB589883:LXC589883 MGX589883:MGY589883 MQT589883:MQU589883 NAP589883:NAQ589883 NKL589883:NKM589883 NUH589883:NUI589883 OED589883:OEE589883 ONZ589883:OOA589883 OXV589883:OXW589883 PHR589883:PHS589883 PRN589883:PRO589883 QBJ589883:QBK589883 QLF589883:QLG589883 QVB589883:QVC589883 REX589883:REY589883 ROT589883:ROU589883 RYP589883:RYQ589883 SIL589883:SIM589883 SSH589883:SSI589883 TCD589883:TCE589883 TLZ589883:TMA589883 TVV589883:TVW589883 UFR589883:UFS589883 UPN589883:UPO589883 UZJ589883:UZK589883 VJF589883:VJG589883 VTB589883:VTC589883 WCX589883:WCY589883 WMT589883:WMU589883 WWP589883:WWQ589883 AH655419:AI655419 KD655419:KE655419 TZ655419:UA655419 ADV655419:ADW655419 ANR655419:ANS655419 AXN655419:AXO655419 BHJ655419:BHK655419 BRF655419:BRG655419 CBB655419:CBC655419 CKX655419:CKY655419 CUT655419:CUU655419 DEP655419:DEQ655419 DOL655419:DOM655419 DYH655419:DYI655419 EID655419:EIE655419 ERZ655419:ESA655419 FBV655419:FBW655419 FLR655419:FLS655419 FVN655419:FVO655419 GFJ655419:GFK655419 GPF655419:GPG655419 GZB655419:GZC655419 HIX655419:HIY655419 HST655419:HSU655419 ICP655419:ICQ655419 IML655419:IMM655419 IWH655419:IWI655419 JGD655419:JGE655419 JPZ655419:JQA655419 JZV655419:JZW655419 KJR655419:KJS655419 KTN655419:KTO655419 LDJ655419:LDK655419 LNF655419:LNG655419 LXB655419:LXC655419 MGX655419:MGY655419 MQT655419:MQU655419 NAP655419:NAQ655419 NKL655419:NKM655419 NUH655419:NUI655419 OED655419:OEE655419 ONZ655419:OOA655419 OXV655419:OXW655419 PHR655419:PHS655419 PRN655419:PRO655419 QBJ655419:QBK655419 QLF655419:QLG655419 QVB655419:QVC655419 REX655419:REY655419 ROT655419:ROU655419 RYP655419:RYQ655419 SIL655419:SIM655419 SSH655419:SSI655419 TCD655419:TCE655419 TLZ655419:TMA655419 TVV655419:TVW655419 UFR655419:UFS655419 UPN655419:UPO655419 UZJ655419:UZK655419 VJF655419:VJG655419 VTB655419:VTC655419 WCX655419:WCY655419 WMT655419:WMU655419 WWP655419:WWQ655419 AH720955:AI720955 KD720955:KE720955 TZ720955:UA720955 ADV720955:ADW720955 ANR720955:ANS720955 AXN720955:AXO720955 BHJ720955:BHK720955 BRF720955:BRG720955 CBB720955:CBC720955 CKX720955:CKY720955 CUT720955:CUU720955 DEP720955:DEQ720955 DOL720955:DOM720955 DYH720955:DYI720955 EID720955:EIE720955 ERZ720955:ESA720955 FBV720955:FBW720955 FLR720955:FLS720955 FVN720955:FVO720955 GFJ720955:GFK720955 GPF720955:GPG720955 GZB720955:GZC720955 HIX720955:HIY720955 HST720955:HSU720955 ICP720955:ICQ720955 IML720955:IMM720955 IWH720955:IWI720955 JGD720955:JGE720955 JPZ720955:JQA720955 JZV720955:JZW720955 KJR720955:KJS720955 KTN720955:KTO720955 LDJ720955:LDK720955 LNF720955:LNG720955 LXB720955:LXC720955 MGX720955:MGY720955 MQT720955:MQU720955 NAP720955:NAQ720955 NKL720955:NKM720955 NUH720955:NUI720955 OED720955:OEE720955 ONZ720955:OOA720955 OXV720955:OXW720955 PHR720955:PHS720955 PRN720955:PRO720955 QBJ720955:QBK720955 QLF720955:QLG720955 QVB720955:QVC720955 REX720955:REY720955 ROT720955:ROU720955 RYP720955:RYQ720955 SIL720955:SIM720955 SSH720955:SSI720955 TCD720955:TCE720955 TLZ720955:TMA720955 TVV720955:TVW720955 UFR720955:UFS720955 UPN720955:UPO720955 UZJ720955:UZK720955 VJF720955:VJG720955 VTB720955:VTC720955 WCX720955:WCY720955 WMT720955:WMU720955 WWP720955:WWQ720955 AH786491:AI786491 KD786491:KE786491 TZ786491:UA786491 ADV786491:ADW786491 ANR786491:ANS786491 AXN786491:AXO786491 BHJ786491:BHK786491 BRF786491:BRG786491 CBB786491:CBC786491 CKX786491:CKY786491 CUT786491:CUU786491 DEP786491:DEQ786491 DOL786491:DOM786491 DYH786491:DYI786491 EID786491:EIE786491 ERZ786491:ESA786491 FBV786491:FBW786491 FLR786491:FLS786491 FVN786491:FVO786491 GFJ786491:GFK786491 GPF786491:GPG786491 GZB786491:GZC786491 HIX786491:HIY786491 HST786491:HSU786491 ICP786491:ICQ786491 IML786491:IMM786491 IWH786491:IWI786491 JGD786491:JGE786491 JPZ786491:JQA786491 JZV786491:JZW786491 KJR786491:KJS786491 KTN786491:KTO786491 LDJ786491:LDK786491 LNF786491:LNG786491 LXB786491:LXC786491 MGX786491:MGY786491 MQT786491:MQU786491 NAP786491:NAQ786491 NKL786491:NKM786491 NUH786491:NUI786491 OED786491:OEE786491 ONZ786491:OOA786491 OXV786491:OXW786491 PHR786491:PHS786491 PRN786491:PRO786491 QBJ786491:QBK786491 QLF786491:QLG786491 QVB786491:QVC786491 REX786491:REY786491 ROT786491:ROU786491 RYP786491:RYQ786491 SIL786491:SIM786491 SSH786491:SSI786491 TCD786491:TCE786491 TLZ786491:TMA786491 TVV786491:TVW786491 UFR786491:UFS786491 UPN786491:UPO786491 UZJ786491:UZK786491 VJF786491:VJG786491 VTB786491:VTC786491 WCX786491:WCY786491 WMT786491:WMU786491 WWP786491:WWQ786491 AH852027:AI852027 KD852027:KE852027 TZ852027:UA852027 ADV852027:ADW852027 ANR852027:ANS852027 AXN852027:AXO852027 BHJ852027:BHK852027 BRF852027:BRG852027 CBB852027:CBC852027 CKX852027:CKY852027 CUT852027:CUU852027 DEP852027:DEQ852027 DOL852027:DOM852027 DYH852027:DYI852027 EID852027:EIE852027 ERZ852027:ESA852027 FBV852027:FBW852027 FLR852027:FLS852027 FVN852027:FVO852027 GFJ852027:GFK852027 GPF852027:GPG852027 GZB852027:GZC852027 HIX852027:HIY852027 HST852027:HSU852027 ICP852027:ICQ852027 IML852027:IMM852027 IWH852027:IWI852027 JGD852027:JGE852027 JPZ852027:JQA852027 JZV852027:JZW852027 KJR852027:KJS852027 KTN852027:KTO852027 LDJ852027:LDK852027 LNF852027:LNG852027 LXB852027:LXC852027 MGX852027:MGY852027 MQT852027:MQU852027 NAP852027:NAQ852027 NKL852027:NKM852027 NUH852027:NUI852027 OED852027:OEE852027 ONZ852027:OOA852027 OXV852027:OXW852027 PHR852027:PHS852027 PRN852027:PRO852027 QBJ852027:QBK852027 QLF852027:QLG852027 QVB852027:QVC852027 REX852027:REY852027 ROT852027:ROU852027 RYP852027:RYQ852027 SIL852027:SIM852027 SSH852027:SSI852027 TCD852027:TCE852027 TLZ852027:TMA852027 TVV852027:TVW852027 UFR852027:UFS852027 UPN852027:UPO852027 UZJ852027:UZK852027 VJF852027:VJG852027 VTB852027:VTC852027 WCX852027:WCY852027 WMT852027:WMU852027 WWP852027:WWQ852027 AH917563:AI917563 KD917563:KE917563 TZ917563:UA917563 ADV917563:ADW917563 ANR917563:ANS917563 AXN917563:AXO917563 BHJ917563:BHK917563 BRF917563:BRG917563 CBB917563:CBC917563 CKX917563:CKY917563 CUT917563:CUU917563 DEP917563:DEQ917563 DOL917563:DOM917563 DYH917563:DYI917563 EID917563:EIE917563 ERZ917563:ESA917563 FBV917563:FBW917563 FLR917563:FLS917563 FVN917563:FVO917563 GFJ917563:GFK917563 GPF917563:GPG917563 GZB917563:GZC917563 HIX917563:HIY917563 HST917563:HSU917563 ICP917563:ICQ917563 IML917563:IMM917563 IWH917563:IWI917563 JGD917563:JGE917563 JPZ917563:JQA917563 JZV917563:JZW917563 KJR917563:KJS917563 KTN917563:KTO917563 LDJ917563:LDK917563 LNF917563:LNG917563 LXB917563:LXC917563 MGX917563:MGY917563 MQT917563:MQU917563 NAP917563:NAQ917563 NKL917563:NKM917563 NUH917563:NUI917563 OED917563:OEE917563 ONZ917563:OOA917563 OXV917563:OXW917563 PHR917563:PHS917563 PRN917563:PRO917563 QBJ917563:QBK917563 QLF917563:QLG917563 QVB917563:QVC917563 REX917563:REY917563 ROT917563:ROU917563 RYP917563:RYQ917563 SIL917563:SIM917563 SSH917563:SSI917563 TCD917563:TCE917563 TLZ917563:TMA917563 TVV917563:TVW917563 UFR917563:UFS917563 UPN917563:UPO917563 UZJ917563:UZK917563 VJF917563:VJG917563 VTB917563:VTC917563 WCX917563:WCY917563 WMT917563:WMU917563 WWP917563:WWQ917563 AH983099:AI983099 KD983099:KE983099 TZ983099:UA983099 ADV983099:ADW983099 ANR983099:ANS983099 AXN983099:AXO983099 BHJ983099:BHK983099 BRF983099:BRG983099 CBB983099:CBC983099 CKX983099:CKY983099 CUT983099:CUU983099 DEP983099:DEQ983099 DOL983099:DOM983099 DYH983099:DYI983099 EID983099:EIE983099 ERZ983099:ESA983099 FBV983099:FBW983099 FLR983099:FLS983099 FVN983099:FVO983099 GFJ983099:GFK983099 GPF983099:GPG983099 GZB983099:GZC983099 HIX983099:HIY983099 HST983099:HSU983099 ICP983099:ICQ983099 IML983099:IMM983099 IWH983099:IWI983099 JGD983099:JGE983099 JPZ983099:JQA983099 JZV983099:JZW983099 KJR983099:KJS983099 KTN983099:KTO983099 LDJ983099:LDK983099 LNF983099:LNG983099 LXB983099:LXC983099 MGX983099:MGY983099 MQT983099:MQU983099 NAP983099:NAQ983099 NKL983099:NKM983099 NUH983099:NUI983099 OED983099:OEE983099 ONZ983099:OOA983099 OXV983099:OXW983099 PHR983099:PHS983099 PRN983099:PRO983099 QBJ983099:QBK983099 QLF983099:QLG983099 QVB983099:QVC983099 REX983099:REY983099 ROT983099:ROU983099 RYP983099:RYQ983099 SIL983099:SIM983099 SSH983099:SSI983099 TCD983099:TCE983099 TLZ983099:TMA983099 TVV983099:TVW983099 UFR983099:UFS983099 UPN983099:UPO983099 UZJ983099:UZK983099 VJF983099:VJG983099 VTB983099:VTC983099 WCX983099:WCY983099 WMT983099:WMU983099 WWP983099:WWQ983099 AF65585 AG65586 AF131121 AG131122 AF196657 AG196658 AF262193 AG262194 AF327729 AG327730 AF393265 AG393266 AF458801 AG458802 AF524337 AG524338 AF589873 AG589874 AF655409 AG655410 AF720945 AG720946 AF786481 AG786482 AF852017 AG852018 AF917553 AG917554 AF983089 AG983090 WMU51:WMV51 WWQ30:WWR30 WCY51:WCZ51 WMU30:WMV30 VTC51:VTD51 WCY30:WCZ30 VJG51:VJH51 VTC30:VTD30 UZK51:UZL51 VJG30:VJH30 UPO51:UPP51 UZK30:UZL30 UFS51:UFT51 UPO30:UPP30 TVW51:TVX51 UFS30:UFT30 TMA51:TMB51 TVW30:TVX30 TCE51:TCF51 TMA30:TMB30 SSI51:SSJ51 TCE30:TCF30 SIM51:SIN51 SSI30:SSJ30 RYQ51:RYR51 SIM30:SIN30 ROU51:ROV51 RYQ30:RYR30 REY51:REZ51 ROU30:ROV30 QVC51:QVD51 REY30:REZ30 QLG51:QLH51 QVC30:QVD30 QBK51:QBL51 QLG30:QLH30 PRO51:PRP51 QBK30:QBL30 PHS51:PHT51 PRO30:PRP30 OXW51:OXX51 PHS30:PHT30 OOA51:OOB51 OXW30:OXX30 OEE51:OEF51 OOA30:OOB30 NUI51:NUJ51 OEE30:OEF30 NKM51:NKN51 NUI30:NUJ30 NAQ51:NAR51 NKM30:NKN30 MQU51:MQV51 NAQ30:NAR30 MGY51:MGZ51 MQU30:MQV30 LXC51:LXD51 MGY30:MGZ30 LNG51:LNH51 LXC30:LXD30 LDK51:LDL51 LNG30:LNH30 KTO51:KTP51 LDK30:LDL30 KJS51:KJT51 KTO30:KTP30 JZW51:JZX51 KJS30:KJT30 JQA51:JQB51 JZW30:JZX30 JGE51:JGF51 JQA30:JQB30 IWI51:IWJ51 JGE30:JGF30 IMM51:IMN51 IWI30:IWJ30 ICQ51:ICR51 IMM30:IMN30 HSU51:HSV51 ICQ30:ICR30 HIY51:HIZ51 HSU30:HSV30 GZC51:GZD51 HIY30:HIZ30 GPG51:GPH51 GZC30:GZD30 GFK51:GFL51 GPG30:GPH30 FVO51:FVP51 GFK30:GFL30 FLS51:FLT51 FVO30:FVP30 FBW51:FBX51 FLS30:FLT30 ESA51:ESB51 FBW30:FBX30 EIE51:EIF51 ESA30:ESB30 DYI51:DYJ51 EIE30:EIF30 DOM51:DON51 DYI30:DYJ30 DEQ51:DER51 DOM30:DON30 CUU51:CUV51 DEQ30:DER30 CKY51:CKZ51 CUU30:CUV30 CBC51:CBD51 CKY30:CKZ30 BRG51:BRH51 CBC30:CBD30 BHK51:BHL51 BRG30:BRH30 AXO51:AXP51 BHK30:BHL30 ANS51:ANT51 AXO30:AXP30 ADW51:ADX51 ANS30:ANT30 UA51:UB51 ADW30:ADX30 KE51:KF51 UA30:UB30 AI51:AJ51 KE30:KF30 AI30:AJ30 WWQ51:WWR51 WMS49:WMT50 WCW49:WCX50 VTA49:VTB50 VJE49:VJF50 UZI49:UZJ50 UPM49:UPN50 UFQ49:UFR50 TVU49:TVV50 TLY49:TLZ50 TCC49:TCD50 SSG49:SSH50 SIK49:SIL50 RYO49:RYP50 ROS49:ROT50 REW49:REX50 QVA49:QVB50 QLE49:QLF50 QBI49:QBJ50 PRM49:PRN50 PHQ49:PHR50 OXU49:OXV50 ONY49:ONZ50 OEC49:OED50 NUG49:NUH50 NKK49:NKL50 NAO49:NAP50 MQS49:MQT50 MGW49:MGX50 LXA49:LXB50 LNE49:LNF50 LDI49:LDJ50 KTM49:KTN50 KJQ49:KJR50 JZU49:JZV50 JPY49:JPZ50 JGC49:JGD50 IWG49:IWH50 IMK49:IML50 ICO49:ICP50 HSS49:HST50 HIW49:HIX50 GZA49:GZB50 GPE49:GPF50 GFI49:GFJ50 FVM49:FVN50 FLQ49:FLR50 FBU49:FBV50 ERY49:ERZ50 EIC49:EID50 DYG49:DYH50 DOK49:DOL50 DEO49:DEP50 CUS49:CUT50 CKW49:CKX50 CBA49:CBB50 BRE49:BRF50 BHI49:BHJ50 AXM49:AXN50 ANQ49:ANR50 ADU49:ADV50 TY49:TZ50 KC49:KD50 AG49:AH50 WWO49:WWP50 WWQ43:WWR47 WMU43:WMV47 WCY43:WCZ47 VTC43:VTD47 VJG43:VJH47 UZK43:UZL47 UPO43:UPP47 UFS43:UFT47 TVW43:TVX47 TMA43:TMB47 TCE43:TCF47 SSI43:SSJ47 SIM43:SIN47 RYQ43:RYR47 ROU43:ROV47 REY43:REZ47 QVC43:QVD47 QLG43:QLH47 QBK43:QBL47 PRO43:PRP47 PHS43:PHT47 OXW43:OXX47 OOA43:OOB47 OEE43:OEF47 NUI43:NUJ47 NKM43:NKN47 NAQ43:NAR47 MQU43:MQV47 MGY43:MGZ47 LXC43:LXD47 LNG43:LNH47 LDK43:LDL47 KTO43:KTP47 KJS43:KJT47 JZW43:JZX47 JQA43:JQB47 JGE43:JGF47 IWI43:IWJ47 IMM43:IMN47 ICQ43:ICR47 HSU43:HSV47 HIY43:HIZ47 GZC43:GZD47 GPG43:GPH47 GFK43:GFL47 FVO43:FVP47 FLS43:FLT47 FBW43:FBX47 ESA43:ESB47 EIE43:EIF47 DYI43:DYJ47 DOM43:DON47 DEQ43:DER47 CUU43:CUV47 CKY43:CKZ47 CBC43:CBD47 BRG43:BRH47 BHK43:BHL47 AXO43:AXP47 ANS43:ANT47 ADW43:ADX47 UA43:UB47 KE43:KF47 AI43:AJ47 AI71:AJ74 KE71:KF74 UA71:UB74 ADW71:ADX74 ANS71:ANT74 AXO71:AXP74 BHK71:BHL74 BRG71:BRH74 CBC71:CBD74 CKY71:CKZ74 CUU71:CUV74 DEQ71:DER74 DOM71:DON74 DYI71:DYJ74 EIE71:EIF74 ESA71:ESB74 FBW71:FBX74 FLS71:FLT74 FVO71:FVP74 GFK71:GFL74 GPG71:GPH74 GZC71:GZD74 HIY71:HIZ74 HSU71:HSV74 ICQ71:ICR74 IMM71:IMN74 IWI71:IWJ74 JGE71:JGF74 JQA71:JQB74 JZW71:JZX74 KJS71:KJT74 KTO71:KTP74 LDK71:LDL74 LNG71:LNH74 LXC71:LXD74 MGY71:MGZ74 MQU71:MQV74 NAQ71:NAR74 NKM71:NKN74 NUI71:NUJ74 OEE71:OEF74 OOA71:OOB74 OXW71:OXX74 PHS71:PHT74 PRO71:PRP74 QBK71:QBL74 QLG71:QLH74 QVC71:QVD74 REY71:REZ74 ROU71:ROV74 RYQ71:RYR74 SIM71:SIN74 SSI71:SSJ74 TCE71:TCF74 TMA71:TMB74 TVW71:TVX74 UFS71:UFT74 UPO71:UPP74 UZK71:UZL74 VJG71:VJH74 VTC71:VTD74 WCY71:WCZ74 WMU71:WMV74 WWQ71:WWR74 AI110:AJ112 KE110:KF112 UA110:UB112 ADW110:ADX112 ANS110:ANT112 AXO110:AXP112 BHK110:BHL112 BRG110:BRH112 CBC110:CBD112 CKY110:CKZ112 CUU110:CUV112 DEQ110:DER112 DOM110:DON112 DYI110:DYJ112 EIE110:EIF112 ESA110:ESB112 FBW110:FBX112 FLS110:FLT112 FVO110:FVP112 GFK110:GFL112 GPG110:GPH112 GZC110:GZD112 HIY110:HIZ112 HSU110:HSV112 ICQ110:ICR112 IMM110:IMN112 IWI110:IWJ112 JGE110:JGF112 JQA110:JQB112 JZW110:JZX112 KJS110:KJT112 KTO110:KTP112 LDK110:LDL112 LNG110:LNH112 LXC110:LXD112 MGY110:MGZ112 MQU110:MQV112 NAQ110:NAR112 NKM110:NKN112 NUI110:NUJ112 OEE110:OEF112 OOA110:OOB112 OXW110:OXX112 PHS110:PHT112 PRO110:PRP112 QBK110:QBL112 QLG110:QLH112 QVC110:QVD112 REY110:REZ112 ROU110:ROV112 RYQ110:RYR112 SIM110:SIN112 SSI110:SSJ112 TCE110:TCF112 TMA110:TMB112 TVW110:TVX112 UFS110:UFT112 UPO110:UPP112 UZK110:UZL112 VJG110:VJH112 VTC110:VTD112 WCY110:WCZ112 WMU110:WMV112 WWQ110:WWR112"/>
    <dataValidation type="list" allowBlank="1" showInputMessage="1" showErrorMessage="1" sqref="WVS983083:WVS983093 TD31:TD42 JH31:JH42 WVT31:WVT42 WLX31:WLX42 WCB31:WCB42 VSF31:VSF42 VIJ31:VIJ42 UYN31:UYN42 UOR31:UOR42 UEV31:UEV42 TUZ31:TUZ42 TLD31:TLD42 TBH31:TBH42 SRL31:SRL42 SHP31:SHP42 RXT31:RXT42 RNX31:RNX42 REB31:REB42 QUF31:QUF42 QKJ31:QKJ42 QAN31:QAN42 PQR31:PQR42 PGV31:PGV42 OWZ31:OWZ42 OND31:OND42 ODH31:ODH42 NTL31:NTL42 NJP31:NJP42 MZT31:MZT42 MPX31:MPX42 MGB31:MGB42 LWF31:LWF42 LMJ31:LMJ42 LCN31:LCN42 KSR31:KSR42 KIV31:KIV42 JYZ31:JYZ42 JPD31:JPD42 JFH31:JFH42 IVL31:IVL42 ILP31:ILP42 IBT31:IBT42 HRX31:HRX42 HIB31:HIB42 GYF31:GYF42 GOJ31:GOJ42 GEN31:GEN42 FUR31:FUR42 FKV31:FKV42 FAZ31:FAZ42 ERD31:ERD42 EHH31:EHH42 DXL31:DXL42 DNP31:DNP42 DDT31:DDT42 CTX31:CTX42 CKB31:CKB42 CAF31:CAF42 BQJ31:BQJ42 BGN31:BGN42 AWR31:AWR42 AMV31:AMV42 ACZ31:ACZ42 ACZ48:ACZ50 AMV48:AMV50 AWR48:AWR50 BGN48:BGN50 BQJ48:BQJ50 CAF48:CAF50 CKB48:CKB50 CTX48:CTX50 DDT48:DDT50 DNP48:DNP50 DXL48:DXL50 EHH48:EHH50 ERD48:ERD50 FAZ48:FAZ50 FKV48:FKV50 FUR48:FUR50 GEN48:GEN50 GOJ48:GOJ50 GYF48:GYF50 HIB48:HIB50 HRX48:HRX50 IBT48:IBT50 ILP48:ILP50 IVL48:IVL50 JFH48:JFH50 JPD48:JPD50 JYZ48:JYZ50 KIV48:KIV50 KSR48:KSR50 LCN48:LCN50 LMJ48:LMJ50 LWF48:LWF50 MGB48:MGB50 MPX48:MPX50 MZT48:MZT50 NJP48:NJP50 NTL48:NTL50 ODH48:ODH50 OND48:OND50 OWZ48:OWZ50 PGV48:PGV50 PQR48:PQR50 QAN48:QAN50 QKJ48:QKJ50 QUF48:QUF50 REB48:REB50 RNX48:RNX50 RXT48:RXT50 SHP48:SHP50 SRL48:SRL50 TBH48:TBH50 TLD48:TLD50 TUZ48:TUZ50 UEV48:UEV50 UOR48:UOR50 UYN48:UYN50 VIJ48:VIJ50 VSF48:VSF50 WCB48:WCB50 WLX48:WLX50 WVT48:WVT50 JH48:JH50 TD48:TD50 WLW983083:WLW983093 K65578:K65588 JG65579:JG65589 TC65579:TC65589 ACY65579:ACY65589 AMU65579:AMU65589 AWQ65579:AWQ65589 BGM65579:BGM65589 BQI65579:BQI65589 CAE65579:CAE65589 CKA65579:CKA65589 CTW65579:CTW65589 DDS65579:DDS65589 DNO65579:DNO65589 DXK65579:DXK65589 EHG65579:EHG65589 ERC65579:ERC65589 FAY65579:FAY65589 FKU65579:FKU65589 FUQ65579:FUQ65589 GEM65579:GEM65589 GOI65579:GOI65589 GYE65579:GYE65589 HIA65579:HIA65589 HRW65579:HRW65589 IBS65579:IBS65589 ILO65579:ILO65589 IVK65579:IVK65589 JFG65579:JFG65589 JPC65579:JPC65589 JYY65579:JYY65589 KIU65579:KIU65589 KSQ65579:KSQ65589 LCM65579:LCM65589 LMI65579:LMI65589 LWE65579:LWE65589 MGA65579:MGA65589 MPW65579:MPW65589 MZS65579:MZS65589 NJO65579:NJO65589 NTK65579:NTK65589 ODG65579:ODG65589 ONC65579:ONC65589 OWY65579:OWY65589 PGU65579:PGU65589 PQQ65579:PQQ65589 QAM65579:QAM65589 QKI65579:QKI65589 QUE65579:QUE65589 REA65579:REA65589 RNW65579:RNW65589 RXS65579:RXS65589 SHO65579:SHO65589 SRK65579:SRK65589 TBG65579:TBG65589 TLC65579:TLC65589 TUY65579:TUY65589 UEU65579:UEU65589 UOQ65579:UOQ65589 UYM65579:UYM65589 VII65579:VII65589 VSE65579:VSE65589 WCA65579:WCA65589 WLW65579:WLW65589 WVS65579:WVS65589 K131114:K131124 JG131115:JG131125 TC131115:TC131125 ACY131115:ACY131125 AMU131115:AMU131125 AWQ131115:AWQ131125 BGM131115:BGM131125 BQI131115:BQI131125 CAE131115:CAE131125 CKA131115:CKA131125 CTW131115:CTW131125 DDS131115:DDS131125 DNO131115:DNO131125 DXK131115:DXK131125 EHG131115:EHG131125 ERC131115:ERC131125 FAY131115:FAY131125 FKU131115:FKU131125 FUQ131115:FUQ131125 GEM131115:GEM131125 GOI131115:GOI131125 GYE131115:GYE131125 HIA131115:HIA131125 HRW131115:HRW131125 IBS131115:IBS131125 ILO131115:ILO131125 IVK131115:IVK131125 JFG131115:JFG131125 JPC131115:JPC131125 JYY131115:JYY131125 KIU131115:KIU131125 KSQ131115:KSQ131125 LCM131115:LCM131125 LMI131115:LMI131125 LWE131115:LWE131125 MGA131115:MGA131125 MPW131115:MPW131125 MZS131115:MZS131125 NJO131115:NJO131125 NTK131115:NTK131125 ODG131115:ODG131125 ONC131115:ONC131125 OWY131115:OWY131125 PGU131115:PGU131125 PQQ131115:PQQ131125 QAM131115:QAM131125 QKI131115:QKI131125 QUE131115:QUE131125 REA131115:REA131125 RNW131115:RNW131125 RXS131115:RXS131125 SHO131115:SHO131125 SRK131115:SRK131125 TBG131115:TBG131125 TLC131115:TLC131125 TUY131115:TUY131125 UEU131115:UEU131125 UOQ131115:UOQ131125 UYM131115:UYM131125 VII131115:VII131125 VSE131115:VSE131125 WCA131115:WCA131125 WLW131115:WLW131125 WVS131115:WVS131125 K196650:K196660 JG196651:JG196661 TC196651:TC196661 ACY196651:ACY196661 AMU196651:AMU196661 AWQ196651:AWQ196661 BGM196651:BGM196661 BQI196651:BQI196661 CAE196651:CAE196661 CKA196651:CKA196661 CTW196651:CTW196661 DDS196651:DDS196661 DNO196651:DNO196661 DXK196651:DXK196661 EHG196651:EHG196661 ERC196651:ERC196661 FAY196651:FAY196661 FKU196651:FKU196661 FUQ196651:FUQ196661 GEM196651:GEM196661 GOI196651:GOI196661 GYE196651:GYE196661 HIA196651:HIA196661 HRW196651:HRW196661 IBS196651:IBS196661 ILO196651:ILO196661 IVK196651:IVK196661 JFG196651:JFG196661 JPC196651:JPC196661 JYY196651:JYY196661 KIU196651:KIU196661 KSQ196651:KSQ196661 LCM196651:LCM196661 LMI196651:LMI196661 LWE196651:LWE196661 MGA196651:MGA196661 MPW196651:MPW196661 MZS196651:MZS196661 NJO196651:NJO196661 NTK196651:NTK196661 ODG196651:ODG196661 ONC196651:ONC196661 OWY196651:OWY196661 PGU196651:PGU196661 PQQ196651:PQQ196661 QAM196651:QAM196661 QKI196651:QKI196661 QUE196651:QUE196661 REA196651:REA196661 RNW196651:RNW196661 RXS196651:RXS196661 SHO196651:SHO196661 SRK196651:SRK196661 TBG196651:TBG196661 TLC196651:TLC196661 TUY196651:TUY196661 UEU196651:UEU196661 UOQ196651:UOQ196661 UYM196651:UYM196661 VII196651:VII196661 VSE196651:VSE196661 WCA196651:WCA196661 WLW196651:WLW196661 WVS196651:WVS196661 K262186:K262196 JG262187:JG262197 TC262187:TC262197 ACY262187:ACY262197 AMU262187:AMU262197 AWQ262187:AWQ262197 BGM262187:BGM262197 BQI262187:BQI262197 CAE262187:CAE262197 CKA262187:CKA262197 CTW262187:CTW262197 DDS262187:DDS262197 DNO262187:DNO262197 DXK262187:DXK262197 EHG262187:EHG262197 ERC262187:ERC262197 FAY262187:FAY262197 FKU262187:FKU262197 FUQ262187:FUQ262197 GEM262187:GEM262197 GOI262187:GOI262197 GYE262187:GYE262197 HIA262187:HIA262197 HRW262187:HRW262197 IBS262187:IBS262197 ILO262187:ILO262197 IVK262187:IVK262197 JFG262187:JFG262197 JPC262187:JPC262197 JYY262187:JYY262197 KIU262187:KIU262197 KSQ262187:KSQ262197 LCM262187:LCM262197 LMI262187:LMI262197 LWE262187:LWE262197 MGA262187:MGA262197 MPW262187:MPW262197 MZS262187:MZS262197 NJO262187:NJO262197 NTK262187:NTK262197 ODG262187:ODG262197 ONC262187:ONC262197 OWY262187:OWY262197 PGU262187:PGU262197 PQQ262187:PQQ262197 QAM262187:QAM262197 QKI262187:QKI262197 QUE262187:QUE262197 REA262187:REA262197 RNW262187:RNW262197 RXS262187:RXS262197 SHO262187:SHO262197 SRK262187:SRK262197 TBG262187:TBG262197 TLC262187:TLC262197 TUY262187:TUY262197 UEU262187:UEU262197 UOQ262187:UOQ262197 UYM262187:UYM262197 VII262187:VII262197 VSE262187:VSE262197 WCA262187:WCA262197 WLW262187:WLW262197 WVS262187:WVS262197 K327722:K327732 JG327723:JG327733 TC327723:TC327733 ACY327723:ACY327733 AMU327723:AMU327733 AWQ327723:AWQ327733 BGM327723:BGM327733 BQI327723:BQI327733 CAE327723:CAE327733 CKA327723:CKA327733 CTW327723:CTW327733 DDS327723:DDS327733 DNO327723:DNO327733 DXK327723:DXK327733 EHG327723:EHG327733 ERC327723:ERC327733 FAY327723:FAY327733 FKU327723:FKU327733 FUQ327723:FUQ327733 GEM327723:GEM327733 GOI327723:GOI327733 GYE327723:GYE327733 HIA327723:HIA327733 HRW327723:HRW327733 IBS327723:IBS327733 ILO327723:ILO327733 IVK327723:IVK327733 JFG327723:JFG327733 JPC327723:JPC327733 JYY327723:JYY327733 KIU327723:KIU327733 KSQ327723:KSQ327733 LCM327723:LCM327733 LMI327723:LMI327733 LWE327723:LWE327733 MGA327723:MGA327733 MPW327723:MPW327733 MZS327723:MZS327733 NJO327723:NJO327733 NTK327723:NTK327733 ODG327723:ODG327733 ONC327723:ONC327733 OWY327723:OWY327733 PGU327723:PGU327733 PQQ327723:PQQ327733 QAM327723:QAM327733 QKI327723:QKI327733 QUE327723:QUE327733 REA327723:REA327733 RNW327723:RNW327733 RXS327723:RXS327733 SHO327723:SHO327733 SRK327723:SRK327733 TBG327723:TBG327733 TLC327723:TLC327733 TUY327723:TUY327733 UEU327723:UEU327733 UOQ327723:UOQ327733 UYM327723:UYM327733 VII327723:VII327733 VSE327723:VSE327733 WCA327723:WCA327733 WLW327723:WLW327733 WVS327723:WVS327733 K393258:K393268 JG393259:JG393269 TC393259:TC393269 ACY393259:ACY393269 AMU393259:AMU393269 AWQ393259:AWQ393269 BGM393259:BGM393269 BQI393259:BQI393269 CAE393259:CAE393269 CKA393259:CKA393269 CTW393259:CTW393269 DDS393259:DDS393269 DNO393259:DNO393269 DXK393259:DXK393269 EHG393259:EHG393269 ERC393259:ERC393269 FAY393259:FAY393269 FKU393259:FKU393269 FUQ393259:FUQ393269 GEM393259:GEM393269 GOI393259:GOI393269 GYE393259:GYE393269 HIA393259:HIA393269 HRW393259:HRW393269 IBS393259:IBS393269 ILO393259:ILO393269 IVK393259:IVK393269 JFG393259:JFG393269 JPC393259:JPC393269 JYY393259:JYY393269 KIU393259:KIU393269 KSQ393259:KSQ393269 LCM393259:LCM393269 LMI393259:LMI393269 LWE393259:LWE393269 MGA393259:MGA393269 MPW393259:MPW393269 MZS393259:MZS393269 NJO393259:NJO393269 NTK393259:NTK393269 ODG393259:ODG393269 ONC393259:ONC393269 OWY393259:OWY393269 PGU393259:PGU393269 PQQ393259:PQQ393269 QAM393259:QAM393269 QKI393259:QKI393269 QUE393259:QUE393269 REA393259:REA393269 RNW393259:RNW393269 RXS393259:RXS393269 SHO393259:SHO393269 SRK393259:SRK393269 TBG393259:TBG393269 TLC393259:TLC393269 TUY393259:TUY393269 UEU393259:UEU393269 UOQ393259:UOQ393269 UYM393259:UYM393269 VII393259:VII393269 VSE393259:VSE393269 WCA393259:WCA393269 WLW393259:WLW393269 WVS393259:WVS393269 K458794:K458804 JG458795:JG458805 TC458795:TC458805 ACY458795:ACY458805 AMU458795:AMU458805 AWQ458795:AWQ458805 BGM458795:BGM458805 BQI458795:BQI458805 CAE458795:CAE458805 CKA458795:CKA458805 CTW458795:CTW458805 DDS458795:DDS458805 DNO458795:DNO458805 DXK458795:DXK458805 EHG458795:EHG458805 ERC458795:ERC458805 FAY458795:FAY458805 FKU458795:FKU458805 FUQ458795:FUQ458805 GEM458795:GEM458805 GOI458795:GOI458805 GYE458795:GYE458805 HIA458795:HIA458805 HRW458795:HRW458805 IBS458795:IBS458805 ILO458795:ILO458805 IVK458795:IVK458805 JFG458795:JFG458805 JPC458795:JPC458805 JYY458795:JYY458805 KIU458795:KIU458805 KSQ458795:KSQ458805 LCM458795:LCM458805 LMI458795:LMI458805 LWE458795:LWE458805 MGA458795:MGA458805 MPW458795:MPW458805 MZS458795:MZS458805 NJO458795:NJO458805 NTK458795:NTK458805 ODG458795:ODG458805 ONC458795:ONC458805 OWY458795:OWY458805 PGU458795:PGU458805 PQQ458795:PQQ458805 QAM458795:QAM458805 QKI458795:QKI458805 QUE458795:QUE458805 REA458795:REA458805 RNW458795:RNW458805 RXS458795:RXS458805 SHO458795:SHO458805 SRK458795:SRK458805 TBG458795:TBG458805 TLC458795:TLC458805 TUY458795:TUY458805 UEU458795:UEU458805 UOQ458795:UOQ458805 UYM458795:UYM458805 VII458795:VII458805 VSE458795:VSE458805 WCA458795:WCA458805 WLW458795:WLW458805 WVS458795:WVS458805 K524330:K524340 JG524331:JG524341 TC524331:TC524341 ACY524331:ACY524341 AMU524331:AMU524341 AWQ524331:AWQ524341 BGM524331:BGM524341 BQI524331:BQI524341 CAE524331:CAE524341 CKA524331:CKA524341 CTW524331:CTW524341 DDS524331:DDS524341 DNO524331:DNO524341 DXK524331:DXK524341 EHG524331:EHG524341 ERC524331:ERC524341 FAY524331:FAY524341 FKU524331:FKU524341 FUQ524331:FUQ524341 GEM524331:GEM524341 GOI524331:GOI524341 GYE524331:GYE524341 HIA524331:HIA524341 HRW524331:HRW524341 IBS524331:IBS524341 ILO524331:ILO524341 IVK524331:IVK524341 JFG524331:JFG524341 JPC524331:JPC524341 JYY524331:JYY524341 KIU524331:KIU524341 KSQ524331:KSQ524341 LCM524331:LCM524341 LMI524331:LMI524341 LWE524331:LWE524341 MGA524331:MGA524341 MPW524331:MPW524341 MZS524331:MZS524341 NJO524331:NJO524341 NTK524331:NTK524341 ODG524331:ODG524341 ONC524331:ONC524341 OWY524331:OWY524341 PGU524331:PGU524341 PQQ524331:PQQ524341 QAM524331:QAM524341 QKI524331:QKI524341 QUE524331:QUE524341 REA524331:REA524341 RNW524331:RNW524341 RXS524331:RXS524341 SHO524331:SHO524341 SRK524331:SRK524341 TBG524331:TBG524341 TLC524331:TLC524341 TUY524331:TUY524341 UEU524331:UEU524341 UOQ524331:UOQ524341 UYM524331:UYM524341 VII524331:VII524341 VSE524331:VSE524341 WCA524331:WCA524341 WLW524331:WLW524341 WVS524331:WVS524341 K589866:K589876 JG589867:JG589877 TC589867:TC589877 ACY589867:ACY589877 AMU589867:AMU589877 AWQ589867:AWQ589877 BGM589867:BGM589877 BQI589867:BQI589877 CAE589867:CAE589877 CKA589867:CKA589877 CTW589867:CTW589877 DDS589867:DDS589877 DNO589867:DNO589877 DXK589867:DXK589877 EHG589867:EHG589877 ERC589867:ERC589877 FAY589867:FAY589877 FKU589867:FKU589877 FUQ589867:FUQ589877 GEM589867:GEM589877 GOI589867:GOI589877 GYE589867:GYE589877 HIA589867:HIA589877 HRW589867:HRW589877 IBS589867:IBS589877 ILO589867:ILO589877 IVK589867:IVK589877 JFG589867:JFG589877 JPC589867:JPC589877 JYY589867:JYY589877 KIU589867:KIU589877 KSQ589867:KSQ589877 LCM589867:LCM589877 LMI589867:LMI589877 LWE589867:LWE589877 MGA589867:MGA589877 MPW589867:MPW589877 MZS589867:MZS589877 NJO589867:NJO589877 NTK589867:NTK589877 ODG589867:ODG589877 ONC589867:ONC589877 OWY589867:OWY589877 PGU589867:PGU589877 PQQ589867:PQQ589877 QAM589867:QAM589877 QKI589867:QKI589877 QUE589867:QUE589877 REA589867:REA589877 RNW589867:RNW589877 RXS589867:RXS589877 SHO589867:SHO589877 SRK589867:SRK589877 TBG589867:TBG589877 TLC589867:TLC589877 TUY589867:TUY589877 UEU589867:UEU589877 UOQ589867:UOQ589877 UYM589867:UYM589877 VII589867:VII589877 VSE589867:VSE589877 WCA589867:WCA589877 WLW589867:WLW589877 WVS589867:WVS589877 K655402:K655412 JG655403:JG655413 TC655403:TC655413 ACY655403:ACY655413 AMU655403:AMU655413 AWQ655403:AWQ655413 BGM655403:BGM655413 BQI655403:BQI655413 CAE655403:CAE655413 CKA655403:CKA655413 CTW655403:CTW655413 DDS655403:DDS655413 DNO655403:DNO655413 DXK655403:DXK655413 EHG655403:EHG655413 ERC655403:ERC655413 FAY655403:FAY655413 FKU655403:FKU655413 FUQ655403:FUQ655413 GEM655403:GEM655413 GOI655403:GOI655413 GYE655403:GYE655413 HIA655403:HIA655413 HRW655403:HRW655413 IBS655403:IBS655413 ILO655403:ILO655413 IVK655403:IVK655413 JFG655403:JFG655413 JPC655403:JPC655413 JYY655403:JYY655413 KIU655403:KIU655413 KSQ655403:KSQ655413 LCM655403:LCM655413 LMI655403:LMI655413 LWE655403:LWE655413 MGA655403:MGA655413 MPW655403:MPW655413 MZS655403:MZS655413 NJO655403:NJO655413 NTK655403:NTK655413 ODG655403:ODG655413 ONC655403:ONC655413 OWY655403:OWY655413 PGU655403:PGU655413 PQQ655403:PQQ655413 QAM655403:QAM655413 QKI655403:QKI655413 QUE655403:QUE655413 REA655403:REA655413 RNW655403:RNW655413 RXS655403:RXS655413 SHO655403:SHO655413 SRK655403:SRK655413 TBG655403:TBG655413 TLC655403:TLC655413 TUY655403:TUY655413 UEU655403:UEU655413 UOQ655403:UOQ655413 UYM655403:UYM655413 VII655403:VII655413 VSE655403:VSE655413 WCA655403:WCA655413 WLW655403:WLW655413 WVS655403:WVS655413 K720938:K720948 JG720939:JG720949 TC720939:TC720949 ACY720939:ACY720949 AMU720939:AMU720949 AWQ720939:AWQ720949 BGM720939:BGM720949 BQI720939:BQI720949 CAE720939:CAE720949 CKA720939:CKA720949 CTW720939:CTW720949 DDS720939:DDS720949 DNO720939:DNO720949 DXK720939:DXK720949 EHG720939:EHG720949 ERC720939:ERC720949 FAY720939:FAY720949 FKU720939:FKU720949 FUQ720939:FUQ720949 GEM720939:GEM720949 GOI720939:GOI720949 GYE720939:GYE720949 HIA720939:HIA720949 HRW720939:HRW720949 IBS720939:IBS720949 ILO720939:ILO720949 IVK720939:IVK720949 JFG720939:JFG720949 JPC720939:JPC720949 JYY720939:JYY720949 KIU720939:KIU720949 KSQ720939:KSQ720949 LCM720939:LCM720949 LMI720939:LMI720949 LWE720939:LWE720949 MGA720939:MGA720949 MPW720939:MPW720949 MZS720939:MZS720949 NJO720939:NJO720949 NTK720939:NTK720949 ODG720939:ODG720949 ONC720939:ONC720949 OWY720939:OWY720949 PGU720939:PGU720949 PQQ720939:PQQ720949 QAM720939:QAM720949 QKI720939:QKI720949 QUE720939:QUE720949 REA720939:REA720949 RNW720939:RNW720949 RXS720939:RXS720949 SHO720939:SHO720949 SRK720939:SRK720949 TBG720939:TBG720949 TLC720939:TLC720949 TUY720939:TUY720949 UEU720939:UEU720949 UOQ720939:UOQ720949 UYM720939:UYM720949 VII720939:VII720949 VSE720939:VSE720949 WCA720939:WCA720949 WLW720939:WLW720949 WVS720939:WVS720949 K786474:K786484 JG786475:JG786485 TC786475:TC786485 ACY786475:ACY786485 AMU786475:AMU786485 AWQ786475:AWQ786485 BGM786475:BGM786485 BQI786475:BQI786485 CAE786475:CAE786485 CKA786475:CKA786485 CTW786475:CTW786485 DDS786475:DDS786485 DNO786475:DNO786485 DXK786475:DXK786485 EHG786475:EHG786485 ERC786475:ERC786485 FAY786475:FAY786485 FKU786475:FKU786485 FUQ786475:FUQ786485 GEM786475:GEM786485 GOI786475:GOI786485 GYE786475:GYE786485 HIA786475:HIA786485 HRW786475:HRW786485 IBS786475:IBS786485 ILO786475:ILO786485 IVK786475:IVK786485 JFG786475:JFG786485 JPC786475:JPC786485 JYY786475:JYY786485 KIU786475:KIU786485 KSQ786475:KSQ786485 LCM786475:LCM786485 LMI786475:LMI786485 LWE786475:LWE786485 MGA786475:MGA786485 MPW786475:MPW786485 MZS786475:MZS786485 NJO786475:NJO786485 NTK786475:NTK786485 ODG786475:ODG786485 ONC786475:ONC786485 OWY786475:OWY786485 PGU786475:PGU786485 PQQ786475:PQQ786485 QAM786475:QAM786485 QKI786475:QKI786485 QUE786475:QUE786485 REA786475:REA786485 RNW786475:RNW786485 RXS786475:RXS786485 SHO786475:SHO786485 SRK786475:SRK786485 TBG786475:TBG786485 TLC786475:TLC786485 TUY786475:TUY786485 UEU786475:UEU786485 UOQ786475:UOQ786485 UYM786475:UYM786485 VII786475:VII786485 VSE786475:VSE786485 WCA786475:WCA786485 WLW786475:WLW786485 WVS786475:WVS786485 K852010:K852020 JG852011:JG852021 TC852011:TC852021 ACY852011:ACY852021 AMU852011:AMU852021 AWQ852011:AWQ852021 BGM852011:BGM852021 BQI852011:BQI852021 CAE852011:CAE852021 CKA852011:CKA852021 CTW852011:CTW852021 DDS852011:DDS852021 DNO852011:DNO852021 DXK852011:DXK852021 EHG852011:EHG852021 ERC852011:ERC852021 FAY852011:FAY852021 FKU852011:FKU852021 FUQ852011:FUQ852021 GEM852011:GEM852021 GOI852011:GOI852021 GYE852011:GYE852021 HIA852011:HIA852021 HRW852011:HRW852021 IBS852011:IBS852021 ILO852011:ILO852021 IVK852011:IVK852021 JFG852011:JFG852021 JPC852011:JPC852021 JYY852011:JYY852021 KIU852011:KIU852021 KSQ852011:KSQ852021 LCM852011:LCM852021 LMI852011:LMI852021 LWE852011:LWE852021 MGA852011:MGA852021 MPW852011:MPW852021 MZS852011:MZS852021 NJO852011:NJO852021 NTK852011:NTK852021 ODG852011:ODG852021 ONC852011:ONC852021 OWY852011:OWY852021 PGU852011:PGU852021 PQQ852011:PQQ852021 QAM852011:QAM852021 QKI852011:QKI852021 QUE852011:QUE852021 REA852011:REA852021 RNW852011:RNW852021 RXS852011:RXS852021 SHO852011:SHO852021 SRK852011:SRK852021 TBG852011:TBG852021 TLC852011:TLC852021 TUY852011:TUY852021 UEU852011:UEU852021 UOQ852011:UOQ852021 UYM852011:UYM852021 VII852011:VII852021 VSE852011:VSE852021 WCA852011:WCA852021 WLW852011:WLW852021 WVS852011:WVS852021 K917546:K917556 JG917547:JG917557 TC917547:TC917557 ACY917547:ACY917557 AMU917547:AMU917557 AWQ917547:AWQ917557 BGM917547:BGM917557 BQI917547:BQI917557 CAE917547:CAE917557 CKA917547:CKA917557 CTW917547:CTW917557 DDS917547:DDS917557 DNO917547:DNO917557 DXK917547:DXK917557 EHG917547:EHG917557 ERC917547:ERC917557 FAY917547:FAY917557 FKU917547:FKU917557 FUQ917547:FUQ917557 GEM917547:GEM917557 GOI917547:GOI917557 GYE917547:GYE917557 HIA917547:HIA917557 HRW917547:HRW917557 IBS917547:IBS917557 ILO917547:ILO917557 IVK917547:IVK917557 JFG917547:JFG917557 JPC917547:JPC917557 JYY917547:JYY917557 KIU917547:KIU917557 KSQ917547:KSQ917557 LCM917547:LCM917557 LMI917547:LMI917557 LWE917547:LWE917557 MGA917547:MGA917557 MPW917547:MPW917557 MZS917547:MZS917557 NJO917547:NJO917557 NTK917547:NTK917557 ODG917547:ODG917557 ONC917547:ONC917557 OWY917547:OWY917557 PGU917547:PGU917557 PQQ917547:PQQ917557 QAM917547:QAM917557 QKI917547:QKI917557 QUE917547:QUE917557 REA917547:REA917557 RNW917547:RNW917557 RXS917547:RXS917557 SHO917547:SHO917557 SRK917547:SRK917557 TBG917547:TBG917557 TLC917547:TLC917557 TUY917547:TUY917557 UEU917547:UEU917557 UOQ917547:UOQ917557 UYM917547:UYM917557 VII917547:VII917557 VSE917547:VSE917557 WCA917547:WCA917557 WLW917547:WLW917557 WVS917547:WVS917557 K983082:K983092 JG983083:JG983093 TC983083:TC983093 ACY983083:ACY983093 AMU983083:AMU983093 AWQ983083:AWQ983093 BGM983083:BGM983093 BQI983083:BQI983093 CAE983083:CAE983093 CKA983083:CKA983093 CTW983083:CTW983093 DDS983083:DDS983093 DNO983083:DNO983093 DXK983083:DXK983093 EHG983083:EHG983093 ERC983083:ERC983093 FAY983083:FAY983093 FKU983083:FKU983093 FUQ983083:FUQ983093 GEM983083:GEM983093 GOI983083:GOI983093 GYE983083:GYE983093 HIA983083:HIA983093 HRW983083:HRW983093 IBS983083:IBS983093 ILO983083:ILO983093 IVK983083:IVK983093 JFG983083:JFG983093 JPC983083:JPC983093 JYY983083:JYY983093 KIU983083:KIU983093 KSQ983083:KSQ983093 LCM983083:LCM983093 LMI983083:LMI983093 LWE983083:LWE983093 MGA983083:MGA983093 MPW983083:MPW983093 MZS983083:MZS983093 NJO983083:NJO983093 NTK983083:NTK983093 ODG983083:ODG983093 ONC983083:ONC983093 OWY983083:OWY983093 PGU983083:PGU983093 PQQ983083:PQQ983093 QAM983083:QAM983093 QKI983083:QKI983093 QUE983083:QUE983093 REA983083:REA983093 RNW983083:RNW983093 RXS983083:RXS983093 SHO983083:SHO983093 SRK983083:SRK983093 TBG983083:TBG983093 TLC983083:TLC983093 TUY983083:TUY983093 UEU983083:UEU983093 UOQ983083:UOQ983093 UYM983083:UYM983093 VII983083:VII983093 VSE983083:VSE983093 WCA983083:WCA983093">
      <formula1>$AE$31:$AE$31</formula1>
    </dataValidation>
    <dataValidation type="list" allowBlank="1" showInputMessage="1" showErrorMessage="1" sqref="L33 L36:M36 L46:M46 L48:M48 L31:M32 L38:M38 L40:M41">
      <formula1>"○,－"</formula1>
    </dataValidation>
    <dataValidation type="list" allowBlank="1" showInputMessage="1" showErrorMessage="1" sqref="N16:Q16">
      <formula1>"適,否"</formula1>
    </dataValidation>
    <dataValidation type="list" allowBlank="1" showInputMessage="1" showErrorMessage="1" sqref="O11:T11">
      <formula1>"その他地域,100分の3地域"</formula1>
    </dataValidation>
    <dataValidation type="list" allowBlank="1" showInputMessage="1" showErrorMessage="1" sqref="H11:N11">
      <formula1>"6人～12人,13人～19人"</formula1>
    </dataValidation>
  </dataValidations>
  <printOptions horizontalCentered="1"/>
  <pageMargins left="0.78740157480314965" right="0.35" top="0.41" bottom="0.37" header="0.31496062992125984" footer="0.2"/>
  <pageSetup paperSize="9" scale="84" fitToHeight="2" orientation="portrait" r:id="rId1"/>
  <rowBreaks count="2" manualBreakCount="2">
    <brk id="57" max="28" man="1"/>
    <brk id="97" max="28"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3"/>
  <sheetViews>
    <sheetView view="pageBreakPreview" zoomScale="85" zoomScaleNormal="100" zoomScaleSheetLayoutView="85" workbookViewId="0">
      <selection activeCell="N76" sqref="N76:O76"/>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142" t="s">
        <v>233</v>
      </c>
      <c r="AD2" s="30"/>
      <c r="AE2" s="98"/>
      <c r="AF2" s="1"/>
      <c r="AG2" s="1"/>
      <c r="AH2" s="1"/>
      <c r="AI2" s="13"/>
      <c r="AM2" s="29"/>
      <c r="AN2" s="29"/>
      <c r="AQ2" s="29"/>
      <c r="AR2" s="29"/>
      <c r="AT2" s="3"/>
    </row>
    <row r="3" spans="1:46" ht="18" customHeight="1">
      <c r="A3" s="499" t="s">
        <v>263</v>
      </c>
      <c r="B3" s="1549"/>
      <c r="C3" s="1549"/>
      <c r="D3" s="1549"/>
      <c r="E3" s="1549"/>
      <c r="F3" s="1549"/>
      <c r="G3" s="1549"/>
      <c r="H3" s="1549"/>
      <c r="I3" s="1549"/>
      <c r="J3" s="1549"/>
      <c r="K3" s="1549"/>
      <c r="L3" s="1549"/>
      <c r="M3" s="1549"/>
      <c r="N3" s="1549"/>
      <c r="O3" s="1549"/>
      <c r="P3" s="1549"/>
      <c r="Q3" s="1549"/>
      <c r="R3" s="1549"/>
      <c r="S3" s="1549"/>
      <c r="T3" s="1549"/>
      <c r="U3" s="1549"/>
      <c r="V3" s="1549"/>
      <c r="W3" s="1549"/>
      <c r="X3" s="1549"/>
      <c r="Y3" s="1549"/>
      <c r="Z3" s="1549"/>
      <c r="AA3" s="1549"/>
      <c r="AB3" s="1549"/>
      <c r="AC3" s="1549"/>
      <c r="AD3" s="44"/>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511" t="s">
        <v>213</v>
      </c>
      <c r="C5" s="512"/>
      <c r="D5" s="512"/>
      <c r="E5" s="512"/>
      <c r="F5" s="513"/>
      <c r="G5" s="23"/>
      <c r="H5" s="23"/>
      <c r="I5" s="23"/>
      <c r="J5" s="23"/>
      <c r="K5" s="23"/>
      <c r="L5" s="23"/>
      <c r="M5" s="23"/>
      <c r="N5" s="23"/>
      <c r="O5" s="23"/>
      <c r="P5" s="23"/>
      <c r="Q5" s="23"/>
      <c r="R5" s="23"/>
      <c r="S5" s="327" t="s">
        <v>29</v>
      </c>
      <c r="T5" s="500"/>
      <c r="U5" s="500"/>
      <c r="V5" s="501"/>
      <c r="W5" s="502" t="s">
        <v>214</v>
      </c>
      <c r="X5" s="503"/>
      <c r="Y5" s="503"/>
      <c r="Z5" s="503"/>
      <c r="AA5" s="503"/>
      <c r="AB5" s="503"/>
      <c r="AC5" s="504"/>
      <c r="AD5" s="23"/>
      <c r="AE5" s="23"/>
      <c r="AF5" s="13"/>
      <c r="AG5" s="13"/>
      <c r="AH5" s="13"/>
      <c r="AI5" s="13"/>
      <c r="AM5" s="29"/>
      <c r="AN5" s="29"/>
      <c r="AQ5" s="29"/>
      <c r="AR5" s="29"/>
    </row>
    <row r="6" spans="1:46" ht="18" customHeight="1" thickBot="1">
      <c r="A6" s="27"/>
      <c r="B6" s="514"/>
      <c r="C6" s="515"/>
      <c r="D6" s="515"/>
      <c r="E6" s="515"/>
      <c r="F6" s="516"/>
      <c r="G6" s="23"/>
      <c r="H6" s="23"/>
      <c r="I6" s="23"/>
      <c r="J6" s="23"/>
      <c r="K6" s="23"/>
      <c r="L6" s="23"/>
      <c r="M6" s="23"/>
      <c r="N6" s="23"/>
      <c r="O6" s="23"/>
      <c r="P6" s="23"/>
      <c r="Q6" s="23"/>
      <c r="R6" s="23"/>
      <c r="S6" s="327" t="s">
        <v>28</v>
      </c>
      <c r="T6" s="500"/>
      <c r="U6" s="500"/>
      <c r="V6" s="500"/>
      <c r="W6" s="928"/>
      <c r="X6" s="929"/>
      <c r="Y6" s="929"/>
      <c r="Z6" s="929"/>
      <c r="AA6" s="929"/>
      <c r="AB6" s="929"/>
      <c r="AC6" s="930"/>
      <c r="AD6" s="23"/>
      <c r="AE6" s="23"/>
      <c r="AF6" s="13"/>
      <c r="AG6" s="13"/>
      <c r="AH6" s="13"/>
      <c r="AI6" s="13"/>
      <c r="AM6" s="29"/>
      <c r="AN6" s="29"/>
      <c r="AQ6" s="29"/>
      <c r="AR6" s="29"/>
    </row>
    <row r="7" spans="1:46" ht="18" customHeight="1" thickTop="1" thickBot="1">
      <c r="A7" s="27"/>
      <c r="B7" s="23"/>
      <c r="C7" s="23"/>
      <c r="D7" s="23"/>
      <c r="E7" s="23"/>
      <c r="F7" s="23"/>
      <c r="G7" s="23"/>
      <c r="H7" s="23"/>
      <c r="I7" s="23"/>
      <c r="J7" s="23"/>
      <c r="K7" s="23"/>
      <c r="L7" s="23"/>
      <c r="M7" s="23"/>
      <c r="N7" s="23"/>
      <c r="O7" s="23"/>
      <c r="P7" s="23"/>
      <c r="Q7" s="23"/>
      <c r="R7" s="23"/>
      <c r="S7" s="327" t="s">
        <v>148</v>
      </c>
      <c r="T7" s="500"/>
      <c r="U7" s="500"/>
      <c r="V7" s="500"/>
      <c r="W7" s="946"/>
      <c r="X7" s="947"/>
      <c r="Y7" s="947"/>
      <c r="Z7" s="947"/>
      <c r="AA7" s="947"/>
      <c r="AB7" s="947"/>
      <c r="AC7" s="948"/>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15" t="s">
        <v>30</v>
      </c>
      <c r="B9" s="23"/>
      <c r="C9" s="13"/>
      <c r="D9" s="13"/>
      <c r="E9" s="13"/>
      <c r="F9" s="13"/>
      <c r="G9" s="13"/>
      <c r="H9" s="13"/>
      <c r="I9" s="13"/>
      <c r="J9" s="13"/>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453"/>
      <c r="D10" s="453"/>
      <c r="E10" s="453"/>
      <c r="F10" s="453"/>
      <c r="G10" s="454"/>
      <c r="H10" s="487" t="s">
        <v>35</v>
      </c>
      <c r="I10" s="467"/>
      <c r="J10" s="467"/>
      <c r="K10" s="467"/>
      <c r="L10" s="467"/>
      <c r="M10" s="467"/>
      <c r="N10" s="468"/>
      <c r="O10" s="490" t="s">
        <v>32</v>
      </c>
      <c r="P10" s="453"/>
      <c r="Q10" s="453"/>
      <c r="R10" s="453"/>
      <c r="S10" s="453"/>
      <c r="T10" s="454"/>
      <c r="W10" s="29"/>
      <c r="X10" s="29"/>
    </row>
    <row r="11" spans="1:46" ht="18" customHeight="1" thickBot="1">
      <c r="A11" s="1"/>
      <c r="B11" s="937"/>
      <c r="C11" s="938"/>
      <c r="D11" s="938"/>
      <c r="E11" s="938"/>
      <c r="F11" s="938"/>
      <c r="G11" s="939"/>
      <c r="H11" s="931"/>
      <c r="I11" s="932"/>
      <c r="J11" s="932"/>
      <c r="K11" s="932"/>
      <c r="L11" s="932"/>
      <c r="M11" s="932"/>
      <c r="N11" s="933"/>
      <c r="O11" s="934"/>
      <c r="P11" s="935"/>
      <c r="Q11" s="935"/>
      <c r="R11" s="935"/>
      <c r="S11" s="935"/>
      <c r="T11" s="936"/>
      <c r="U11" s="43"/>
      <c r="V11" s="43"/>
      <c r="W11" s="43"/>
      <c r="X11" s="9"/>
      <c r="Y11" s="41"/>
      <c r="Z11" s="41"/>
      <c r="AA11" s="41"/>
      <c r="AB11" s="41"/>
      <c r="AF11" s="29"/>
      <c r="AG11" s="29"/>
      <c r="AJ11" s="29"/>
      <c r="AK11" s="29"/>
    </row>
    <row r="12" spans="1:46" ht="18" customHeight="1">
      <c r="A12" s="1"/>
      <c r="B12" s="9"/>
      <c r="C12" s="9"/>
      <c r="D12" s="9"/>
      <c r="E12" s="9"/>
      <c r="F12" s="9"/>
      <c r="G12" s="123"/>
      <c r="H12" s="123"/>
      <c r="I12" s="123"/>
      <c r="J12" s="123"/>
      <c r="K12" s="40"/>
      <c r="L12" s="40"/>
      <c r="M12" s="40"/>
      <c r="N12" s="40"/>
      <c r="O12" s="40"/>
      <c r="P12" s="42"/>
      <c r="Q12" s="42"/>
      <c r="R12" s="42"/>
      <c r="S12" s="43"/>
      <c r="T12" s="8"/>
      <c r="U12" s="43"/>
      <c r="V12" s="43"/>
      <c r="W12" s="43"/>
      <c r="X12" s="9"/>
      <c r="Y12" s="41"/>
      <c r="Z12" s="41"/>
      <c r="AA12" s="41"/>
      <c r="AB12" s="41"/>
      <c r="AF12" s="29"/>
      <c r="AG12" s="29"/>
      <c r="AJ12" s="29"/>
      <c r="AK12" s="29"/>
    </row>
    <row r="13" spans="1:46" ht="18" customHeight="1">
      <c r="A13" s="15" t="s">
        <v>31</v>
      </c>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B14" s="475" t="s">
        <v>36</v>
      </c>
      <c r="C14" s="453"/>
      <c r="D14" s="453"/>
      <c r="E14" s="453"/>
      <c r="F14" s="453"/>
      <c r="G14" s="454"/>
      <c r="H14" s="475" t="s">
        <v>37</v>
      </c>
      <c r="I14" s="453"/>
      <c r="J14" s="453"/>
      <c r="K14" s="453"/>
      <c r="L14" s="453"/>
      <c r="M14" s="453"/>
      <c r="N14" s="453"/>
      <c r="O14" s="453"/>
      <c r="P14" s="453"/>
      <c r="Q14" s="454"/>
      <c r="R14" s="481" t="s">
        <v>39</v>
      </c>
      <c r="S14" s="815"/>
      <c r="T14" s="815"/>
      <c r="U14" s="815"/>
      <c r="V14" s="815"/>
      <c r="W14" s="815"/>
      <c r="X14" s="460" t="s">
        <v>40</v>
      </c>
      <c r="Y14" s="461"/>
      <c r="Z14" s="461"/>
      <c r="AA14" s="461"/>
      <c r="AB14" s="462"/>
      <c r="AC14" s="10"/>
      <c r="AD14" s="10"/>
      <c r="AE14" s="11"/>
      <c r="AF14" s="12"/>
      <c r="AG14" s="12"/>
      <c r="AH14" s="2"/>
      <c r="AI14" s="1"/>
      <c r="AK14" s="13"/>
      <c r="AL14" s="13"/>
      <c r="AM14" s="13"/>
      <c r="AP14" s="29"/>
      <c r="AQ14" s="29"/>
      <c r="AR14" s="29"/>
    </row>
    <row r="15" spans="1:46" ht="18" customHeight="1" thickBot="1">
      <c r="B15" s="949"/>
      <c r="C15" s="950"/>
      <c r="D15" s="950"/>
      <c r="E15" s="950"/>
      <c r="F15" s="950"/>
      <c r="G15" s="951"/>
      <c r="H15" s="1"/>
      <c r="I15" s="1"/>
      <c r="J15" s="1"/>
      <c r="K15" s="1"/>
      <c r="L15" s="1"/>
      <c r="M15" s="85"/>
      <c r="N15" s="466" t="s">
        <v>38</v>
      </c>
      <c r="O15" s="467"/>
      <c r="P15" s="467"/>
      <c r="Q15" s="468"/>
      <c r="R15" s="816"/>
      <c r="S15" s="817"/>
      <c r="T15" s="817"/>
      <c r="U15" s="817"/>
      <c r="V15" s="817"/>
      <c r="W15" s="817"/>
      <c r="X15" s="463"/>
      <c r="Y15" s="464"/>
      <c r="Z15" s="464"/>
      <c r="AA15" s="464"/>
      <c r="AB15" s="465"/>
      <c r="AC15" s="10"/>
      <c r="AD15" s="10"/>
      <c r="AE15" s="8"/>
      <c r="AF15" s="2"/>
      <c r="AG15" s="2"/>
      <c r="AH15" s="2"/>
      <c r="AI15" s="1"/>
      <c r="AK15" s="13"/>
      <c r="AL15" s="13"/>
      <c r="AM15" s="13"/>
      <c r="AP15" s="29"/>
      <c r="AQ15" s="29"/>
      <c r="AR15" s="29"/>
    </row>
    <row r="16" spans="1:46" ht="18" customHeight="1" thickBot="1">
      <c r="B16" s="952"/>
      <c r="C16" s="953"/>
      <c r="D16" s="953"/>
      <c r="E16" s="953"/>
      <c r="F16" s="953"/>
      <c r="G16" s="954"/>
      <c r="H16" s="987"/>
      <c r="I16" s="953"/>
      <c r="J16" s="953"/>
      <c r="K16" s="953"/>
      <c r="L16" s="953"/>
      <c r="M16" s="954"/>
      <c r="N16" s="988"/>
      <c r="O16" s="932"/>
      <c r="P16" s="932"/>
      <c r="Q16" s="989"/>
      <c r="R16" s="485">
        <f>B16+H16</f>
        <v>0</v>
      </c>
      <c r="S16" s="1103"/>
      <c r="T16" s="1103"/>
      <c r="U16" s="1103"/>
      <c r="V16" s="1103"/>
      <c r="W16" s="1103"/>
      <c r="X16" s="982"/>
      <c r="Y16" s="983"/>
      <c r="Z16" s="983"/>
      <c r="AA16" s="983"/>
      <c r="AB16" s="984"/>
      <c r="AC16" s="10"/>
      <c r="AD16" s="10"/>
      <c r="AE16" s="8"/>
      <c r="AF16" s="2"/>
      <c r="AG16" s="2"/>
      <c r="AH16" s="2"/>
      <c r="AI16" s="1"/>
      <c r="AK16" s="13"/>
      <c r="AL16" s="13"/>
      <c r="AM16" s="13"/>
      <c r="AP16" s="29"/>
      <c r="AQ16" s="29"/>
      <c r="AR16" s="29"/>
    </row>
    <row r="17" spans="1:45" ht="18" customHeight="1">
      <c r="B17" s="13"/>
      <c r="C17" s="13"/>
      <c r="D17" s="13"/>
      <c r="E17" s="13"/>
      <c r="F17" s="13"/>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3" t="s">
        <v>42</v>
      </c>
      <c r="B18" s="13"/>
      <c r="C18" s="13"/>
      <c r="D18" s="13"/>
      <c r="E18" s="13"/>
      <c r="F18" s="13"/>
      <c r="G18" s="13"/>
      <c r="H18" s="1"/>
      <c r="I18" s="13"/>
      <c r="J18" s="13"/>
      <c r="K18" s="13"/>
      <c r="L18" s="13"/>
      <c r="M18" s="13"/>
      <c r="N18" s="13"/>
      <c r="O18" s="13"/>
      <c r="P18" s="13"/>
      <c r="Q18" s="13"/>
      <c r="R18" s="13"/>
      <c r="S18" s="13"/>
      <c r="T18" s="13"/>
      <c r="U18" s="13"/>
      <c r="V18" s="13"/>
      <c r="W18" s="13"/>
      <c r="X18" s="13"/>
      <c r="Y18" s="13"/>
      <c r="Z18" s="13"/>
      <c r="AA18" s="13"/>
      <c r="AB18" s="13"/>
      <c r="AS18" s="13"/>
    </row>
    <row r="19" spans="1:45" ht="18" customHeight="1" thickBot="1">
      <c r="A19" s="13"/>
      <c r="B19" s="419" t="s">
        <v>21</v>
      </c>
      <c r="C19" s="439"/>
      <c r="D19" s="439"/>
      <c r="E19" s="439"/>
      <c r="F19" s="439"/>
      <c r="G19" s="439"/>
      <c r="H19" s="443"/>
      <c r="I19" s="422" t="s">
        <v>22</v>
      </c>
      <c r="J19" s="453"/>
      <c r="K19" s="453"/>
      <c r="L19" s="453"/>
      <c r="M19" s="454"/>
      <c r="N19" s="422" t="s">
        <v>23</v>
      </c>
      <c r="O19" s="453"/>
      <c r="P19" s="453"/>
      <c r="Q19" s="453"/>
      <c r="R19" s="454"/>
      <c r="S19" s="419" t="s">
        <v>24</v>
      </c>
      <c r="T19" s="439"/>
      <c r="U19" s="439"/>
      <c r="V19" s="439"/>
      <c r="W19" s="443"/>
      <c r="AM19" s="13"/>
    </row>
    <row r="20" spans="1:45" ht="18" customHeight="1">
      <c r="A20" s="13"/>
      <c r="B20" s="419" t="s">
        <v>17</v>
      </c>
      <c r="C20" s="439"/>
      <c r="D20" s="439"/>
      <c r="E20" s="439"/>
      <c r="F20" s="439"/>
      <c r="G20" s="439"/>
      <c r="H20" s="439"/>
      <c r="I20" s="869"/>
      <c r="J20" s="1547"/>
      <c r="K20" s="1547"/>
      <c r="L20" s="1547"/>
      <c r="M20" s="1838"/>
      <c r="N20" s="880"/>
      <c r="O20" s="1547"/>
      <c r="P20" s="1547"/>
      <c r="Q20" s="1547"/>
      <c r="R20" s="1548"/>
      <c r="S20" s="1839">
        <f>I20+N20</f>
        <v>0</v>
      </c>
      <c r="T20" s="1840"/>
      <c r="U20" s="1840"/>
      <c r="V20" s="1840"/>
      <c r="W20" s="1841"/>
      <c r="AM20" s="13"/>
    </row>
    <row r="21" spans="1:45" ht="18" customHeight="1">
      <c r="A21" s="13"/>
      <c r="B21" s="2096" t="s">
        <v>86</v>
      </c>
      <c r="C21" s="439"/>
      <c r="D21" s="439"/>
      <c r="E21" s="439"/>
      <c r="F21" s="439"/>
      <c r="G21" s="439"/>
      <c r="H21" s="439"/>
      <c r="I21" s="872"/>
      <c r="J21" s="1550"/>
      <c r="K21" s="1550"/>
      <c r="L21" s="1550"/>
      <c r="M21" s="1844"/>
      <c r="N21" s="818"/>
      <c r="O21" s="1550"/>
      <c r="P21" s="1550"/>
      <c r="Q21" s="1550"/>
      <c r="R21" s="1551"/>
      <c r="S21" s="1839">
        <f>I21+N21</f>
        <v>0</v>
      </c>
      <c r="T21" s="1840"/>
      <c r="U21" s="1840"/>
      <c r="V21" s="1840"/>
      <c r="W21" s="1841"/>
      <c r="AM21" s="13"/>
    </row>
    <row r="22" spans="1:45" ht="18" customHeight="1">
      <c r="A22" s="13"/>
      <c r="B22" s="419" t="s">
        <v>18</v>
      </c>
      <c r="C22" s="439"/>
      <c r="D22" s="439"/>
      <c r="E22" s="439"/>
      <c r="F22" s="439"/>
      <c r="G22" s="439"/>
      <c r="H22" s="439"/>
      <c r="I22" s="872"/>
      <c r="J22" s="1550"/>
      <c r="K22" s="1550"/>
      <c r="L22" s="1550"/>
      <c r="M22" s="1844"/>
      <c r="N22" s="818"/>
      <c r="O22" s="1550"/>
      <c r="P22" s="1550"/>
      <c r="Q22" s="1550"/>
      <c r="R22" s="1551"/>
      <c r="S22" s="1839">
        <f>I22+N22</f>
        <v>0</v>
      </c>
      <c r="T22" s="1840"/>
      <c r="U22" s="1840"/>
      <c r="V22" s="1840"/>
      <c r="W22" s="1841"/>
      <c r="AM22" s="13"/>
    </row>
    <row r="23" spans="1:45" ht="18" customHeight="1" thickBot="1">
      <c r="A23" s="13"/>
      <c r="B23" s="2096" t="s">
        <v>87</v>
      </c>
      <c r="C23" s="439"/>
      <c r="D23" s="439"/>
      <c r="E23" s="439"/>
      <c r="F23" s="439"/>
      <c r="G23" s="439"/>
      <c r="H23" s="439"/>
      <c r="I23" s="874"/>
      <c r="J23" s="1538"/>
      <c r="K23" s="1538"/>
      <c r="L23" s="1538"/>
      <c r="M23" s="1842"/>
      <c r="N23" s="994"/>
      <c r="O23" s="1538"/>
      <c r="P23" s="1538"/>
      <c r="Q23" s="1538"/>
      <c r="R23" s="1539"/>
      <c r="S23" s="1839">
        <f>I23+N23</f>
        <v>0</v>
      </c>
      <c r="T23" s="1840"/>
      <c r="U23" s="1840"/>
      <c r="V23" s="1840"/>
      <c r="W23" s="1841"/>
      <c r="AM23" s="13"/>
    </row>
    <row r="24" spans="1:45" ht="18" customHeight="1">
      <c r="A24" s="13"/>
      <c r="B24" s="419" t="s">
        <v>16</v>
      </c>
      <c r="C24" s="439"/>
      <c r="D24" s="439"/>
      <c r="E24" s="439"/>
      <c r="F24" s="439"/>
      <c r="G24" s="439"/>
      <c r="H24" s="443"/>
      <c r="I24" s="444">
        <f>SUM(I20:M23)</f>
        <v>0</v>
      </c>
      <c r="J24" s="445"/>
      <c r="K24" s="445"/>
      <c r="L24" s="445"/>
      <c r="M24" s="446"/>
      <c r="N24" s="444">
        <f t="shared" ref="N24" si="0">SUM(N20:R23)</f>
        <v>0</v>
      </c>
      <c r="O24" s="445"/>
      <c r="P24" s="445"/>
      <c r="Q24" s="445"/>
      <c r="R24" s="446"/>
      <c r="S24" s="1843">
        <f t="shared" ref="S24" si="1">SUM(S20:W23)</f>
        <v>0</v>
      </c>
      <c r="T24" s="1840"/>
      <c r="U24" s="1840"/>
      <c r="V24" s="1840"/>
      <c r="W24" s="1841"/>
      <c r="AM24" s="13"/>
    </row>
    <row r="25" spans="1:45" ht="18" customHeight="1">
      <c r="A25" s="13"/>
      <c r="B25" s="13"/>
      <c r="C25" s="13"/>
      <c r="D25" s="13"/>
      <c r="E25" s="13"/>
      <c r="F25" s="13"/>
      <c r="G25" s="13"/>
      <c r="H25" s="1"/>
      <c r="I25" s="13"/>
      <c r="J25" s="13"/>
      <c r="K25" s="13"/>
      <c r="L25" s="13"/>
      <c r="M25" s="13"/>
      <c r="N25" s="13"/>
      <c r="O25" s="13"/>
      <c r="P25" s="13"/>
      <c r="Q25" s="13"/>
      <c r="R25" s="13"/>
      <c r="S25" s="13"/>
      <c r="T25" s="13"/>
      <c r="U25" s="13"/>
      <c r="V25" s="13"/>
      <c r="W25" s="13"/>
      <c r="X25" s="13"/>
      <c r="Y25" s="13"/>
      <c r="Z25" s="13"/>
      <c r="AA25" s="13"/>
      <c r="AB25" s="13"/>
      <c r="AS25" s="13"/>
    </row>
    <row r="26" spans="1:45" ht="18" customHeight="1">
      <c r="A26" s="13" t="s">
        <v>45</v>
      </c>
      <c r="B26" s="13"/>
      <c r="C26" s="13"/>
      <c r="D26" s="13"/>
      <c r="E26" s="13"/>
      <c r="F26" s="13"/>
      <c r="G26" s="13"/>
      <c r="H26" s="1"/>
      <c r="I26" s="13"/>
      <c r="J26" s="13"/>
      <c r="K26" s="13"/>
      <c r="L26" s="13"/>
      <c r="M26" s="13"/>
      <c r="N26" s="13"/>
      <c r="O26" s="13"/>
      <c r="P26" s="13"/>
      <c r="Q26" s="13"/>
      <c r="R26" s="13"/>
      <c r="S26" s="13"/>
      <c r="T26" s="13"/>
      <c r="U26" s="13"/>
      <c r="V26" s="13"/>
      <c r="W26" s="13"/>
      <c r="X26" s="13"/>
      <c r="Y26" s="13"/>
      <c r="Z26" s="13"/>
      <c r="AA26" s="13"/>
      <c r="AB26" s="13"/>
      <c r="AS26" s="13"/>
    </row>
    <row r="27" spans="1:45" ht="6" customHeight="1">
      <c r="A27" s="13"/>
      <c r="R27" s="13"/>
    </row>
    <row r="28" spans="1:45" ht="18" customHeight="1">
      <c r="B28" s="422" t="s">
        <v>1</v>
      </c>
      <c r="C28" s="423"/>
      <c r="D28" s="423"/>
      <c r="E28" s="423"/>
      <c r="F28" s="423"/>
      <c r="G28" s="423"/>
      <c r="H28" s="423"/>
      <c r="I28" s="423"/>
      <c r="J28" s="423"/>
      <c r="K28" s="423"/>
      <c r="L28" s="449" t="s">
        <v>43</v>
      </c>
      <c r="M28" s="450"/>
      <c r="N28" s="422" t="s">
        <v>2</v>
      </c>
      <c r="O28" s="453"/>
      <c r="P28" s="453"/>
      <c r="Q28" s="453"/>
      <c r="R28" s="453"/>
      <c r="S28" s="453"/>
      <c r="T28" s="453"/>
      <c r="U28" s="453"/>
      <c r="V28" s="453"/>
      <c r="W28" s="453"/>
      <c r="X28" s="453"/>
      <c r="Y28" s="453"/>
      <c r="Z28" s="453"/>
      <c r="AA28" s="453"/>
      <c r="AB28" s="453"/>
      <c r="AC28" s="454"/>
      <c r="AD28" s="93"/>
      <c r="AE28" s="93"/>
      <c r="AF28" s="93"/>
      <c r="AG28" s="93"/>
      <c r="AH28" s="13"/>
      <c r="AQ28" s="34"/>
    </row>
    <row r="29" spans="1:45" ht="18" customHeight="1">
      <c r="B29" s="447"/>
      <c r="C29" s="448"/>
      <c r="D29" s="448"/>
      <c r="E29" s="448"/>
      <c r="F29" s="448"/>
      <c r="G29" s="448"/>
      <c r="H29" s="448"/>
      <c r="I29" s="448"/>
      <c r="J29" s="448"/>
      <c r="K29" s="448"/>
      <c r="L29" s="451"/>
      <c r="M29" s="452"/>
      <c r="N29" s="2084" t="s">
        <v>0</v>
      </c>
      <c r="O29" s="2085"/>
      <c r="P29" s="2085"/>
      <c r="Q29" s="2086"/>
      <c r="R29" s="2084" t="s">
        <v>88</v>
      </c>
      <c r="S29" s="2085"/>
      <c r="T29" s="2085"/>
      <c r="U29" s="2086"/>
      <c r="V29" s="2084" t="s">
        <v>89</v>
      </c>
      <c r="W29" s="2085"/>
      <c r="X29" s="2085"/>
      <c r="Y29" s="2086"/>
      <c r="Z29" s="2084" t="s">
        <v>90</v>
      </c>
      <c r="AA29" s="2085"/>
      <c r="AB29" s="2085"/>
      <c r="AC29" s="2086"/>
      <c r="AD29" s="13"/>
      <c r="AE29" s="13"/>
      <c r="AF29" s="13"/>
      <c r="AG29" s="13"/>
      <c r="AH29" s="34"/>
      <c r="AI29" s="34"/>
      <c r="AJ29" s="13"/>
    </row>
    <row r="30" spans="1:45" ht="18" customHeight="1" thickBot="1">
      <c r="B30" s="834"/>
      <c r="C30" s="835"/>
      <c r="D30" s="835"/>
      <c r="E30" s="835"/>
      <c r="F30" s="835"/>
      <c r="G30" s="835"/>
      <c r="H30" s="835"/>
      <c r="I30" s="835"/>
      <c r="J30" s="835"/>
      <c r="K30" s="835"/>
      <c r="L30" s="451"/>
      <c r="M30" s="452"/>
      <c r="N30" s="903" t="s">
        <v>5</v>
      </c>
      <c r="O30" s="904"/>
      <c r="P30" s="905" t="s">
        <v>6</v>
      </c>
      <c r="Q30" s="906"/>
      <c r="R30" s="903" t="s">
        <v>5</v>
      </c>
      <c r="S30" s="904"/>
      <c r="T30" s="905" t="s">
        <v>6</v>
      </c>
      <c r="U30" s="906"/>
      <c r="V30" s="903" t="s">
        <v>5</v>
      </c>
      <c r="W30" s="904"/>
      <c r="X30" s="905" t="s">
        <v>6</v>
      </c>
      <c r="Y30" s="906"/>
      <c r="Z30" s="903" t="s">
        <v>5</v>
      </c>
      <c r="AA30" s="904"/>
      <c r="AB30" s="905" t="s">
        <v>6</v>
      </c>
      <c r="AC30" s="906"/>
      <c r="AI30" s="34"/>
      <c r="AJ30" s="14"/>
      <c r="AK30" s="13"/>
    </row>
    <row r="31" spans="1:45" ht="18" customHeight="1" thickBot="1">
      <c r="B31" s="1986" t="s">
        <v>156</v>
      </c>
      <c r="C31" s="2076" t="s">
        <v>25</v>
      </c>
      <c r="D31" s="1716" t="s">
        <v>152</v>
      </c>
      <c r="E31" s="1717"/>
      <c r="F31" s="1717"/>
      <c r="G31" s="1717"/>
      <c r="H31" s="1717"/>
      <c r="I31" s="1717"/>
      <c r="J31" s="1717"/>
      <c r="K31" s="1717"/>
      <c r="L31" s="2077"/>
      <c r="M31" s="2078"/>
      <c r="N31" s="2214"/>
      <c r="O31" s="2211"/>
      <c r="P31" s="2208"/>
      <c r="Q31" s="2209"/>
      <c r="R31" s="2068">
        <f>N31</f>
        <v>0</v>
      </c>
      <c r="S31" s="2069"/>
      <c r="T31" s="2070">
        <f>P31</f>
        <v>0</v>
      </c>
      <c r="U31" s="2095"/>
      <c r="V31" s="2210"/>
      <c r="W31" s="2211"/>
      <c r="X31" s="2208"/>
      <c r="Y31" s="2210"/>
      <c r="Z31" s="2068">
        <f>V31</f>
        <v>0</v>
      </c>
      <c r="AA31" s="2069"/>
      <c r="AB31" s="2070">
        <f>X31</f>
        <v>0</v>
      </c>
      <c r="AC31" s="2071"/>
      <c r="AF31" s="13"/>
      <c r="AQ31" s="34"/>
      <c r="AR31" s="14"/>
    </row>
    <row r="32" spans="1:45" ht="18" customHeight="1" thickBot="1">
      <c r="B32" s="1987"/>
      <c r="C32" s="2076"/>
      <c r="D32" s="95" t="s">
        <v>96</v>
      </c>
      <c r="E32" s="18"/>
      <c r="F32" s="18"/>
      <c r="G32" s="18"/>
      <c r="H32" s="18"/>
      <c r="I32" s="18"/>
      <c r="J32" s="18"/>
      <c r="K32" s="18"/>
      <c r="L32" s="856"/>
      <c r="M32" s="2204"/>
      <c r="N32" s="2205"/>
      <c r="O32" s="2206"/>
      <c r="P32" s="2206"/>
      <c r="Q32" s="2206"/>
      <c r="R32" s="2207"/>
      <c r="S32" s="2207"/>
      <c r="T32" s="2207"/>
      <c r="U32" s="2207"/>
      <c r="V32" s="2212"/>
      <c r="W32" s="2206"/>
      <c r="X32" s="2206"/>
      <c r="Y32" s="2206"/>
      <c r="Z32" s="2207"/>
      <c r="AA32" s="2207"/>
      <c r="AB32" s="2207"/>
      <c r="AC32" s="2213"/>
      <c r="AF32" s="13"/>
      <c r="AQ32" s="34"/>
      <c r="AR32" s="14"/>
    </row>
    <row r="33" spans="2:45" ht="18" customHeight="1" thickBot="1">
      <c r="B33" s="1987"/>
      <c r="C33" s="2076"/>
      <c r="D33" s="1716" t="s">
        <v>91</v>
      </c>
      <c r="E33" s="1717"/>
      <c r="F33" s="1717"/>
      <c r="G33" s="1717"/>
      <c r="H33" s="1717"/>
      <c r="I33" s="1717"/>
      <c r="J33" s="1717"/>
      <c r="K33" s="1717"/>
      <c r="L33" s="2011"/>
      <c r="M33" s="2089"/>
      <c r="N33" s="2197"/>
      <c r="O33" s="2198"/>
      <c r="P33" s="2198"/>
      <c r="Q33" s="2199"/>
      <c r="R33" s="2200"/>
      <c r="S33" s="2201"/>
      <c r="T33" s="2201"/>
      <c r="U33" s="2202"/>
      <c r="V33" s="2203"/>
      <c r="W33" s="2198"/>
      <c r="X33" s="2198"/>
      <c r="Y33" s="2199"/>
      <c r="Z33" s="2200"/>
      <c r="AA33" s="2201"/>
      <c r="AB33" s="2201"/>
      <c r="AC33" s="2202"/>
      <c r="AF33" s="13"/>
      <c r="AG33" s="13"/>
      <c r="AH33" s="13"/>
      <c r="AI33" s="13"/>
      <c r="AJ33" s="13"/>
      <c r="AK33" s="13"/>
      <c r="AL33" s="13"/>
      <c r="AM33" s="13"/>
      <c r="AN33" s="13"/>
      <c r="AO33" s="13"/>
      <c r="AP33" s="13"/>
      <c r="AQ33" s="34"/>
      <c r="AR33" s="14"/>
      <c r="AS33" s="13"/>
    </row>
    <row r="34" spans="2:45" ht="18" customHeight="1">
      <c r="B34" s="1987"/>
      <c r="C34" s="2076"/>
      <c r="D34" s="1763" t="s">
        <v>13</v>
      </c>
      <c r="E34" s="814"/>
      <c r="F34" s="814"/>
      <c r="G34" s="814"/>
      <c r="H34" s="814"/>
      <c r="I34" s="814"/>
      <c r="J34" s="814"/>
      <c r="K34" s="814"/>
      <c r="L34" s="2011"/>
      <c r="M34" s="2012"/>
      <c r="N34" s="2013">
        <f>IF(L34="○",IF(L36/S24&lt;10,INT(L36/S24),ROUNDDOWN(L36/S24,-1)),0)</f>
        <v>0</v>
      </c>
      <c r="O34" s="2013"/>
      <c r="P34" s="2014"/>
      <c r="Q34" s="2014"/>
      <c r="R34" s="2015"/>
      <c r="S34" s="2015"/>
      <c r="T34" s="2015"/>
      <c r="U34" s="2015"/>
      <c r="V34" s="2014"/>
      <c r="W34" s="2014"/>
      <c r="X34" s="2014"/>
      <c r="Y34" s="2014"/>
      <c r="Z34" s="2015"/>
      <c r="AA34" s="2015"/>
      <c r="AB34" s="2015"/>
      <c r="AC34" s="2016"/>
      <c r="AF34" s="13"/>
      <c r="AH34" s="13"/>
      <c r="AI34" s="13"/>
      <c r="AJ34" s="13"/>
      <c r="AK34" s="13"/>
      <c r="AL34" s="13"/>
      <c r="AM34" s="13"/>
      <c r="AN34" s="13"/>
      <c r="AO34" s="13"/>
      <c r="AP34" s="13"/>
      <c r="AQ34" s="34"/>
      <c r="AR34" s="14"/>
    </row>
    <row r="35" spans="2:45" ht="18" customHeight="1">
      <c r="B35" s="1987"/>
      <c r="C35" s="2076"/>
      <c r="D35" s="37"/>
      <c r="E35" s="1831" t="s">
        <v>44</v>
      </c>
      <c r="F35" s="2018"/>
      <c r="G35" s="2018"/>
      <c r="H35" s="2018"/>
      <c r="I35" s="2018"/>
      <c r="J35" s="1717"/>
      <c r="K35" s="1717"/>
      <c r="L35" s="2019"/>
      <c r="M35" s="2020"/>
      <c r="N35" s="2017"/>
      <c r="O35" s="2017"/>
      <c r="P35" s="2015"/>
      <c r="Q35" s="2015"/>
      <c r="R35" s="2015"/>
      <c r="S35" s="2015"/>
      <c r="T35" s="2015"/>
      <c r="U35" s="2015"/>
      <c r="V35" s="2015"/>
      <c r="W35" s="2015"/>
      <c r="X35" s="2015"/>
      <c r="Y35" s="2015"/>
      <c r="Z35" s="2015"/>
      <c r="AA35" s="2015"/>
      <c r="AB35" s="2015"/>
      <c r="AC35" s="2016"/>
      <c r="AF35" s="13"/>
      <c r="AH35" s="13"/>
      <c r="AI35" s="13"/>
      <c r="AJ35" s="13"/>
      <c r="AK35" s="13"/>
      <c r="AL35" s="13"/>
      <c r="AM35" s="13"/>
      <c r="AN35" s="13"/>
      <c r="AO35" s="13"/>
      <c r="AP35" s="13"/>
      <c r="AQ35" s="34"/>
      <c r="AR35" s="14"/>
    </row>
    <row r="36" spans="2:45" ht="18" customHeight="1" thickBot="1">
      <c r="B36" s="1987"/>
      <c r="C36" s="2076"/>
      <c r="D36" s="38"/>
      <c r="E36" s="1189" t="s">
        <v>157</v>
      </c>
      <c r="F36" s="298"/>
      <c r="G36" s="298"/>
      <c r="H36" s="298"/>
      <c r="I36" s="298"/>
      <c r="J36" s="315"/>
      <c r="K36" s="315"/>
      <c r="L36" s="2019"/>
      <c r="M36" s="2020"/>
      <c r="N36" s="2015"/>
      <c r="O36" s="2015"/>
      <c r="P36" s="2015"/>
      <c r="Q36" s="2015"/>
      <c r="R36" s="2015"/>
      <c r="S36" s="2015"/>
      <c r="T36" s="2015"/>
      <c r="U36" s="2015"/>
      <c r="V36" s="2015"/>
      <c r="W36" s="2015"/>
      <c r="X36" s="2015"/>
      <c r="Y36" s="2015"/>
      <c r="Z36" s="2015"/>
      <c r="AA36" s="2015"/>
      <c r="AB36" s="2015"/>
      <c r="AC36" s="2015"/>
      <c r="AD36" s="37"/>
      <c r="AF36" s="13"/>
      <c r="AH36" s="22"/>
      <c r="AI36" s="22"/>
      <c r="AJ36" s="22"/>
      <c r="AK36" s="22"/>
      <c r="AL36" s="22"/>
      <c r="AM36" s="22"/>
      <c r="AN36" s="22"/>
      <c r="AO36" s="22"/>
      <c r="AP36" s="22"/>
      <c r="AQ36" s="34"/>
      <c r="AR36" s="14"/>
    </row>
    <row r="37" spans="2:45" ht="18" customHeight="1" thickBot="1">
      <c r="B37" s="1987"/>
      <c r="C37" s="2076"/>
      <c r="D37" s="1766" t="s">
        <v>92</v>
      </c>
      <c r="E37" s="2075"/>
      <c r="F37" s="2075"/>
      <c r="G37" s="2075"/>
      <c r="H37" s="2075"/>
      <c r="I37" s="2075"/>
      <c r="J37" s="2075"/>
      <c r="K37" s="2075"/>
      <c r="L37" s="1993"/>
      <c r="M37" s="1994"/>
      <c r="N37" s="825"/>
      <c r="O37" s="2079"/>
      <c r="P37" s="2079"/>
      <c r="Q37" s="2079"/>
      <c r="R37" s="2079"/>
      <c r="S37" s="2079"/>
      <c r="T37" s="2079"/>
      <c r="U37" s="2079"/>
      <c r="V37" s="2079"/>
      <c r="W37" s="2079"/>
      <c r="X37" s="2079"/>
      <c r="Y37" s="2079"/>
      <c r="Z37" s="2079"/>
      <c r="AA37" s="2079"/>
      <c r="AB37" s="2079"/>
      <c r="AC37" s="2079"/>
      <c r="AD37" s="37"/>
      <c r="AF37" s="13"/>
      <c r="AG37" s="13"/>
      <c r="AH37" s="13"/>
      <c r="AI37" s="13"/>
      <c r="AJ37" s="13"/>
      <c r="AK37" s="13"/>
      <c r="AL37" s="13"/>
      <c r="AM37" s="13"/>
      <c r="AN37" s="13"/>
      <c r="AO37" s="13"/>
      <c r="AP37" s="13"/>
      <c r="AQ37" s="34"/>
      <c r="AR37" s="14"/>
      <c r="AS37" s="13"/>
    </row>
    <row r="38" spans="2:45" ht="18" customHeight="1" thickTop="1" thickBot="1">
      <c r="B38" s="1987"/>
      <c r="C38" s="2076"/>
      <c r="D38" s="958" t="s">
        <v>26</v>
      </c>
      <c r="E38" s="896"/>
      <c r="F38" s="896"/>
      <c r="G38" s="896"/>
      <c r="H38" s="896"/>
      <c r="I38" s="896"/>
      <c r="J38" s="896"/>
      <c r="K38" s="896"/>
      <c r="L38" s="959"/>
      <c r="M38" s="960"/>
      <c r="N38" s="2009">
        <f>SUM(N31,$N32,$N34,$N37)</f>
        <v>0</v>
      </c>
      <c r="O38" s="2010"/>
      <c r="P38" s="2009">
        <f>SUM(P31,$N32,$N34,$N37)</f>
        <v>0</v>
      </c>
      <c r="Q38" s="2010"/>
      <c r="R38" s="2007">
        <f>SUM(R31,$N32,$R33,$N34,$N37)</f>
        <v>0</v>
      </c>
      <c r="S38" s="2008"/>
      <c r="T38" s="2007">
        <f>SUM(T31,$N32,$R33,$N34,$N37)</f>
        <v>0</v>
      </c>
      <c r="U38" s="2008"/>
      <c r="V38" s="2007">
        <f>SUM(V31,$V32,$N34,$N37)</f>
        <v>0</v>
      </c>
      <c r="W38" s="2008"/>
      <c r="X38" s="2007">
        <f>SUM(X31,$V32,$N34,$N37)</f>
        <v>0</v>
      </c>
      <c r="Y38" s="2008"/>
      <c r="Z38" s="2007">
        <f>SUM(Z31,$V32,$Z33,$N34,$N37)</f>
        <v>0</v>
      </c>
      <c r="AA38" s="2008"/>
      <c r="AB38" s="2195">
        <f>SUM(AB31,$V32,$Z33,$N34,$N37)</f>
        <v>0</v>
      </c>
      <c r="AC38" s="2196"/>
      <c r="AD38" s="37"/>
      <c r="AF38" s="13"/>
      <c r="AG38" s="13"/>
      <c r="AQ38" s="34"/>
      <c r="AR38" s="14"/>
      <c r="AS38" s="13"/>
    </row>
    <row r="39" spans="2:45" ht="20.25" customHeight="1" thickBot="1">
      <c r="B39" s="1987"/>
      <c r="C39" s="2072" t="s">
        <v>210</v>
      </c>
      <c r="D39" s="1766" t="s">
        <v>209</v>
      </c>
      <c r="E39" s="2075"/>
      <c r="F39" s="2075"/>
      <c r="G39" s="2075"/>
      <c r="H39" s="2075"/>
      <c r="I39" s="2075"/>
      <c r="J39" s="2075"/>
      <c r="K39" s="2075"/>
      <c r="L39" s="885"/>
      <c r="M39" s="2074"/>
      <c r="N39" s="825"/>
      <c r="O39" s="2079"/>
      <c r="P39" s="2079"/>
      <c r="Q39" s="2079"/>
      <c r="R39" s="2079"/>
      <c r="S39" s="2079"/>
      <c r="T39" s="2079"/>
      <c r="U39" s="2079"/>
      <c r="V39" s="2079"/>
      <c r="W39" s="2079"/>
      <c r="X39" s="2079"/>
      <c r="Y39" s="2079"/>
      <c r="Z39" s="2079"/>
      <c r="AA39" s="2079"/>
      <c r="AB39" s="2079"/>
      <c r="AC39" s="2079"/>
      <c r="AD39" s="37"/>
      <c r="AF39" s="13"/>
      <c r="AG39" s="13"/>
      <c r="AQ39" s="34"/>
      <c r="AR39" s="14"/>
      <c r="AS39" s="13"/>
    </row>
    <row r="40" spans="2:45" ht="18" customHeight="1" thickTop="1">
      <c r="B40" s="1987"/>
      <c r="C40" s="2073"/>
      <c r="D40" s="958" t="s">
        <v>50</v>
      </c>
      <c r="E40" s="896"/>
      <c r="F40" s="896"/>
      <c r="G40" s="896"/>
      <c r="H40" s="896"/>
      <c r="I40" s="896"/>
      <c r="J40" s="896"/>
      <c r="K40" s="896"/>
      <c r="L40" s="896"/>
      <c r="M40" s="897"/>
      <c r="N40" s="1227">
        <f>$N$39</f>
        <v>0</v>
      </c>
      <c r="O40" s="1228"/>
      <c r="P40" s="1229">
        <f t="shared" ref="P40" si="2">$N$39</f>
        <v>0</v>
      </c>
      <c r="Q40" s="1230"/>
      <c r="R40" s="1227">
        <f t="shared" ref="R40" si="3">$N$39</f>
        <v>0</v>
      </c>
      <c r="S40" s="1228"/>
      <c r="T40" s="1229">
        <f t="shared" ref="T40" si="4">$N$39</f>
        <v>0</v>
      </c>
      <c r="U40" s="1230"/>
      <c r="V40" s="1227">
        <f t="shared" ref="V40" si="5">$N$39</f>
        <v>0</v>
      </c>
      <c r="W40" s="1228"/>
      <c r="X40" s="1229">
        <f t="shared" ref="X40" si="6">$N$39</f>
        <v>0</v>
      </c>
      <c r="Y40" s="1230"/>
      <c r="Z40" s="1227">
        <f t="shared" ref="Z40" si="7">$N$39</f>
        <v>0</v>
      </c>
      <c r="AA40" s="1228"/>
      <c r="AB40" s="1229">
        <f>$N$39</f>
        <v>0</v>
      </c>
      <c r="AC40" s="2194"/>
      <c r="AD40" s="37"/>
      <c r="AF40" s="13"/>
      <c r="AG40" s="13"/>
      <c r="AQ40" s="34"/>
      <c r="AR40" s="14"/>
      <c r="AS40" s="13"/>
    </row>
    <row r="41" spans="2:45" ht="18" customHeight="1">
      <c r="B41" s="1987"/>
      <c r="C41" s="1983" t="s">
        <v>222</v>
      </c>
      <c r="D41" s="1764" t="s">
        <v>206</v>
      </c>
      <c r="E41" s="1981"/>
      <c r="F41" s="1981"/>
      <c r="G41" s="1981"/>
      <c r="H41" s="1981"/>
      <c r="I41" s="1981"/>
      <c r="J41" s="844">
        <v>790</v>
      </c>
      <c r="K41" s="844"/>
      <c r="L41" s="1989"/>
      <c r="M41" s="1990"/>
      <c r="N41" s="1243">
        <f>IF(L41="○",IF($J41/$S$24&lt;10,INT($J41/$S$24),ROUNDDOWN($J41/$S$24,-1)),0)</f>
        <v>0</v>
      </c>
      <c r="O41" s="1243"/>
      <c r="P41" s="1243"/>
      <c r="Q41" s="1243"/>
      <c r="R41" s="1243"/>
      <c r="S41" s="1243"/>
      <c r="T41" s="1243"/>
      <c r="U41" s="1243"/>
      <c r="V41" s="1243"/>
      <c r="W41" s="1243"/>
      <c r="X41" s="1243"/>
      <c r="Y41" s="1243"/>
      <c r="Z41" s="1243"/>
      <c r="AA41" s="1243"/>
      <c r="AB41" s="1243"/>
      <c r="AC41" s="1243"/>
      <c r="AD41" s="37"/>
      <c r="AF41" s="13"/>
      <c r="AG41" s="13"/>
      <c r="AQ41" s="34"/>
      <c r="AR41" s="14"/>
      <c r="AS41" s="13"/>
    </row>
    <row r="42" spans="2:45" ht="18" customHeight="1" thickBot="1">
      <c r="B42" s="1987"/>
      <c r="C42" s="1984"/>
      <c r="D42" s="1766" t="s">
        <v>164</v>
      </c>
      <c r="E42" s="1982"/>
      <c r="F42" s="1982"/>
      <c r="G42" s="1982"/>
      <c r="H42" s="1982"/>
      <c r="I42" s="1982"/>
      <c r="J42" s="846">
        <v>500</v>
      </c>
      <c r="K42" s="846"/>
      <c r="L42" s="1991"/>
      <c r="M42" s="1992"/>
      <c r="N42" s="1248">
        <f>IF(L42="○",IF($J42/$S$24&lt;10,INT($J42/$S$24),ROUNDDOWN($J42/$S$24,-1)),0)</f>
        <v>0</v>
      </c>
      <c r="O42" s="1248"/>
      <c r="P42" s="1248"/>
      <c r="Q42" s="1248"/>
      <c r="R42" s="1248"/>
      <c r="S42" s="1248"/>
      <c r="T42" s="1248"/>
      <c r="U42" s="1248"/>
      <c r="V42" s="1248"/>
      <c r="W42" s="1248"/>
      <c r="X42" s="1248"/>
      <c r="Y42" s="1248"/>
      <c r="Z42" s="1248"/>
      <c r="AA42" s="1248"/>
      <c r="AB42" s="1248"/>
      <c r="AC42" s="1248"/>
      <c r="AD42" s="37"/>
      <c r="AF42" s="13"/>
      <c r="AG42" s="13"/>
      <c r="AQ42" s="34"/>
      <c r="AR42" s="14"/>
      <c r="AS42" s="13"/>
    </row>
    <row r="43" spans="2:45" ht="18" customHeight="1" thickTop="1">
      <c r="B43" s="1988"/>
      <c r="C43" s="1985"/>
      <c r="D43" s="323" t="s">
        <v>59</v>
      </c>
      <c r="E43" s="324"/>
      <c r="F43" s="324"/>
      <c r="G43" s="324"/>
      <c r="H43" s="324"/>
      <c r="I43" s="324"/>
      <c r="J43" s="324"/>
      <c r="K43" s="324"/>
      <c r="L43" s="324"/>
      <c r="M43" s="1865"/>
      <c r="N43" s="369">
        <f>SUM($N41,$N42)</f>
        <v>0</v>
      </c>
      <c r="O43" s="2187"/>
      <c r="P43" s="2188">
        <f t="shared" ref="P43" si="8">SUM($N41,$N42)</f>
        <v>0</v>
      </c>
      <c r="Q43" s="2189"/>
      <c r="R43" s="2190">
        <f t="shared" ref="R43" si="9">SUM($N41,$N42)</f>
        <v>0</v>
      </c>
      <c r="S43" s="2191"/>
      <c r="T43" s="2190">
        <f t="shared" ref="T43" si="10">SUM($N41,$N42)</f>
        <v>0</v>
      </c>
      <c r="U43" s="2189"/>
      <c r="V43" s="2190">
        <f t="shared" ref="V43" si="11">SUM($N41,$N42)</f>
        <v>0</v>
      </c>
      <c r="W43" s="2191"/>
      <c r="X43" s="2190">
        <f t="shared" ref="X43" si="12">SUM($N41,$N42)</f>
        <v>0</v>
      </c>
      <c r="Y43" s="2189"/>
      <c r="Z43" s="2190">
        <f t="shared" ref="Z43" si="13">SUM($N41,$N42)</f>
        <v>0</v>
      </c>
      <c r="AA43" s="2191"/>
      <c r="AB43" s="2190">
        <f t="shared" ref="AB43" si="14">SUM($N41,$N42)</f>
        <v>0</v>
      </c>
      <c r="AC43" s="2191"/>
      <c r="AD43" s="37"/>
      <c r="AF43" s="13"/>
      <c r="AG43" s="13"/>
      <c r="AQ43" s="34"/>
      <c r="AR43" s="14"/>
      <c r="AS43" s="13"/>
    </row>
    <row r="44" spans="2:45" ht="18" customHeight="1">
      <c r="B44" s="327" t="s">
        <v>224</v>
      </c>
      <c r="C44" s="298"/>
      <c r="D44" s="298"/>
      <c r="E44" s="298"/>
      <c r="F44" s="298"/>
      <c r="G44" s="298"/>
      <c r="H44" s="298"/>
      <c r="I44" s="298"/>
      <c r="J44" s="298"/>
      <c r="K44" s="298"/>
      <c r="L44" s="298"/>
      <c r="M44" s="17" t="s">
        <v>225</v>
      </c>
      <c r="N44" s="1866">
        <f>SUM(N38,N40,N43)</f>
        <v>0</v>
      </c>
      <c r="O44" s="1862"/>
      <c r="P44" s="2049">
        <f t="shared" ref="P44" si="15">SUM(P38,P40,P43)</f>
        <v>0</v>
      </c>
      <c r="Q44" s="1862"/>
      <c r="R44" s="1866">
        <f t="shared" ref="R44" si="16">SUM(R38,R40,R43)</f>
        <v>0</v>
      </c>
      <c r="S44" s="1862"/>
      <c r="T44" s="2049">
        <f t="shared" ref="T44" si="17">SUM(T38,T40,T43)</f>
        <v>0</v>
      </c>
      <c r="U44" s="1862"/>
      <c r="V44" s="1866">
        <f t="shared" ref="V44" si="18">SUM(V38,V40,V43)</f>
        <v>0</v>
      </c>
      <c r="W44" s="1862"/>
      <c r="X44" s="2049">
        <f t="shared" ref="X44" si="19">SUM(X38,X40,X43)</f>
        <v>0</v>
      </c>
      <c r="Y44" s="1862"/>
      <c r="Z44" s="1866">
        <f t="shared" ref="Z44" si="20">SUM(Z38,Z40,Z43)</f>
        <v>0</v>
      </c>
      <c r="AA44" s="1862"/>
      <c r="AB44" s="2049">
        <f t="shared" ref="AB44" si="21">SUM(AB38,AB40,AB43)</f>
        <v>0</v>
      </c>
      <c r="AC44" s="1756"/>
      <c r="AD44" s="37"/>
      <c r="AF44" s="295"/>
      <c r="AG44" s="296"/>
      <c r="AI44" s="34"/>
      <c r="AJ44" s="14"/>
      <c r="AK44" s="13"/>
    </row>
    <row r="45" spans="2:45" ht="18" customHeight="1">
      <c r="B45" s="297" t="s">
        <v>106</v>
      </c>
      <c r="C45" s="2099"/>
      <c r="D45" s="2099"/>
      <c r="E45" s="2099"/>
      <c r="F45" s="2099"/>
      <c r="G45" s="2099"/>
      <c r="H45" s="2099"/>
      <c r="I45" s="2099"/>
      <c r="J45" s="2099"/>
      <c r="K45" s="2099"/>
      <c r="L45" s="2099"/>
      <c r="M45" s="17" t="s">
        <v>226</v>
      </c>
      <c r="N45" s="1260">
        <f>N44*I20</f>
        <v>0</v>
      </c>
      <c r="O45" s="1714"/>
      <c r="P45" s="1262">
        <f>P44*N20</f>
        <v>0</v>
      </c>
      <c r="Q45" s="1715"/>
      <c r="R45" s="1260">
        <f>R44*I21</f>
        <v>0</v>
      </c>
      <c r="S45" s="1714"/>
      <c r="T45" s="1262">
        <f>T44*N21</f>
        <v>0</v>
      </c>
      <c r="U45" s="1715"/>
      <c r="V45" s="1260">
        <f>V44*I22</f>
        <v>0</v>
      </c>
      <c r="W45" s="1714"/>
      <c r="X45" s="1262">
        <f>X44*N22</f>
        <v>0</v>
      </c>
      <c r="Y45" s="1715"/>
      <c r="Z45" s="1260">
        <f>Z44*I23</f>
        <v>0</v>
      </c>
      <c r="AA45" s="1714"/>
      <c r="AB45" s="1262">
        <f>AB44*N23</f>
        <v>0</v>
      </c>
      <c r="AC45" s="2193"/>
      <c r="AD45" s="37"/>
      <c r="AE45" s="1786">
        <f>SUM(N45:AC45)</f>
        <v>0</v>
      </c>
      <c r="AF45" s="736"/>
      <c r="AG45" s="736"/>
      <c r="AI45" s="34"/>
      <c r="AJ45" s="14"/>
      <c r="AK45" s="13"/>
    </row>
    <row r="46" spans="2:45" ht="29.25" customHeight="1" thickBot="1">
      <c r="B46" s="832" t="s">
        <v>103</v>
      </c>
      <c r="C46" s="2048"/>
      <c r="D46" s="2048"/>
      <c r="E46" s="2048"/>
      <c r="F46" s="2048"/>
      <c r="G46" s="2048"/>
      <c r="H46" s="2048"/>
      <c r="I46" s="2048"/>
      <c r="J46" s="2048"/>
      <c r="K46" s="2048"/>
      <c r="L46" s="557"/>
      <c r="M46" s="97" t="s">
        <v>227</v>
      </c>
      <c r="N46" s="1267">
        <f>N45*$H$16*100*$X$16</f>
        <v>0</v>
      </c>
      <c r="O46" s="1268"/>
      <c r="P46" s="1268">
        <f>P45*$H$16*100*$X$16</f>
        <v>0</v>
      </c>
      <c r="Q46" s="1269"/>
      <c r="R46" s="1267">
        <f>R45*$H$16*100*$X$16</f>
        <v>0</v>
      </c>
      <c r="S46" s="1268"/>
      <c r="T46" s="1268">
        <f>T45*$H$16*100*$X$16</f>
        <v>0</v>
      </c>
      <c r="U46" s="1269"/>
      <c r="V46" s="1267">
        <f>V45*$H$16*100*$X$16</f>
        <v>0</v>
      </c>
      <c r="W46" s="1268"/>
      <c r="X46" s="1268">
        <f>X45*$H$16*100*$X$16</f>
        <v>0</v>
      </c>
      <c r="Y46" s="1269"/>
      <c r="Z46" s="1267">
        <f>Z45*$H$16*100*$X$16</f>
        <v>0</v>
      </c>
      <c r="AA46" s="1268"/>
      <c r="AB46" s="1268">
        <f>AB45*$H$16*100*$X$16</f>
        <v>0</v>
      </c>
      <c r="AC46" s="2192"/>
      <c r="AD46" s="37"/>
      <c r="AE46" s="295">
        <f>SUM(N46:AC46)</f>
        <v>0</v>
      </c>
      <c r="AF46" s="296"/>
      <c r="AG46" s="296"/>
      <c r="AI46" s="34"/>
      <c r="AJ46" s="14"/>
      <c r="AK46" s="13"/>
    </row>
    <row r="47" spans="2:45" ht="27" customHeight="1">
      <c r="B47" s="1481" t="s">
        <v>194</v>
      </c>
      <c r="C47" s="2097" t="s">
        <v>144</v>
      </c>
      <c r="D47" s="2098"/>
      <c r="E47" s="2098"/>
      <c r="F47" s="2098"/>
      <c r="G47" s="2098"/>
      <c r="H47" s="2098"/>
      <c r="I47" s="2098"/>
      <c r="J47" s="2098"/>
      <c r="K47" s="2098"/>
      <c r="L47" s="962"/>
      <c r="M47" s="963"/>
      <c r="N47" s="2063">
        <f>IF($L47="○",-ROUNDDOWN(SUM(N31,$N37)*$H$16*100*$L$48,-1),0)</f>
        <v>0</v>
      </c>
      <c r="O47" s="2058"/>
      <c r="P47" s="2054">
        <f>IF($L47="○",-ROUNDDOWN(SUM(P31,$N37)*$H$16*100*$L$48,-1),0)</f>
        <v>0</v>
      </c>
      <c r="Q47" s="1746"/>
      <c r="R47" s="2057">
        <f>IF($L47="○",-ROUNDDOWN(SUM(R31,$N37)*$H$16*100*$L$48,-1),0)</f>
        <v>0</v>
      </c>
      <c r="S47" s="2058"/>
      <c r="T47" s="2054">
        <f>IF($L47="○",-ROUNDDOWN(SUM(T31,$N37)*$H$16*100*$L$48,-1),0)</f>
        <v>0</v>
      </c>
      <c r="U47" s="1746"/>
      <c r="V47" s="2057">
        <f>IF($L47="○",-ROUNDDOWN(SUM(V31,$N37)*$H$16*100*$L$48,-1),0)</f>
        <v>0</v>
      </c>
      <c r="W47" s="2058"/>
      <c r="X47" s="2054">
        <f>IF($L47="○",-ROUNDDOWN(SUM(X31,$N37)*$H$16*100*$L$48,-1),0)</f>
        <v>0</v>
      </c>
      <c r="Y47" s="1746"/>
      <c r="Z47" s="2057">
        <f>IF($L47="○",-ROUNDDOWN(SUM(Z31,$N37)*$H$16*100*$L$48,-1),0)</f>
        <v>0</v>
      </c>
      <c r="AA47" s="2058"/>
      <c r="AB47" s="2054">
        <f>IF($L47="○",-ROUNDDOWN(SUM(AB31,$N37)*$H$16*100*$L$48,-1),0)</f>
        <v>0</v>
      </c>
      <c r="AC47" s="1746"/>
      <c r="AE47" s="91"/>
      <c r="AF47" s="92"/>
      <c r="AG47" s="92"/>
      <c r="AI47" s="34"/>
      <c r="AJ47" s="14"/>
      <c r="AK47" s="13"/>
    </row>
    <row r="48" spans="2:45" ht="18" customHeight="1">
      <c r="B48" s="2043"/>
      <c r="C48" s="83"/>
      <c r="D48" s="1530" t="s">
        <v>150</v>
      </c>
      <c r="E48" s="315"/>
      <c r="F48" s="315"/>
      <c r="G48" s="315"/>
      <c r="H48" s="315"/>
      <c r="I48" s="315"/>
      <c r="J48" s="315"/>
      <c r="K48" s="315"/>
      <c r="L48" s="1040"/>
      <c r="M48" s="1041"/>
      <c r="N48" s="2064"/>
      <c r="O48" s="2060"/>
      <c r="P48" s="2055"/>
      <c r="Q48" s="2056"/>
      <c r="R48" s="2059"/>
      <c r="S48" s="2060"/>
      <c r="T48" s="2055"/>
      <c r="U48" s="2056"/>
      <c r="V48" s="2059"/>
      <c r="W48" s="2060"/>
      <c r="X48" s="2055"/>
      <c r="Y48" s="2056"/>
      <c r="Z48" s="2059"/>
      <c r="AA48" s="2060"/>
      <c r="AB48" s="2055"/>
      <c r="AC48" s="2056"/>
      <c r="AE48" s="91"/>
      <c r="AF48" s="92"/>
      <c r="AG48" s="92"/>
      <c r="AI48" s="34"/>
      <c r="AJ48" s="14"/>
      <c r="AK48" s="13"/>
    </row>
    <row r="49" spans="2:45" ht="18" customHeight="1">
      <c r="B49" s="2043"/>
      <c r="C49" s="2050" t="s">
        <v>185</v>
      </c>
      <c r="D49" s="2051"/>
      <c r="E49" s="2051"/>
      <c r="F49" s="2051"/>
      <c r="G49" s="2051"/>
      <c r="H49" s="2051"/>
      <c r="I49" s="2051"/>
      <c r="J49" s="2051"/>
      <c r="K49" s="2051"/>
      <c r="L49" s="2052"/>
      <c r="M49" s="2053"/>
      <c r="N49" s="1286">
        <f>IF($L49="○",-ROUNDDOWN(SUM(N31,$N37)*$H$16*100*$L$50,-1),0)</f>
        <v>0</v>
      </c>
      <c r="O49" s="1287"/>
      <c r="P49" s="1274">
        <f>IF($L49="○",-ROUNDDOWN(SUM(P31,$N37)*$H$16*100*$L$50,-1),0)</f>
        <v>0</v>
      </c>
      <c r="Q49" s="2034"/>
      <c r="R49" s="1270">
        <f>IF($L49="○",-ROUNDDOWN((R31+$R33+$N37)*$H$16*100*$L$50,-1),0)</f>
        <v>0</v>
      </c>
      <c r="S49" s="2031"/>
      <c r="T49" s="1274">
        <f>IF($L49="○",-ROUNDDOWN((T31+$R33+$N37)*$H$16*100*$L$50,-1),0)</f>
        <v>0</v>
      </c>
      <c r="U49" s="2034"/>
      <c r="V49" s="1270">
        <f>IF($L49="○",-ROUNDDOWN(SUM(V31,$N37)*$H$16*100*$L$50,-1),0)</f>
        <v>0</v>
      </c>
      <c r="W49" s="2031"/>
      <c r="X49" s="1274">
        <f>IF($L49="○",-ROUNDDOWN(SUM(X31,$N37)*$H$16*100*$L$50,-1),0)</f>
        <v>0</v>
      </c>
      <c r="Y49" s="2034"/>
      <c r="Z49" s="1270">
        <f>IF($L49="○",-ROUNDDOWN(SUM(Z31,$Z33,$N37)*$H$16*100*$L$50,-1),0)</f>
        <v>0</v>
      </c>
      <c r="AA49" s="2031"/>
      <c r="AB49" s="1277">
        <f>IF($L49="○",-ROUNDDOWN((AB31+$Z33+$N37)*$H$16*100*$L$50,-1),0)</f>
        <v>0</v>
      </c>
      <c r="AC49" s="2036"/>
      <c r="AF49" s="13"/>
      <c r="AQ49" s="34"/>
      <c r="AR49" s="14"/>
      <c r="AS49" s="13"/>
    </row>
    <row r="50" spans="2:45" ht="18" customHeight="1" thickBot="1">
      <c r="B50" s="2043"/>
      <c r="C50" s="48"/>
      <c r="D50" s="1530" t="s">
        <v>184</v>
      </c>
      <c r="E50" s="315"/>
      <c r="F50" s="315"/>
      <c r="G50" s="315"/>
      <c r="H50" s="315"/>
      <c r="I50" s="315"/>
      <c r="J50" s="315"/>
      <c r="K50" s="315"/>
      <c r="L50" s="1021"/>
      <c r="M50" s="1022"/>
      <c r="N50" s="1306"/>
      <c r="O50" s="1307"/>
      <c r="P50" s="2035"/>
      <c r="Q50" s="2032"/>
      <c r="R50" s="2032"/>
      <c r="S50" s="2033"/>
      <c r="T50" s="2035"/>
      <c r="U50" s="2032"/>
      <c r="V50" s="2032"/>
      <c r="W50" s="2033"/>
      <c r="X50" s="2035"/>
      <c r="Y50" s="2032"/>
      <c r="Z50" s="2032"/>
      <c r="AA50" s="2033"/>
      <c r="AB50" s="2037"/>
      <c r="AC50" s="2035"/>
      <c r="AG50" s="34"/>
      <c r="AH50" s="14"/>
      <c r="AI50" s="13"/>
      <c r="AQ50" s="34"/>
      <c r="AR50" s="14"/>
      <c r="AS50" s="13"/>
    </row>
    <row r="51" spans="2:45" ht="18" customHeight="1" thickTop="1">
      <c r="B51" s="2044"/>
      <c r="C51" s="1000" t="s">
        <v>126</v>
      </c>
      <c r="D51" s="1001"/>
      <c r="E51" s="1001"/>
      <c r="F51" s="1001"/>
      <c r="G51" s="1001"/>
      <c r="H51" s="1001"/>
      <c r="I51" s="1001"/>
      <c r="J51" s="1001"/>
      <c r="K51" s="1001"/>
      <c r="L51" s="1001"/>
      <c r="M51" s="2045"/>
      <c r="N51" s="1313">
        <f>SUM(N47,N49)</f>
        <v>0</v>
      </c>
      <c r="O51" s="2046"/>
      <c r="P51" s="2040">
        <f t="shared" ref="P51" si="22">SUM(P47,P49)</f>
        <v>0</v>
      </c>
      <c r="Q51" s="2041"/>
      <c r="R51" s="2047">
        <f t="shared" ref="R51" si="23">SUM(R47,R49)</f>
        <v>0</v>
      </c>
      <c r="S51" s="2046"/>
      <c r="T51" s="2040">
        <f t="shared" ref="T51" si="24">SUM(T47,T49)</f>
        <v>0</v>
      </c>
      <c r="U51" s="2041"/>
      <c r="V51" s="2047">
        <f t="shared" ref="V51" si="25">SUM(V47,V49)</f>
        <v>0</v>
      </c>
      <c r="W51" s="2046"/>
      <c r="X51" s="2040">
        <f t="shared" ref="X51" si="26">SUM(X47,X49)</f>
        <v>0</v>
      </c>
      <c r="Y51" s="2041"/>
      <c r="Z51" s="2047">
        <f t="shared" ref="Z51" si="27">SUM(Z47,Z49)</f>
        <v>0</v>
      </c>
      <c r="AA51" s="2046"/>
      <c r="AB51" s="2040">
        <f t="shared" ref="AB51" si="28">SUM(AB47,AB49)</f>
        <v>0</v>
      </c>
      <c r="AC51" s="2041"/>
      <c r="AG51" s="34"/>
      <c r="AH51" s="14"/>
      <c r="AI51" s="13"/>
      <c r="AQ51" s="34"/>
      <c r="AR51" s="14"/>
      <c r="AS51" s="13"/>
    </row>
    <row r="52" spans="2:45" ht="18" customHeight="1" thickBot="1">
      <c r="B52" s="1027" t="s">
        <v>128</v>
      </c>
      <c r="C52" s="814"/>
      <c r="D52" s="814"/>
      <c r="E52" s="814"/>
      <c r="F52" s="814"/>
      <c r="G52" s="814"/>
      <c r="H52" s="814"/>
      <c r="I52" s="814"/>
      <c r="J52" s="814"/>
      <c r="K52" s="814"/>
      <c r="L52" s="814"/>
      <c r="M52" s="124" t="s">
        <v>129</v>
      </c>
      <c r="N52" s="1317">
        <f>N51*I20*$X$16</f>
        <v>0</v>
      </c>
      <c r="O52" s="2038"/>
      <c r="P52" s="1319">
        <f>P51*N20*$X$16</f>
        <v>0</v>
      </c>
      <c r="Q52" s="2039"/>
      <c r="R52" s="1317">
        <f>R51*I21*$X$16</f>
        <v>0</v>
      </c>
      <c r="S52" s="2038"/>
      <c r="T52" s="1319">
        <f>T51*N21*$X$16</f>
        <v>0</v>
      </c>
      <c r="U52" s="2039"/>
      <c r="V52" s="1317">
        <f>V51*I22*$X$16</f>
        <v>0</v>
      </c>
      <c r="W52" s="2038"/>
      <c r="X52" s="1319">
        <f>X51*N22*$X$16</f>
        <v>0</v>
      </c>
      <c r="Y52" s="2039"/>
      <c r="Z52" s="1317">
        <f>Z51*I23*$X$16</f>
        <v>0</v>
      </c>
      <c r="AA52" s="2038"/>
      <c r="AB52" s="1319">
        <f>AB51*N23*$X$16</f>
        <v>0</v>
      </c>
      <c r="AC52" s="2042"/>
      <c r="AE52" s="2030">
        <f>SUM(N52:AC52)</f>
        <v>0</v>
      </c>
      <c r="AF52" s="2030"/>
      <c r="AG52" s="2030"/>
      <c r="AI52" s="34"/>
      <c r="AJ52" s="14"/>
      <c r="AK52" s="13"/>
    </row>
    <row r="53" spans="2:45" ht="36" customHeight="1" thickTop="1" thickBot="1">
      <c r="B53" s="1439" t="s">
        <v>174</v>
      </c>
      <c r="C53" s="831"/>
      <c r="D53" s="831"/>
      <c r="E53" s="831"/>
      <c r="F53" s="831"/>
      <c r="G53" s="831"/>
      <c r="H53" s="831"/>
      <c r="I53" s="831"/>
      <c r="J53" s="831"/>
      <c r="K53" s="831"/>
      <c r="L53" s="118"/>
      <c r="M53" s="119" t="s">
        <v>127</v>
      </c>
      <c r="N53" s="517">
        <f>ROUNDDOWN(SUM(N46:AC46)+SUM(N52:AC52),-3)</f>
        <v>0</v>
      </c>
      <c r="O53" s="1694"/>
      <c r="P53" s="1694"/>
      <c r="Q53" s="1694"/>
      <c r="R53" s="1694"/>
      <c r="S53" s="1694"/>
      <c r="T53" s="1694"/>
      <c r="U53" s="1694"/>
      <c r="V53" s="1694"/>
      <c r="W53" s="1694"/>
      <c r="X53" s="1694"/>
      <c r="Y53" s="1694"/>
      <c r="Z53" s="1694"/>
      <c r="AA53" s="1694"/>
      <c r="AB53" s="1694"/>
      <c r="AC53" s="1695"/>
      <c r="AE53" s="295">
        <f>AE46+AE52</f>
        <v>0</v>
      </c>
      <c r="AF53" s="296"/>
      <c r="AG53" s="296"/>
      <c r="AN53" s="35"/>
      <c r="AO53" s="35"/>
    </row>
    <row r="54" spans="2:45" ht="3.75" customHeight="1" thickTop="1">
      <c r="O54" s="35"/>
      <c r="P54" s="35"/>
    </row>
    <row r="55" spans="2:45" ht="13.5" customHeight="1">
      <c r="B55" s="168" t="s">
        <v>94</v>
      </c>
      <c r="C55" s="168"/>
      <c r="D55" s="36"/>
      <c r="E55" s="36"/>
      <c r="AA55" s="1762" t="s">
        <v>237</v>
      </c>
      <c r="AB55" s="1762"/>
      <c r="AC55" s="1762"/>
    </row>
    <row r="56" spans="2:45" ht="13.5" customHeight="1">
      <c r="B56" s="168" t="s">
        <v>95</v>
      </c>
      <c r="C56" s="168"/>
      <c r="M56" s="36"/>
      <c r="N56" s="36"/>
      <c r="O56" s="36"/>
      <c r="P56" s="36"/>
      <c r="Q56" s="36"/>
      <c r="R56" s="36"/>
      <c r="S56" s="36"/>
      <c r="T56" s="36"/>
      <c r="U56" s="36"/>
      <c r="V56" s="36"/>
      <c r="W56" s="36"/>
      <c r="X56" s="36"/>
      <c r="Y56" s="36"/>
      <c r="Z56" s="36"/>
      <c r="AA56" s="1762"/>
      <c r="AB56" s="1762"/>
      <c r="AC56" s="1762"/>
      <c r="AD56" s="36"/>
      <c r="AE56" s="36"/>
      <c r="AF56" s="36"/>
    </row>
    <row r="57" spans="2:45" ht="13.5" customHeight="1">
      <c r="B57" s="168" t="s">
        <v>208</v>
      </c>
      <c r="C57" s="168"/>
      <c r="D57" s="36"/>
      <c r="E57" s="36"/>
      <c r="AA57" s="1762"/>
      <c r="AB57" s="1762"/>
      <c r="AC57" s="1762"/>
    </row>
    <row r="58" spans="2:45" ht="13.5" customHeight="1">
      <c r="B58" s="168" t="s">
        <v>207</v>
      </c>
      <c r="C58" s="168"/>
      <c r="M58" s="36"/>
      <c r="N58" s="36"/>
      <c r="O58" s="36"/>
      <c r="P58" s="36"/>
      <c r="Q58" s="36"/>
      <c r="R58" s="36"/>
      <c r="S58" s="36"/>
      <c r="T58" s="36"/>
      <c r="U58" s="36"/>
      <c r="V58" s="36"/>
      <c r="W58" s="36"/>
      <c r="X58" s="36"/>
      <c r="Y58" s="36"/>
      <c r="Z58" s="36"/>
      <c r="AA58" s="1762"/>
      <c r="AB58" s="1762"/>
      <c r="AC58" s="1762"/>
      <c r="AD58" s="36"/>
      <c r="AE58" s="36"/>
      <c r="AF58" s="36"/>
    </row>
    <row r="59" spans="2:45" ht="18" customHeight="1">
      <c r="M59" s="36"/>
      <c r="N59" s="36"/>
      <c r="O59" s="36"/>
      <c r="P59" s="36"/>
      <c r="Q59" s="36"/>
      <c r="R59" s="36"/>
      <c r="S59" s="36"/>
      <c r="T59" s="36"/>
      <c r="U59" s="36"/>
      <c r="V59" s="36"/>
      <c r="W59" s="36"/>
      <c r="X59" s="36"/>
      <c r="Y59" s="36"/>
      <c r="Z59" s="36"/>
      <c r="AA59" s="36"/>
      <c r="AB59" s="36"/>
      <c r="AC59" s="36"/>
      <c r="AD59" s="36"/>
      <c r="AE59" s="36"/>
      <c r="AF59" s="36"/>
    </row>
    <row r="60" spans="2:45" ht="18" customHeight="1">
      <c r="M60" s="36"/>
      <c r="N60" s="36"/>
      <c r="O60" s="36"/>
      <c r="P60" s="36"/>
      <c r="Q60" s="36"/>
      <c r="R60" s="36"/>
      <c r="S60" s="36"/>
      <c r="T60" s="36"/>
      <c r="U60" s="36"/>
      <c r="V60" s="36"/>
      <c r="W60" s="36"/>
      <c r="X60" s="36"/>
      <c r="Y60" s="36"/>
      <c r="Z60" s="36"/>
      <c r="AA60" s="36"/>
      <c r="AB60" s="36"/>
      <c r="AC60" s="36"/>
      <c r="AD60" s="36"/>
      <c r="AE60" s="36"/>
      <c r="AF60" s="36"/>
    </row>
    <row r="61" spans="2:45" ht="18" customHeight="1">
      <c r="B61" s="99" t="s">
        <v>196</v>
      </c>
      <c r="M61" s="36"/>
      <c r="N61" s="36"/>
      <c r="O61" s="36"/>
      <c r="P61" s="36"/>
      <c r="Q61" s="36"/>
      <c r="R61" s="36"/>
      <c r="S61" s="36"/>
      <c r="T61" s="36"/>
      <c r="U61" s="36"/>
      <c r="V61" s="36"/>
      <c r="W61" s="36"/>
      <c r="X61" s="36"/>
      <c r="Y61" s="36"/>
      <c r="Z61" s="36"/>
      <c r="AA61" s="36"/>
      <c r="AB61" s="36"/>
      <c r="AC61" s="36"/>
      <c r="AD61" s="36"/>
      <c r="AE61" s="36"/>
      <c r="AF61" s="36"/>
    </row>
    <row r="62" spans="2:45" ht="7.5" customHeight="1" thickBot="1">
      <c r="M62" s="36"/>
      <c r="N62" s="36"/>
      <c r="O62" s="36"/>
      <c r="P62" s="36"/>
      <c r="Q62" s="36"/>
      <c r="R62" s="36"/>
      <c r="S62" s="36"/>
      <c r="T62" s="36"/>
      <c r="U62" s="36"/>
      <c r="V62" s="36"/>
      <c r="W62" s="36"/>
      <c r="X62" s="36"/>
      <c r="Y62" s="36"/>
      <c r="Z62" s="36"/>
      <c r="AA62" s="36"/>
      <c r="AB62" s="36"/>
      <c r="AC62" s="36"/>
      <c r="AD62" s="36"/>
      <c r="AE62" s="36"/>
      <c r="AF62" s="36"/>
    </row>
    <row r="63" spans="2:45" ht="9.75" customHeight="1" thickBot="1">
      <c r="B63" s="100"/>
      <c r="C63" s="101"/>
      <c r="D63" s="101"/>
      <c r="E63" s="101"/>
      <c r="F63" s="101"/>
      <c r="G63" s="101"/>
      <c r="H63" s="101"/>
      <c r="I63" s="101"/>
      <c r="J63" s="101"/>
      <c r="K63" s="101"/>
      <c r="L63" s="101"/>
      <c r="M63" s="102"/>
      <c r="N63" s="102"/>
      <c r="O63" s="102"/>
      <c r="P63" s="102"/>
      <c r="Q63" s="102"/>
      <c r="R63" s="102"/>
      <c r="S63" s="102"/>
      <c r="T63" s="102"/>
      <c r="U63" s="102"/>
      <c r="V63" s="115"/>
      <c r="W63" s="36"/>
      <c r="X63" s="36"/>
      <c r="Y63" s="36"/>
      <c r="Z63" s="36"/>
      <c r="AA63" s="36"/>
      <c r="AB63" s="36"/>
      <c r="AC63" s="36"/>
      <c r="AD63" s="36"/>
      <c r="AE63" s="36"/>
      <c r="AF63" s="36"/>
    </row>
    <row r="64" spans="2:45" ht="18.75" customHeight="1" thickBot="1">
      <c r="B64" s="109"/>
      <c r="C64" s="105"/>
      <c r="D64" s="104" t="s">
        <v>198</v>
      </c>
      <c r="E64" s="107"/>
      <c r="F64" s="107"/>
      <c r="G64" s="107"/>
      <c r="H64" s="107"/>
      <c r="I64" s="107"/>
      <c r="J64" s="107"/>
      <c r="K64" s="107"/>
      <c r="L64" s="107"/>
      <c r="M64" s="107"/>
      <c r="N64" s="107" t="s">
        <v>200</v>
      </c>
      <c r="O64" s="107"/>
      <c r="P64" s="107"/>
      <c r="Q64" s="108"/>
      <c r="R64" s="808"/>
      <c r="S64" s="809"/>
      <c r="T64" s="810"/>
      <c r="U64" s="137"/>
      <c r="V64" s="117"/>
      <c r="W64" s="59"/>
      <c r="X64" s="84" t="s">
        <v>159</v>
      </c>
      <c r="Y64" s="60"/>
      <c r="Z64" s="60"/>
      <c r="AA64" s="60"/>
      <c r="AB64" s="55"/>
      <c r="AC64" s="55"/>
      <c r="AD64" s="55"/>
      <c r="AE64" s="55"/>
    </row>
    <row r="65" spans="2:41" ht="14.25" customHeight="1">
      <c r="B65" s="109"/>
      <c r="C65" s="105"/>
      <c r="D65" s="110"/>
      <c r="E65" s="138"/>
      <c r="F65" s="138"/>
      <c r="G65" s="138"/>
      <c r="H65" s="138"/>
      <c r="I65" s="138"/>
      <c r="J65" s="138"/>
      <c r="K65" s="138"/>
      <c r="L65" s="138"/>
      <c r="M65" s="138"/>
      <c r="N65" s="138"/>
      <c r="O65" s="138"/>
      <c r="P65" s="139"/>
      <c r="Q65" s="139"/>
      <c r="R65" s="139"/>
      <c r="S65" s="139"/>
      <c r="T65" s="139"/>
      <c r="U65" s="139"/>
      <c r="V65" s="116"/>
      <c r="W65" s="59"/>
      <c r="X65" s="59"/>
      <c r="Y65" s="60"/>
      <c r="Z65" s="60"/>
      <c r="AA65" s="60"/>
      <c r="AB65" s="55"/>
      <c r="AC65" s="55"/>
      <c r="AD65" s="55"/>
      <c r="AE65" s="55"/>
    </row>
    <row r="66" spans="2:41" ht="21">
      <c r="B66" s="549" t="s">
        <v>201</v>
      </c>
      <c r="C66" s="550"/>
      <c r="D66" s="550"/>
      <c r="E66" s="550"/>
      <c r="F66" s="550"/>
      <c r="G66" s="550"/>
      <c r="H66" s="550"/>
      <c r="I66" s="550"/>
      <c r="J66" s="550"/>
      <c r="K66" s="550"/>
      <c r="L66" s="550"/>
      <c r="M66" s="550"/>
      <c r="N66" s="550"/>
      <c r="O66" s="550"/>
      <c r="P66" s="550"/>
      <c r="Q66" s="550"/>
      <c r="R66" s="550"/>
      <c r="S66" s="550"/>
      <c r="T66" s="550"/>
      <c r="U66" s="550"/>
      <c r="V66" s="551"/>
      <c r="W66" s="61"/>
      <c r="X66" s="61"/>
      <c r="Y66" s="61"/>
      <c r="Z66" s="61"/>
      <c r="AA66" s="61"/>
      <c r="AB66" s="56"/>
      <c r="AC66" s="56"/>
      <c r="AD66" s="56"/>
      <c r="AE66" s="56"/>
    </row>
    <row r="67" spans="2:41" ht="21.75" thickBot="1">
      <c r="B67" s="552"/>
      <c r="C67" s="553"/>
      <c r="D67" s="553"/>
      <c r="E67" s="553"/>
      <c r="F67" s="553"/>
      <c r="G67" s="553"/>
      <c r="H67" s="553"/>
      <c r="I67" s="553"/>
      <c r="J67" s="553"/>
      <c r="K67" s="553"/>
      <c r="L67" s="553"/>
      <c r="M67" s="553"/>
      <c r="N67" s="553"/>
      <c r="O67" s="553"/>
      <c r="P67" s="553"/>
      <c r="Q67" s="553"/>
      <c r="R67" s="553"/>
      <c r="S67" s="553"/>
      <c r="T67" s="553"/>
      <c r="U67" s="553"/>
      <c r="V67" s="554"/>
      <c r="W67" s="61"/>
      <c r="X67" s="61"/>
      <c r="Y67" s="61"/>
      <c r="Z67" s="61"/>
      <c r="AA67" s="61"/>
      <c r="AB67" s="56"/>
      <c r="AC67" s="56"/>
      <c r="AD67" s="56"/>
      <c r="AE67" s="56"/>
    </row>
    <row r="68" spans="2:41" ht="12.75" customHeight="1">
      <c r="B68" s="94"/>
      <c r="C68" s="94"/>
      <c r="D68" s="94"/>
      <c r="E68" s="94"/>
      <c r="F68" s="94"/>
      <c r="G68" s="94"/>
      <c r="H68" s="94"/>
      <c r="I68" s="94"/>
      <c r="J68" s="94"/>
      <c r="K68" s="94"/>
      <c r="L68" s="94"/>
      <c r="M68" s="94"/>
      <c r="N68" s="94"/>
      <c r="O68" s="94"/>
      <c r="P68" s="94"/>
      <c r="Q68" s="94"/>
      <c r="R68" s="94"/>
      <c r="S68" s="94"/>
      <c r="T68" s="94"/>
      <c r="U68" s="94"/>
      <c r="V68" s="94"/>
      <c r="W68" s="62"/>
      <c r="X68" s="62"/>
      <c r="Y68" s="62"/>
      <c r="Z68" s="62"/>
      <c r="AA68" s="62"/>
      <c r="AB68" s="57"/>
      <c r="AC68" s="57"/>
      <c r="AD68" s="58"/>
      <c r="AE68" s="58"/>
    </row>
    <row r="69" spans="2:41">
      <c r="B69" s="62" t="s">
        <v>169</v>
      </c>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80"/>
      <c r="AC69" s="80"/>
      <c r="AD69" s="58"/>
      <c r="AE69" s="58"/>
    </row>
    <row r="70" spans="2:41" ht="18" customHeight="1">
      <c r="B70" s="532" t="s">
        <v>116</v>
      </c>
      <c r="C70" s="782"/>
      <c r="D70" s="782"/>
      <c r="E70" s="782"/>
      <c r="F70" s="782"/>
      <c r="G70" s="782"/>
      <c r="H70" s="782"/>
      <c r="I70" s="782"/>
      <c r="J70" s="782"/>
      <c r="K70" s="782"/>
      <c r="L70" s="782"/>
      <c r="M70" s="783"/>
      <c r="N70" s="2027" t="s">
        <v>0</v>
      </c>
      <c r="O70" s="2027"/>
      <c r="P70" s="2027"/>
      <c r="Q70" s="2027"/>
      <c r="R70" s="2028" t="s">
        <v>88</v>
      </c>
      <c r="S70" s="2027"/>
      <c r="T70" s="2027"/>
      <c r="U70" s="2029"/>
      <c r="V70" s="2028" t="s">
        <v>89</v>
      </c>
      <c r="W70" s="2027"/>
      <c r="X70" s="2027"/>
      <c r="Y70" s="2029"/>
      <c r="Z70" s="2028" t="s">
        <v>90</v>
      </c>
      <c r="AA70" s="2027"/>
      <c r="AB70" s="2027"/>
      <c r="AC70" s="2029"/>
    </row>
    <row r="71" spans="2:41" ht="18" customHeight="1">
      <c r="B71" s="784"/>
      <c r="C71" s="785"/>
      <c r="D71" s="785"/>
      <c r="E71" s="785"/>
      <c r="F71" s="785"/>
      <c r="G71" s="785"/>
      <c r="H71" s="785"/>
      <c r="I71" s="785"/>
      <c r="J71" s="785"/>
      <c r="K71" s="785"/>
      <c r="L71" s="785"/>
      <c r="M71" s="786"/>
      <c r="N71" s="787" t="s">
        <v>5</v>
      </c>
      <c r="O71" s="788"/>
      <c r="P71" s="788" t="s">
        <v>6</v>
      </c>
      <c r="Q71" s="789"/>
      <c r="R71" s="790" t="s">
        <v>5</v>
      </c>
      <c r="S71" s="788"/>
      <c r="T71" s="788" t="s">
        <v>6</v>
      </c>
      <c r="U71" s="789"/>
      <c r="V71" s="790" t="s">
        <v>5</v>
      </c>
      <c r="W71" s="788"/>
      <c r="X71" s="788" t="s">
        <v>6</v>
      </c>
      <c r="Y71" s="789"/>
      <c r="Z71" s="790" t="s">
        <v>5</v>
      </c>
      <c r="AA71" s="788"/>
      <c r="AB71" s="788" t="s">
        <v>6</v>
      </c>
      <c r="AC71" s="789"/>
    </row>
    <row r="72" spans="2:41" ht="18" customHeight="1">
      <c r="B72" s="297" t="s">
        <v>158</v>
      </c>
      <c r="C72" s="298"/>
      <c r="D72" s="298"/>
      <c r="E72" s="298"/>
      <c r="F72" s="298"/>
      <c r="G72" s="298"/>
      <c r="H72" s="298"/>
      <c r="I72" s="298"/>
      <c r="J72" s="298"/>
      <c r="K72" s="298"/>
      <c r="L72" s="298"/>
      <c r="M72" s="17" t="s">
        <v>112</v>
      </c>
      <c r="N72" s="1255">
        <f>N44</f>
        <v>0</v>
      </c>
      <c r="O72" s="1256"/>
      <c r="P72" s="1256">
        <f>P44</f>
        <v>0</v>
      </c>
      <c r="Q72" s="1257"/>
      <c r="R72" s="1255">
        <f>R44</f>
        <v>0</v>
      </c>
      <c r="S72" s="1256"/>
      <c r="T72" s="1256">
        <f>T44</f>
        <v>0</v>
      </c>
      <c r="U72" s="1257"/>
      <c r="V72" s="1255">
        <f>V44</f>
        <v>0</v>
      </c>
      <c r="W72" s="1256"/>
      <c r="X72" s="1256">
        <f>X44</f>
        <v>0</v>
      </c>
      <c r="Y72" s="1257"/>
      <c r="Z72" s="1255">
        <f>Z44</f>
        <v>0</v>
      </c>
      <c r="AA72" s="1256"/>
      <c r="AB72" s="1256">
        <f>AB44</f>
        <v>0</v>
      </c>
      <c r="AC72" s="1257"/>
      <c r="AF72" s="295"/>
      <c r="AG72" s="296"/>
      <c r="AI72" s="34"/>
      <c r="AJ72" s="14"/>
      <c r="AK72" s="13"/>
    </row>
    <row r="73" spans="2:41" ht="18" customHeight="1">
      <c r="B73" s="297" t="s">
        <v>115</v>
      </c>
      <c r="C73" s="298"/>
      <c r="D73" s="298"/>
      <c r="E73" s="298"/>
      <c r="F73" s="298"/>
      <c r="G73" s="298"/>
      <c r="H73" s="298"/>
      <c r="I73" s="298"/>
      <c r="J73" s="298"/>
      <c r="K73" s="298"/>
      <c r="L73" s="298"/>
      <c r="M73" s="17" t="s">
        <v>113</v>
      </c>
      <c r="N73" s="1260">
        <f>N45</f>
        <v>0</v>
      </c>
      <c r="O73" s="1714"/>
      <c r="P73" s="1262">
        <f>P45</f>
        <v>0</v>
      </c>
      <c r="Q73" s="1715"/>
      <c r="R73" s="1260">
        <f>R45</f>
        <v>0</v>
      </c>
      <c r="S73" s="1714"/>
      <c r="T73" s="1262">
        <f>T45</f>
        <v>0</v>
      </c>
      <c r="U73" s="1715"/>
      <c r="V73" s="1260">
        <f>V45</f>
        <v>0</v>
      </c>
      <c r="W73" s="1714"/>
      <c r="X73" s="1262">
        <f>X45</f>
        <v>0</v>
      </c>
      <c r="Y73" s="1715"/>
      <c r="Z73" s="1260">
        <f>Z45</f>
        <v>0</v>
      </c>
      <c r="AA73" s="1714"/>
      <c r="AB73" s="1262">
        <f>AB45</f>
        <v>0</v>
      </c>
      <c r="AC73" s="1715"/>
      <c r="AF73" s="295">
        <f>SUM(N73:AC73)</f>
        <v>0</v>
      </c>
      <c r="AG73" s="296"/>
      <c r="AI73" s="34"/>
      <c r="AJ73" s="14"/>
      <c r="AK73" s="13"/>
    </row>
    <row r="74" spans="2:41" ht="18" customHeight="1">
      <c r="B74" s="832" t="s">
        <v>265</v>
      </c>
      <c r="C74" s="833"/>
      <c r="D74" s="833"/>
      <c r="E74" s="833"/>
      <c r="F74" s="833"/>
      <c r="G74" s="833"/>
      <c r="H74" s="833"/>
      <c r="I74" s="833"/>
      <c r="J74" s="833"/>
      <c r="K74" s="833"/>
      <c r="L74" s="833"/>
      <c r="M74" s="17" t="s">
        <v>114</v>
      </c>
      <c r="N74" s="1267">
        <f>N73*$R$64*100*$X$16*0.9</f>
        <v>0</v>
      </c>
      <c r="O74" s="1268"/>
      <c r="P74" s="1262">
        <f t="shared" ref="P74" si="29">P73*$R$64*100*$X$16*0.9</f>
        <v>0</v>
      </c>
      <c r="Q74" s="1751"/>
      <c r="R74" s="1260">
        <f t="shared" ref="R74" si="30">R73*$R$64*100*$X$16*0.9</f>
        <v>0</v>
      </c>
      <c r="S74" s="1752"/>
      <c r="T74" s="1262">
        <f t="shared" ref="T74" si="31">T73*$R$64*100*$X$16*0.9</f>
        <v>0</v>
      </c>
      <c r="U74" s="1751"/>
      <c r="V74" s="1260">
        <f t="shared" ref="V74" si="32">V73*$R$64*100*$X$16*0.9</f>
        <v>0</v>
      </c>
      <c r="W74" s="1752"/>
      <c r="X74" s="1262">
        <f t="shared" ref="X74" si="33">X73*$R$64*100*$X$16*0.9</f>
        <v>0</v>
      </c>
      <c r="Y74" s="1751"/>
      <c r="Z74" s="1260">
        <f t="shared" ref="Z74" si="34">Z73*$R$64*100*$X$16*0.9</f>
        <v>0</v>
      </c>
      <c r="AA74" s="1752"/>
      <c r="AB74" s="1262">
        <f>AB73*$R$64*100*$X$16*0.9</f>
        <v>0</v>
      </c>
      <c r="AC74" s="1751"/>
      <c r="AE74" s="295">
        <f>SUM(N74:AC74)</f>
        <v>0</v>
      </c>
      <c r="AF74" s="296"/>
      <c r="AG74" s="296"/>
      <c r="AI74" s="34"/>
      <c r="AJ74" s="14"/>
      <c r="AK74" s="13"/>
    </row>
    <row r="75" spans="2:41" ht="27" customHeight="1">
      <c r="B75" s="742" t="s">
        <v>105</v>
      </c>
      <c r="C75" s="1475" t="s">
        <v>145</v>
      </c>
      <c r="D75" s="2021"/>
      <c r="E75" s="2021"/>
      <c r="F75" s="2021"/>
      <c r="G75" s="2021"/>
      <c r="H75" s="2021"/>
      <c r="I75" s="2021"/>
      <c r="J75" s="2021"/>
      <c r="K75" s="2021"/>
      <c r="L75" s="2021"/>
      <c r="M75" s="2022"/>
      <c r="N75" s="1260">
        <f>IF($L$47="○",-ROUNDDOWN(SUM(N31,$N37)*$R$64*100*$L$48,-1),0)</f>
        <v>0</v>
      </c>
      <c r="O75" s="1714"/>
      <c r="P75" s="1262">
        <f>IF($L$47="○",-ROUNDDOWN(SUM(P31,$N37)*$R$64*100*$L$48,-1),0)</f>
        <v>0</v>
      </c>
      <c r="Q75" s="1715"/>
      <c r="R75" s="1260">
        <f>IF($L$47="○",-ROUNDDOWN(SUM(R31,$N37)*$R$64*100*$L$48,-1),0)</f>
        <v>0</v>
      </c>
      <c r="S75" s="1714"/>
      <c r="T75" s="1262">
        <f>IF($L$47="○",-ROUNDDOWN(SUM(T31,$N37)*$R$64*100*$L$48,-1),0)</f>
        <v>0</v>
      </c>
      <c r="U75" s="1715"/>
      <c r="V75" s="1260">
        <f>IF($L$47="○",-ROUNDDOWN(SUM(V31,$N37)*$R$64*100*$L$48,-1),0)</f>
        <v>0</v>
      </c>
      <c r="W75" s="1714"/>
      <c r="X75" s="1262">
        <f>IF($L$47="○",-ROUNDDOWN(SUM(X31,$N37)*$R$64*100*$L$48,-1),0)</f>
        <v>0</v>
      </c>
      <c r="Y75" s="1715"/>
      <c r="Z75" s="1260">
        <f>IF($L$47="○",-ROUNDDOWN(SUM(Z31,$N37)*$R$64*100*$L$48,-1),0)</f>
        <v>0</v>
      </c>
      <c r="AA75" s="1714"/>
      <c r="AB75" s="1262">
        <f>IF($L$47="○",-ROUNDDOWN(SUM(AB31,$N37)*$R$64*100*$L$48,-1),0)</f>
        <v>0</v>
      </c>
      <c r="AC75" s="1715"/>
      <c r="AE75" s="91"/>
      <c r="AF75" s="92"/>
      <c r="AG75" s="92"/>
      <c r="AI75" s="34"/>
      <c r="AJ75" s="14"/>
      <c r="AK75" s="13"/>
    </row>
    <row r="76" spans="2:41" ht="18" customHeight="1" thickBot="1">
      <c r="B76" s="2025"/>
      <c r="C76" s="2023" t="s">
        <v>203</v>
      </c>
      <c r="D76" s="1009"/>
      <c r="E76" s="1009"/>
      <c r="F76" s="1009"/>
      <c r="G76" s="1009"/>
      <c r="H76" s="1009"/>
      <c r="I76" s="1009"/>
      <c r="J76" s="1009"/>
      <c r="K76" s="1009"/>
      <c r="L76" s="1009"/>
      <c r="M76" s="2024"/>
      <c r="N76" s="1713">
        <f>IF($L$49="○",-ROUNDDOWN(SUM(N31,$N33,$N37)*$R$64*100*$L$50,-1),0)</f>
        <v>0</v>
      </c>
      <c r="O76" s="2004"/>
      <c r="P76" s="1713">
        <f>IF($L$49="○",-ROUNDDOWN(SUM(P31,$N33,$N37)*$R$64*100*$L$50,-1),0)</f>
        <v>0</v>
      </c>
      <c r="Q76" s="2004"/>
      <c r="R76" s="2005">
        <f>IF($L$49="○",-ROUNDDOWN(SUM(R31,$R33,$N37)*$R$64*100*$L$50,-1),0)</f>
        <v>0</v>
      </c>
      <c r="S76" s="1710"/>
      <c r="T76" s="2004">
        <f>IF($L$49="○",-ROUNDDOWN(SUM(T31,$R33,$N37)*$R$64*100*$L$50,-1),0)</f>
        <v>0</v>
      </c>
      <c r="U76" s="2006"/>
      <c r="V76" s="2005">
        <f>IF($L$49="○",-ROUNDDOWN(SUM(V31,$V33,$N37)*$R$64*100*$L$50,-1),0)</f>
        <v>0</v>
      </c>
      <c r="W76" s="1710"/>
      <c r="X76" s="2004">
        <f>IF($L$49="○",-ROUNDDOWN(SUM(X31,$V33,$N37)*$R$64*100*$L$50,-1),0)</f>
        <v>0</v>
      </c>
      <c r="Y76" s="2006"/>
      <c r="Z76" s="2005">
        <f>IF($L$49="○",-ROUNDDOWN(SUM(Z31,$Z33,$N37)*$R$64*100*$L$50,-1),0)</f>
        <v>0</v>
      </c>
      <c r="AA76" s="1710"/>
      <c r="AB76" s="2004">
        <f>IF($L$49="○",-ROUNDDOWN(SUM(AB31,$Z33,$N37)*$R$64*100*$L$50,-1),0)</f>
        <v>0</v>
      </c>
      <c r="AC76" s="2006"/>
    </row>
    <row r="77" spans="2:41" ht="18" customHeight="1" thickTop="1">
      <c r="B77" s="2026"/>
      <c r="C77" s="757" t="s">
        <v>118</v>
      </c>
      <c r="D77" s="758"/>
      <c r="E77" s="758"/>
      <c r="F77" s="758"/>
      <c r="G77" s="758"/>
      <c r="H77" s="758"/>
      <c r="I77" s="758"/>
      <c r="J77" s="758"/>
      <c r="K77" s="758"/>
      <c r="L77" s="758"/>
      <c r="M77" s="759"/>
      <c r="N77" s="1698">
        <f>SUM(N75,N76)</f>
        <v>0</v>
      </c>
      <c r="O77" s="1721"/>
      <c r="P77" s="1696">
        <f t="shared" ref="P77" si="35">SUM(P75,P76)</f>
        <v>0</v>
      </c>
      <c r="Q77" s="1722"/>
      <c r="R77" s="1698">
        <f t="shared" ref="R77" si="36">SUM(R75,R76)</f>
        <v>0</v>
      </c>
      <c r="S77" s="1721"/>
      <c r="T77" s="1696">
        <f t="shared" ref="T77" si="37">SUM(T75,T76)</f>
        <v>0</v>
      </c>
      <c r="U77" s="1722"/>
      <c r="V77" s="1698">
        <f t="shared" ref="V77" si="38">SUM(V75,V76)</f>
        <v>0</v>
      </c>
      <c r="W77" s="1721"/>
      <c r="X77" s="1696">
        <f t="shared" ref="X77" si="39">SUM(X75,X76)</f>
        <v>0</v>
      </c>
      <c r="Y77" s="1722"/>
      <c r="Z77" s="1698">
        <f t="shared" ref="Z77" si="40">SUM(Z75,Z76)</f>
        <v>0</v>
      </c>
      <c r="AA77" s="1721"/>
      <c r="AB77" s="1696">
        <f t="shared" ref="AB77" si="41">SUM(AB75,AB76)</f>
        <v>0</v>
      </c>
      <c r="AC77" s="1722"/>
    </row>
    <row r="78" spans="2:41" ht="18" customHeight="1">
      <c r="B78" s="813" t="s">
        <v>274</v>
      </c>
      <c r="C78" s="814"/>
      <c r="D78" s="814"/>
      <c r="E78" s="814"/>
      <c r="F78" s="814"/>
      <c r="G78" s="814"/>
      <c r="H78" s="814"/>
      <c r="I78" s="814"/>
      <c r="J78" s="814"/>
      <c r="K78" s="814"/>
      <c r="L78" s="814"/>
      <c r="M78" s="125" t="s">
        <v>120</v>
      </c>
      <c r="N78" s="1700">
        <f>N77*I20*$X$16*0.9</f>
        <v>0</v>
      </c>
      <c r="O78" s="1701"/>
      <c r="P78" s="1745">
        <f t="shared" ref="P78" si="42">P77*K20*$X$16*0.9</f>
        <v>0</v>
      </c>
      <c r="Q78" s="1746"/>
      <c r="R78" s="1747">
        <f t="shared" ref="R78" si="43">R77*M20*$X$16*0.9</f>
        <v>0</v>
      </c>
      <c r="S78" s="1748"/>
      <c r="T78" s="1745">
        <f t="shared" ref="T78" si="44">T77*O20*$X$16*0.9</f>
        <v>0</v>
      </c>
      <c r="U78" s="1746"/>
      <c r="V78" s="1747">
        <f t="shared" ref="V78" si="45">V77*Q20*$X$16*0.9</f>
        <v>0</v>
      </c>
      <c r="W78" s="1748"/>
      <c r="X78" s="1745">
        <f t="shared" ref="X78" si="46">X77*S20*$X$16*0.9</f>
        <v>0</v>
      </c>
      <c r="Y78" s="1746"/>
      <c r="Z78" s="1747">
        <f t="shared" ref="Z78" si="47">Z77*U20*$X$16*0.9</f>
        <v>0</v>
      </c>
      <c r="AA78" s="1748"/>
      <c r="AB78" s="1745">
        <f>AB77*W20*$X$16*0.9</f>
        <v>0</v>
      </c>
      <c r="AC78" s="1746"/>
      <c r="AE78" s="293">
        <f>SUM(N78:AC78)</f>
        <v>0</v>
      </c>
      <c r="AF78" s="294"/>
      <c r="AG78" s="294"/>
      <c r="AH78" s="92"/>
      <c r="AI78" s="92"/>
    </row>
    <row r="79" spans="2:41" ht="36.75" customHeight="1">
      <c r="B79" s="1566" t="s">
        <v>259</v>
      </c>
      <c r="C79" s="1567"/>
      <c r="D79" s="1567"/>
      <c r="E79" s="1567"/>
      <c r="F79" s="1567"/>
      <c r="G79" s="1567"/>
      <c r="H79" s="1567"/>
      <c r="I79" s="1567"/>
      <c r="J79" s="1567"/>
      <c r="K79" s="1567"/>
      <c r="L79" s="289"/>
      <c r="M79" s="290" t="s">
        <v>121</v>
      </c>
      <c r="N79" s="1749">
        <f>ROUNDDOWN(SUM(N74:AC74)+SUM(N78:AC78),-3)</f>
        <v>0</v>
      </c>
      <c r="O79" s="1750"/>
      <c r="P79" s="1750"/>
      <c r="Q79" s="1750"/>
      <c r="R79" s="1750"/>
      <c r="S79" s="1750"/>
      <c r="T79" s="1750"/>
      <c r="U79" s="1750"/>
      <c r="V79" s="1750"/>
      <c r="W79" s="1750"/>
      <c r="X79" s="1750"/>
      <c r="Y79" s="1750"/>
      <c r="Z79" s="1750"/>
      <c r="AA79" s="1750"/>
      <c r="AB79" s="1750"/>
      <c r="AC79" s="1750"/>
      <c r="AE79" s="293">
        <f>AE74+AE78</f>
        <v>0</v>
      </c>
      <c r="AF79" s="294"/>
      <c r="AG79" s="294"/>
      <c r="AN79" s="35"/>
      <c r="AO79" s="35"/>
    </row>
    <row r="80" spans="2:41" ht="13.5" customHeight="1">
      <c r="M80" s="36"/>
      <c r="N80" s="36"/>
      <c r="O80" s="36"/>
      <c r="P80" s="36"/>
      <c r="Q80" s="36"/>
      <c r="R80" s="36"/>
      <c r="S80" s="36"/>
      <c r="T80" s="36"/>
      <c r="U80" s="36"/>
      <c r="V80" s="36"/>
      <c r="W80" s="36"/>
      <c r="X80" s="36"/>
      <c r="Y80" s="36"/>
      <c r="Z80" s="36"/>
      <c r="AA80" s="36"/>
      <c r="AB80" s="36"/>
      <c r="AC80" s="36"/>
      <c r="AD80" s="36"/>
      <c r="AE80" s="36"/>
      <c r="AF80" s="36"/>
    </row>
    <row r="81" spans="1:33">
      <c r="B81" s="59"/>
      <c r="C81" s="59"/>
      <c r="D81" s="59"/>
      <c r="E81" s="59"/>
      <c r="F81" s="59"/>
      <c r="G81" s="59"/>
      <c r="H81" s="59"/>
      <c r="I81" s="59"/>
      <c r="J81" s="59"/>
      <c r="K81" s="59"/>
      <c r="L81" s="59"/>
      <c r="M81" s="59"/>
      <c r="N81" s="59"/>
      <c r="O81" s="59"/>
      <c r="P81" s="59"/>
      <c r="Q81" s="59"/>
      <c r="T81" s="59"/>
      <c r="U81" s="59"/>
      <c r="V81" s="59"/>
      <c r="W81" s="59"/>
      <c r="X81" s="59"/>
      <c r="Y81" s="59"/>
      <c r="Z81" s="59"/>
      <c r="AA81" s="59"/>
    </row>
    <row r="82" spans="1:33" ht="18" customHeight="1">
      <c r="B82" s="1012" t="s">
        <v>240</v>
      </c>
      <c r="C82" s="1012"/>
      <c r="D82" s="1012"/>
      <c r="E82" s="725" t="s">
        <v>272</v>
      </c>
      <c r="F82" s="725"/>
      <c r="G82" s="725"/>
      <c r="H82" s="725"/>
      <c r="I82" s="725"/>
      <c r="J82" s="725"/>
      <c r="K82" s="725"/>
      <c r="L82" s="725"/>
      <c r="M82" s="725"/>
      <c r="N82" s="725"/>
      <c r="O82" s="725"/>
      <c r="P82" s="725"/>
      <c r="Q82" s="725"/>
      <c r="R82" s="725"/>
      <c r="S82" s="725"/>
      <c r="T82" s="725"/>
      <c r="U82" s="725"/>
      <c r="V82" s="725"/>
      <c r="W82" s="725"/>
      <c r="X82" s="725"/>
      <c r="Y82" s="725"/>
      <c r="Z82" s="725"/>
      <c r="AA82" s="725"/>
      <c r="AB82" s="725"/>
      <c r="AC82" s="725"/>
      <c r="AD82" s="36"/>
      <c r="AE82" s="36"/>
      <c r="AF82" s="36"/>
    </row>
    <row r="83" spans="1:33" ht="18" customHeight="1">
      <c r="B83" s="1012"/>
      <c r="C83" s="1012"/>
      <c r="D83" s="1012"/>
      <c r="E83" s="725"/>
      <c r="F83" s="725"/>
      <c r="G83" s="725"/>
      <c r="H83" s="725"/>
      <c r="I83" s="725"/>
      <c r="J83" s="725"/>
      <c r="K83" s="725"/>
      <c r="L83" s="725"/>
      <c r="M83" s="725"/>
      <c r="N83" s="725"/>
      <c r="O83" s="725"/>
      <c r="P83" s="725"/>
      <c r="Q83" s="725"/>
      <c r="R83" s="725"/>
      <c r="S83" s="725"/>
      <c r="T83" s="725"/>
      <c r="U83" s="725"/>
      <c r="V83" s="725"/>
      <c r="W83" s="725"/>
      <c r="X83" s="725"/>
      <c r="Y83" s="725"/>
      <c r="Z83" s="725"/>
      <c r="AA83" s="725"/>
      <c r="AB83" s="725"/>
      <c r="AC83" s="725"/>
      <c r="AD83" s="36"/>
      <c r="AE83" s="36"/>
      <c r="AF83" s="36"/>
    </row>
    <row r="84" spans="1:33" ht="18" customHeight="1">
      <c r="B84" s="213" t="s">
        <v>257</v>
      </c>
      <c r="M84" s="36"/>
      <c r="N84" s="36"/>
      <c r="O84" s="36"/>
      <c r="P84" s="36"/>
      <c r="Q84" s="36"/>
      <c r="R84" s="36"/>
      <c r="S84" s="36"/>
      <c r="T84" s="36"/>
      <c r="U84" s="36"/>
      <c r="V84" s="36"/>
      <c r="W84" s="211"/>
      <c r="X84" s="36"/>
      <c r="Y84" s="36"/>
      <c r="Z84" s="36"/>
      <c r="AA84" s="36"/>
      <c r="AB84" s="36"/>
      <c r="AC84" s="36"/>
      <c r="AD84" s="36"/>
      <c r="AE84" s="36"/>
      <c r="AF84" s="36"/>
    </row>
    <row r="85" spans="1:33" ht="18" customHeight="1">
      <c r="A85" s="1066"/>
      <c r="B85" s="1067" t="s">
        <v>241</v>
      </c>
      <c r="C85" s="1067"/>
      <c r="D85" s="1067"/>
      <c r="E85" s="1067"/>
      <c r="F85" s="1067"/>
      <c r="G85" s="216"/>
      <c r="H85" s="1069" t="s">
        <v>243</v>
      </c>
      <c r="I85" s="1069"/>
      <c r="J85" s="1069"/>
      <c r="K85" s="1069"/>
      <c r="L85" s="1069"/>
      <c r="M85" s="1069"/>
      <c r="N85" s="214"/>
      <c r="O85" s="1073" t="s">
        <v>245</v>
      </c>
      <c r="P85" s="1073"/>
      <c r="Q85" s="1073"/>
      <c r="R85" s="1073"/>
      <c r="S85" s="1073"/>
      <c r="T85" s="1073"/>
      <c r="V85" s="1054" t="s">
        <v>247</v>
      </c>
      <c r="W85" s="1054"/>
      <c r="X85" s="1054"/>
      <c r="Y85" s="1054"/>
      <c r="Z85" s="1054"/>
      <c r="AA85" s="1054"/>
      <c r="AB85" s="36"/>
      <c r="AC85" s="36"/>
      <c r="AD85" s="36"/>
      <c r="AE85" s="36"/>
      <c r="AF85" s="36"/>
    </row>
    <row r="86" spans="1:33" ht="24.75" customHeight="1" thickBot="1">
      <c r="A86" s="1066"/>
      <c r="B86" s="1068"/>
      <c r="C86" s="1068"/>
      <c r="D86" s="1068"/>
      <c r="E86" s="1068"/>
      <c r="F86" s="1068"/>
      <c r="G86" s="222" t="s">
        <v>242</v>
      </c>
      <c r="H86" s="1064"/>
      <c r="I86" s="1064"/>
      <c r="J86" s="1064"/>
      <c r="K86" s="1064"/>
      <c r="L86" s="1064"/>
      <c r="M86" s="1064"/>
      <c r="N86" s="222" t="s">
        <v>244</v>
      </c>
      <c r="O86" s="1074"/>
      <c r="P86" s="1074"/>
      <c r="Q86" s="1074"/>
      <c r="R86" s="1074"/>
      <c r="S86" s="1074"/>
      <c r="T86" s="1074"/>
      <c r="U86" s="230" t="s">
        <v>246</v>
      </c>
      <c r="V86" s="1055"/>
      <c r="W86" s="1055"/>
      <c r="X86" s="1055"/>
      <c r="Y86" s="1055"/>
      <c r="Z86" s="1055"/>
      <c r="AA86" s="1055"/>
      <c r="AB86" s="36"/>
      <c r="AC86" s="36"/>
      <c r="AD86" s="36"/>
      <c r="AE86" s="36"/>
      <c r="AF86" s="36"/>
    </row>
    <row r="87" spans="1:33" ht="18" customHeight="1" thickBot="1">
      <c r="A87" s="1066"/>
      <c r="B87" s="1051"/>
      <c r="C87" s="1052"/>
      <c r="D87" s="1052"/>
      <c r="E87" s="1052"/>
      <c r="F87" s="1053"/>
      <c r="G87" s="216"/>
      <c r="H87" s="1051"/>
      <c r="I87" s="1052"/>
      <c r="J87" s="1052"/>
      <c r="K87" s="1052"/>
      <c r="L87" s="1052"/>
      <c r="M87" s="1053"/>
      <c r="N87" s="1"/>
      <c r="O87" s="1070" t="str">
        <f>IF(B87="","",N79)</f>
        <v/>
      </c>
      <c r="P87" s="1071"/>
      <c r="Q87" s="1071"/>
      <c r="R87" s="1071"/>
      <c r="S87" s="1071"/>
      <c r="T87" s="1072"/>
      <c r="U87" s="217"/>
      <c r="V87" s="1070" t="str">
        <f>IF(B87="","",(B87/H87*O87))</f>
        <v/>
      </c>
      <c r="W87" s="1071"/>
      <c r="X87" s="1071"/>
      <c r="Y87" s="1071"/>
      <c r="Z87" s="1071"/>
      <c r="AA87" s="1072"/>
      <c r="AB87" s="36"/>
      <c r="AC87" s="36"/>
      <c r="AD87" s="36"/>
      <c r="AE87" s="36"/>
      <c r="AF87" s="36"/>
    </row>
    <row r="88" spans="1:33" ht="18" customHeight="1">
      <c r="M88" s="36"/>
      <c r="N88" s="36"/>
      <c r="O88" s="36"/>
      <c r="P88" s="36"/>
      <c r="Q88" s="36"/>
      <c r="R88" s="36"/>
      <c r="S88" s="36"/>
      <c r="T88" s="36"/>
      <c r="U88" s="36"/>
      <c r="V88" s="36"/>
      <c r="W88" s="36"/>
      <c r="X88" s="36"/>
      <c r="Y88" s="36"/>
      <c r="Z88" s="36"/>
      <c r="AA88" s="36"/>
      <c r="AB88" s="36"/>
      <c r="AC88" s="36"/>
      <c r="AD88" s="36"/>
      <c r="AE88" s="36"/>
      <c r="AF88" s="36"/>
    </row>
    <row r="89" spans="1:33" ht="18" customHeight="1">
      <c r="B89" s="215" t="s">
        <v>258</v>
      </c>
      <c r="M89" s="36"/>
      <c r="N89" s="36"/>
      <c r="O89" s="36"/>
      <c r="P89" s="36"/>
      <c r="Q89" s="36"/>
      <c r="R89" s="36"/>
      <c r="S89" s="36"/>
      <c r="T89" s="36"/>
      <c r="U89" s="36"/>
      <c r="V89" s="36"/>
      <c r="W89" s="36"/>
      <c r="X89" s="36"/>
      <c r="Y89" s="36"/>
      <c r="Z89" s="36"/>
      <c r="AA89" s="36"/>
      <c r="AB89" s="36"/>
      <c r="AC89" s="36"/>
      <c r="AD89" s="36"/>
      <c r="AE89" s="36"/>
      <c r="AF89" s="36"/>
    </row>
    <row r="90" spans="1:33" ht="18" customHeight="1" thickBot="1">
      <c r="B90" s="1054" t="s">
        <v>248</v>
      </c>
      <c r="C90" s="1054"/>
      <c r="D90" s="1054"/>
      <c r="E90" s="1054"/>
      <c r="F90" s="1054"/>
      <c r="G90" s="212"/>
      <c r="I90" s="15" t="s">
        <v>256</v>
      </c>
      <c r="N90" s="36"/>
      <c r="O90" s="36"/>
      <c r="P90" s="36"/>
      <c r="Q90" s="36"/>
      <c r="R90" s="36"/>
      <c r="S90" s="36"/>
      <c r="T90" s="36"/>
      <c r="U90" s="224"/>
      <c r="V90" s="224"/>
      <c r="W90" s="224"/>
      <c r="X90" s="224"/>
      <c r="Y90" s="224"/>
      <c r="Z90" s="224"/>
      <c r="AA90" s="224"/>
      <c r="AB90" s="36"/>
      <c r="AC90" s="36"/>
      <c r="AD90" s="36"/>
      <c r="AE90" s="36"/>
      <c r="AF90" s="36"/>
    </row>
    <row r="91" spans="1:33" ht="18" customHeight="1" thickBot="1">
      <c r="B91" s="1055"/>
      <c r="C91" s="1055"/>
      <c r="D91" s="1055"/>
      <c r="E91" s="1055"/>
      <c r="F91" s="1055"/>
      <c r="G91" s="218"/>
      <c r="H91" s="1"/>
      <c r="I91" s="1013"/>
      <c r="J91" s="1014"/>
      <c r="K91" s="1014"/>
      <c r="L91" s="1014"/>
      <c r="M91" s="1014"/>
      <c r="N91" s="1014"/>
      <c r="O91" s="1014"/>
      <c r="P91" s="1014"/>
      <c r="Q91" s="1014"/>
      <c r="R91" s="1014"/>
      <c r="S91" s="1014"/>
      <c r="T91" s="1014"/>
      <c r="U91" s="1014"/>
      <c r="V91" s="1014"/>
      <c r="W91" s="1014"/>
      <c r="X91" s="1014"/>
      <c r="Y91" s="1014"/>
      <c r="Z91" s="1014"/>
      <c r="AA91" s="1015"/>
      <c r="AB91" s="182"/>
      <c r="AC91" s="36"/>
      <c r="AD91" s="36"/>
      <c r="AE91" s="36"/>
      <c r="AF91" s="36"/>
    </row>
    <row r="92" spans="1:33" ht="18" customHeight="1" thickBot="1">
      <c r="B92" s="1051"/>
      <c r="C92" s="1052"/>
      <c r="D92" s="1052"/>
      <c r="E92" s="1052"/>
      <c r="F92" s="1053"/>
      <c r="G92" s="1"/>
      <c r="H92" s="1"/>
      <c r="I92" s="1016"/>
      <c r="J92" s="1017"/>
      <c r="K92" s="1017"/>
      <c r="L92" s="1017"/>
      <c r="M92" s="1017"/>
      <c r="N92" s="1017"/>
      <c r="O92" s="1017"/>
      <c r="P92" s="1017"/>
      <c r="Q92" s="1017"/>
      <c r="R92" s="1017"/>
      <c r="S92" s="1017"/>
      <c r="T92" s="1017"/>
      <c r="U92" s="1017"/>
      <c r="V92" s="1017"/>
      <c r="W92" s="1017"/>
      <c r="X92" s="1017"/>
      <c r="Y92" s="1017"/>
      <c r="Z92" s="1017"/>
      <c r="AA92" s="1018"/>
      <c r="AB92" s="182"/>
      <c r="AC92" s="36"/>
      <c r="AD92" s="36"/>
      <c r="AE92" s="36"/>
      <c r="AF92" s="726"/>
      <c r="AG92" s="726"/>
    </row>
    <row r="93" spans="1:33" ht="18" customHeight="1">
      <c r="M93" s="36"/>
      <c r="N93" s="36"/>
      <c r="O93" s="36"/>
      <c r="P93" s="36"/>
      <c r="Q93" s="36"/>
      <c r="R93" s="36"/>
      <c r="S93" s="36"/>
      <c r="T93" s="36"/>
      <c r="U93" s="36"/>
      <c r="V93" s="36"/>
      <c r="W93" s="36"/>
      <c r="X93" s="36"/>
      <c r="Y93" s="36"/>
      <c r="Z93" s="36"/>
      <c r="AA93" s="36"/>
      <c r="AB93" s="36"/>
      <c r="AC93" s="36"/>
      <c r="AD93" s="36"/>
      <c r="AE93" s="36"/>
      <c r="AF93" s="36"/>
    </row>
    <row r="94" spans="1:33" ht="18" customHeight="1">
      <c r="M94" s="36"/>
      <c r="N94" s="36"/>
      <c r="O94" s="36"/>
      <c r="P94" s="36"/>
      <c r="Q94" s="36"/>
      <c r="R94" s="1064" t="s">
        <v>252</v>
      </c>
      <c r="S94" s="1064"/>
      <c r="T94" s="1064"/>
      <c r="U94" s="1064"/>
      <c r="V94" s="1064"/>
      <c r="W94" s="1064"/>
      <c r="X94" s="36"/>
      <c r="Y94" s="36"/>
      <c r="Z94" s="36"/>
      <c r="AA94" s="36"/>
      <c r="AB94" s="36"/>
      <c r="AC94" s="36"/>
      <c r="AD94" s="36"/>
      <c r="AE94" s="36"/>
      <c r="AF94" s="36"/>
    </row>
    <row r="95" spans="1:33" ht="18" customHeight="1" thickBot="1">
      <c r="B95" s="1056" t="s">
        <v>250</v>
      </c>
      <c r="C95" s="1056"/>
      <c r="D95" s="1056"/>
      <c r="E95" s="1056"/>
      <c r="F95" s="1056"/>
      <c r="I95" s="1060" t="s">
        <v>251</v>
      </c>
      <c r="J95" s="1060"/>
      <c r="K95" s="1060"/>
      <c r="L95" s="1060"/>
      <c r="M95" s="1060"/>
      <c r="N95" s="1060"/>
      <c r="O95" s="36"/>
      <c r="P95" s="36"/>
      <c r="Q95" s="36"/>
      <c r="R95" s="1065"/>
      <c r="S95" s="1065"/>
      <c r="T95" s="1065"/>
      <c r="U95" s="1065"/>
      <c r="V95" s="1065"/>
      <c r="W95" s="1065"/>
      <c r="X95" s="36"/>
      <c r="Y95" s="36"/>
      <c r="Z95" s="36"/>
      <c r="AA95" s="36"/>
      <c r="AB95" s="36"/>
      <c r="AC95" s="36"/>
      <c r="AD95" s="36"/>
      <c r="AE95" s="36"/>
      <c r="AF95" s="36"/>
    </row>
    <row r="96" spans="1:33" ht="18" customHeight="1" thickTop="1" thickBot="1">
      <c r="B96" s="1049">
        <f>N79</f>
        <v>0</v>
      </c>
      <c r="C96" s="1050"/>
      <c r="D96" s="1050"/>
      <c r="E96" s="1050"/>
      <c r="F96" s="614"/>
      <c r="H96" s="221" t="s">
        <v>249</v>
      </c>
      <c r="I96" s="1057" t="str">
        <f>IF(AND(B87="",B92=""),"",IF(AND(B87&lt;&gt;"",B92&lt;&gt;""),"エラー※①又は②に入力",IF(V87&lt;&gt;"",V87,B92)))</f>
        <v/>
      </c>
      <c r="J96" s="1058"/>
      <c r="K96" s="1058"/>
      <c r="L96" s="1058"/>
      <c r="M96" s="1058"/>
      <c r="N96" s="1059"/>
      <c r="O96" s="36"/>
      <c r="P96" s="36" t="s">
        <v>246</v>
      </c>
      <c r="Q96" s="36"/>
      <c r="R96" s="1061" t="str">
        <f>IF(I96="","",(ROUNDDOWN(B96-I96,-3)))</f>
        <v/>
      </c>
      <c r="S96" s="1062"/>
      <c r="T96" s="1062"/>
      <c r="U96" s="1062"/>
      <c r="V96" s="1062"/>
      <c r="W96" s="1063"/>
      <c r="X96" s="36"/>
      <c r="Y96" s="36"/>
      <c r="Z96" s="36"/>
      <c r="AA96" s="36"/>
      <c r="AB96" s="36"/>
      <c r="AC96" s="36"/>
      <c r="AD96" s="36"/>
      <c r="AE96" s="36"/>
      <c r="AF96" s="36"/>
    </row>
    <row r="97" spans="2:32" ht="26.25" customHeight="1" thickTop="1">
      <c r="B97" s="423"/>
      <c r="C97" s="423"/>
      <c r="D97" s="423"/>
      <c r="E97" s="423"/>
      <c r="F97" s="423"/>
      <c r="M97" s="36"/>
      <c r="N97" s="36"/>
      <c r="O97" s="36"/>
      <c r="P97" s="36"/>
      <c r="Q97" s="36"/>
      <c r="R97" s="36"/>
      <c r="S97" s="36"/>
      <c r="U97" s="36"/>
      <c r="V97" s="36"/>
      <c r="W97" s="36"/>
      <c r="X97" s="36"/>
      <c r="Y97" s="36"/>
      <c r="Z97" s="36"/>
      <c r="AA97" s="36"/>
      <c r="AB97" s="36"/>
      <c r="AC97" s="36"/>
      <c r="AD97" s="36"/>
      <c r="AE97" s="36"/>
      <c r="AF97" s="36"/>
    </row>
    <row r="98" spans="2:32" ht="18" customHeight="1">
      <c r="J98" s="727" t="s">
        <v>253</v>
      </c>
      <c r="K98" s="727"/>
      <c r="L98" s="727"/>
      <c r="M98" s="727"/>
      <c r="N98" s="727"/>
      <c r="O98" s="727"/>
      <c r="P98" s="727"/>
      <c r="Q98" s="727"/>
      <c r="R98" s="727"/>
      <c r="S98" s="727"/>
      <c r="T98" s="727"/>
      <c r="U98" s="727"/>
      <c r="V98" s="727"/>
      <c r="W98" s="727"/>
      <c r="X98" s="727"/>
      <c r="Y98" s="727"/>
      <c r="Z98" s="727"/>
      <c r="AA98" s="727"/>
      <c r="AB98" s="727"/>
      <c r="AC98" s="727"/>
      <c r="AD98" s="36"/>
      <c r="AE98" s="36"/>
      <c r="AF98" s="36"/>
    </row>
    <row r="99" spans="2:32">
      <c r="B99" s="59"/>
      <c r="C99" s="59"/>
      <c r="D99" s="59"/>
      <c r="E99" s="59"/>
      <c r="F99" s="59"/>
      <c r="G99" s="59"/>
      <c r="H99" s="59"/>
      <c r="I99" s="59"/>
      <c r="J99" s="59"/>
      <c r="K99" s="59"/>
      <c r="L99" s="59"/>
      <c r="M99" s="59"/>
      <c r="N99" s="59"/>
      <c r="O99" s="59"/>
      <c r="P99" s="59"/>
      <c r="Q99" s="59"/>
      <c r="T99" s="59"/>
      <c r="U99" s="59"/>
      <c r="V99" s="59"/>
      <c r="W99" s="59"/>
      <c r="X99" s="59"/>
      <c r="Y99" s="59"/>
      <c r="Z99" s="59"/>
      <c r="AA99" s="59"/>
    </row>
    <row r="100" spans="2:32" ht="18" customHeight="1">
      <c r="M100" s="36"/>
      <c r="N100" s="36"/>
      <c r="O100" s="36"/>
      <c r="P100" s="36"/>
      <c r="Q100" s="36"/>
      <c r="R100" s="36"/>
      <c r="S100" s="36"/>
      <c r="T100" s="36"/>
      <c r="U100" s="36"/>
      <c r="V100" s="36"/>
      <c r="W100" s="36"/>
      <c r="X100" s="36"/>
      <c r="Y100" s="36"/>
      <c r="Z100" s="36"/>
      <c r="AA100" s="36"/>
      <c r="AB100" s="36"/>
      <c r="AC100" s="36"/>
      <c r="AD100" s="36"/>
      <c r="AE100" s="36"/>
      <c r="AF100" s="36"/>
    </row>
    <row r="101" spans="2:32" ht="18" customHeight="1">
      <c r="B101" s="99" t="s">
        <v>175</v>
      </c>
      <c r="M101" s="36"/>
      <c r="N101" s="36"/>
      <c r="O101" s="36"/>
      <c r="P101" s="36"/>
      <c r="Q101" s="36"/>
      <c r="R101" s="36"/>
      <c r="S101" s="36"/>
      <c r="T101" s="36"/>
      <c r="U101" s="36"/>
      <c r="V101" s="36"/>
      <c r="W101" s="36"/>
      <c r="X101" s="36"/>
      <c r="Y101" s="36"/>
      <c r="Z101" s="36"/>
      <c r="AA101" s="36"/>
      <c r="AB101" s="36"/>
      <c r="AC101" s="36"/>
      <c r="AD101" s="36"/>
      <c r="AE101" s="36"/>
      <c r="AF101" s="36"/>
    </row>
    <row r="102" spans="2:32" ht="7.5" customHeight="1" thickBot="1">
      <c r="M102" s="36"/>
      <c r="N102" s="36"/>
      <c r="O102" s="36"/>
      <c r="P102" s="36"/>
      <c r="Q102" s="36"/>
      <c r="R102" s="36"/>
      <c r="S102" s="36"/>
      <c r="T102" s="36"/>
      <c r="U102" s="36"/>
      <c r="V102" s="36"/>
      <c r="W102" s="36"/>
      <c r="X102" s="36"/>
      <c r="Y102" s="36"/>
      <c r="Z102" s="36"/>
      <c r="AA102" s="36"/>
      <c r="AB102" s="36"/>
      <c r="AC102" s="36"/>
      <c r="AD102" s="36"/>
      <c r="AE102" s="36"/>
      <c r="AF102" s="36"/>
    </row>
    <row r="103" spans="2:32" ht="9.75" customHeight="1" thickBot="1">
      <c r="B103" s="100"/>
      <c r="C103" s="101"/>
      <c r="D103" s="101"/>
      <c r="E103" s="101"/>
      <c r="F103" s="101"/>
      <c r="G103" s="101"/>
      <c r="H103" s="101"/>
      <c r="I103" s="101"/>
      <c r="J103" s="101"/>
      <c r="K103" s="101"/>
      <c r="L103" s="101"/>
      <c r="M103" s="102"/>
      <c r="N103" s="102"/>
      <c r="O103" s="102"/>
      <c r="P103" s="102"/>
      <c r="Q103" s="102"/>
      <c r="R103" s="102"/>
      <c r="S103" s="102"/>
      <c r="T103" s="102"/>
      <c r="U103" s="102"/>
      <c r="V103" s="115"/>
      <c r="W103" s="36"/>
      <c r="X103" s="36"/>
      <c r="Y103" s="36"/>
      <c r="Z103" s="36"/>
      <c r="AA103" s="36"/>
      <c r="AB103" s="36"/>
      <c r="AC103" s="36"/>
      <c r="AD103" s="36"/>
      <c r="AE103" s="36"/>
      <c r="AF103" s="36"/>
    </row>
    <row r="104" spans="2:32" ht="18.75" customHeight="1" thickBot="1">
      <c r="B104" s="103"/>
      <c r="C104" s="104" t="s">
        <v>170</v>
      </c>
      <c r="D104" s="105"/>
      <c r="E104" s="106"/>
      <c r="F104" s="106"/>
      <c r="G104" s="106"/>
      <c r="H104" s="106"/>
      <c r="I104" s="106"/>
      <c r="J104" s="106"/>
      <c r="K104" s="106"/>
      <c r="L104" s="106"/>
      <c r="M104" s="107" t="s">
        <v>171</v>
      </c>
      <c r="N104" s="106"/>
      <c r="O104" s="106"/>
      <c r="P104" s="106"/>
      <c r="Q104" s="108"/>
      <c r="R104" s="808"/>
      <c r="S104" s="809"/>
      <c r="T104" s="810"/>
      <c r="U104" s="108"/>
      <c r="V104" s="117"/>
      <c r="W104" s="59"/>
      <c r="X104" s="84"/>
      <c r="Y104" s="60"/>
      <c r="Z104" s="60"/>
      <c r="AA104" s="60"/>
      <c r="AB104" s="55"/>
      <c r="AC104" s="55"/>
      <c r="AD104" s="55"/>
      <c r="AE104" s="55"/>
    </row>
    <row r="105" spans="2:32" ht="21.75" customHeight="1">
      <c r="B105" s="109"/>
      <c r="C105" s="105"/>
      <c r="D105" s="110"/>
      <c r="E105" s="111"/>
      <c r="F105" s="111"/>
      <c r="G105" s="111"/>
      <c r="H105" s="111"/>
      <c r="I105" s="111"/>
      <c r="J105" s="111"/>
      <c r="K105" s="111"/>
      <c r="L105" s="111"/>
      <c r="M105" s="111"/>
      <c r="N105" s="111"/>
      <c r="O105" s="111"/>
      <c r="P105" s="112"/>
      <c r="Q105" s="112"/>
      <c r="R105" s="112"/>
      <c r="S105" s="112"/>
      <c r="T105" s="112"/>
      <c r="U105" s="112"/>
      <c r="V105" s="116"/>
      <c r="W105" s="59"/>
      <c r="X105" s="59"/>
      <c r="Y105" s="60"/>
      <c r="Z105" s="60"/>
      <c r="AA105" s="60"/>
      <c r="AB105" s="55"/>
      <c r="AC105" s="55"/>
      <c r="AD105" s="55"/>
      <c r="AE105" s="55"/>
    </row>
    <row r="106" spans="2:32" ht="21" customHeight="1">
      <c r="B106" s="546" t="s">
        <v>178</v>
      </c>
      <c r="C106" s="542"/>
      <c r="D106" s="542"/>
      <c r="E106" s="542"/>
      <c r="F106" s="542"/>
      <c r="G106" s="542"/>
      <c r="H106" s="542"/>
      <c r="I106" s="542"/>
      <c r="J106" s="542"/>
      <c r="K106" s="542"/>
      <c r="L106" s="542"/>
      <c r="M106" s="542"/>
      <c r="N106" s="542"/>
      <c r="O106" s="542"/>
      <c r="P106" s="542"/>
      <c r="Q106" s="542"/>
      <c r="R106" s="542"/>
      <c r="S106" s="542"/>
      <c r="T106" s="542"/>
      <c r="U106" s="542"/>
      <c r="V106" s="543"/>
      <c r="W106" s="61"/>
      <c r="X106" s="61"/>
      <c r="Y106" s="61"/>
      <c r="Z106" s="61"/>
      <c r="AA106" s="61"/>
      <c r="AB106" s="56"/>
      <c r="AC106" s="56"/>
      <c r="AD106" s="56"/>
      <c r="AE106" s="56"/>
    </row>
    <row r="107" spans="2:32" ht="21" customHeight="1">
      <c r="B107" s="113"/>
      <c r="C107" s="542" t="s">
        <v>212</v>
      </c>
      <c r="D107" s="542"/>
      <c r="E107" s="542"/>
      <c r="F107" s="542"/>
      <c r="G107" s="542"/>
      <c r="H107" s="542"/>
      <c r="I107" s="542"/>
      <c r="J107" s="542"/>
      <c r="K107" s="542"/>
      <c r="L107" s="542"/>
      <c r="M107" s="542"/>
      <c r="N107" s="542"/>
      <c r="O107" s="542"/>
      <c r="P107" s="542"/>
      <c r="Q107" s="542"/>
      <c r="R107" s="542"/>
      <c r="S107" s="542"/>
      <c r="T107" s="542"/>
      <c r="U107" s="542"/>
      <c r="V107" s="543"/>
      <c r="W107" s="61"/>
      <c r="X107" s="61"/>
      <c r="Y107" s="61"/>
      <c r="Z107" s="61"/>
      <c r="AA107" s="61"/>
      <c r="AB107" s="56"/>
      <c r="AC107" s="56"/>
      <c r="AD107" s="56"/>
      <c r="AE107" s="56"/>
    </row>
    <row r="108" spans="2:32" ht="108.75" customHeight="1" thickBot="1">
      <c r="B108" s="114"/>
      <c r="C108" s="544"/>
      <c r="D108" s="544"/>
      <c r="E108" s="544"/>
      <c r="F108" s="544"/>
      <c r="G108" s="544"/>
      <c r="H108" s="544"/>
      <c r="I108" s="544"/>
      <c r="J108" s="544"/>
      <c r="K108" s="544"/>
      <c r="L108" s="544"/>
      <c r="M108" s="544"/>
      <c r="N108" s="544"/>
      <c r="O108" s="544"/>
      <c r="P108" s="544"/>
      <c r="Q108" s="544"/>
      <c r="R108" s="544"/>
      <c r="S108" s="544"/>
      <c r="T108" s="544"/>
      <c r="U108" s="544"/>
      <c r="V108" s="545"/>
      <c r="W108" s="62"/>
      <c r="X108" s="62"/>
      <c r="Y108" s="62"/>
      <c r="Z108" s="62"/>
      <c r="AA108" s="62"/>
      <c r="AB108" s="57"/>
      <c r="AC108" s="57"/>
      <c r="AD108" s="58"/>
      <c r="AE108" s="58"/>
    </row>
    <row r="109" spans="2:32" ht="18" customHeight="1">
      <c r="M109" s="36"/>
      <c r="N109" s="36"/>
      <c r="O109" s="36"/>
      <c r="P109" s="36"/>
      <c r="Q109" s="36"/>
      <c r="R109" s="36"/>
      <c r="S109" s="36"/>
      <c r="T109" s="36"/>
      <c r="U109" s="36"/>
      <c r="V109" s="36"/>
      <c r="W109" s="36"/>
      <c r="X109" s="36"/>
      <c r="Y109" s="36"/>
      <c r="Z109" s="36"/>
      <c r="AA109" s="36"/>
      <c r="AB109" s="36"/>
      <c r="AC109" s="36"/>
      <c r="AD109" s="36"/>
      <c r="AE109" s="36"/>
      <c r="AF109" s="36"/>
    </row>
    <row r="110" spans="2:32">
      <c r="B110" s="62" t="s">
        <v>169</v>
      </c>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80"/>
      <c r="AC110" s="80"/>
      <c r="AD110" s="58"/>
      <c r="AE110" s="58"/>
    </row>
    <row r="111" spans="2:32" ht="18" customHeight="1">
      <c r="B111" s="1339" t="s">
        <v>116</v>
      </c>
      <c r="C111" s="1124"/>
      <c r="D111" s="1124"/>
      <c r="E111" s="1124"/>
      <c r="F111" s="1124"/>
      <c r="G111" s="1124"/>
      <c r="H111" s="1124"/>
      <c r="I111" s="1124"/>
      <c r="J111" s="1124"/>
      <c r="K111" s="1124"/>
      <c r="L111" s="1124"/>
      <c r="M111" s="1125"/>
      <c r="N111" s="2001" t="s">
        <v>0</v>
      </c>
      <c r="O111" s="2001"/>
      <c r="P111" s="2001"/>
      <c r="Q111" s="2001"/>
      <c r="R111" s="2002" t="s">
        <v>88</v>
      </c>
      <c r="S111" s="2001"/>
      <c r="T111" s="2001"/>
      <c r="U111" s="2003"/>
      <c r="V111" s="2002" t="s">
        <v>89</v>
      </c>
      <c r="W111" s="2001"/>
      <c r="X111" s="2001"/>
      <c r="Y111" s="2003"/>
      <c r="Z111" s="2002" t="s">
        <v>90</v>
      </c>
      <c r="AA111" s="2001"/>
      <c r="AB111" s="2001"/>
      <c r="AC111" s="2003"/>
    </row>
    <row r="112" spans="2:32" ht="18" customHeight="1">
      <c r="B112" s="1340"/>
      <c r="C112" s="1341"/>
      <c r="D112" s="1341"/>
      <c r="E112" s="1341"/>
      <c r="F112" s="1341"/>
      <c r="G112" s="1341"/>
      <c r="H112" s="1341"/>
      <c r="I112" s="1341"/>
      <c r="J112" s="1341"/>
      <c r="K112" s="1341"/>
      <c r="L112" s="1341"/>
      <c r="M112" s="1342"/>
      <c r="N112" s="1347" t="s">
        <v>5</v>
      </c>
      <c r="O112" s="1348"/>
      <c r="P112" s="1348" t="s">
        <v>6</v>
      </c>
      <c r="Q112" s="1349"/>
      <c r="R112" s="1350" t="s">
        <v>5</v>
      </c>
      <c r="S112" s="1348"/>
      <c r="T112" s="1348" t="s">
        <v>6</v>
      </c>
      <c r="U112" s="1349"/>
      <c r="V112" s="1350" t="s">
        <v>5</v>
      </c>
      <c r="W112" s="1348"/>
      <c r="X112" s="1348" t="s">
        <v>6</v>
      </c>
      <c r="Y112" s="1349"/>
      <c r="Z112" s="1350" t="s">
        <v>5</v>
      </c>
      <c r="AA112" s="1348"/>
      <c r="AB112" s="1348" t="s">
        <v>6</v>
      </c>
      <c r="AC112" s="1349"/>
    </row>
    <row r="113" spans="2:41" ht="18" customHeight="1">
      <c r="B113" s="297" t="s">
        <v>155</v>
      </c>
      <c r="C113" s="298"/>
      <c r="D113" s="298"/>
      <c r="E113" s="298"/>
      <c r="F113" s="298"/>
      <c r="G113" s="298"/>
      <c r="H113" s="298"/>
      <c r="I113" s="298"/>
      <c r="J113" s="298"/>
      <c r="K113" s="298"/>
      <c r="L113" s="298"/>
      <c r="M113" s="17" t="s">
        <v>112</v>
      </c>
      <c r="N113" s="1255">
        <f>N44</f>
        <v>0</v>
      </c>
      <c r="O113" s="1256"/>
      <c r="P113" s="1256">
        <f>P44</f>
        <v>0</v>
      </c>
      <c r="Q113" s="1257"/>
      <c r="R113" s="1255">
        <f>R44</f>
        <v>0</v>
      </c>
      <c r="S113" s="1256"/>
      <c r="T113" s="1256">
        <f>T44</f>
        <v>0</v>
      </c>
      <c r="U113" s="1257"/>
      <c r="V113" s="1255">
        <f>V44</f>
        <v>0</v>
      </c>
      <c r="W113" s="1256"/>
      <c r="X113" s="1256">
        <f>X44</f>
        <v>0</v>
      </c>
      <c r="Y113" s="1257"/>
      <c r="Z113" s="1255">
        <f>Z44</f>
        <v>0</v>
      </c>
      <c r="AA113" s="1256"/>
      <c r="AB113" s="1256">
        <f>AB44</f>
        <v>0</v>
      </c>
      <c r="AC113" s="1257"/>
      <c r="AF113" s="295"/>
      <c r="AG113" s="296"/>
      <c r="AI113" s="34"/>
      <c r="AJ113" s="14"/>
      <c r="AK113" s="13"/>
    </row>
    <row r="114" spans="2:41" ht="18" customHeight="1">
      <c r="B114" s="297" t="s">
        <v>115</v>
      </c>
      <c r="C114" s="298"/>
      <c r="D114" s="298"/>
      <c r="E114" s="298"/>
      <c r="F114" s="298"/>
      <c r="G114" s="298"/>
      <c r="H114" s="298"/>
      <c r="I114" s="298"/>
      <c r="J114" s="298"/>
      <c r="K114" s="298"/>
      <c r="L114" s="298"/>
      <c r="M114" s="17" t="s">
        <v>113</v>
      </c>
      <c r="N114" s="1260">
        <f>N45</f>
        <v>0</v>
      </c>
      <c r="O114" s="1714"/>
      <c r="P114" s="1262">
        <f>P45</f>
        <v>0</v>
      </c>
      <c r="Q114" s="1715"/>
      <c r="R114" s="1260">
        <f>R45</f>
        <v>0</v>
      </c>
      <c r="S114" s="1714"/>
      <c r="T114" s="1262">
        <f>T45</f>
        <v>0</v>
      </c>
      <c r="U114" s="1715"/>
      <c r="V114" s="1260">
        <f>V45</f>
        <v>0</v>
      </c>
      <c r="W114" s="1714"/>
      <c r="X114" s="1262">
        <f>X45</f>
        <v>0</v>
      </c>
      <c r="Y114" s="1715"/>
      <c r="Z114" s="1260">
        <f>Z45</f>
        <v>0</v>
      </c>
      <c r="AA114" s="1714"/>
      <c r="AB114" s="1262">
        <f>AB45</f>
        <v>0</v>
      </c>
      <c r="AC114" s="1715"/>
      <c r="AE114" s="778">
        <f t="shared" ref="AE114:AE119" si="48">SUM(N114:AC114)</f>
        <v>0</v>
      </c>
      <c r="AF114" s="736"/>
      <c r="AG114" s="736"/>
      <c r="AI114" s="34"/>
      <c r="AJ114" s="14"/>
      <c r="AK114" s="13"/>
    </row>
    <row r="115" spans="2:41" ht="31.5" customHeight="1">
      <c r="B115" s="832" t="s">
        <v>172</v>
      </c>
      <c r="C115" s="833"/>
      <c r="D115" s="833"/>
      <c r="E115" s="833"/>
      <c r="F115" s="833"/>
      <c r="G115" s="833"/>
      <c r="H115" s="833"/>
      <c r="I115" s="833"/>
      <c r="J115" s="833"/>
      <c r="K115" s="833"/>
      <c r="L115" s="833"/>
      <c r="M115" s="17" t="s">
        <v>114</v>
      </c>
      <c r="N115" s="1267">
        <f>N114*$R$104*100*$X$16</f>
        <v>0</v>
      </c>
      <c r="O115" s="1268"/>
      <c r="P115" s="1268">
        <f>P114*$R$104*100*$X$16</f>
        <v>0</v>
      </c>
      <c r="Q115" s="1269"/>
      <c r="R115" s="1267">
        <f>R114*$R$104*100*$X$16</f>
        <v>0</v>
      </c>
      <c r="S115" s="1268"/>
      <c r="T115" s="1268">
        <f>T114*$R$104*100*$X$16</f>
        <v>0</v>
      </c>
      <c r="U115" s="1269"/>
      <c r="V115" s="1267">
        <f>V114*$R$104*100*$X$16</f>
        <v>0</v>
      </c>
      <c r="W115" s="1268"/>
      <c r="X115" s="1268">
        <f>X114*$R$104*100*$X$16</f>
        <v>0</v>
      </c>
      <c r="Y115" s="1269"/>
      <c r="Z115" s="1267">
        <f>Z114*$R$104*100*$X$16</f>
        <v>0</v>
      </c>
      <c r="AA115" s="1268"/>
      <c r="AB115" s="1268">
        <f>AB114*$R$104*100*$X$16</f>
        <v>0</v>
      </c>
      <c r="AC115" s="1269"/>
      <c r="AE115" s="295">
        <f t="shared" si="48"/>
        <v>0</v>
      </c>
      <c r="AF115" s="296"/>
      <c r="AG115" s="296"/>
      <c r="AI115" s="34"/>
      <c r="AJ115" s="14"/>
      <c r="AK115" s="13"/>
    </row>
    <row r="116" spans="2:41" ht="27.75" customHeight="1">
      <c r="B116" s="794" t="s">
        <v>105</v>
      </c>
      <c r="C116" s="1995" t="s">
        <v>211</v>
      </c>
      <c r="D116" s="1996"/>
      <c r="E116" s="1996"/>
      <c r="F116" s="1996"/>
      <c r="G116" s="1996"/>
      <c r="H116" s="1996"/>
      <c r="I116" s="1996"/>
      <c r="J116" s="1996"/>
      <c r="K116" s="1996"/>
      <c r="L116" s="1996"/>
      <c r="M116" s="1997"/>
      <c r="N116" s="1703">
        <f>IF($L$47="○",-ROUNDDOWN(SUM(N31,$N37)*$R$104*100*$L$48,-1),0)</f>
        <v>0</v>
      </c>
      <c r="O116" s="1704"/>
      <c r="P116" s="1703">
        <f>IF($L$47="○",-ROUNDDOWN(SUM(P31,$N37)*$R$104*100*$L$48,-1),0)</f>
        <v>0</v>
      </c>
      <c r="Q116" s="1704"/>
      <c r="R116" s="1705">
        <f>IF($L$47="○",-ROUNDDOWN(SUM(R31,$N37)*$R$104*100*$L$48,-1),0)</f>
        <v>0</v>
      </c>
      <c r="S116" s="1706"/>
      <c r="T116" s="1704">
        <f>IF($L$47="○",-ROUNDDOWN(SUM(T31,$N37)*$R$104*100*$L$48,-1),0)</f>
        <v>0</v>
      </c>
      <c r="U116" s="1707"/>
      <c r="V116" s="1705">
        <f>IF($L$47="○",-ROUNDDOWN(SUM(V31,$N37)*$R$104*100*$L$48,-1),0)</f>
        <v>0</v>
      </c>
      <c r="W116" s="1706"/>
      <c r="X116" s="1704">
        <f>IF($L$47="○",-ROUNDDOWN(SUM(X31,$N37)*$R$104*100*$L$48,-1),0)</f>
        <v>0</v>
      </c>
      <c r="Y116" s="1707"/>
      <c r="Z116" s="1705">
        <f>IF($L$47="○",-ROUNDDOWN(SUM(Z31,$N37)*$R$104*100*$L$48,-1),0)</f>
        <v>0</v>
      </c>
      <c r="AA116" s="1706"/>
      <c r="AB116" s="1704">
        <f>IF($L$47="○",-ROUNDDOWN(SUM(AB31,$N37)*$R$104*100*$L$48,-1),0)</f>
        <v>0</v>
      </c>
      <c r="AC116" s="1707"/>
      <c r="AE116" s="735">
        <f t="shared" si="48"/>
        <v>0</v>
      </c>
      <c r="AF116" s="736"/>
      <c r="AG116" s="736"/>
    </row>
    <row r="117" spans="2:41" ht="18" customHeight="1" thickBot="1">
      <c r="B117" s="795"/>
      <c r="C117" s="764" t="s">
        <v>187</v>
      </c>
      <c r="D117" s="765"/>
      <c r="E117" s="765"/>
      <c r="F117" s="765"/>
      <c r="G117" s="765"/>
      <c r="H117" s="765"/>
      <c r="I117" s="765"/>
      <c r="J117" s="765"/>
      <c r="K117" s="765"/>
      <c r="L117" s="765"/>
      <c r="M117" s="766"/>
      <c r="N117" s="1708">
        <f>IF($L$49="○",-ROUNDDOWN(SUM(N31,N33,$N37)*$R$104*100*$L$50,-1),0)</f>
        <v>0</v>
      </c>
      <c r="O117" s="1709"/>
      <c r="P117" s="1708">
        <f>IF($L$49="○",-ROUNDDOWN(SUM(P31,N33,$N37)*$R$104*100*$L$50,-1),0)</f>
        <v>0</v>
      </c>
      <c r="Q117" s="1709"/>
      <c r="R117" s="1998">
        <f>IF($L$49="○",-ROUNDDOWN(SUM(R31,R33,$N37)*$R$104*100*$L$50,-1),0)</f>
        <v>0</v>
      </c>
      <c r="S117" s="1999"/>
      <c r="T117" s="1709">
        <f>IF($L$49="○",-ROUNDDOWN(SUM(T31,R33,$N37)*$R$104*100*$L$50,-1),0)</f>
        <v>0</v>
      </c>
      <c r="U117" s="2000"/>
      <c r="V117" s="1998">
        <f>IF($L$49="○",-ROUNDDOWN(SUM(V31,V33,$N37)*$R$104*100*$L$50,-1),0)</f>
        <v>0</v>
      </c>
      <c r="W117" s="1999"/>
      <c r="X117" s="1709">
        <f>IF($L$49="○",-ROUNDDOWN(SUM(X31,V33,$N37)*$R$104*100*$L$50,-1),0)</f>
        <v>0</v>
      </c>
      <c r="Y117" s="2000"/>
      <c r="Z117" s="1998">
        <f>IF($L$49="○",-ROUNDDOWN(SUM(Z31,Z33,$N37)*$R$104*100*$L$50,-1),0)</f>
        <v>0</v>
      </c>
      <c r="AA117" s="1999"/>
      <c r="AB117" s="1709">
        <f>IF($L$49="○",-ROUNDDOWN(SUM(AB31,Z33,$N37)*$R$104*100*$L$50,-1),0)</f>
        <v>0</v>
      </c>
      <c r="AC117" s="2000"/>
      <c r="AE117" s="735">
        <f t="shared" si="48"/>
        <v>0</v>
      </c>
      <c r="AF117" s="736"/>
      <c r="AG117" s="736"/>
    </row>
    <row r="118" spans="2:41" ht="18" customHeight="1" thickTop="1">
      <c r="B118" s="796"/>
      <c r="C118" s="757" t="s">
        <v>118</v>
      </c>
      <c r="D118" s="758"/>
      <c r="E118" s="758"/>
      <c r="F118" s="758"/>
      <c r="G118" s="758"/>
      <c r="H118" s="758"/>
      <c r="I118" s="758"/>
      <c r="J118" s="758"/>
      <c r="K118" s="758"/>
      <c r="L118" s="758"/>
      <c r="M118" s="759"/>
      <c r="N118" s="1698">
        <f>SUM(N116,N117)</f>
        <v>0</v>
      </c>
      <c r="O118" s="1699"/>
      <c r="P118" s="1696">
        <f t="shared" ref="P118" si="49">SUM(P116,P117)</f>
        <v>0</v>
      </c>
      <c r="Q118" s="1697"/>
      <c r="R118" s="1698">
        <f t="shared" ref="R118" si="50">SUM(R116,R117)</f>
        <v>0</v>
      </c>
      <c r="S118" s="1699"/>
      <c r="T118" s="1696">
        <f t="shared" ref="T118" si="51">SUM(T116,T117)</f>
        <v>0</v>
      </c>
      <c r="U118" s="1697"/>
      <c r="V118" s="1698">
        <f t="shared" ref="V118" si="52">SUM(V116,V117)</f>
        <v>0</v>
      </c>
      <c r="W118" s="1699"/>
      <c r="X118" s="1696">
        <f t="shared" ref="X118" si="53">SUM(X116,X117)</f>
        <v>0</v>
      </c>
      <c r="Y118" s="1697"/>
      <c r="Z118" s="1698">
        <f t="shared" ref="Z118" si="54">SUM(Z116,Z117)</f>
        <v>0</v>
      </c>
      <c r="AA118" s="1699"/>
      <c r="AB118" s="1696">
        <f>SUM(AB116,AB117)</f>
        <v>0</v>
      </c>
      <c r="AC118" s="1697"/>
      <c r="AE118" s="735">
        <f t="shared" si="48"/>
        <v>0</v>
      </c>
      <c r="AF118" s="736"/>
      <c r="AG118" s="736"/>
    </row>
    <row r="119" spans="2:41" ht="18" customHeight="1" thickBot="1">
      <c r="B119" s="813" t="s">
        <v>122</v>
      </c>
      <c r="C119" s="814"/>
      <c r="D119" s="814"/>
      <c r="E119" s="814"/>
      <c r="F119" s="814"/>
      <c r="G119" s="814"/>
      <c r="H119" s="814"/>
      <c r="I119" s="814"/>
      <c r="J119" s="814"/>
      <c r="K119" s="814"/>
      <c r="L119" s="814"/>
      <c r="M119" s="125" t="s">
        <v>120</v>
      </c>
      <c r="N119" s="1700">
        <f>N118*I20*$X$16</f>
        <v>0</v>
      </c>
      <c r="O119" s="1701"/>
      <c r="P119" s="1701">
        <f>P118*N20*$X$16</f>
        <v>0</v>
      </c>
      <c r="Q119" s="1702"/>
      <c r="R119" s="1700">
        <f>R118*I21*$X$16</f>
        <v>0</v>
      </c>
      <c r="S119" s="1701"/>
      <c r="T119" s="1701">
        <f>T118*N21*$X$16</f>
        <v>0</v>
      </c>
      <c r="U119" s="1702"/>
      <c r="V119" s="1700">
        <f>V118*I22*$X$16</f>
        <v>0</v>
      </c>
      <c r="W119" s="1701"/>
      <c r="X119" s="1701">
        <f>X118*N22*$X$16</f>
        <v>0</v>
      </c>
      <c r="Y119" s="1702"/>
      <c r="Z119" s="1700">
        <f>Z118*I23*$X$16</f>
        <v>0</v>
      </c>
      <c r="AA119" s="1701"/>
      <c r="AB119" s="1701">
        <f>AB118*N23*$X$16</f>
        <v>0</v>
      </c>
      <c r="AC119" s="1702"/>
      <c r="AE119" s="293">
        <f t="shared" si="48"/>
        <v>0</v>
      </c>
      <c r="AF119" s="294"/>
      <c r="AG119" s="294"/>
      <c r="AH119" s="92"/>
      <c r="AI119" s="92"/>
    </row>
    <row r="120" spans="2:41" ht="36.75" customHeight="1" thickTop="1" thickBot="1">
      <c r="B120" s="555" t="s">
        <v>188</v>
      </c>
      <c r="C120" s="831"/>
      <c r="D120" s="831"/>
      <c r="E120" s="831"/>
      <c r="F120" s="831"/>
      <c r="G120" s="831"/>
      <c r="H120" s="831"/>
      <c r="I120" s="831"/>
      <c r="J120" s="831"/>
      <c r="K120" s="831"/>
      <c r="L120" s="118"/>
      <c r="M120" s="119" t="s">
        <v>121</v>
      </c>
      <c r="N120" s="517">
        <f>ROUNDDOWN(SUM(N115:AC115)+SUM(N119:AC119),-3)</f>
        <v>0</v>
      </c>
      <c r="O120" s="1694"/>
      <c r="P120" s="1694"/>
      <c r="Q120" s="1694"/>
      <c r="R120" s="1694"/>
      <c r="S120" s="1694"/>
      <c r="T120" s="1694"/>
      <c r="U120" s="1694"/>
      <c r="V120" s="1694"/>
      <c r="W120" s="1694"/>
      <c r="X120" s="1694"/>
      <c r="Y120" s="1694"/>
      <c r="Z120" s="1694"/>
      <c r="AA120" s="1694"/>
      <c r="AB120" s="1694"/>
      <c r="AC120" s="1695"/>
      <c r="AE120" s="293">
        <f>AE115+AE119</f>
        <v>0</v>
      </c>
      <c r="AF120" s="294"/>
      <c r="AG120" s="294"/>
      <c r="AN120" s="35"/>
      <c r="AO120" s="35"/>
    </row>
    <row r="121" spans="2:41" ht="14.25" thickTop="1"/>
    <row r="122" spans="2:41">
      <c r="U122" s="15" t="s">
        <v>176</v>
      </c>
    </row>
    <row r="123" spans="2:41" ht="21">
      <c r="T123" s="16" t="s">
        <v>232</v>
      </c>
      <c r="U123" s="36"/>
    </row>
  </sheetData>
  <mergeCells count="411">
    <mergeCell ref="B97:F97"/>
    <mergeCell ref="J98:AC98"/>
    <mergeCell ref="I91:AA92"/>
    <mergeCell ref="B92:F92"/>
    <mergeCell ref="AF92:AG92"/>
    <mergeCell ref="R94:W95"/>
    <mergeCell ref="B95:F95"/>
    <mergeCell ref="I95:N95"/>
    <mergeCell ref="B96:F96"/>
    <mergeCell ref="I96:N96"/>
    <mergeCell ref="R96:W96"/>
    <mergeCell ref="A85:A87"/>
    <mergeCell ref="B85:F86"/>
    <mergeCell ref="H85:M86"/>
    <mergeCell ref="O85:T86"/>
    <mergeCell ref="V85:AA86"/>
    <mergeCell ref="B87:F87"/>
    <mergeCell ref="H87:M87"/>
    <mergeCell ref="O87:T87"/>
    <mergeCell ref="V87:AA87"/>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B19:H19"/>
    <mergeCell ref="I19:M19"/>
    <mergeCell ref="N19:R19"/>
    <mergeCell ref="S19:W19"/>
    <mergeCell ref="B20:H20"/>
    <mergeCell ref="I20:M20"/>
    <mergeCell ref="N20:R20"/>
    <mergeCell ref="S20:W20"/>
    <mergeCell ref="B14:G15"/>
    <mergeCell ref="H14:Q14"/>
    <mergeCell ref="R14:W15"/>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T30:U30"/>
    <mergeCell ref="V30:W30"/>
    <mergeCell ref="X30:Y30"/>
    <mergeCell ref="Z30:AA30"/>
    <mergeCell ref="AB30:AC30"/>
    <mergeCell ref="C31:C38"/>
    <mergeCell ref="D31:K31"/>
    <mergeCell ref="L31:M31"/>
    <mergeCell ref="N31:O31"/>
    <mergeCell ref="B28:K30"/>
    <mergeCell ref="L28:M30"/>
    <mergeCell ref="N28:AC28"/>
    <mergeCell ref="N29:Q29"/>
    <mergeCell ref="R29:U29"/>
    <mergeCell ref="V29:Y29"/>
    <mergeCell ref="Z29:AC29"/>
    <mergeCell ref="N30:O30"/>
    <mergeCell ref="P30:Q30"/>
    <mergeCell ref="R30:S30"/>
    <mergeCell ref="D34:K34"/>
    <mergeCell ref="L34:M34"/>
    <mergeCell ref="N34:AC36"/>
    <mergeCell ref="E35:K35"/>
    <mergeCell ref="L35:M35"/>
    <mergeCell ref="E36:K36"/>
    <mergeCell ref="L36:M36"/>
    <mergeCell ref="AB31:AC31"/>
    <mergeCell ref="D33:K33"/>
    <mergeCell ref="L33:M33"/>
    <mergeCell ref="N33:Q33"/>
    <mergeCell ref="R33:U33"/>
    <mergeCell ref="V33:Y33"/>
    <mergeCell ref="Z33:AC33"/>
    <mergeCell ref="L32:M32"/>
    <mergeCell ref="N32:U32"/>
    <mergeCell ref="P31:Q31"/>
    <mergeCell ref="R31:S31"/>
    <mergeCell ref="T31:U31"/>
    <mergeCell ref="V31:W31"/>
    <mergeCell ref="X31:Y31"/>
    <mergeCell ref="Z31:AA31"/>
    <mergeCell ref="V32:AC32"/>
    <mergeCell ref="N40:O40"/>
    <mergeCell ref="P40:Q40"/>
    <mergeCell ref="R40:S40"/>
    <mergeCell ref="T40:U40"/>
    <mergeCell ref="V40:W40"/>
    <mergeCell ref="X40:Y40"/>
    <mergeCell ref="Z40:AA40"/>
    <mergeCell ref="AB40:AC40"/>
    <mergeCell ref="D37:K37"/>
    <mergeCell ref="L37:M37"/>
    <mergeCell ref="N37:AC37"/>
    <mergeCell ref="D38:M38"/>
    <mergeCell ref="N38:O38"/>
    <mergeCell ref="P38:Q38"/>
    <mergeCell ref="R38:S38"/>
    <mergeCell ref="T38:U38"/>
    <mergeCell ref="V38:W38"/>
    <mergeCell ref="X38:Y38"/>
    <mergeCell ref="Z38:AA38"/>
    <mergeCell ref="AB38:AC38"/>
    <mergeCell ref="AF44:AG44"/>
    <mergeCell ref="B45:L45"/>
    <mergeCell ref="N45:O45"/>
    <mergeCell ref="P45:Q45"/>
    <mergeCell ref="R45:S45"/>
    <mergeCell ref="T45:U45"/>
    <mergeCell ref="V45:W45"/>
    <mergeCell ref="X45:Y45"/>
    <mergeCell ref="Z45:AA45"/>
    <mergeCell ref="AB45:AC45"/>
    <mergeCell ref="AE45:AG45"/>
    <mergeCell ref="B44:L44"/>
    <mergeCell ref="N44:O44"/>
    <mergeCell ref="P44:Q44"/>
    <mergeCell ref="R44:S44"/>
    <mergeCell ref="T44:U44"/>
    <mergeCell ref="V44:W44"/>
    <mergeCell ref="X44:Y44"/>
    <mergeCell ref="Z44:AA44"/>
    <mergeCell ref="AB44:AC44"/>
    <mergeCell ref="B46:L46"/>
    <mergeCell ref="N46:O46"/>
    <mergeCell ref="P46:Q46"/>
    <mergeCell ref="R46:S46"/>
    <mergeCell ref="T46:U46"/>
    <mergeCell ref="V46:W46"/>
    <mergeCell ref="X46:Y46"/>
    <mergeCell ref="Z46:AA46"/>
    <mergeCell ref="AB46:AC46"/>
    <mergeCell ref="AE46:AG46"/>
    <mergeCell ref="B47:B51"/>
    <mergeCell ref="C47:K47"/>
    <mergeCell ref="L47:M47"/>
    <mergeCell ref="N47:O48"/>
    <mergeCell ref="P47:Q48"/>
    <mergeCell ref="R49:S50"/>
    <mergeCell ref="T49:U50"/>
    <mergeCell ref="V49:W50"/>
    <mergeCell ref="X49:Y50"/>
    <mergeCell ref="Z49:AA50"/>
    <mergeCell ref="AB49:AC50"/>
    <mergeCell ref="D48:K48"/>
    <mergeCell ref="L48:M48"/>
    <mergeCell ref="C49:K49"/>
    <mergeCell ref="L49:M49"/>
    <mergeCell ref="N49:O50"/>
    <mergeCell ref="P49:Q50"/>
    <mergeCell ref="D50:K50"/>
    <mergeCell ref="L50:M50"/>
    <mergeCell ref="R47:S48"/>
    <mergeCell ref="T47:U48"/>
    <mergeCell ref="V47:W48"/>
    <mergeCell ref="X47:Y48"/>
    <mergeCell ref="Z47:AA48"/>
    <mergeCell ref="AB47:AC48"/>
    <mergeCell ref="X51:Y51"/>
    <mergeCell ref="Z51:AA51"/>
    <mergeCell ref="AB51:AC51"/>
    <mergeCell ref="B52:L52"/>
    <mergeCell ref="N52:O52"/>
    <mergeCell ref="P52:Q52"/>
    <mergeCell ref="R52:S52"/>
    <mergeCell ref="T52:U52"/>
    <mergeCell ref="V52:W52"/>
    <mergeCell ref="X52:Y52"/>
    <mergeCell ref="C51:M51"/>
    <mergeCell ref="N51:O51"/>
    <mergeCell ref="P51:Q51"/>
    <mergeCell ref="R51:S51"/>
    <mergeCell ref="T51:U51"/>
    <mergeCell ref="V51:W51"/>
    <mergeCell ref="R64:T64"/>
    <mergeCell ref="B66:V67"/>
    <mergeCell ref="B70:M71"/>
    <mergeCell ref="N70:Q70"/>
    <mergeCell ref="R70:U70"/>
    <mergeCell ref="V70:Y70"/>
    <mergeCell ref="Z52:AA52"/>
    <mergeCell ref="AB52:AC52"/>
    <mergeCell ref="AE52:AG52"/>
    <mergeCell ref="B53:K53"/>
    <mergeCell ref="N53:AC53"/>
    <mergeCell ref="AE53:AG53"/>
    <mergeCell ref="Z70:AC70"/>
    <mergeCell ref="N71:O71"/>
    <mergeCell ref="P71:Q71"/>
    <mergeCell ref="R71:S71"/>
    <mergeCell ref="T71:U71"/>
    <mergeCell ref="V71:W71"/>
    <mergeCell ref="X71:Y71"/>
    <mergeCell ref="Z71:AA71"/>
    <mergeCell ref="AB71:AC71"/>
    <mergeCell ref="AA55:AC58"/>
    <mergeCell ref="X72:Y72"/>
    <mergeCell ref="Z72:AA72"/>
    <mergeCell ref="AB72:AC72"/>
    <mergeCell ref="AF72:AG72"/>
    <mergeCell ref="B73:L73"/>
    <mergeCell ref="N73:O73"/>
    <mergeCell ref="P73:Q73"/>
    <mergeCell ref="R73:S73"/>
    <mergeCell ref="T73:U73"/>
    <mergeCell ref="V73:W73"/>
    <mergeCell ref="B72:L72"/>
    <mergeCell ref="N72:O72"/>
    <mergeCell ref="P72:Q72"/>
    <mergeCell ref="R72:S72"/>
    <mergeCell ref="T72:U72"/>
    <mergeCell ref="V72:W72"/>
    <mergeCell ref="X73:Y73"/>
    <mergeCell ref="Z73:AA73"/>
    <mergeCell ref="AB73:AC73"/>
    <mergeCell ref="AF73:AG73"/>
    <mergeCell ref="B74:L74"/>
    <mergeCell ref="N74:O74"/>
    <mergeCell ref="P74:Q74"/>
    <mergeCell ref="R74:S74"/>
    <mergeCell ref="T74:U74"/>
    <mergeCell ref="V74:W74"/>
    <mergeCell ref="X74:Y74"/>
    <mergeCell ref="Z74:AA74"/>
    <mergeCell ref="AB74:AC74"/>
    <mergeCell ref="AE74:AG74"/>
    <mergeCell ref="B75:B77"/>
    <mergeCell ref="C75:M75"/>
    <mergeCell ref="N75:O75"/>
    <mergeCell ref="P75:Q75"/>
    <mergeCell ref="R75:S75"/>
    <mergeCell ref="T75:U75"/>
    <mergeCell ref="V75:W75"/>
    <mergeCell ref="X75:Y75"/>
    <mergeCell ref="Z75:AA75"/>
    <mergeCell ref="AB75:AC75"/>
    <mergeCell ref="C76:M76"/>
    <mergeCell ref="N76:O76"/>
    <mergeCell ref="P76:Q76"/>
    <mergeCell ref="R76:S76"/>
    <mergeCell ref="T76:U76"/>
    <mergeCell ref="V76:W76"/>
    <mergeCell ref="X76:Y76"/>
    <mergeCell ref="Z76:AA76"/>
    <mergeCell ref="AB76:AC76"/>
    <mergeCell ref="C77:M77"/>
    <mergeCell ref="N77:O77"/>
    <mergeCell ref="P77:Q77"/>
    <mergeCell ref="R77:S77"/>
    <mergeCell ref="T77:U77"/>
    <mergeCell ref="V77:W77"/>
    <mergeCell ref="X77:Y77"/>
    <mergeCell ref="Z77:AA77"/>
    <mergeCell ref="AB77:AC77"/>
    <mergeCell ref="B78:L78"/>
    <mergeCell ref="N78:O78"/>
    <mergeCell ref="P78:Q78"/>
    <mergeCell ref="R78:S78"/>
    <mergeCell ref="T78:U78"/>
    <mergeCell ref="V78:W78"/>
    <mergeCell ref="X78:Y78"/>
    <mergeCell ref="Z78:AA78"/>
    <mergeCell ref="B106:V106"/>
    <mergeCell ref="C107:V108"/>
    <mergeCell ref="B111:M112"/>
    <mergeCell ref="N111:Q111"/>
    <mergeCell ref="R111:U111"/>
    <mergeCell ref="V111:Y111"/>
    <mergeCell ref="AB78:AC78"/>
    <mergeCell ref="AE78:AG78"/>
    <mergeCell ref="B79:K79"/>
    <mergeCell ref="N79:AC79"/>
    <mergeCell ref="AE79:AG79"/>
    <mergeCell ref="R104:T104"/>
    <mergeCell ref="Z111:AC111"/>
    <mergeCell ref="N112:O112"/>
    <mergeCell ref="P112:Q112"/>
    <mergeCell ref="R112:S112"/>
    <mergeCell ref="T112:U112"/>
    <mergeCell ref="V112:W112"/>
    <mergeCell ref="X112:Y112"/>
    <mergeCell ref="Z112:AA112"/>
    <mergeCell ref="AB112:AC112"/>
    <mergeCell ref="B82:D83"/>
    <mergeCell ref="E82:AC83"/>
    <mergeCell ref="B90:F91"/>
    <mergeCell ref="X113:Y113"/>
    <mergeCell ref="Z113:AA113"/>
    <mergeCell ref="AB113:AC113"/>
    <mergeCell ref="AF113:AG113"/>
    <mergeCell ref="B114:L114"/>
    <mergeCell ref="N114:O114"/>
    <mergeCell ref="P114:Q114"/>
    <mergeCell ref="R114:S114"/>
    <mergeCell ref="T114:U114"/>
    <mergeCell ref="V114:W114"/>
    <mergeCell ref="B113:L113"/>
    <mergeCell ref="N113:O113"/>
    <mergeCell ref="P113:Q113"/>
    <mergeCell ref="R113:S113"/>
    <mergeCell ref="T113:U113"/>
    <mergeCell ref="V113:W113"/>
    <mergeCell ref="X114:Y114"/>
    <mergeCell ref="Z114:AA114"/>
    <mergeCell ref="AB114:AC114"/>
    <mergeCell ref="AE114:AG114"/>
    <mergeCell ref="AE116:AG116"/>
    <mergeCell ref="C117:M117"/>
    <mergeCell ref="N117:O117"/>
    <mergeCell ref="P117:Q117"/>
    <mergeCell ref="R117:S117"/>
    <mergeCell ref="T117:U117"/>
    <mergeCell ref="X115:Y115"/>
    <mergeCell ref="Z115:AA115"/>
    <mergeCell ref="AB115:AC115"/>
    <mergeCell ref="AE115:AG115"/>
    <mergeCell ref="V116:W116"/>
    <mergeCell ref="X116:Y116"/>
    <mergeCell ref="AB117:AC117"/>
    <mergeCell ref="AE117:AG117"/>
    <mergeCell ref="C116:M116"/>
    <mergeCell ref="N116:O116"/>
    <mergeCell ref="P116:Q116"/>
    <mergeCell ref="R116:S116"/>
    <mergeCell ref="P118:Q118"/>
    <mergeCell ref="R118:S118"/>
    <mergeCell ref="T118:U118"/>
    <mergeCell ref="V119:W119"/>
    <mergeCell ref="X119:Y119"/>
    <mergeCell ref="Z119:AA119"/>
    <mergeCell ref="B115:L115"/>
    <mergeCell ref="N115:O115"/>
    <mergeCell ref="P115:Q115"/>
    <mergeCell ref="R115:S115"/>
    <mergeCell ref="T115:U115"/>
    <mergeCell ref="V115:W115"/>
    <mergeCell ref="AB119:AC119"/>
    <mergeCell ref="AE119:AG119"/>
    <mergeCell ref="B120:K120"/>
    <mergeCell ref="N120:AC120"/>
    <mergeCell ref="AE120:AG120"/>
    <mergeCell ref="V118:W118"/>
    <mergeCell ref="X118:Y118"/>
    <mergeCell ref="Z118:AA118"/>
    <mergeCell ref="AB118:AC118"/>
    <mergeCell ref="AE118:AG118"/>
    <mergeCell ref="B119:L119"/>
    <mergeCell ref="N119:O119"/>
    <mergeCell ref="P119:Q119"/>
    <mergeCell ref="R119:S119"/>
    <mergeCell ref="T119:U119"/>
    <mergeCell ref="B116:B118"/>
    <mergeCell ref="Z116:AA116"/>
    <mergeCell ref="AB116:AC116"/>
    <mergeCell ref="V117:W117"/>
    <mergeCell ref="X117:Y117"/>
    <mergeCell ref="Z117:AA117"/>
    <mergeCell ref="T116:U116"/>
    <mergeCell ref="C118:M118"/>
    <mergeCell ref="N118:O118"/>
    <mergeCell ref="B31:B43"/>
    <mergeCell ref="C41:C43"/>
    <mergeCell ref="D41:I41"/>
    <mergeCell ref="J41:K41"/>
    <mergeCell ref="L41:M41"/>
    <mergeCell ref="N41:AC41"/>
    <mergeCell ref="D42:I42"/>
    <mergeCell ref="J42:K42"/>
    <mergeCell ref="L42:M42"/>
    <mergeCell ref="N42:AC42"/>
    <mergeCell ref="D43:M43"/>
    <mergeCell ref="N43:O43"/>
    <mergeCell ref="P43:Q43"/>
    <mergeCell ref="R43:S43"/>
    <mergeCell ref="T43:U43"/>
    <mergeCell ref="V43:W43"/>
    <mergeCell ref="X43:Y43"/>
    <mergeCell ref="Z43:AA43"/>
    <mergeCell ref="AB43:AC43"/>
    <mergeCell ref="C39:C40"/>
    <mergeCell ref="D39:K39"/>
    <mergeCell ref="L39:M39"/>
    <mergeCell ref="N39:AC39"/>
    <mergeCell ref="D40:M40"/>
  </mergeCells>
  <phoneticPr fontId="3"/>
  <conditionalFormatting sqref="I96:N96">
    <cfRule type="cellIs" dxfId="5" priority="1" operator="notEqual">
      <formula>$B$99</formula>
    </cfRule>
  </conditionalFormatting>
  <dataValidations count="6">
    <dataValidation imeMode="off" allowBlank="1" showInputMessage="1" showErrorMessage="1" sqref="KB65589:KC65589 TX65589:TY65589 ADT65589:ADU65589 ANP65589:ANQ65589 AXL65589:AXM65589 BHH65589:BHI65589 BRD65589:BRE65589 CAZ65589:CBA65589 CKV65589:CKW65589 CUR65589:CUS65589 DEN65589:DEO65589 DOJ65589:DOK65589 DYF65589:DYG65589 EIB65589:EIC65589 ERX65589:ERY65589 FBT65589:FBU65589 FLP65589:FLQ65589 FVL65589:FVM65589 GFH65589:GFI65589 GPD65589:GPE65589 GYZ65589:GZA65589 HIV65589:HIW65589 HSR65589:HSS65589 ICN65589:ICO65589 IMJ65589:IMK65589 IWF65589:IWG65589 JGB65589:JGC65589 JPX65589:JPY65589 JZT65589:JZU65589 KJP65589:KJQ65589 KTL65589:KTM65589 LDH65589:LDI65589 LND65589:LNE65589 LWZ65589:LXA65589 MGV65589:MGW65589 MQR65589:MQS65589 NAN65589:NAO65589 NKJ65589:NKK65589 NUF65589:NUG65589 OEB65589:OEC65589 ONX65589:ONY65589 OXT65589:OXU65589 PHP65589:PHQ65589 PRL65589:PRM65589 QBH65589:QBI65589 QLD65589:QLE65589 QUZ65589:QVA65589 REV65589:REW65589 ROR65589:ROS65589 RYN65589:RYO65589 SIJ65589:SIK65589 SSF65589:SSG65589 TCB65589:TCC65589 TLX65589:TLY65589 TVT65589:TVU65589 UFP65589:UFQ65589 UPL65589:UPM65589 UZH65589:UZI65589 VJD65589:VJE65589 VSZ65589:VTA65589 WCV65589:WCW65589 WMR65589:WMS65589 WWN65589:WWO65589 KB131125:KC131125 TX131125:TY131125 ADT131125:ADU131125 ANP131125:ANQ131125 AXL131125:AXM131125 BHH131125:BHI131125 BRD131125:BRE131125 CAZ131125:CBA131125 CKV131125:CKW131125 CUR131125:CUS131125 DEN131125:DEO131125 DOJ131125:DOK131125 DYF131125:DYG131125 EIB131125:EIC131125 ERX131125:ERY131125 FBT131125:FBU131125 FLP131125:FLQ131125 FVL131125:FVM131125 GFH131125:GFI131125 GPD131125:GPE131125 GYZ131125:GZA131125 HIV131125:HIW131125 HSR131125:HSS131125 ICN131125:ICO131125 IMJ131125:IMK131125 IWF131125:IWG131125 JGB131125:JGC131125 JPX131125:JPY131125 JZT131125:JZU131125 KJP131125:KJQ131125 KTL131125:KTM131125 LDH131125:LDI131125 LND131125:LNE131125 LWZ131125:LXA131125 MGV131125:MGW131125 MQR131125:MQS131125 NAN131125:NAO131125 NKJ131125:NKK131125 NUF131125:NUG131125 OEB131125:OEC131125 ONX131125:ONY131125 OXT131125:OXU131125 PHP131125:PHQ131125 PRL131125:PRM131125 QBH131125:QBI131125 QLD131125:QLE131125 QUZ131125:QVA131125 REV131125:REW131125 ROR131125:ROS131125 RYN131125:RYO131125 SIJ131125:SIK131125 SSF131125:SSG131125 TCB131125:TCC131125 TLX131125:TLY131125 TVT131125:TVU131125 UFP131125:UFQ131125 UPL131125:UPM131125 UZH131125:UZI131125 VJD131125:VJE131125 VSZ131125:VTA131125 WCV131125:WCW131125 WMR131125:WMS131125 WWN131125:WWO131125 KB196661:KC196661 TX196661:TY196661 ADT196661:ADU196661 ANP196661:ANQ196661 AXL196661:AXM196661 BHH196661:BHI196661 BRD196661:BRE196661 CAZ196661:CBA196661 CKV196661:CKW196661 CUR196661:CUS196661 DEN196661:DEO196661 DOJ196661:DOK196661 DYF196661:DYG196661 EIB196661:EIC196661 ERX196661:ERY196661 FBT196661:FBU196661 FLP196661:FLQ196661 FVL196661:FVM196661 GFH196661:GFI196661 GPD196661:GPE196661 GYZ196661:GZA196661 HIV196661:HIW196661 HSR196661:HSS196661 ICN196661:ICO196661 IMJ196661:IMK196661 IWF196661:IWG196661 JGB196661:JGC196661 JPX196661:JPY196661 JZT196661:JZU196661 KJP196661:KJQ196661 KTL196661:KTM196661 LDH196661:LDI196661 LND196661:LNE196661 LWZ196661:LXA196661 MGV196661:MGW196661 MQR196661:MQS196661 NAN196661:NAO196661 NKJ196661:NKK196661 NUF196661:NUG196661 OEB196661:OEC196661 ONX196661:ONY196661 OXT196661:OXU196661 PHP196661:PHQ196661 PRL196661:PRM196661 QBH196661:QBI196661 QLD196661:QLE196661 QUZ196661:QVA196661 REV196661:REW196661 ROR196661:ROS196661 RYN196661:RYO196661 SIJ196661:SIK196661 SSF196661:SSG196661 TCB196661:TCC196661 TLX196661:TLY196661 TVT196661:TVU196661 UFP196661:UFQ196661 UPL196661:UPM196661 UZH196661:UZI196661 VJD196661:VJE196661 VSZ196661:VTA196661 WCV196661:WCW196661 WMR196661:WMS196661 WWN196661:WWO196661 KB262197:KC262197 TX262197:TY262197 ADT262197:ADU262197 ANP262197:ANQ262197 AXL262197:AXM262197 BHH262197:BHI262197 BRD262197:BRE262197 CAZ262197:CBA262197 CKV262197:CKW262197 CUR262197:CUS262197 DEN262197:DEO262197 DOJ262197:DOK262197 DYF262197:DYG262197 EIB262197:EIC262197 ERX262197:ERY262197 FBT262197:FBU262197 FLP262197:FLQ262197 FVL262197:FVM262197 GFH262197:GFI262197 GPD262197:GPE262197 GYZ262197:GZA262197 HIV262197:HIW262197 HSR262197:HSS262197 ICN262197:ICO262197 IMJ262197:IMK262197 IWF262197:IWG262197 JGB262197:JGC262197 JPX262197:JPY262197 JZT262197:JZU262197 KJP262197:KJQ262197 KTL262197:KTM262197 LDH262197:LDI262197 LND262197:LNE262197 LWZ262197:LXA262197 MGV262197:MGW262197 MQR262197:MQS262197 NAN262197:NAO262197 NKJ262197:NKK262197 NUF262197:NUG262197 OEB262197:OEC262197 ONX262197:ONY262197 OXT262197:OXU262197 PHP262197:PHQ262197 PRL262197:PRM262197 QBH262197:QBI262197 QLD262197:QLE262197 QUZ262197:QVA262197 REV262197:REW262197 ROR262197:ROS262197 RYN262197:RYO262197 SIJ262197:SIK262197 SSF262197:SSG262197 TCB262197:TCC262197 TLX262197:TLY262197 TVT262197:TVU262197 UFP262197:UFQ262197 UPL262197:UPM262197 UZH262197:UZI262197 VJD262197:VJE262197 VSZ262197:VTA262197 WCV262197:WCW262197 WMR262197:WMS262197 WWN262197:WWO262197 KB327733:KC327733 TX327733:TY327733 ADT327733:ADU327733 ANP327733:ANQ327733 AXL327733:AXM327733 BHH327733:BHI327733 BRD327733:BRE327733 CAZ327733:CBA327733 CKV327733:CKW327733 CUR327733:CUS327733 DEN327733:DEO327733 DOJ327733:DOK327733 DYF327733:DYG327733 EIB327733:EIC327733 ERX327733:ERY327733 FBT327733:FBU327733 FLP327733:FLQ327733 FVL327733:FVM327733 GFH327733:GFI327733 GPD327733:GPE327733 GYZ327733:GZA327733 HIV327733:HIW327733 HSR327733:HSS327733 ICN327733:ICO327733 IMJ327733:IMK327733 IWF327733:IWG327733 JGB327733:JGC327733 JPX327733:JPY327733 JZT327733:JZU327733 KJP327733:KJQ327733 KTL327733:KTM327733 LDH327733:LDI327733 LND327733:LNE327733 LWZ327733:LXA327733 MGV327733:MGW327733 MQR327733:MQS327733 NAN327733:NAO327733 NKJ327733:NKK327733 NUF327733:NUG327733 OEB327733:OEC327733 ONX327733:ONY327733 OXT327733:OXU327733 PHP327733:PHQ327733 PRL327733:PRM327733 QBH327733:QBI327733 QLD327733:QLE327733 QUZ327733:QVA327733 REV327733:REW327733 ROR327733:ROS327733 RYN327733:RYO327733 SIJ327733:SIK327733 SSF327733:SSG327733 TCB327733:TCC327733 TLX327733:TLY327733 TVT327733:TVU327733 UFP327733:UFQ327733 UPL327733:UPM327733 UZH327733:UZI327733 VJD327733:VJE327733 VSZ327733:VTA327733 WCV327733:WCW327733 WMR327733:WMS327733 WWN327733:WWO327733 KB393269:KC393269 TX393269:TY393269 ADT393269:ADU393269 ANP393269:ANQ393269 AXL393269:AXM393269 BHH393269:BHI393269 BRD393269:BRE393269 CAZ393269:CBA393269 CKV393269:CKW393269 CUR393269:CUS393269 DEN393269:DEO393269 DOJ393269:DOK393269 DYF393269:DYG393269 EIB393269:EIC393269 ERX393269:ERY393269 FBT393269:FBU393269 FLP393269:FLQ393269 FVL393269:FVM393269 GFH393269:GFI393269 GPD393269:GPE393269 GYZ393269:GZA393269 HIV393269:HIW393269 HSR393269:HSS393269 ICN393269:ICO393269 IMJ393269:IMK393269 IWF393269:IWG393269 JGB393269:JGC393269 JPX393269:JPY393269 JZT393269:JZU393269 KJP393269:KJQ393269 KTL393269:KTM393269 LDH393269:LDI393269 LND393269:LNE393269 LWZ393269:LXA393269 MGV393269:MGW393269 MQR393269:MQS393269 NAN393269:NAO393269 NKJ393269:NKK393269 NUF393269:NUG393269 OEB393269:OEC393269 ONX393269:ONY393269 OXT393269:OXU393269 PHP393269:PHQ393269 PRL393269:PRM393269 QBH393269:QBI393269 QLD393269:QLE393269 QUZ393269:QVA393269 REV393269:REW393269 ROR393269:ROS393269 RYN393269:RYO393269 SIJ393269:SIK393269 SSF393269:SSG393269 TCB393269:TCC393269 TLX393269:TLY393269 TVT393269:TVU393269 UFP393269:UFQ393269 UPL393269:UPM393269 UZH393269:UZI393269 VJD393269:VJE393269 VSZ393269:VTA393269 WCV393269:WCW393269 WMR393269:WMS393269 WWN393269:WWO393269 KB458805:KC458805 TX458805:TY458805 ADT458805:ADU458805 ANP458805:ANQ458805 AXL458805:AXM458805 BHH458805:BHI458805 BRD458805:BRE458805 CAZ458805:CBA458805 CKV458805:CKW458805 CUR458805:CUS458805 DEN458805:DEO458805 DOJ458805:DOK458805 DYF458805:DYG458805 EIB458805:EIC458805 ERX458805:ERY458805 FBT458805:FBU458805 FLP458805:FLQ458805 FVL458805:FVM458805 GFH458805:GFI458805 GPD458805:GPE458805 GYZ458805:GZA458805 HIV458805:HIW458805 HSR458805:HSS458805 ICN458805:ICO458805 IMJ458805:IMK458805 IWF458805:IWG458805 JGB458805:JGC458805 JPX458805:JPY458805 JZT458805:JZU458805 KJP458805:KJQ458805 KTL458805:KTM458805 LDH458805:LDI458805 LND458805:LNE458805 LWZ458805:LXA458805 MGV458805:MGW458805 MQR458805:MQS458805 NAN458805:NAO458805 NKJ458805:NKK458805 NUF458805:NUG458805 OEB458805:OEC458805 ONX458805:ONY458805 OXT458805:OXU458805 PHP458805:PHQ458805 PRL458805:PRM458805 QBH458805:QBI458805 QLD458805:QLE458805 QUZ458805:QVA458805 REV458805:REW458805 ROR458805:ROS458805 RYN458805:RYO458805 SIJ458805:SIK458805 SSF458805:SSG458805 TCB458805:TCC458805 TLX458805:TLY458805 TVT458805:TVU458805 UFP458805:UFQ458805 UPL458805:UPM458805 UZH458805:UZI458805 VJD458805:VJE458805 VSZ458805:VTA458805 WCV458805:WCW458805 WMR458805:WMS458805 WWN458805:WWO458805 KB524341:KC524341 TX524341:TY524341 ADT524341:ADU524341 ANP524341:ANQ524341 AXL524341:AXM524341 BHH524341:BHI524341 BRD524341:BRE524341 CAZ524341:CBA524341 CKV524341:CKW524341 CUR524341:CUS524341 DEN524341:DEO524341 DOJ524341:DOK524341 DYF524341:DYG524341 EIB524341:EIC524341 ERX524341:ERY524341 FBT524341:FBU524341 FLP524341:FLQ524341 FVL524341:FVM524341 GFH524341:GFI524341 GPD524341:GPE524341 GYZ524341:GZA524341 HIV524341:HIW524341 HSR524341:HSS524341 ICN524341:ICO524341 IMJ524341:IMK524341 IWF524341:IWG524341 JGB524341:JGC524341 JPX524341:JPY524341 JZT524341:JZU524341 KJP524341:KJQ524341 KTL524341:KTM524341 LDH524341:LDI524341 LND524341:LNE524341 LWZ524341:LXA524341 MGV524341:MGW524341 MQR524341:MQS524341 NAN524341:NAO524341 NKJ524341:NKK524341 NUF524341:NUG524341 OEB524341:OEC524341 ONX524341:ONY524341 OXT524341:OXU524341 PHP524341:PHQ524341 PRL524341:PRM524341 QBH524341:QBI524341 QLD524341:QLE524341 QUZ524341:QVA524341 REV524341:REW524341 ROR524341:ROS524341 RYN524341:RYO524341 SIJ524341:SIK524341 SSF524341:SSG524341 TCB524341:TCC524341 TLX524341:TLY524341 TVT524341:TVU524341 UFP524341:UFQ524341 UPL524341:UPM524341 UZH524341:UZI524341 VJD524341:VJE524341 VSZ524341:VTA524341 WCV524341:WCW524341 WMR524341:WMS524341 WWN524341:WWO524341 KB589877:KC589877 TX589877:TY589877 ADT589877:ADU589877 ANP589877:ANQ589877 AXL589877:AXM589877 BHH589877:BHI589877 BRD589877:BRE589877 CAZ589877:CBA589877 CKV589877:CKW589877 CUR589877:CUS589877 DEN589877:DEO589877 DOJ589877:DOK589877 DYF589877:DYG589877 EIB589877:EIC589877 ERX589877:ERY589877 FBT589877:FBU589877 FLP589877:FLQ589877 FVL589877:FVM589877 GFH589877:GFI589877 GPD589877:GPE589877 GYZ589877:GZA589877 HIV589877:HIW589877 HSR589877:HSS589877 ICN589877:ICO589877 IMJ589877:IMK589877 IWF589877:IWG589877 JGB589877:JGC589877 JPX589877:JPY589877 JZT589877:JZU589877 KJP589877:KJQ589877 KTL589877:KTM589877 LDH589877:LDI589877 LND589877:LNE589877 LWZ589877:LXA589877 MGV589877:MGW589877 MQR589877:MQS589877 NAN589877:NAO589877 NKJ589877:NKK589877 NUF589877:NUG589877 OEB589877:OEC589877 ONX589877:ONY589877 OXT589877:OXU589877 PHP589877:PHQ589877 PRL589877:PRM589877 QBH589877:QBI589877 QLD589877:QLE589877 QUZ589877:QVA589877 REV589877:REW589877 ROR589877:ROS589877 RYN589877:RYO589877 SIJ589877:SIK589877 SSF589877:SSG589877 TCB589877:TCC589877 TLX589877:TLY589877 TVT589877:TVU589877 UFP589877:UFQ589877 UPL589877:UPM589877 UZH589877:UZI589877 VJD589877:VJE589877 VSZ589877:VTA589877 WCV589877:WCW589877 WMR589877:WMS589877 WWN589877:WWO589877 KB655413:KC655413 TX655413:TY655413 ADT655413:ADU655413 ANP655413:ANQ655413 AXL655413:AXM655413 BHH655413:BHI655413 BRD655413:BRE655413 CAZ655413:CBA655413 CKV655413:CKW655413 CUR655413:CUS655413 DEN655413:DEO655413 DOJ655413:DOK655413 DYF655413:DYG655413 EIB655413:EIC655413 ERX655413:ERY655413 FBT655413:FBU655413 FLP655413:FLQ655413 FVL655413:FVM655413 GFH655413:GFI655413 GPD655413:GPE655413 GYZ655413:GZA655413 HIV655413:HIW655413 HSR655413:HSS655413 ICN655413:ICO655413 IMJ655413:IMK655413 IWF655413:IWG655413 JGB655413:JGC655413 JPX655413:JPY655413 JZT655413:JZU655413 KJP655413:KJQ655413 KTL655413:KTM655413 LDH655413:LDI655413 LND655413:LNE655413 LWZ655413:LXA655413 MGV655413:MGW655413 MQR655413:MQS655413 NAN655413:NAO655413 NKJ655413:NKK655413 NUF655413:NUG655413 OEB655413:OEC655413 ONX655413:ONY655413 OXT655413:OXU655413 PHP655413:PHQ655413 PRL655413:PRM655413 QBH655413:QBI655413 QLD655413:QLE655413 QUZ655413:QVA655413 REV655413:REW655413 ROR655413:ROS655413 RYN655413:RYO655413 SIJ655413:SIK655413 SSF655413:SSG655413 TCB655413:TCC655413 TLX655413:TLY655413 TVT655413:TVU655413 UFP655413:UFQ655413 UPL655413:UPM655413 UZH655413:UZI655413 VJD655413:VJE655413 VSZ655413:VTA655413 WCV655413:WCW655413 WMR655413:WMS655413 WWN655413:WWO655413 KB720949:KC720949 TX720949:TY720949 ADT720949:ADU720949 ANP720949:ANQ720949 AXL720949:AXM720949 BHH720949:BHI720949 BRD720949:BRE720949 CAZ720949:CBA720949 CKV720949:CKW720949 CUR720949:CUS720949 DEN720949:DEO720949 DOJ720949:DOK720949 DYF720949:DYG720949 EIB720949:EIC720949 ERX720949:ERY720949 FBT720949:FBU720949 FLP720949:FLQ720949 FVL720949:FVM720949 GFH720949:GFI720949 GPD720949:GPE720949 GYZ720949:GZA720949 HIV720949:HIW720949 HSR720949:HSS720949 ICN720949:ICO720949 IMJ720949:IMK720949 IWF720949:IWG720949 JGB720949:JGC720949 JPX720949:JPY720949 JZT720949:JZU720949 KJP720949:KJQ720949 KTL720949:KTM720949 LDH720949:LDI720949 LND720949:LNE720949 LWZ720949:LXA720949 MGV720949:MGW720949 MQR720949:MQS720949 NAN720949:NAO720949 NKJ720949:NKK720949 NUF720949:NUG720949 OEB720949:OEC720949 ONX720949:ONY720949 OXT720949:OXU720949 PHP720949:PHQ720949 PRL720949:PRM720949 QBH720949:QBI720949 QLD720949:QLE720949 QUZ720949:QVA720949 REV720949:REW720949 ROR720949:ROS720949 RYN720949:RYO720949 SIJ720949:SIK720949 SSF720949:SSG720949 TCB720949:TCC720949 TLX720949:TLY720949 TVT720949:TVU720949 UFP720949:UFQ720949 UPL720949:UPM720949 UZH720949:UZI720949 VJD720949:VJE720949 VSZ720949:VTA720949 WCV720949:WCW720949 WMR720949:WMS720949 WWN720949:WWO720949 KB786485:KC786485 TX786485:TY786485 ADT786485:ADU786485 ANP786485:ANQ786485 AXL786485:AXM786485 BHH786485:BHI786485 BRD786485:BRE786485 CAZ786485:CBA786485 CKV786485:CKW786485 CUR786485:CUS786485 DEN786485:DEO786485 DOJ786485:DOK786485 DYF786485:DYG786485 EIB786485:EIC786485 ERX786485:ERY786485 FBT786485:FBU786485 FLP786485:FLQ786485 FVL786485:FVM786485 GFH786485:GFI786485 GPD786485:GPE786485 GYZ786485:GZA786485 HIV786485:HIW786485 HSR786485:HSS786485 ICN786485:ICO786485 IMJ786485:IMK786485 IWF786485:IWG786485 JGB786485:JGC786485 JPX786485:JPY786485 JZT786485:JZU786485 KJP786485:KJQ786485 KTL786485:KTM786485 LDH786485:LDI786485 LND786485:LNE786485 LWZ786485:LXA786485 MGV786485:MGW786485 MQR786485:MQS786485 NAN786485:NAO786485 NKJ786485:NKK786485 NUF786485:NUG786485 OEB786485:OEC786485 ONX786485:ONY786485 OXT786485:OXU786485 PHP786485:PHQ786485 PRL786485:PRM786485 QBH786485:QBI786485 QLD786485:QLE786485 QUZ786485:QVA786485 REV786485:REW786485 ROR786485:ROS786485 RYN786485:RYO786485 SIJ786485:SIK786485 SSF786485:SSG786485 TCB786485:TCC786485 TLX786485:TLY786485 TVT786485:TVU786485 UFP786485:UFQ786485 UPL786485:UPM786485 UZH786485:UZI786485 VJD786485:VJE786485 VSZ786485:VTA786485 WCV786485:WCW786485 WMR786485:WMS786485 WWN786485:WWO786485 KB852021:KC852021 TX852021:TY852021 ADT852021:ADU852021 ANP852021:ANQ852021 AXL852021:AXM852021 BHH852021:BHI852021 BRD852021:BRE852021 CAZ852021:CBA852021 CKV852021:CKW852021 CUR852021:CUS852021 DEN852021:DEO852021 DOJ852021:DOK852021 DYF852021:DYG852021 EIB852021:EIC852021 ERX852021:ERY852021 FBT852021:FBU852021 FLP852021:FLQ852021 FVL852021:FVM852021 GFH852021:GFI852021 GPD852021:GPE852021 GYZ852021:GZA852021 HIV852021:HIW852021 HSR852021:HSS852021 ICN852021:ICO852021 IMJ852021:IMK852021 IWF852021:IWG852021 JGB852021:JGC852021 JPX852021:JPY852021 JZT852021:JZU852021 KJP852021:KJQ852021 KTL852021:KTM852021 LDH852021:LDI852021 LND852021:LNE852021 LWZ852021:LXA852021 MGV852021:MGW852021 MQR852021:MQS852021 NAN852021:NAO852021 NKJ852021:NKK852021 NUF852021:NUG852021 OEB852021:OEC852021 ONX852021:ONY852021 OXT852021:OXU852021 PHP852021:PHQ852021 PRL852021:PRM852021 QBH852021:QBI852021 QLD852021:QLE852021 QUZ852021:QVA852021 REV852021:REW852021 ROR852021:ROS852021 RYN852021:RYO852021 SIJ852021:SIK852021 SSF852021:SSG852021 TCB852021:TCC852021 TLX852021:TLY852021 TVT852021:TVU852021 UFP852021:UFQ852021 UPL852021:UPM852021 UZH852021:UZI852021 VJD852021:VJE852021 VSZ852021:VTA852021 WCV852021:WCW852021 WMR852021:WMS852021 WWN852021:WWO852021 KB917557:KC917557 TX917557:TY917557 ADT917557:ADU917557 ANP917557:ANQ917557 AXL917557:AXM917557 BHH917557:BHI917557 BRD917557:BRE917557 CAZ917557:CBA917557 CKV917557:CKW917557 CUR917557:CUS917557 DEN917557:DEO917557 DOJ917557:DOK917557 DYF917557:DYG917557 EIB917557:EIC917557 ERX917557:ERY917557 FBT917557:FBU917557 FLP917557:FLQ917557 FVL917557:FVM917557 GFH917557:GFI917557 GPD917557:GPE917557 GYZ917557:GZA917557 HIV917557:HIW917557 HSR917557:HSS917557 ICN917557:ICO917557 IMJ917557:IMK917557 IWF917557:IWG917557 JGB917557:JGC917557 JPX917557:JPY917557 JZT917557:JZU917557 KJP917557:KJQ917557 KTL917557:KTM917557 LDH917557:LDI917557 LND917557:LNE917557 LWZ917557:LXA917557 MGV917557:MGW917557 MQR917557:MQS917557 NAN917557:NAO917557 NKJ917557:NKK917557 NUF917557:NUG917557 OEB917557:OEC917557 ONX917557:ONY917557 OXT917557:OXU917557 PHP917557:PHQ917557 PRL917557:PRM917557 QBH917557:QBI917557 QLD917557:QLE917557 QUZ917557:QVA917557 REV917557:REW917557 ROR917557:ROS917557 RYN917557:RYO917557 SIJ917557:SIK917557 SSF917557:SSG917557 TCB917557:TCC917557 TLX917557:TLY917557 TVT917557:TVU917557 UFP917557:UFQ917557 UPL917557:UPM917557 UZH917557:UZI917557 VJD917557:VJE917557 VSZ917557:VTA917557 WCV917557:WCW917557 WMR917557:WMS917557 WWN917557:WWO917557 KB983093:KC983093 TX983093:TY983093 ADT983093:ADU983093 ANP983093:ANQ983093 AXL983093:AXM983093 BHH983093:BHI983093 BRD983093:BRE983093 CAZ983093:CBA983093 CKV983093:CKW983093 CUR983093:CUS983093 DEN983093:DEO983093 DOJ983093:DOK983093 DYF983093:DYG983093 EIB983093:EIC983093 ERX983093:ERY983093 FBT983093:FBU983093 FLP983093:FLQ983093 FVL983093:FVM983093 GFH983093:GFI983093 GPD983093:GPE983093 GYZ983093:GZA983093 HIV983093:HIW983093 HSR983093:HSS983093 ICN983093:ICO983093 IMJ983093:IMK983093 IWF983093:IWG983093 JGB983093:JGC983093 JPX983093:JPY983093 JZT983093:JZU983093 KJP983093:KJQ983093 KTL983093:KTM983093 LDH983093:LDI983093 LND983093:LNE983093 LWZ983093:LXA983093 MGV983093:MGW983093 MQR983093:MQS983093 NAN983093:NAO983093 NKJ983093:NKK983093 NUF983093:NUG983093 OEB983093:OEC983093 ONX983093:ONY983093 OXT983093:OXU983093 PHP983093:PHQ983093 PRL983093:PRM983093 QBH983093:QBI983093 QLD983093:QLE983093 QUZ983093:QVA983093 REV983093:REW983093 ROR983093:ROS983093 RYN983093:RYO983093 SIJ983093:SIK983093 SSF983093:SSG983093 TCB983093:TCC983093 TLX983093:TLY983093 TVT983093:TVU983093 UFP983093:UFQ983093 UPL983093:UPM983093 UZH983093:UZI983093 VJD983093:VJE983093 VSZ983093:VTA983093 WCV983093:WCW983093 WMR983093:WMS983093 WWN983093:WWO983093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580:AH65580 KC65580:KD65580 TY65580:TZ65580 ADU65580:ADV65580 ANQ65580:ANR65580 AXM65580:AXN65580 BHI65580:BHJ65580 BRE65580:BRF65580 CBA65580:CBB65580 CKW65580:CKX65580 CUS65580:CUT65580 DEO65580:DEP65580 DOK65580:DOL65580 DYG65580:DYH65580 EIC65580:EID65580 ERY65580:ERZ65580 FBU65580:FBV65580 FLQ65580:FLR65580 FVM65580:FVN65580 GFI65580:GFJ65580 GPE65580:GPF65580 GZA65580:GZB65580 HIW65580:HIX65580 HSS65580:HST65580 ICO65580:ICP65580 IMK65580:IML65580 IWG65580:IWH65580 JGC65580:JGD65580 JPY65580:JPZ65580 JZU65580:JZV65580 KJQ65580:KJR65580 KTM65580:KTN65580 LDI65580:LDJ65580 LNE65580:LNF65580 LXA65580:LXB65580 MGW65580:MGX65580 MQS65580:MQT65580 NAO65580:NAP65580 NKK65580:NKL65580 NUG65580:NUH65580 OEC65580:OED65580 ONY65580:ONZ65580 OXU65580:OXV65580 PHQ65580:PHR65580 PRM65580:PRN65580 QBI65580:QBJ65580 QLE65580:QLF65580 QVA65580:QVB65580 REW65580:REX65580 ROS65580:ROT65580 RYO65580:RYP65580 SIK65580:SIL65580 SSG65580:SSH65580 TCC65580:TCD65580 TLY65580:TLZ65580 TVU65580:TVV65580 UFQ65580:UFR65580 UPM65580:UPN65580 UZI65580:UZJ65580 VJE65580:VJF65580 VTA65580:VTB65580 WCW65580:WCX65580 WMS65580:WMT65580 WWO65580:WWP65580 AG131116:AH131116 KC131116:KD131116 TY131116:TZ131116 ADU131116:ADV131116 ANQ131116:ANR131116 AXM131116:AXN131116 BHI131116:BHJ131116 BRE131116:BRF131116 CBA131116:CBB131116 CKW131116:CKX131116 CUS131116:CUT131116 DEO131116:DEP131116 DOK131116:DOL131116 DYG131116:DYH131116 EIC131116:EID131116 ERY131116:ERZ131116 FBU131116:FBV131116 FLQ131116:FLR131116 FVM131116:FVN131116 GFI131116:GFJ131116 GPE131116:GPF131116 GZA131116:GZB131116 HIW131116:HIX131116 HSS131116:HST131116 ICO131116:ICP131116 IMK131116:IML131116 IWG131116:IWH131116 JGC131116:JGD131116 JPY131116:JPZ131116 JZU131116:JZV131116 KJQ131116:KJR131116 KTM131116:KTN131116 LDI131116:LDJ131116 LNE131116:LNF131116 LXA131116:LXB131116 MGW131116:MGX131116 MQS131116:MQT131116 NAO131116:NAP131116 NKK131116:NKL131116 NUG131116:NUH131116 OEC131116:OED131116 ONY131116:ONZ131116 OXU131116:OXV131116 PHQ131116:PHR131116 PRM131116:PRN131116 QBI131116:QBJ131116 QLE131116:QLF131116 QVA131116:QVB131116 REW131116:REX131116 ROS131116:ROT131116 RYO131116:RYP131116 SIK131116:SIL131116 SSG131116:SSH131116 TCC131116:TCD131116 TLY131116:TLZ131116 TVU131116:TVV131116 UFQ131116:UFR131116 UPM131116:UPN131116 UZI131116:UZJ131116 VJE131116:VJF131116 VTA131116:VTB131116 WCW131116:WCX131116 WMS131116:WMT131116 WWO131116:WWP131116 AG196652:AH196652 KC196652:KD196652 TY196652:TZ196652 ADU196652:ADV196652 ANQ196652:ANR196652 AXM196652:AXN196652 BHI196652:BHJ196652 BRE196652:BRF196652 CBA196652:CBB196652 CKW196652:CKX196652 CUS196652:CUT196652 DEO196652:DEP196652 DOK196652:DOL196652 DYG196652:DYH196652 EIC196652:EID196652 ERY196652:ERZ196652 FBU196652:FBV196652 FLQ196652:FLR196652 FVM196652:FVN196652 GFI196652:GFJ196652 GPE196652:GPF196652 GZA196652:GZB196652 HIW196652:HIX196652 HSS196652:HST196652 ICO196652:ICP196652 IMK196652:IML196652 IWG196652:IWH196652 JGC196652:JGD196652 JPY196652:JPZ196652 JZU196652:JZV196652 KJQ196652:KJR196652 KTM196652:KTN196652 LDI196652:LDJ196652 LNE196652:LNF196652 LXA196652:LXB196652 MGW196652:MGX196652 MQS196652:MQT196652 NAO196652:NAP196652 NKK196652:NKL196652 NUG196652:NUH196652 OEC196652:OED196652 ONY196652:ONZ196652 OXU196652:OXV196652 PHQ196652:PHR196652 PRM196652:PRN196652 QBI196652:QBJ196652 QLE196652:QLF196652 QVA196652:QVB196652 REW196652:REX196652 ROS196652:ROT196652 RYO196652:RYP196652 SIK196652:SIL196652 SSG196652:SSH196652 TCC196652:TCD196652 TLY196652:TLZ196652 TVU196652:TVV196652 UFQ196652:UFR196652 UPM196652:UPN196652 UZI196652:UZJ196652 VJE196652:VJF196652 VTA196652:VTB196652 WCW196652:WCX196652 WMS196652:WMT196652 WWO196652:WWP196652 AG262188:AH262188 KC262188:KD262188 TY262188:TZ262188 ADU262188:ADV262188 ANQ262188:ANR262188 AXM262188:AXN262188 BHI262188:BHJ262188 BRE262188:BRF262188 CBA262188:CBB262188 CKW262188:CKX262188 CUS262188:CUT262188 DEO262188:DEP262188 DOK262188:DOL262188 DYG262188:DYH262188 EIC262188:EID262188 ERY262188:ERZ262188 FBU262188:FBV262188 FLQ262188:FLR262188 FVM262188:FVN262188 GFI262188:GFJ262188 GPE262188:GPF262188 GZA262188:GZB262188 HIW262188:HIX262188 HSS262188:HST262188 ICO262188:ICP262188 IMK262188:IML262188 IWG262188:IWH262188 JGC262188:JGD262188 JPY262188:JPZ262188 JZU262188:JZV262188 KJQ262188:KJR262188 KTM262188:KTN262188 LDI262188:LDJ262188 LNE262188:LNF262188 LXA262188:LXB262188 MGW262188:MGX262188 MQS262188:MQT262188 NAO262188:NAP262188 NKK262188:NKL262188 NUG262188:NUH262188 OEC262188:OED262188 ONY262188:ONZ262188 OXU262188:OXV262188 PHQ262188:PHR262188 PRM262188:PRN262188 QBI262188:QBJ262188 QLE262188:QLF262188 QVA262188:QVB262188 REW262188:REX262188 ROS262188:ROT262188 RYO262188:RYP262188 SIK262188:SIL262188 SSG262188:SSH262188 TCC262188:TCD262188 TLY262188:TLZ262188 TVU262188:TVV262188 UFQ262188:UFR262188 UPM262188:UPN262188 UZI262188:UZJ262188 VJE262188:VJF262188 VTA262188:VTB262188 WCW262188:WCX262188 WMS262188:WMT262188 WWO262188:WWP262188 AG327724:AH327724 KC327724:KD327724 TY327724:TZ327724 ADU327724:ADV327724 ANQ327724:ANR327724 AXM327724:AXN327724 BHI327724:BHJ327724 BRE327724:BRF327724 CBA327724:CBB327724 CKW327724:CKX327724 CUS327724:CUT327724 DEO327724:DEP327724 DOK327724:DOL327724 DYG327724:DYH327724 EIC327724:EID327724 ERY327724:ERZ327724 FBU327724:FBV327724 FLQ327724:FLR327724 FVM327724:FVN327724 GFI327724:GFJ327724 GPE327724:GPF327724 GZA327724:GZB327724 HIW327724:HIX327724 HSS327724:HST327724 ICO327724:ICP327724 IMK327724:IML327724 IWG327724:IWH327724 JGC327724:JGD327724 JPY327724:JPZ327724 JZU327724:JZV327724 KJQ327724:KJR327724 KTM327724:KTN327724 LDI327724:LDJ327724 LNE327724:LNF327724 LXA327724:LXB327724 MGW327724:MGX327724 MQS327724:MQT327724 NAO327724:NAP327724 NKK327724:NKL327724 NUG327724:NUH327724 OEC327724:OED327724 ONY327724:ONZ327724 OXU327724:OXV327724 PHQ327724:PHR327724 PRM327724:PRN327724 QBI327724:QBJ327724 QLE327724:QLF327724 QVA327724:QVB327724 REW327724:REX327724 ROS327724:ROT327724 RYO327724:RYP327724 SIK327724:SIL327724 SSG327724:SSH327724 TCC327724:TCD327724 TLY327724:TLZ327724 TVU327724:TVV327724 UFQ327724:UFR327724 UPM327724:UPN327724 UZI327724:UZJ327724 VJE327724:VJF327724 VTA327724:VTB327724 WCW327724:WCX327724 WMS327724:WMT327724 WWO327724:WWP327724 AG393260:AH393260 KC393260:KD393260 TY393260:TZ393260 ADU393260:ADV393260 ANQ393260:ANR393260 AXM393260:AXN393260 BHI393260:BHJ393260 BRE393260:BRF393260 CBA393260:CBB393260 CKW393260:CKX393260 CUS393260:CUT393260 DEO393260:DEP393260 DOK393260:DOL393260 DYG393260:DYH393260 EIC393260:EID393260 ERY393260:ERZ393260 FBU393260:FBV393260 FLQ393260:FLR393260 FVM393260:FVN393260 GFI393260:GFJ393260 GPE393260:GPF393260 GZA393260:GZB393260 HIW393260:HIX393260 HSS393260:HST393260 ICO393260:ICP393260 IMK393260:IML393260 IWG393260:IWH393260 JGC393260:JGD393260 JPY393260:JPZ393260 JZU393260:JZV393260 KJQ393260:KJR393260 KTM393260:KTN393260 LDI393260:LDJ393260 LNE393260:LNF393260 LXA393260:LXB393260 MGW393260:MGX393260 MQS393260:MQT393260 NAO393260:NAP393260 NKK393260:NKL393260 NUG393260:NUH393260 OEC393260:OED393260 ONY393260:ONZ393260 OXU393260:OXV393260 PHQ393260:PHR393260 PRM393260:PRN393260 QBI393260:QBJ393260 QLE393260:QLF393260 QVA393260:QVB393260 REW393260:REX393260 ROS393260:ROT393260 RYO393260:RYP393260 SIK393260:SIL393260 SSG393260:SSH393260 TCC393260:TCD393260 TLY393260:TLZ393260 TVU393260:TVV393260 UFQ393260:UFR393260 UPM393260:UPN393260 UZI393260:UZJ393260 VJE393260:VJF393260 VTA393260:VTB393260 WCW393260:WCX393260 WMS393260:WMT393260 WWO393260:WWP393260 AG458796:AH458796 KC458796:KD458796 TY458796:TZ458796 ADU458796:ADV458796 ANQ458796:ANR458796 AXM458796:AXN458796 BHI458796:BHJ458796 BRE458796:BRF458796 CBA458796:CBB458796 CKW458796:CKX458796 CUS458796:CUT458796 DEO458796:DEP458796 DOK458796:DOL458796 DYG458796:DYH458796 EIC458796:EID458796 ERY458796:ERZ458796 FBU458796:FBV458796 FLQ458796:FLR458796 FVM458796:FVN458796 GFI458796:GFJ458796 GPE458796:GPF458796 GZA458796:GZB458796 HIW458796:HIX458796 HSS458796:HST458796 ICO458796:ICP458796 IMK458796:IML458796 IWG458796:IWH458796 JGC458796:JGD458796 JPY458796:JPZ458796 JZU458796:JZV458796 KJQ458796:KJR458796 KTM458796:KTN458796 LDI458796:LDJ458796 LNE458796:LNF458796 LXA458796:LXB458796 MGW458796:MGX458796 MQS458796:MQT458796 NAO458796:NAP458796 NKK458796:NKL458796 NUG458796:NUH458796 OEC458796:OED458796 ONY458796:ONZ458796 OXU458796:OXV458796 PHQ458796:PHR458796 PRM458796:PRN458796 QBI458796:QBJ458796 QLE458796:QLF458796 QVA458796:QVB458796 REW458796:REX458796 ROS458796:ROT458796 RYO458796:RYP458796 SIK458796:SIL458796 SSG458796:SSH458796 TCC458796:TCD458796 TLY458796:TLZ458796 TVU458796:TVV458796 UFQ458796:UFR458796 UPM458796:UPN458796 UZI458796:UZJ458796 VJE458796:VJF458796 VTA458796:VTB458796 WCW458796:WCX458796 WMS458796:WMT458796 WWO458796:WWP458796 AG524332:AH524332 KC524332:KD524332 TY524332:TZ524332 ADU524332:ADV524332 ANQ524332:ANR524332 AXM524332:AXN524332 BHI524332:BHJ524332 BRE524332:BRF524332 CBA524332:CBB524332 CKW524332:CKX524332 CUS524332:CUT524332 DEO524332:DEP524332 DOK524332:DOL524332 DYG524332:DYH524332 EIC524332:EID524332 ERY524332:ERZ524332 FBU524332:FBV524332 FLQ524332:FLR524332 FVM524332:FVN524332 GFI524332:GFJ524332 GPE524332:GPF524332 GZA524332:GZB524332 HIW524332:HIX524332 HSS524332:HST524332 ICO524332:ICP524332 IMK524332:IML524332 IWG524332:IWH524332 JGC524332:JGD524332 JPY524332:JPZ524332 JZU524332:JZV524332 KJQ524332:KJR524332 KTM524332:KTN524332 LDI524332:LDJ524332 LNE524332:LNF524332 LXA524332:LXB524332 MGW524332:MGX524332 MQS524332:MQT524332 NAO524332:NAP524332 NKK524332:NKL524332 NUG524332:NUH524332 OEC524332:OED524332 ONY524332:ONZ524332 OXU524332:OXV524332 PHQ524332:PHR524332 PRM524332:PRN524332 QBI524332:QBJ524332 QLE524332:QLF524332 QVA524332:QVB524332 REW524332:REX524332 ROS524332:ROT524332 RYO524332:RYP524332 SIK524332:SIL524332 SSG524332:SSH524332 TCC524332:TCD524332 TLY524332:TLZ524332 TVU524332:TVV524332 UFQ524332:UFR524332 UPM524332:UPN524332 UZI524332:UZJ524332 VJE524332:VJF524332 VTA524332:VTB524332 WCW524332:WCX524332 WMS524332:WMT524332 WWO524332:WWP524332 AG589868:AH589868 KC589868:KD589868 TY589868:TZ589868 ADU589868:ADV589868 ANQ589868:ANR589868 AXM589868:AXN589868 BHI589868:BHJ589868 BRE589868:BRF589868 CBA589868:CBB589868 CKW589868:CKX589868 CUS589868:CUT589868 DEO589868:DEP589868 DOK589868:DOL589868 DYG589868:DYH589868 EIC589868:EID589868 ERY589868:ERZ589868 FBU589868:FBV589868 FLQ589868:FLR589868 FVM589868:FVN589868 GFI589868:GFJ589868 GPE589868:GPF589868 GZA589868:GZB589868 HIW589868:HIX589868 HSS589868:HST589868 ICO589868:ICP589868 IMK589868:IML589868 IWG589868:IWH589868 JGC589868:JGD589868 JPY589868:JPZ589868 JZU589868:JZV589868 KJQ589868:KJR589868 KTM589868:KTN589868 LDI589868:LDJ589868 LNE589868:LNF589868 LXA589868:LXB589868 MGW589868:MGX589868 MQS589868:MQT589868 NAO589868:NAP589868 NKK589868:NKL589868 NUG589868:NUH589868 OEC589868:OED589868 ONY589868:ONZ589868 OXU589868:OXV589868 PHQ589868:PHR589868 PRM589868:PRN589868 QBI589868:QBJ589868 QLE589868:QLF589868 QVA589868:QVB589868 REW589868:REX589868 ROS589868:ROT589868 RYO589868:RYP589868 SIK589868:SIL589868 SSG589868:SSH589868 TCC589868:TCD589868 TLY589868:TLZ589868 TVU589868:TVV589868 UFQ589868:UFR589868 UPM589868:UPN589868 UZI589868:UZJ589868 VJE589868:VJF589868 VTA589868:VTB589868 WCW589868:WCX589868 WMS589868:WMT589868 WWO589868:WWP589868 AG655404:AH655404 KC655404:KD655404 TY655404:TZ655404 ADU655404:ADV655404 ANQ655404:ANR655404 AXM655404:AXN655404 BHI655404:BHJ655404 BRE655404:BRF655404 CBA655404:CBB655404 CKW655404:CKX655404 CUS655404:CUT655404 DEO655404:DEP655404 DOK655404:DOL655404 DYG655404:DYH655404 EIC655404:EID655404 ERY655404:ERZ655404 FBU655404:FBV655404 FLQ655404:FLR655404 FVM655404:FVN655404 GFI655404:GFJ655404 GPE655404:GPF655404 GZA655404:GZB655404 HIW655404:HIX655404 HSS655404:HST655404 ICO655404:ICP655404 IMK655404:IML655404 IWG655404:IWH655404 JGC655404:JGD655404 JPY655404:JPZ655404 JZU655404:JZV655404 KJQ655404:KJR655404 KTM655404:KTN655404 LDI655404:LDJ655404 LNE655404:LNF655404 LXA655404:LXB655404 MGW655404:MGX655404 MQS655404:MQT655404 NAO655404:NAP655404 NKK655404:NKL655404 NUG655404:NUH655404 OEC655404:OED655404 ONY655404:ONZ655404 OXU655404:OXV655404 PHQ655404:PHR655404 PRM655404:PRN655404 QBI655404:QBJ655404 QLE655404:QLF655404 QVA655404:QVB655404 REW655404:REX655404 ROS655404:ROT655404 RYO655404:RYP655404 SIK655404:SIL655404 SSG655404:SSH655404 TCC655404:TCD655404 TLY655404:TLZ655404 TVU655404:TVV655404 UFQ655404:UFR655404 UPM655404:UPN655404 UZI655404:UZJ655404 VJE655404:VJF655404 VTA655404:VTB655404 WCW655404:WCX655404 WMS655404:WMT655404 WWO655404:WWP655404 AG720940:AH720940 KC720940:KD720940 TY720940:TZ720940 ADU720940:ADV720940 ANQ720940:ANR720940 AXM720940:AXN720940 BHI720940:BHJ720940 BRE720940:BRF720940 CBA720940:CBB720940 CKW720940:CKX720940 CUS720940:CUT720940 DEO720940:DEP720940 DOK720940:DOL720940 DYG720940:DYH720940 EIC720940:EID720940 ERY720940:ERZ720940 FBU720940:FBV720940 FLQ720940:FLR720940 FVM720940:FVN720940 GFI720940:GFJ720940 GPE720940:GPF720940 GZA720940:GZB720940 HIW720940:HIX720940 HSS720940:HST720940 ICO720940:ICP720940 IMK720940:IML720940 IWG720940:IWH720940 JGC720940:JGD720940 JPY720940:JPZ720940 JZU720940:JZV720940 KJQ720940:KJR720940 KTM720940:KTN720940 LDI720940:LDJ720940 LNE720940:LNF720940 LXA720940:LXB720940 MGW720940:MGX720940 MQS720940:MQT720940 NAO720940:NAP720940 NKK720940:NKL720940 NUG720940:NUH720940 OEC720940:OED720940 ONY720940:ONZ720940 OXU720940:OXV720940 PHQ720940:PHR720940 PRM720940:PRN720940 QBI720940:QBJ720940 QLE720940:QLF720940 QVA720940:QVB720940 REW720940:REX720940 ROS720940:ROT720940 RYO720940:RYP720940 SIK720940:SIL720940 SSG720940:SSH720940 TCC720940:TCD720940 TLY720940:TLZ720940 TVU720940:TVV720940 UFQ720940:UFR720940 UPM720940:UPN720940 UZI720940:UZJ720940 VJE720940:VJF720940 VTA720940:VTB720940 WCW720940:WCX720940 WMS720940:WMT720940 WWO720940:WWP720940 AG786476:AH786476 KC786476:KD786476 TY786476:TZ786476 ADU786476:ADV786476 ANQ786476:ANR786476 AXM786476:AXN786476 BHI786476:BHJ786476 BRE786476:BRF786476 CBA786476:CBB786476 CKW786476:CKX786476 CUS786476:CUT786476 DEO786476:DEP786476 DOK786476:DOL786476 DYG786476:DYH786476 EIC786476:EID786476 ERY786476:ERZ786476 FBU786476:FBV786476 FLQ786476:FLR786476 FVM786476:FVN786476 GFI786476:GFJ786476 GPE786476:GPF786476 GZA786476:GZB786476 HIW786476:HIX786476 HSS786476:HST786476 ICO786476:ICP786476 IMK786476:IML786476 IWG786476:IWH786476 JGC786476:JGD786476 JPY786476:JPZ786476 JZU786476:JZV786476 KJQ786476:KJR786476 KTM786476:KTN786476 LDI786476:LDJ786476 LNE786476:LNF786476 LXA786476:LXB786476 MGW786476:MGX786476 MQS786476:MQT786476 NAO786476:NAP786476 NKK786476:NKL786476 NUG786476:NUH786476 OEC786476:OED786476 ONY786476:ONZ786476 OXU786476:OXV786476 PHQ786476:PHR786476 PRM786476:PRN786476 QBI786476:QBJ786476 QLE786476:QLF786476 QVA786476:QVB786476 REW786476:REX786476 ROS786476:ROT786476 RYO786476:RYP786476 SIK786476:SIL786476 SSG786476:SSH786476 TCC786476:TCD786476 TLY786476:TLZ786476 TVU786476:TVV786476 UFQ786476:UFR786476 UPM786476:UPN786476 UZI786476:UZJ786476 VJE786476:VJF786476 VTA786476:VTB786476 WCW786476:WCX786476 WMS786476:WMT786476 WWO786476:WWP786476 AG852012:AH852012 KC852012:KD852012 TY852012:TZ852012 ADU852012:ADV852012 ANQ852012:ANR852012 AXM852012:AXN852012 BHI852012:BHJ852012 BRE852012:BRF852012 CBA852012:CBB852012 CKW852012:CKX852012 CUS852012:CUT852012 DEO852012:DEP852012 DOK852012:DOL852012 DYG852012:DYH852012 EIC852012:EID852012 ERY852012:ERZ852012 FBU852012:FBV852012 FLQ852012:FLR852012 FVM852012:FVN852012 GFI852012:GFJ852012 GPE852012:GPF852012 GZA852012:GZB852012 HIW852012:HIX852012 HSS852012:HST852012 ICO852012:ICP852012 IMK852012:IML852012 IWG852012:IWH852012 JGC852012:JGD852012 JPY852012:JPZ852012 JZU852012:JZV852012 KJQ852012:KJR852012 KTM852012:KTN852012 LDI852012:LDJ852012 LNE852012:LNF852012 LXA852012:LXB852012 MGW852012:MGX852012 MQS852012:MQT852012 NAO852012:NAP852012 NKK852012:NKL852012 NUG852012:NUH852012 OEC852012:OED852012 ONY852012:ONZ852012 OXU852012:OXV852012 PHQ852012:PHR852012 PRM852012:PRN852012 QBI852012:QBJ852012 QLE852012:QLF852012 QVA852012:QVB852012 REW852012:REX852012 ROS852012:ROT852012 RYO852012:RYP852012 SIK852012:SIL852012 SSG852012:SSH852012 TCC852012:TCD852012 TLY852012:TLZ852012 TVU852012:TVV852012 UFQ852012:UFR852012 UPM852012:UPN852012 UZI852012:UZJ852012 VJE852012:VJF852012 VTA852012:VTB852012 WCW852012:WCX852012 WMS852012:WMT852012 WWO852012:WWP852012 AG917548:AH917548 KC917548:KD917548 TY917548:TZ917548 ADU917548:ADV917548 ANQ917548:ANR917548 AXM917548:AXN917548 BHI917548:BHJ917548 BRE917548:BRF917548 CBA917548:CBB917548 CKW917548:CKX917548 CUS917548:CUT917548 DEO917548:DEP917548 DOK917548:DOL917548 DYG917548:DYH917548 EIC917548:EID917548 ERY917548:ERZ917548 FBU917548:FBV917548 FLQ917548:FLR917548 FVM917548:FVN917548 GFI917548:GFJ917548 GPE917548:GPF917548 GZA917548:GZB917548 HIW917548:HIX917548 HSS917548:HST917548 ICO917548:ICP917548 IMK917548:IML917548 IWG917548:IWH917548 JGC917548:JGD917548 JPY917548:JPZ917548 JZU917548:JZV917548 KJQ917548:KJR917548 KTM917548:KTN917548 LDI917548:LDJ917548 LNE917548:LNF917548 LXA917548:LXB917548 MGW917548:MGX917548 MQS917548:MQT917548 NAO917548:NAP917548 NKK917548:NKL917548 NUG917548:NUH917548 OEC917548:OED917548 ONY917548:ONZ917548 OXU917548:OXV917548 PHQ917548:PHR917548 PRM917548:PRN917548 QBI917548:QBJ917548 QLE917548:QLF917548 QVA917548:QVB917548 REW917548:REX917548 ROS917548:ROT917548 RYO917548:RYP917548 SIK917548:SIL917548 SSG917548:SSH917548 TCC917548:TCD917548 TLY917548:TLZ917548 TVU917548:TVV917548 UFQ917548:UFR917548 UPM917548:UPN917548 UZI917548:UZJ917548 VJE917548:VJF917548 VTA917548:VTB917548 WCW917548:WCX917548 WMS917548:WMT917548 WWO917548:WWP917548 AG983084:AH983084 KC983084:KD983084 TY983084:TZ983084 ADU983084:ADV983084 ANQ983084:ANR983084 AXM983084:AXN983084 BHI983084:BHJ983084 BRE983084:BRF983084 CBA983084:CBB983084 CKW983084:CKX983084 CUS983084:CUT983084 DEO983084:DEP983084 DOK983084:DOL983084 DYG983084:DYH983084 EIC983084:EID983084 ERY983084:ERZ983084 FBU983084:FBV983084 FLQ983084:FLR983084 FVM983084:FVN983084 GFI983084:GFJ983084 GPE983084:GPF983084 GZA983084:GZB983084 HIW983084:HIX983084 HSS983084:HST983084 ICO983084:ICP983084 IMK983084:IML983084 IWG983084:IWH983084 JGC983084:JGD983084 JPY983084:JPZ983084 JZU983084:JZV983084 KJQ983084:KJR983084 KTM983084:KTN983084 LDI983084:LDJ983084 LNE983084:LNF983084 LXA983084:LXB983084 MGW983084:MGX983084 MQS983084:MQT983084 NAO983084:NAP983084 NKK983084:NKL983084 NUG983084:NUH983084 OEC983084:OED983084 ONY983084:ONZ983084 OXU983084:OXV983084 PHQ983084:PHR983084 PRM983084:PRN983084 QBI983084:QBJ983084 QLE983084:QLF983084 QVA983084:QVB983084 REW983084:REX983084 ROS983084:ROT983084 RYO983084:RYP983084 SIK983084:SIL983084 SSG983084:SSH983084 TCC983084:TCD983084 TLY983084:TLZ983084 TVU983084:TVV983084 UFQ983084:UFR983084 UPM983084:UPN983084 UZI983084:UZJ983084 VJE983084:VJF983084 VTA983084:VTB983084 WCW983084:WCX983084 WMS983084:WMT983084 WWO983084:WWP983084 AH65581:AI65581 KD65581:KE65581 TZ65581:UA65581 ADV65581:ADW65581 ANR65581:ANS65581 AXN65581:AXO65581 BHJ65581:BHK65581 BRF65581:BRG65581 CBB65581:CBC65581 CKX65581:CKY65581 CUT65581:CUU65581 DEP65581:DEQ65581 DOL65581:DOM65581 DYH65581:DYI65581 EID65581:EIE65581 ERZ65581:ESA65581 FBV65581:FBW65581 FLR65581:FLS65581 FVN65581:FVO65581 GFJ65581:GFK65581 GPF65581:GPG65581 GZB65581:GZC65581 HIX65581:HIY65581 HST65581:HSU65581 ICP65581:ICQ65581 IML65581:IMM65581 IWH65581:IWI65581 JGD65581:JGE65581 JPZ65581:JQA65581 JZV65581:JZW65581 KJR65581:KJS65581 KTN65581:KTO65581 LDJ65581:LDK65581 LNF65581:LNG65581 LXB65581:LXC65581 MGX65581:MGY65581 MQT65581:MQU65581 NAP65581:NAQ65581 NKL65581:NKM65581 NUH65581:NUI65581 OED65581:OEE65581 ONZ65581:OOA65581 OXV65581:OXW65581 PHR65581:PHS65581 PRN65581:PRO65581 QBJ65581:QBK65581 QLF65581:QLG65581 QVB65581:QVC65581 REX65581:REY65581 ROT65581:ROU65581 RYP65581:RYQ65581 SIL65581:SIM65581 SSH65581:SSI65581 TCD65581:TCE65581 TLZ65581:TMA65581 TVV65581:TVW65581 UFR65581:UFS65581 UPN65581:UPO65581 UZJ65581:UZK65581 VJF65581:VJG65581 VTB65581:VTC65581 WCX65581:WCY65581 WMT65581:WMU65581 WWP65581:WWQ65581 AH131117:AI131117 KD131117:KE131117 TZ131117:UA131117 ADV131117:ADW131117 ANR131117:ANS131117 AXN131117:AXO131117 BHJ131117:BHK131117 BRF131117:BRG131117 CBB131117:CBC131117 CKX131117:CKY131117 CUT131117:CUU131117 DEP131117:DEQ131117 DOL131117:DOM131117 DYH131117:DYI131117 EID131117:EIE131117 ERZ131117:ESA131117 FBV131117:FBW131117 FLR131117:FLS131117 FVN131117:FVO131117 GFJ131117:GFK131117 GPF131117:GPG131117 GZB131117:GZC131117 HIX131117:HIY131117 HST131117:HSU131117 ICP131117:ICQ131117 IML131117:IMM131117 IWH131117:IWI131117 JGD131117:JGE131117 JPZ131117:JQA131117 JZV131117:JZW131117 KJR131117:KJS131117 KTN131117:KTO131117 LDJ131117:LDK131117 LNF131117:LNG131117 LXB131117:LXC131117 MGX131117:MGY131117 MQT131117:MQU131117 NAP131117:NAQ131117 NKL131117:NKM131117 NUH131117:NUI131117 OED131117:OEE131117 ONZ131117:OOA131117 OXV131117:OXW131117 PHR131117:PHS131117 PRN131117:PRO131117 QBJ131117:QBK131117 QLF131117:QLG131117 QVB131117:QVC131117 REX131117:REY131117 ROT131117:ROU131117 RYP131117:RYQ131117 SIL131117:SIM131117 SSH131117:SSI131117 TCD131117:TCE131117 TLZ131117:TMA131117 TVV131117:TVW131117 UFR131117:UFS131117 UPN131117:UPO131117 UZJ131117:UZK131117 VJF131117:VJG131117 VTB131117:VTC131117 WCX131117:WCY131117 WMT131117:WMU131117 WWP131117:WWQ131117 AH196653:AI196653 KD196653:KE196653 TZ196653:UA196653 ADV196653:ADW196653 ANR196653:ANS196653 AXN196653:AXO196653 BHJ196653:BHK196653 BRF196653:BRG196653 CBB196653:CBC196653 CKX196653:CKY196653 CUT196653:CUU196653 DEP196653:DEQ196653 DOL196653:DOM196653 DYH196653:DYI196653 EID196653:EIE196653 ERZ196653:ESA196653 FBV196653:FBW196653 FLR196653:FLS196653 FVN196653:FVO196653 GFJ196653:GFK196653 GPF196653:GPG196653 GZB196653:GZC196653 HIX196653:HIY196653 HST196653:HSU196653 ICP196653:ICQ196653 IML196653:IMM196653 IWH196653:IWI196653 JGD196653:JGE196653 JPZ196653:JQA196653 JZV196653:JZW196653 KJR196653:KJS196653 KTN196653:KTO196653 LDJ196653:LDK196653 LNF196653:LNG196653 LXB196653:LXC196653 MGX196653:MGY196653 MQT196653:MQU196653 NAP196653:NAQ196653 NKL196653:NKM196653 NUH196653:NUI196653 OED196653:OEE196653 ONZ196653:OOA196653 OXV196653:OXW196653 PHR196653:PHS196653 PRN196653:PRO196653 QBJ196653:QBK196653 QLF196653:QLG196653 QVB196653:QVC196653 REX196653:REY196653 ROT196653:ROU196653 RYP196653:RYQ196653 SIL196653:SIM196653 SSH196653:SSI196653 TCD196653:TCE196653 TLZ196653:TMA196653 TVV196653:TVW196653 UFR196653:UFS196653 UPN196653:UPO196653 UZJ196653:UZK196653 VJF196653:VJG196653 VTB196653:VTC196653 WCX196653:WCY196653 WMT196653:WMU196653 WWP196653:WWQ196653 AH262189:AI262189 KD262189:KE262189 TZ262189:UA262189 ADV262189:ADW262189 ANR262189:ANS262189 AXN262189:AXO262189 BHJ262189:BHK262189 BRF262189:BRG262189 CBB262189:CBC262189 CKX262189:CKY262189 CUT262189:CUU262189 DEP262189:DEQ262189 DOL262189:DOM262189 DYH262189:DYI262189 EID262189:EIE262189 ERZ262189:ESA262189 FBV262189:FBW262189 FLR262189:FLS262189 FVN262189:FVO262189 GFJ262189:GFK262189 GPF262189:GPG262189 GZB262189:GZC262189 HIX262189:HIY262189 HST262189:HSU262189 ICP262189:ICQ262189 IML262189:IMM262189 IWH262189:IWI262189 JGD262189:JGE262189 JPZ262189:JQA262189 JZV262189:JZW262189 KJR262189:KJS262189 KTN262189:KTO262189 LDJ262189:LDK262189 LNF262189:LNG262189 LXB262189:LXC262189 MGX262189:MGY262189 MQT262189:MQU262189 NAP262189:NAQ262189 NKL262189:NKM262189 NUH262189:NUI262189 OED262189:OEE262189 ONZ262189:OOA262189 OXV262189:OXW262189 PHR262189:PHS262189 PRN262189:PRO262189 QBJ262189:QBK262189 QLF262189:QLG262189 QVB262189:QVC262189 REX262189:REY262189 ROT262189:ROU262189 RYP262189:RYQ262189 SIL262189:SIM262189 SSH262189:SSI262189 TCD262189:TCE262189 TLZ262189:TMA262189 TVV262189:TVW262189 UFR262189:UFS262189 UPN262189:UPO262189 UZJ262189:UZK262189 VJF262189:VJG262189 VTB262189:VTC262189 WCX262189:WCY262189 WMT262189:WMU262189 WWP262189:WWQ262189 AH327725:AI327725 KD327725:KE327725 TZ327725:UA327725 ADV327725:ADW327725 ANR327725:ANS327725 AXN327725:AXO327725 BHJ327725:BHK327725 BRF327725:BRG327725 CBB327725:CBC327725 CKX327725:CKY327725 CUT327725:CUU327725 DEP327725:DEQ327725 DOL327725:DOM327725 DYH327725:DYI327725 EID327725:EIE327725 ERZ327725:ESA327725 FBV327725:FBW327725 FLR327725:FLS327725 FVN327725:FVO327725 GFJ327725:GFK327725 GPF327725:GPG327725 GZB327725:GZC327725 HIX327725:HIY327725 HST327725:HSU327725 ICP327725:ICQ327725 IML327725:IMM327725 IWH327725:IWI327725 JGD327725:JGE327725 JPZ327725:JQA327725 JZV327725:JZW327725 KJR327725:KJS327725 KTN327725:KTO327725 LDJ327725:LDK327725 LNF327725:LNG327725 LXB327725:LXC327725 MGX327725:MGY327725 MQT327725:MQU327725 NAP327725:NAQ327725 NKL327725:NKM327725 NUH327725:NUI327725 OED327725:OEE327725 ONZ327725:OOA327725 OXV327725:OXW327725 PHR327725:PHS327725 PRN327725:PRO327725 QBJ327725:QBK327725 QLF327725:QLG327725 QVB327725:QVC327725 REX327725:REY327725 ROT327725:ROU327725 RYP327725:RYQ327725 SIL327725:SIM327725 SSH327725:SSI327725 TCD327725:TCE327725 TLZ327725:TMA327725 TVV327725:TVW327725 UFR327725:UFS327725 UPN327725:UPO327725 UZJ327725:UZK327725 VJF327725:VJG327725 VTB327725:VTC327725 WCX327725:WCY327725 WMT327725:WMU327725 WWP327725:WWQ327725 AH393261:AI393261 KD393261:KE393261 TZ393261:UA393261 ADV393261:ADW393261 ANR393261:ANS393261 AXN393261:AXO393261 BHJ393261:BHK393261 BRF393261:BRG393261 CBB393261:CBC393261 CKX393261:CKY393261 CUT393261:CUU393261 DEP393261:DEQ393261 DOL393261:DOM393261 DYH393261:DYI393261 EID393261:EIE393261 ERZ393261:ESA393261 FBV393261:FBW393261 FLR393261:FLS393261 FVN393261:FVO393261 GFJ393261:GFK393261 GPF393261:GPG393261 GZB393261:GZC393261 HIX393261:HIY393261 HST393261:HSU393261 ICP393261:ICQ393261 IML393261:IMM393261 IWH393261:IWI393261 JGD393261:JGE393261 JPZ393261:JQA393261 JZV393261:JZW393261 KJR393261:KJS393261 KTN393261:KTO393261 LDJ393261:LDK393261 LNF393261:LNG393261 LXB393261:LXC393261 MGX393261:MGY393261 MQT393261:MQU393261 NAP393261:NAQ393261 NKL393261:NKM393261 NUH393261:NUI393261 OED393261:OEE393261 ONZ393261:OOA393261 OXV393261:OXW393261 PHR393261:PHS393261 PRN393261:PRO393261 QBJ393261:QBK393261 QLF393261:QLG393261 QVB393261:QVC393261 REX393261:REY393261 ROT393261:ROU393261 RYP393261:RYQ393261 SIL393261:SIM393261 SSH393261:SSI393261 TCD393261:TCE393261 TLZ393261:TMA393261 TVV393261:TVW393261 UFR393261:UFS393261 UPN393261:UPO393261 UZJ393261:UZK393261 VJF393261:VJG393261 VTB393261:VTC393261 WCX393261:WCY393261 WMT393261:WMU393261 WWP393261:WWQ393261 AH458797:AI458797 KD458797:KE458797 TZ458797:UA458797 ADV458797:ADW458797 ANR458797:ANS458797 AXN458797:AXO458797 BHJ458797:BHK458797 BRF458797:BRG458797 CBB458797:CBC458797 CKX458797:CKY458797 CUT458797:CUU458797 DEP458797:DEQ458797 DOL458797:DOM458797 DYH458797:DYI458797 EID458797:EIE458797 ERZ458797:ESA458797 FBV458797:FBW458797 FLR458797:FLS458797 FVN458797:FVO458797 GFJ458797:GFK458797 GPF458797:GPG458797 GZB458797:GZC458797 HIX458797:HIY458797 HST458797:HSU458797 ICP458797:ICQ458797 IML458797:IMM458797 IWH458797:IWI458797 JGD458797:JGE458797 JPZ458797:JQA458797 JZV458797:JZW458797 KJR458797:KJS458797 KTN458797:KTO458797 LDJ458797:LDK458797 LNF458797:LNG458797 LXB458797:LXC458797 MGX458797:MGY458797 MQT458797:MQU458797 NAP458797:NAQ458797 NKL458797:NKM458797 NUH458797:NUI458797 OED458797:OEE458797 ONZ458797:OOA458797 OXV458797:OXW458797 PHR458797:PHS458797 PRN458797:PRO458797 QBJ458797:QBK458797 QLF458797:QLG458797 QVB458797:QVC458797 REX458797:REY458797 ROT458797:ROU458797 RYP458797:RYQ458797 SIL458797:SIM458797 SSH458797:SSI458797 TCD458797:TCE458797 TLZ458797:TMA458797 TVV458797:TVW458797 UFR458797:UFS458797 UPN458797:UPO458797 UZJ458797:UZK458797 VJF458797:VJG458797 VTB458797:VTC458797 WCX458797:WCY458797 WMT458797:WMU458797 WWP458797:WWQ458797 AH524333:AI524333 KD524333:KE524333 TZ524333:UA524333 ADV524333:ADW524333 ANR524333:ANS524333 AXN524333:AXO524333 BHJ524333:BHK524333 BRF524333:BRG524333 CBB524333:CBC524333 CKX524333:CKY524333 CUT524333:CUU524333 DEP524333:DEQ524333 DOL524333:DOM524333 DYH524333:DYI524333 EID524333:EIE524333 ERZ524333:ESA524333 FBV524333:FBW524333 FLR524333:FLS524333 FVN524333:FVO524333 GFJ524333:GFK524333 GPF524333:GPG524333 GZB524333:GZC524333 HIX524333:HIY524333 HST524333:HSU524333 ICP524333:ICQ524333 IML524333:IMM524333 IWH524333:IWI524333 JGD524333:JGE524333 JPZ524333:JQA524333 JZV524333:JZW524333 KJR524333:KJS524333 KTN524333:KTO524333 LDJ524333:LDK524333 LNF524333:LNG524333 LXB524333:LXC524333 MGX524333:MGY524333 MQT524333:MQU524333 NAP524333:NAQ524333 NKL524333:NKM524333 NUH524333:NUI524333 OED524333:OEE524333 ONZ524333:OOA524333 OXV524333:OXW524333 PHR524333:PHS524333 PRN524333:PRO524333 QBJ524333:QBK524333 QLF524333:QLG524333 QVB524333:QVC524333 REX524333:REY524333 ROT524333:ROU524333 RYP524333:RYQ524333 SIL524333:SIM524333 SSH524333:SSI524333 TCD524333:TCE524333 TLZ524333:TMA524333 TVV524333:TVW524333 UFR524333:UFS524333 UPN524333:UPO524333 UZJ524333:UZK524333 VJF524333:VJG524333 VTB524333:VTC524333 WCX524333:WCY524333 WMT524333:WMU524333 WWP524333:WWQ524333 AH589869:AI589869 KD589869:KE589869 TZ589869:UA589869 ADV589869:ADW589869 ANR589869:ANS589869 AXN589869:AXO589869 BHJ589869:BHK589869 BRF589869:BRG589869 CBB589869:CBC589869 CKX589869:CKY589869 CUT589869:CUU589869 DEP589869:DEQ589869 DOL589869:DOM589869 DYH589869:DYI589869 EID589869:EIE589869 ERZ589869:ESA589869 FBV589869:FBW589869 FLR589869:FLS589869 FVN589869:FVO589869 GFJ589869:GFK589869 GPF589869:GPG589869 GZB589869:GZC589869 HIX589869:HIY589869 HST589869:HSU589869 ICP589869:ICQ589869 IML589869:IMM589869 IWH589869:IWI589869 JGD589869:JGE589869 JPZ589869:JQA589869 JZV589869:JZW589869 KJR589869:KJS589869 KTN589869:KTO589869 LDJ589869:LDK589869 LNF589869:LNG589869 LXB589869:LXC589869 MGX589869:MGY589869 MQT589869:MQU589869 NAP589869:NAQ589869 NKL589869:NKM589869 NUH589869:NUI589869 OED589869:OEE589869 ONZ589869:OOA589869 OXV589869:OXW589869 PHR589869:PHS589869 PRN589869:PRO589869 QBJ589869:QBK589869 QLF589869:QLG589869 QVB589869:QVC589869 REX589869:REY589869 ROT589869:ROU589869 RYP589869:RYQ589869 SIL589869:SIM589869 SSH589869:SSI589869 TCD589869:TCE589869 TLZ589869:TMA589869 TVV589869:TVW589869 UFR589869:UFS589869 UPN589869:UPO589869 UZJ589869:UZK589869 VJF589869:VJG589869 VTB589869:VTC589869 WCX589869:WCY589869 WMT589869:WMU589869 WWP589869:WWQ589869 AH655405:AI655405 KD655405:KE655405 TZ655405:UA655405 ADV655405:ADW655405 ANR655405:ANS655405 AXN655405:AXO655405 BHJ655405:BHK655405 BRF655405:BRG655405 CBB655405:CBC655405 CKX655405:CKY655405 CUT655405:CUU655405 DEP655405:DEQ655405 DOL655405:DOM655405 DYH655405:DYI655405 EID655405:EIE655405 ERZ655405:ESA655405 FBV655405:FBW655405 FLR655405:FLS655405 FVN655405:FVO655405 GFJ655405:GFK655405 GPF655405:GPG655405 GZB655405:GZC655405 HIX655405:HIY655405 HST655405:HSU655405 ICP655405:ICQ655405 IML655405:IMM655405 IWH655405:IWI655405 JGD655405:JGE655405 JPZ655405:JQA655405 JZV655405:JZW655405 KJR655405:KJS655405 KTN655405:KTO655405 LDJ655405:LDK655405 LNF655405:LNG655405 LXB655405:LXC655405 MGX655405:MGY655405 MQT655405:MQU655405 NAP655405:NAQ655405 NKL655405:NKM655405 NUH655405:NUI655405 OED655405:OEE655405 ONZ655405:OOA655405 OXV655405:OXW655405 PHR655405:PHS655405 PRN655405:PRO655405 QBJ655405:QBK655405 QLF655405:QLG655405 QVB655405:QVC655405 REX655405:REY655405 ROT655405:ROU655405 RYP655405:RYQ655405 SIL655405:SIM655405 SSH655405:SSI655405 TCD655405:TCE655405 TLZ655405:TMA655405 TVV655405:TVW655405 UFR655405:UFS655405 UPN655405:UPO655405 UZJ655405:UZK655405 VJF655405:VJG655405 VTB655405:VTC655405 WCX655405:WCY655405 WMT655405:WMU655405 WWP655405:WWQ655405 AH720941:AI720941 KD720941:KE720941 TZ720941:UA720941 ADV720941:ADW720941 ANR720941:ANS720941 AXN720941:AXO720941 BHJ720941:BHK720941 BRF720941:BRG720941 CBB720941:CBC720941 CKX720941:CKY720941 CUT720941:CUU720941 DEP720941:DEQ720941 DOL720941:DOM720941 DYH720941:DYI720941 EID720941:EIE720941 ERZ720941:ESA720941 FBV720941:FBW720941 FLR720941:FLS720941 FVN720941:FVO720941 GFJ720941:GFK720941 GPF720941:GPG720941 GZB720941:GZC720941 HIX720941:HIY720941 HST720941:HSU720941 ICP720941:ICQ720941 IML720941:IMM720941 IWH720941:IWI720941 JGD720941:JGE720941 JPZ720941:JQA720941 JZV720941:JZW720941 KJR720941:KJS720941 KTN720941:KTO720941 LDJ720941:LDK720941 LNF720941:LNG720941 LXB720941:LXC720941 MGX720941:MGY720941 MQT720941:MQU720941 NAP720941:NAQ720941 NKL720941:NKM720941 NUH720941:NUI720941 OED720941:OEE720941 ONZ720941:OOA720941 OXV720941:OXW720941 PHR720941:PHS720941 PRN720941:PRO720941 QBJ720941:QBK720941 QLF720941:QLG720941 QVB720941:QVC720941 REX720941:REY720941 ROT720941:ROU720941 RYP720941:RYQ720941 SIL720941:SIM720941 SSH720941:SSI720941 TCD720941:TCE720941 TLZ720941:TMA720941 TVV720941:TVW720941 UFR720941:UFS720941 UPN720941:UPO720941 UZJ720941:UZK720941 VJF720941:VJG720941 VTB720941:VTC720941 WCX720941:WCY720941 WMT720941:WMU720941 WWP720941:WWQ720941 AH786477:AI786477 KD786477:KE786477 TZ786477:UA786477 ADV786477:ADW786477 ANR786477:ANS786477 AXN786477:AXO786477 BHJ786477:BHK786477 BRF786477:BRG786477 CBB786477:CBC786477 CKX786477:CKY786477 CUT786477:CUU786477 DEP786477:DEQ786477 DOL786477:DOM786477 DYH786477:DYI786477 EID786477:EIE786477 ERZ786477:ESA786477 FBV786477:FBW786477 FLR786477:FLS786477 FVN786477:FVO786477 GFJ786477:GFK786477 GPF786477:GPG786477 GZB786477:GZC786477 HIX786477:HIY786477 HST786477:HSU786477 ICP786477:ICQ786477 IML786477:IMM786477 IWH786477:IWI786477 JGD786477:JGE786477 JPZ786477:JQA786477 JZV786477:JZW786477 KJR786477:KJS786477 KTN786477:KTO786477 LDJ786477:LDK786477 LNF786477:LNG786477 LXB786477:LXC786477 MGX786477:MGY786477 MQT786477:MQU786477 NAP786477:NAQ786477 NKL786477:NKM786477 NUH786477:NUI786477 OED786477:OEE786477 ONZ786477:OOA786477 OXV786477:OXW786477 PHR786477:PHS786477 PRN786477:PRO786477 QBJ786477:QBK786477 QLF786477:QLG786477 QVB786477:QVC786477 REX786477:REY786477 ROT786477:ROU786477 RYP786477:RYQ786477 SIL786477:SIM786477 SSH786477:SSI786477 TCD786477:TCE786477 TLZ786477:TMA786477 TVV786477:TVW786477 UFR786477:UFS786477 UPN786477:UPO786477 UZJ786477:UZK786477 VJF786477:VJG786477 VTB786477:VTC786477 WCX786477:WCY786477 WMT786477:WMU786477 WWP786477:WWQ786477 AH852013:AI852013 KD852013:KE852013 TZ852013:UA852013 ADV852013:ADW852013 ANR852013:ANS852013 AXN852013:AXO852013 BHJ852013:BHK852013 BRF852013:BRG852013 CBB852013:CBC852013 CKX852013:CKY852013 CUT852013:CUU852013 DEP852013:DEQ852013 DOL852013:DOM852013 DYH852013:DYI852013 EID852013:EIE852013 ERZ852013:ESA852013 FBV852013:FBW852013 FLR852013:FLS852013 FVN852013:FVO852013 GFJ852013:GFK852013 GPF852013:GPG852013 GZB852013:GZC852013 HIX852013:HIY852013 HST852013:HSU852013 ICP852013:ICQ852013 IML852013:IMM852013 IWH852013:IWI852013 JGD852013:JGE852013 JPZ852013:JQA852013 JZV852013:JZW852013 KJR852013:KJS852013 KTN852013:KTO852013 LDJ852013:LDK852013 LNF852013:LNG852013 LXB852013:LXC852013 MGX852013:MGY852013 MQT852013:MQU852013 NAP852013:NAQ852013 NKL852013:NKM852013 NUH852013:NUI852013 OED852013:OEE852013 ONZ852013:OOA852013 OXV852013:OXW852013 PHR852013:PHS852013 PRN852013:PRO852013 QBJ852013:QBK852013 QLF852013:QLG852013 QVB852013:QVC852013 REX852013:REY852013 ROT852013:ROU852013 RYP852013:RYQ852013 SIL852013:SIM852013 SSH852013:SSI852013 TCD852013:TCE852013 TLZ852013:TMA852013 TVV852013:TVW852013 UFR852013:UFS852013 UPN852013:UPO852013 UZJ852013:UZK852013 VJF852013:VJG852013 VTB852013:VTC852013 WCX852013:WCY852013 WMT852013:WMU852013 WWP852013:WWQ852013 AH917549:AI917549 KD917549:KE917549 TZ917549:UA917549 ADV917549:ADW917549 ANR917549:ANS917549 AXN917549:AXO917549 BHJ917549:BHK917549 BRF917549:BRG917549 CBB917549:CBC917549 CKX917549:CKY917549 CUT917549:CUU917549 DEP917549:DEQ917549 DOL917549:DOM917549 DYH917549:DYI917549 EID917549:EIE917549 ERZ917549:ESA917549 FBV917549:FBW917549 FLR917549:FLS917549 FVN917549:FVO917549 GFJ917549:GFK917549 GPF917549:GPG917549 GZB917549:GZC917549 HIX917549:HIY917549 HST917549:HSU917549 ICP917549:ICQ917549 IML917549:IMM917549 IWH917549:IWI917549 JGD917549:JGE917549 JPZ917549:JQA917549 JZV917549:JZW917549 KJR917549:KJS917549 KTN917549:KTO917549 LDJ917549:LDK917549 LNF917549:LNG917549 LXB917549:LXC917549 MGX917549:MGY917549 MQT917549:MQU917549 NAP917549:NAQ917549 NKL917549:NKM917549 NUH917549:NUI917549 OED917549:OEE917549 ONZ917549:OOA917549 OXV917549:OXW917549 PHR917549:PHS917549 PRN917549:PRO917549 QBJ917549:QBK917549 QLF917549:QLG917549 QVB917549:QVC917549 REX917549:REY917549 ROT917549:ROU917549 RYP917549:RYQ917549 SIL917549:SIM917549 SSH917549:SSI917549 TCD917549:TCE917549 TLZ917549:TMA917549 TVV917549:TVW917549 UFR917549:UFS917549 UPN917549:UPO917549 UZJ917549:UZK917549 VJF917549:VJG917549 VTB917549:VTC917549 WCX917549:WCY917549 WMT917549:WMU917549 WWP917549:WWQ917549 AH983085:AI983085 KD983085:KE983085 TZ983085:UA983085 ADV983085:ADW983085 ANR983085:ANS983085 AXN983085:AXO983085 BHJ983085:BHK983085 BRF983085:BRG983085 CBB983085:CBC983085 CKX983085:CKY983085 CUT983085:CUU983085 DEP983085:DEQ983085 DOL983085:DOM983085 DYH983085:DYI983085 EID983085:EIE983085 ERZ983085:ESA983085 FBV983085:FBW983085 FLR983085:FLS983085 FVN983085:FVO983085 GFJ983085:GFK983085 GPF983085:GPG983085 GZB983085:GZC983085 HIX983085:HIY983085 HST983085:HSU983085 ICP983085:ICQ983085 IML983085:IMM983085 IWH983085:IWI983085 JGD983085:JGE983085 JPZ983085:JQA983085 JZV983085:JZW983085 KJR983085:KJS983085 KTN983085:KTO983085 LDJ983085:LDK983085 LNF983085:LNG983085 LXB983085:LXC983085 MGX983085:MGY983085 MQT983085:MQU983085 NAP983085:NAQ983085 NKL983085:NKM983085 NUH983085:NUI983085 OED983085:OEE983085 ONZ983085:OOA983085 OXV983085:OXW983085 PHR983085:PHS983085 PRN983085:PRO983085 QBJ983085:QBK983085 QLF983085:QLG983085 QVB983085:QVC983085 REX983085:REY983085 ROT983085:ROU983085 RYP983085:RYQ983085 SIL983085:SIM983085 SSH983085:SSI983085 TCD983085:TCE983085 TLZ983085:TMA983085 TVV983085:TVW983085 UFR983085:UFS983085 UPN983085:UPO983085 UZJ983085:UZK983085 VJF983085:VJG983085 VTB983085:VTC983085 WCX983085:WCY983085 WMT983085:WMU983085 WWP983085:WWQ983085 AG65593:AH65593 KC65593:KD65593 TY65593:TZ65593 ADU65593:ADV65593 ANQ65593:ANR65593 AXM65593:AXN65593 BHI65593:BHJ65593 BRE65593:BRF65593 CBA65593:CBB65593 CKW65593:CKX65593 CUS65593:CUT65593 DEO65593:DEP65593 DOK65593:DOL65593 DYG65593:DYH65593 EIC65593:EID65593 ERY65593:ERZ65593 FBU65593:FBV65593 FLQ65593:FLR65593 FVM65593:FVN65593 GFI65593:GFJ65593 GPE65593:GPF65593 GZA65593:GZB65593 HIW65593:HIX65593 HSS65593:HST65593 ICO65593:ICP65593 IMK65593:IML65593 IWG65593:IWH65593 JGC65593:JGD65593 JPY65593:JPZ65593 JZU65593:JZV65593 KJQ65593:KJR65593 KTM65593:KTN65593 LDI65593:LDJ65593 LNE65593:LNF65593 LXA65593:LXB65593 MGW65593:MGX65593 MQS65593:MQT65593 NAO65593:NAP65593 NKK65593:NKL65593 NUG65593:NUH65593 OEC65593:OED65593 ONY65593:ONZ65593 OXU65593:OXV65593 PHQ65593:PHR65593 PRM65593:PRN65593 QBI65593:QBJ65593 QLE65593:QLF65593 QVA65593:QVB65593 REW65593:REX65593 ROS65593:ROT65593 RYO65593:RYP65593 SIK65593:SIL65593 SSG65593:SSH65593 TCC65593:TCD65593 TLY65593:TLZ65593 TVU65593:TVV65593 UFQ65593:UFR65593 UPM65593:UPN65593 UZI65593:UZJ65593 VJE65593:VJF65593 VTA65593:VTB65593 WCW65593:WCX65593 WMS65593:WMT65593 WWO65593:WWP65593 AG131129:AH131129 KC131129:KD131129 TY131129:TZ131129 ADU131129:ADV131129 ANQ131129:ANR131129 AXM131129:AXN131129 BHI131129:BHJ131129 BRE131129:BRF131129 CBA131129:CBB131129 CKW131129:CKX131129 CUS131129:CUT131129 DEO131129:DEP131129 DOK131129:DOL131129 DYG131129:DYH131129 EIC131129:EID131129 ERY131129:ERZ131129 FBU131129:FBV131129 FLQ131129:FLR131129 FVM131129:FVN131129 GFI131129:GFJ131129 GPE131129:GPF131129 GZA131129:GZB131129 HIW131129:HIX131129 HSS131129:HST131129 ICO131129:ICP131129 IMK131129:IML131129 IWG131129:IWH131129 JGC131129:JGD131129 JPY131129:JPZ131129 JZU131129:JZV131129 KJQ131129:KJR131129 KTM131129:KTN131129 LDI131129:LDJ131129 LNE131129:LNF131129 LXA131129:LXB131129 MGW131129:MGX131129 MQS131129:MQT131129 NAO131129:NAP131129 NKK131129:NKL131129 NUG131129:NUH131129 OEC131129:OED131129 ONY131129:ONZ131129 OXU131129:OXV131129 PHQ131129:PHR131129 PRM131129:PRN131129 QBI131129:QBJ131129 QLE131129:QLF131129 QVA131129:QVB131129 REW131129:REX131129 ROS131129:ROT131129 RYO131129:RYP131129 SIK131129:SIL131129 SSG131129:SSH131129 TCC131129:TCD131129 TLY131129:TLZ131129 TVU131129:TVV131129 UFQ131129:UFR131129 UPM131129:UPN131129 UZI131129:UZJ131129 VJE131129:VJF131129 VTA131129:VTB131129 WCW131129:WCX131129 WMS131129:WMT131129 WWO131129:WWP131129 AG196665:AH196665 KC196665:KD196665 TY196665:TZ196665 ADU196665:ADV196665 ANQ196665:ANR196665 AXM196665:AXN196665 BHI196665:BHJ196665 BRE196665:BRF196665 CBA196665:CBB196665 CKW196665:CKX196665 CUS196665:CUT196665 DEO196665:DEP196665 DOK196665:DOL196665 DYG196665:DYH196665 EIC196665:EID196665 ERY196665:ERZ196665 FBU196665:FBV196665 FLQ196665:FLR196665 FVM196665:FVN196665 GFI196665:GFJ196665 GPE196665:GPF196665 GZA196665:GZB196665 HIW196665:HIX196665 HSS196665:HST196665 ICO196665:ICP196665 IMK196665:IML196665 IWG196665:IWH196665 JGC196665:JGD196665 JPY196665:JPZ196665 JZU196665:JZV196665 KJQ196665:KJR196665 KTM196665:KTN196665 LDI196665:LDJ196665 LNE196665:LNF196665 LXA196665:LXB196665 MGW196665:MGX196665 MQS196665:MQT196665 NAO196665:NAP196665 NKK196665:NKL196665 NUG196665:NUH196665 OEC196665:OED196665 ONY196665:ONZ196665 OXU196665:OXV196665 PHQ196665:PHR196665 PRM196665:PRN196665 QBI196665:QBJ196665 QLE196665:QLF196665 QVA196665:QVB196665 REW196665:REX196665 ROS196665:ROT196665 RYO196665:RYP196665 SIK196665:SIL196665 SSG196665:SSH196665 TCC196665:TCD196665 TLY196665:TLZ196665 TVU196665:TVV196665 UFQ196665:UFR196665 UPM196665:UPN196665 UZI196665:UZJ196665 VJE196665:VJF196665 VTA196665:VTB196665 WCW196665:WCX196665 WMS196665:WMT196665 WWO196665:WWP196665 AG262201:AH262201 KC262201:KD262201 TY262201:TZ262201 ADU262201:ADV262201 ANQ262201:ANR262201 AXM262201:AXN262201 BHI262201:BHJ262201 BRE262201:BRF262201 CBA262201:CBB262201 CKW262201:CKX262201 CUS262201:CUT262201 DEO262201:DEP262201 DOK262201:DOL262201 DYG262201:DYH262201 EIC262201:EID262201 ERY262201:ERZ262201 FBU262201:FBV262201 FLQ262201:FLR262201 FVM262201:FVN262201 GFI262201:GFJ262201 GPE262201:GPF262201 GZA262201:GZB262201 HIW262201:HIX262201 HSS262201:HST262201 ICO262201:ICP262201 IMK262201:IML262201 IWG262201:IWH262201 JGC262201:JGD262201 JPY262201:JPZ262201 JZU262201:JZV262201 KJQ262201:KJR262201 KTM262201:KTN262201 LDI262201:LDJ262201 LNE262201:LNF262201 LXA262201:LXB262201 MGW262201:MGX262201 MQS262201:MQT262201 NAO262201:NAP262201 NKK262201:NKL262201 NUG262201:NUH262201 OEC262201:OED262201 ONY262201:ONZ262201 OXU262201:OXV262201 PHQ262201:PHR262201 PRM262201:PRN262201 QBI262201:QBJ262201 QLE262201:QLF262201 QVA262201:QVB262201 REW262201:REX262201 ROS262201:ROT262201 RYO262201:RYP262201 SIK262201:SIL262201 SSG262201:SSH262201 TCC262201:TCD262201 TLY262201:TLZ262201 TVU262201:TVV262201 UFQ262201:UFR262201 UPM262201:UPN262201 UZI262201:UZJ262201 VJE262201:VJF262201 VTA262201:VTB262201 WCW262201:WCX262201 WMS262201:WMT262201 WWO262201:WWP262201 AG327737:AH327737 KC327737:KD327737 TY327737:TZ327737 ADU327737:ADV327737 ANQ327737:ANR327737 AXM327737:AXN327737 BHI327737:BHJ327737 BRE327737:BRF327737 CBA327737:CBB327737 CKW327737:CKX327737 CUS327737:CUT327737 DEO327737:DEP327737 DOK327737:DOL327737 DYG327737:DYH327737 EIC327737:EID327737 ERY327737:ERZ327737 FBU327737:FBV327737 FLQ327737:FLR327737 FVM327737:FVN327737 GFI327737:GFJ327737 GPE327737:GPF327737 GZA327737:GZB327737 HIW327737:HIX327737 HSS327737:HST327737 ICO327737:ICP327737 IMK327737:IML327737 IWG327737:IWH327737 JGC327737:JGD327737 JPY327737:JPZ327737 JZU327737:JZV327737 KJQ327737:KJR327737 KTM327737:KTN327737 LDI327737:LDJ327737 LNE327737:LNF327737 LXA327737:LXB327737 MGW327737:MGX327737 MQS327737:MQT327737 NAO327737:NAP327737 NKK327737:NKL327737 NUG327737:NUH327737 OEC327737:OED327737 ONY327737:ONZ327737 OXU327737:OXV327737 PHQ327737:PHR327737 PRM327737:PRN327737 QBI327737:QBJ327737 QLE327737:QLF327737 QVA327737:QVB327737 REW327737:REX327737 ROS327737:ROT327737 RYO327737:RYP327737 SIK327737:SIL327737 SSG327737:SSH327737 TCC327737:TCD327737 TLY327737:TLZ327737 TVU327737:TVV327737 UFQ327737:UFR327737 UPM327737:UPN327737 UZI327737:UZJ327737 VJE327737:VJF327737 VTA327737:VTB327737 WCW327737:WCX327737 WMS327737:WMT327737 WWO327737:WWP327737 AG393273:AH393273 KC393273:KD393273 TY393273:TZ393273 ADU393273:ADV393273 ANQ393273:ANR393273 AXM393273:AXN393273 BHI393273:BHJ393273 BRE393273:BRF393273 CBA393273:CBB393273 CKW393273:CKX393273 CUS393273:CUT393273 DEO393273:DEP393273 DOK393273:DOL393273 DYG393273:DYH393273 EIC393273:EID393273 ERY393273:ERZ393273 FBU393273:FBV393273 FLQ393273:FLR393273 FVM393273:FVN393273 GFI393273:GFJ393273 GPE393273:GPF393273 GZA393273:GZB393273 HIW393273:HIX393273 HSS393273:HST393273 ICO393273:ICP393273 IMK393273:IML393273 IWG393273:IWH393273 JGC393273:JGD393273 JPY393273:JPZ393273 JZU393273:JZV393273 KJQ393273:KJR393273 KTM393273:KTN393273 LDI393273:LDJ393273 LNE393273:LNF393273 LXA393273:LXB393273 MGW393273:MGX393273 MQS393273:MQT393273 NAO393273:NAP393273 NKK393273:NKL393273 NUG393273:NUH393273 OEC393273:OED393273 ONY393273:ONZ393273 OXU393273:OXV393273 PHQ393273:PHR393273 PRM393273:PRN393273 QBI393273:QBJ393273 QLE393273:QLF393273 QVA393273:QVB393273 REW393273:REX393273 ROS393273:ROT393273 RYO393273:RYP393273 SIK393273:SIL393273 SSG393273:SSH393273 TCC393273:TCD393273 TLY393273:TLZ393273 TVU393273:TVV393273 UFQ393273:UFR393273 UPM393273:UPN393273 UZI393273:UZJ393273 VJE393273:VJF393273 VTA393273:VTB393273 WCW393273:WCX393273 WMS393273:WMT393273 WWO393273:WWP393273 AG458809:AH458809 KC458809:KD458809 TY458809:TZ458809 ADU458809:ADV458809 ANQ458809:ANR458809 AXM458809:AXN458809 BHI458809:BHJ458809 BRE458809:BRF458809 CBA458809:CBB458809 CKW458809:CKX458809 CUS458809:CUT458809 DEO458809:DEP458809 DOK458809:DOL458809 DYG458809:DYH458809 EIC458809:EID458809 ERY458809:ERZ458809 FBU458809:FBV458809 FLQ458809:FLR458809 FVM458809:FVN458809 GFI458809:GFJ458809 GPE458809:GPF458809 GZA458809:GZB458809 HIW458809:HIX458809 HSS458809:HST458809 ICO458809:ICP458809 IMK458809:IML458809 IWG458809:IWH458809 JGC458809:JGD458809 JPY458809:JPZ458809 JZU458809:JZV458809 KJQ458809:KJR458809 KTM458809:KTN458809 LDI458809:LDJ458809 LNE458809:LNF458809 LXA458809:LXB458809 MGW458809:MGX458809 MQS458809:MQT458809 NAO458809:NAP458809 NKK458809:NKL458809 NUG458809:NUH458809 OEC458809:OED458809 ONY458809:ONZ458809 OXU458809:OXV458809 PHQ458809:PHR458809 PRM458809:PRN458809 QBI458809:QBJ458809 QLE458809:QLF458809 QVA458809:QVB458809 REW458809:REX458809 ROS458809:ROT458809 RYO458809:RYP458809 SIK458809:SIL458809 SSG458809:SSH458809 TCC458809:TCD458809 TLY458809:TLZ458809 TVU458809:TVV458809 UFQ458809:UFR458809 UPM458809:UPN458809 UZI458809:UZJ458809 VJE458809:VJF458809 VTA458809:VTB458809 WCW458809:WCX458809 WMS458809:WMT458809 WWO458809:WWP458809 AG524345:AH524345 KC524345:KD524345 TY524345:TZ524345 ADU524345:ADV524345 ANQ524345:ANR524345 AXM524345:AXN524345 BHI524345:BHJ524345 BRE524345:BRF524345 CBA524345:CBB524345 CKW524345:CKX524345 CUS524345:CUT524345 DEO524345:DEP524345 DOK524345:DOL524345 DYG524345:DYH524345 EIC524345:EID524345 ERY524345:ERZ524345 FBU524345:FBV524345 FLQ524345:FLR524345 FVM524345:FVN524345 GFI524345:GFJ524345 GPE524345:GPF524345 GZA524345:GZB524345 HIW524345:HIX524345 HSS524345:HST524345 ICO524345:ICP524345 IMK524345:IML524345 IWG524345:IWH524345 JGC524345:JGD524345 JPY524345:JPZ524345 JZU524345:JZV524345 KJQ524345:KJR524345 KTM524345:KTN524345 LDI524345:LDJ524345 LNE524345:LNF524345 LXA524345:LXB524345 MGW524345:MGX524345 MQS524345:MQT524345 NAO524345:NAP524345 NKK524345:NKL524345 NUG524345:NUH524345 OEC524345:OED524345 ONY524345:ONZ524345 OXU524345:OXV524345 PHQ524345:PHR524345 PRM524345:PRN524345 QBI524345:QBJ524345 QLE524345:QLF524345 QVA524345:QVB524345 REW524345:REX524345 ROS524345:ROT524345 RYO524345:RYP524345 SIK524345:SIL524345 SSG524345:SSH524345 TCC524345:TCD524345 TLY524345:TLZ524345 TVU524345:TVV524345 UFQ524345:UFR524345 UPM524345:UPN524345 UZI524345:UZJ524345 VJE524345:VJF524345 VTA524345:VTB524345 WCW524345:WCX524345 WMS524345:WMT524345 WWO524345:WWP524345 AG589881:AH589881 KC589881:KD589881 TY589881:TZ589881 ADU589881:ADV589881 ANQ589881:ANR589881 AXM589881:AXN589881 BHI589881:BHJ589881 BRE589881:BRF589881 CBA589881:CBB589881 CKW589881:CKX589881 CUS589881:CUT589881 DEO589881:DEP589881 DOK589881:DOL589881 DYG589881:DYH589881 EIC589881:EID589881 ERY589881:ERZ589881 FBU589881:FBV589881 FLQ589881:FLR589881 FVM589881:FVN589881 GFI589881:GFJ589881 GPE589881:GPF589881 GZA589881:GZB589881 HIW589881:HIX589881 HSS589881:HST589881 ICO589881:ICP589881 IMK589881:IML589881 IWG589881:IWH589881 JGC589881:JGD589881 JPY589881:JPZ589881 JZU589881:JZV589881 KJQ589881:KJR589881 KTM589881:KTN589881 LDI589881:LDJ589881 LNE589881:LNF589881 LXA589881:LXB589881 MGW589881:MGX589881 MQS589881:MQT589881 NAO589881:NAP589881 NKK589881:NKL589881 NUG589881:NUH589881 OEC589881:OED589881 ONY589881:ONZ589881 OXU589881:OXV589881 PHQ589881:PHR589881 PRM589881:PRN589881 QBI589881:QBJ589881 QLE589881:QLF589881 QVA589881:QVB589881 REW589881:REX589881 ROS589881:ROT589881 RYO589881:RYP589881 SIK589881:SIL589881 SSG589881:SSH589881 TCC589881:TCD589881 TLY589881:TLZ589881 TVU589881:TVV589881 UFQ589881:UFR589881 UPM589881:UPN589881 UZI589881:UZJ589881 VJE589881:VJF589881 VTA589881:VTB589881 WCW589881:WCX589881 WMS589881:WMT589881 WWO589881:WWP589881 AG655417:AH655417 KC655417:KD655417 TY655417:TZ655417 ADU655417:ADV655417 ANQ655417:ANR655417 AXM655417:AXN655417 BHI655417:BHJ655417 BRE655417:BRF655417 CBA655417:CBB655417 CKW655417:CKX655417 CUS655417:CUT655417 DEO655417:DEP655417 DOK655417:DOL655417 DYG655417:DYH655417 EIC655417:EID655417 ERY655417:ERZ655417 FBU655417:FBV655417 FLQ655417:FLR655417 FVM655417:FVN655417 GFI655417:GFJ655417 GPE655417:GPF655417 GZA655417:GZB655417 HIW655417:HIX655417 HSS655417:HST655417 ICO655417:ICP655417 IMK655417:IML655417 IWG655417:IWH655417 JGC655417:JGD655417 JPY655417:JPZ655417 JZU655417:JZV655417 KJQ655417:KJR655417 KTM655417:KTN655417 LDI655417:LDJ655417 LNE655417:LNF655417 LXA655417:LXB655417 MGW655417:MGX655417 MQS655417:MQT655417 NAO655417:NAP655417 NKK655417:NKL655417 NUG655417:NUH655417 OEC655417:OED655417 ONY655417:ONZ655417 OXU655417:OXV655417 PHQ655417:PHR655417 PRM655417:PRN655417 QBI655417:QBJ655417 QLE655417:QLF655417 QVA655417:QVB655417 REW655417:REX655417 ROS655417:ROT655417 RYO655417:RYP655417 SIK655417:SIL655417 SSG655417:SSH655417 TCC655417:TCD655417 TLY655417:TLZ655417 TVU655417:TVV655417 UFQ655417:UFR655417 UPM655417:UPN655417 UZI655417:UZJ655417 VJE655417:VJF655417 VTA655417:VTB655417 WCW655417:WCX655417 WMS655417:WMT655417 WWO655417:WWP655417 AG720953:AH720953 KC720953:KD720953 TY720953:TZ720953 ADU720953:ADV720953 ANQ720953:ANR720953 AXM720953:AXN720953 BHI720953:BHJ720953 BRE720953:BRF720953 CBA720953:CBB720953 CKW720953:CKX720953 CUS720953:CUT720953 DEO720953:DEP720953 DOK720953:DOL720953 DYG720953:DYH720953 EIC720953:EID720953 ERY720953:ERZ720953 FBU720953:FBV720953 FLQ720953:FLR720953 FVM720953:FVN720953 GFI720953:GFJ720953 GPE720953:GPF720953 GZA720953:GZB720953 HIW720953:HIX720953 HSS720953:HST720953 ICO720953:ICP720953 IMK720953:IML720953 IWG720953:IWH720953 JGC720953:JGD720953 JPY720953:JPZ720953 JZU720953:JZV720953 KJQ720953:KJR720953 KTM720953:KTN720953 LDI720953:LDJ720953 LNE720953:LNF720953 LXA720953:LXB720953 MGW720953:MGX720953 MQS720953:MQT720953 NAO720953:NAP720953 NKK720953:NKL720953 NUG720953:NUH720953 OEC720953:OED720953 ONY720953:ONZ720953 OXU720953:OXV720953 PHQ720953:PHR720953 PRM720953:PRN720953 QBI720953:QBJ720953 QLE720953:QLF720953 QVA720953:QVB720953 REW720953:REX720953 ROS720953:ROT720953 RYO720953:RYP720953 SIK720953:SIL720953 SSG720953:SSH720953 TCC720953:TCD720953 TLY720953:TLZ720953 TVU720953:TVV720953 UFQ720953:UFR720953 UPM720953:UPN720953 UZI720953:UZJ720953 VJE720953:VJF720953 VTA720953:VTB720953 WCW720953:WCX720953 WMS720953:WMT720953 WWO720953:WWP720953 AG786489:AH786489 KC786489:KD786489 TY786489:TZ786489 ADU786489:ADV786489 ANQ786489:ANR786489 AXM786489:AXN786489 BHI786489:BHJ786489 BRE786489:BRF786489 CBA786489:CBB786489 CKW786489:CKX786489 CUS786489:CUT786489 DEO786489:DEP786489 DOK786489:DOL786489 DYG786489:DYH786489 EIC786489:EID786489 ERY786489:ERZ786489 FBU786489:FBV786489 FLQ786489:FLR786489 FVM786489:FVN786489 GFI786489:GFJ786489 GPE786489:GPF786489 GZA786489:GZB786489 HIW786489:HIX786489 HSS786489:HST786489 ICO786489:ICP786489 IMK786489:IML786489 IWG786489:IWH786489 JGC786489:JGD786489 JPY786489:JPZ786489 JZU786489:JZV786489 KJQ786489:KJR786489 KTM786489:KTN786489 LDI786489:LDJ786489 LNE786489:LNF786489 LXA786489:LXB786489 MGW786489:MGX786489 MQS786489:MQT786489 NAO786489:NAP786489 NKK786489:NKL786489 NUG786489:NUH786489 OEC786489:OED786489 ONY786489:ONZ786489 OXU786489:OXV786489 PHQ786489:PHR786489 PRM786489:PRN786489 QBI786489:QBJ786489 QLE786489:QLF786489 QVA786489:QVB786489 REW786489:REX786489 ROS786489:ROT786489 RYO786489:RYP786489 SIK786489:SIL786489 SSG786489:SSH786489 TCC786489:TCD786489 TLY786489:TLZ786489 TVU786489:TVV786489 UFQ786489:UFR786489 UPM786489:UPN786489 UZI786489:UZJ786489 VJE786489:VJF786489 VTA786489:VTB786489 WCW786489:WCX786489 WMS786489:WMT786489 WWO786489:WWP786489 AG852025:AH852025 KC852025:KD852025 TY852025:TZ852025 ADU852025:ADV852025 ANQ852025:ANR852025 AXM852025:AXN852025 BHI852025:BHJ852025 BRE852025:BRF852025 CBA852025:CBB852025 CKW852025:CKX852025 CUS852025:CUT852025 DEO852025:DEP852025 DOK852025:DOL852025 DYG852025:DYH852025 EIC852025:EID852025 ERY852025:ERZ852025 FBU852025:FBV852025 FLQ852025:FLR852025 FVM852025:FVN852025 GFI852025:GFJ852025 GPE852025:GPF852025 GZA852025:GZB852025 HIW852025:HIX852025 HSS852025:HST852025 ICO852025:ICP852025 IMK852025:IML852025 IWG852025:IWH852025 JGC852025:JGD852025 JPY852025:JPZ852025 JZU852025:JZV852025 KJQ852025:KJR852025 KTM852025:KTN852025 LDI852025:LDJ852025 LNE852025:LNF852025 LXA852025:LXB852025 MGW852025:MGX852025 MQS852025:MQT852025 NAO852025:NAP852025 NKK852025:NKL852025 NUG852025:NUH852025 OEC852025:OED852025 ONY852025:ONZ852025 OXU852025:OXV852025 PHQ852025:PHR852025 PRM852025:PRN852025 QBI852025:QBJ852025 QLE852025:QLF852025 QVA852025:QVB852025 REW852025:REX852025 ROS852025:ROT852025 RYO852025:RYP852025 SIK852025:SIL852025 SSG852025:SSH852025 TCC852025:TCD852025 TLY852025:TLZ852025 TVU852025:TVV852025 UFQ852025:UFR852025 UPM852025:UPN852025 UZI852025:UZJ852025 VJE852025:VJF852025 VTA852025:VTB852025 WCW852025:WCX852025 WMS852025:WMT852025 WWO852025:WWP852025 AG917561:AH917561 KC917561:KD917561 TY917561:TZ917561 ADU917561:ADV917561 ANQ917561:ANR917561 AXM917561:AXN917561 BHI917561:BHJ917561 BRE917561:BRF917561 CBA917561:CBB917561 CKW917561:CKX917561 CUS917561:CUT917561 DEO917561:DEP917561 DOK917561:DOL917561 DYG917561:DYH917561 EIC917561:EID917561 ERY917561:ERZ917561 FBU917561:FBV917561 FLQ917561:FLR917561 FVM917561:FVN917561 GFI917561:GFJ917561 GPE917561:GPF917561 GZA917561:GZB917561 HIW917561:HIX917561 HSS917561:HST917561 ICO917561:ICP917561 IMK917561:IML917561 IWG917561:IWH917561 JGC917561:JGD917561 JPY917561:JPZ917561 JZU917561:JZV917561 KJQ917561:KJR917561 KTM917561:KTN917561 LDI917561:LDJ917561 LNE917561:LNF917561 LXA917561:LXB917561 MGW917561:MGX917561 MQS917561:MQT917561 NAO917561:NAP917561 NKK917561:NKL917561 NUG917561:NUH917561 OEC917561:OED917561 ONY917561:ONZ917561 OXU917561:OXV917561 PHQ917561:PHR917561 PRM917561:PRN917561 QBI917561:QBJ917561 QLE917561:QLF917561 QVA917561:QVB917561 REW917561:REX917561 ROS917561:ROT917561 RYO917561:RYP917561 SIK917561:SIL917561 SSG917561:SSH917561 TCC917561:TCD917561 TLY917561:TLZ917561 TVU917561:TVV917561 UFQ917561:UFR917561 UPM917561:UPN917561 UZI917561:UZJ917561 VJE917561:VJF917561 VTA917561:VTB917561 WCW917561:WCX917561 WMS917561:WMT917561 WWO917561:WWP917561 AG983097:AH983097 KC983097:KD983097 TY983097:TZ983097 ADU983097:ADV983097 ANQ983097:ANR983097 AXM983097:AXN983097 BHI983097:BHJ983097 BRE983097:BRF983097 CBA983097:CBB983097 CKW983097:CKX983097 CUS983097:CUT983097 DEO983097:DEP983097 DOK983097:DOL983097 DYG983097:DYH983097 EIC983097:EID983097 ERY983097:ERZ983097 FBU983097:FBV983097 FLQ983097:FLR983097 FVM983097:FVN983097 GFI983097:GFJ983097 GPE983097:GPF983097 GZA983097:GZB983097 HIW983097:HIX983097 HSS983097:HST983097 ICO983097:ICP983097 IMK983097:IML983097 IWG983097:IWH983097 JGC983097:JGD983097 JPY983097:JPZ983097 JZU983097:JZV983097 KJQ983097:KJR983097 KTM983097:KTN983097 LDI983097:LDJ983097 LNE983097:LNF983097 LXA983097:LXB983097 MGW983097:MGX983097 MQS983097:MQT983097 NAO983097:NAP983097 NKK983097:NKL983097 NUG983097:NUH983097 OEC983097:OED983097 ONY983097:ONZ983097 OXU983097:OXV983097 PHQ983097:PHR983097 PRM983097:PRN983097 QBI983097:QBJ983097 QLE983097:QLF983097 QVA983097:QVB983097 REW983097:REX983097 ROS983097:ROT983097 RYO983097:RYP983097 SIK983097:SIL983097 SSG983097:SSH983097 TCC983097:TCD983097 TLY983097:TLZ983097 TVU983097:TVV983097 UFQ983097:UFR983097 UPM983097:UPN983097 UZI983097:UZJ983097 VJE983097:VJF983097 VTA983097:VTB983097 WCW983097:WCX983097 WMS983097:WMT983097 WWO983097:WWP983097 AH65594:AI65596 KD65594:KE65596 TZ65594:UA65596 ADV65594:ADW65596 ANR65594:ANS65596 AXN65594:AXO65596 BHJ65594:BHK65596 BRF65594:BRG65596 CBB65594:CBC65596 CKX65594:CKY65596 CUT65594:CUU65596 DEP65594:DEQ65596 DOL65594:DOM65596 DYH65594:DYI65596 EID65594:EIE65596 ERZ65594:ESA65596 FBV65594:FBW65596 FLR65594:FLS65596 FVN65594:FVO65596 GFJ65594:GFK65596 GPF65594:GPG65596 GZB65594:GZC65596 HIX65594:HIY65596 HST65594:HSU65596 ICP65594:ICQ65596 IML65594:IMM65596 IWH65594:IWI65596 JGD65594:JGE65596 JPZ65594:JQA65596 JZV65594:JZW65596 KJR65594:KJS65596 KTN65594:KTO65596 LDJ65594:LDK65596 LNF65594:LNG65596 LXB65594:LXC65596 MGX65594:MGY65596 MQT65594:MQU65596 NAP65594:NAQ65596 NKL65594:NKM65596 NUH65594:NUI65596 OED65594:OEE65596 ONZ65594:OOA65596 OXV65594:OXW65596 PHR65594:PHS65596 PRN65594:PRO65596 QBJ65594:QBK65596 QLF65594:QLG65596 QVB65594:QVC65596 REX65594:REY65596 ROT65594:ROU65596 RYP65594:RYQ65596 SIL65594:SIM65596 SSH65594:SSI65596 TCD65594:TCE65596 TLZ65594:TMA65596 TVV65594:TVW65596 UFR65594:UFS65596 UPN65594:UPO65596 UZJ65594:UZK65596 VJF65594:VJG65596 VTB65594:VTC65596 WCX65594:WCY65596 WMT65594:WMU65596 WWP65594:WWQ65596 AH131130:AI131132 KD131130:KE131132 TZ131130:UA131132 ADV131130:ADW131132 ANR131130:ANS131132 AXN131130:AXO131132 BHJ131130:BHK131132 BRF131130:BRG131132 CBB131130:CBC131132 CKX131130:CKY131132 CUT131130:CUU131132 DEP131130:DEQ131132 DOL131130:DOM131132 DYH131130:DYI131132 EID131130:EIE131132 ERZ131130:ESA131132 FBV131130:FBW131132 FLR131130:FLS131132 FVN131130:FVO131132 GFJ131130:GFK131132 GPF131130:GPG131132 GZB131130:GZC131132 HIX131130:HIY131132 HST131130:HSU131132 ICP131130:ICQ131132 IML131130:IMM131132 IWH131130:IWI131132 JGD131130:JGE131132 JPZ131130:JQA131132 JZV131130:JZW131132 KJR131130:KJS131132 KTN131130:KTO131132 LDJ131130:LDK131132 LNF131130:LNG131132 LXB131130:LXC131132 MGX131130:MGY131132 MQT131130:MQU131132 NAP131130:NAQ131132 NKL131130:NKM131132 NUH131130:NUI131132 OED131130:OEE131132 ONZ131130:OOA131132 OXV131130:OXW131132 PHR131130:PHS131132 PRN131130:PRO131132 QBJ131130:QBK131132 QLF131130:QLG131132 QVB131130:QVC131132 REX131130:REY131132 ROT131130:ROU131132 RYP131130:RYQ131132 SIL131130:SIM131132 SSH131130:SSI131132 TCD131130:TCE131132 TLZ131130:TMA131132 TVV131130:TVW131132 UFR131130:UFS131132 UPN131130:UPO131132 UZJ131130:UZK131132 VJF131130:VJG131132 VTB131130:VTC131132 WCX131130:WCY131132 WMT131130:WMU131132 WWP131130:WWQ131132 AH196666:AI196668 KD196666:KE196668 TZ196666:UA196668 ADV196666:ADW196668 ANR196666:ANS196668 AXN196666:AXO196668 BHJ196666:BHK196668 BRF196666:BRG196668 CBB196666:CBC196668 CKX196666:CKY196668 CUT196666:CUU196668 DEP196666:DEQ196668 DOL196666:DOM196668 DYH196666:DYI196668 EID196666:EIE196668 ERZ196666:ESA196668 FBV196666:FBW196668 FLR196666:FLS196668 FVN196666:FVO196668 GFJ196666:GFK196668 GPF196666:GPG196668 GZB196666:GZC196668 HIX196666:HIY196668 HST196666:HSU196668 ICP196666:ICQ196668 IML196666:IMM196668 IWH196666:IWI196668 JGD196666:JGE196668 JPZ196666:JQA196668 JZV196666:JZW196668 KJR196666:KJS196668 KTN196666:KTO196668 LDJ196666:LDK196668 LNF196666:LNG196668 LXB196666:LXC196668 MGX196666:MGY196668 MQT196666:MQU196668 NAP196666:NAQ196668 NKL196666:NKM196668 NUH196666:NUI196668 OED196666:OEE196668 ONZ196666:OOA196668 OXV196666:OXW196668 PHR196666:PHS196668 PRN196666:PRO196668 QBJ196666:QBK196668 QLF196666:QLG196668 QVB196666:QVC196668 REX196666:REY196668 ROT196666:ROU196668 RYP196666:RYQ196668 SIL196666:SIM196668 SSH196666:SSI196668 TCD196666:TCE196668 TLZ196666:TMA196668 TVV196666:TVW196668 UFR196666:UFS196668 UPN196666:UPO196668 UZJ196666:UZK196668 VJF196666:VJG196668 VTB196666:VTC196668 WCX196666:WCY196668 WMT196666:WMU196668 WWP196666:WWQ196668 AH262202:AI262204 KD262202:KE262204 TZ262202:UA262204 ADV262202:ADW262204 ANR262202:ANS262204 AXN262202:AXO262204 BHJ262202:BHK262204 BRF262202:BRG262204 CBB262202:CBC262204 CKX262202:CKY262204 CUT262202:CUU262204 DEP262202:DEQ262204 DOL262202:DOM262204 DYH262202:DYI262204 EID262202:EIE262204 ERZ262202:ESA262204 FBV262202:FBW262204 FLR262202:FLS262204 FVN262202:FVO262204 GFJ262202:GFK262204 GPF262202:GPG262204 GZB262202:GZC262204 HIX262202:HIY262204 HST262202:HSU262204 ICP262202:ICQ262204 IML262202:IMM262204 IWH262202:IWI262204 JGD262202:JGE262204 JPZ262202:JQA262204 JZV262202:JZW262204 KJR262202:KJS262204 KTN262202:KTO262204 LDJ262202:LDK262204 LNF262202:LNG262204 LXB262202:LXC262204 MGX262202:MGY262204 MQT262202:MQU262204 NAP262202:NAQ262204 NKL262202:NKM262204 NUH262202:NUI262204 OED262202:OEE262204 ONZ262202:OOA262204 OXV262202:OXW262204 PHR262202:PHS262204 PRN262202:PRO262204 QBJ262202:QBK262204 QLF262202:QLG262204 QVB262202:QVC262204 REX262202:REY262204 ROT262202:ROU262204 RYP262202:RYQ262204 SIL262202:SIM262204 SSH262202:SSI262204 TCD262202:TCE262204 TLZ262202:TMA262204 TVV262202:TVW262204 UFR262202:UFS262204 UPN262202:UPO262204 UZJ262202:UZK262204 VJF262202:VJG262204 VTB262202:VTC262204 WCX262202:WCY262204 WMT262202:WMU262204 WWP262202:WWQ262204 AH327738:AI327740 KD327738:KE327740 TZ327738:UA327740 ADV327738:ADW327740 ANR327738:ANS327740 AXN327738:AXO327740 BHJ327738:BHK327740 BRF327738:BRG327740 CBB327738:CBC327740 CKX327738:CKY327740 CUT327738:CUU327740 DEP327738:DEQ327740 DOL327738:DOM327740 DYH327738:DYI327740 EID327738:EIE327740 ERZ327738:ESA327740 FBV327738:FBW327740 FLR327738:FLS327740 FVN327738:FVO327740 GFJ327738:GFK327740 GPF327738:GPG327740 GZB327738:GZC327740 HIX327738:HIY327740 HST327738:HSU327740 ICP327738:ICQ327740 IML327738:IMM327740 IWH327738:IWI327740 JGD327738:JGE327740 JPZ327738:JQA327740 JZV327738:JZW327740 KJR327738:KJS327740 KTN327738:KTO327740 LDJ327738:LDK327740 LNF327738:LNG327740 LXB327738:LXC327740 MGX327738:MGY327740 MQT327738:MQU327740 NAP327738:NAQ327740 NKL327738:NKM327740 NUH327738:NUI327740 OED327738:OEE327740 ONZ327738:OOA327740 OXV327738:OXW327740 PHR327738:PHS327740 PRN327738:PRO327740 QBJ327738:QBK327740 QLF327738:QLG327740 QVB327738:QVC327740 REX327738:REY327740 ROT327738:ROU327740 RYP327738:RYQ327740 SIL327738:SIM327740 SSH327738:SSI327740 TCD327738:TCE327740 TLZ327738:TMA327740 TVV327738:TVW327740 UFR327738:UFS327740 UPN327738:UPO327740 UZJ327738:UZK327740 VJF327738:VJG327740 VTB327738:VTC327740 WCX327738:WCY327740 WMT327738:WMU327740 WWP327738:WWQ327740 AH393274:AI393276 KD393274:KE393276 TZ393274:UA393276 ADV393274:ADW393276 ANR393274:ANS393276 AXN393274:AXO393276 BHJ393274:BHK393276 BRF393274:BRG393276 CBB393274:CBC393276 CKX393274:CKY393276 CUT393274:CUU393276 DEP393274:DEQ393276 DOL393274:DOM393276 DYH393274:DYI393276 EID393274:EIE393276 ERZ393274:ESA393276 FBV393274:FBW393276 FLR393274:FLS393276 FVN393274:FVO393276 GFJ393274:GFK393276 GPF393274:GPG393276 GZB393274:GZC393276 HIX393274:HIY393276 HST393274:HSU393276 ICP393274:ICQ393276 IML393274:IMM393276 IWH393274:IWI393276 JGD393274:JGE393276 JPZ393274:JQA393276 JZV393274:JZW393276 KJR393274:KJS393276 KTN393274:KTO393276 LDJ393274:LDK393276 LNF393274:LNG393276 LXB393274:LXC393276 MGX393274:MGY393276 MQT393274:MQU393276 NAP393274:NAQ393276 NKL393274:NKM393276 NUH393274:NUI393276 OED393274:OEE393276 ONZ393274:OOA393276 OXV393274:OXW393276 PHR393274:PHS393276 PRN393274:PRO393276 QBJ393274:QBK393276 QLF393274:QLG393276 QVB393274:QVC393276 REX393274:REY393276 ROT393274:ROU393276 RYP393274:RYQ393276 SIL393274:SIM393276 SSH393274:SSI393276 TCD393274:TCE393276 TLZ393274:TMA393276 TVV393274:TVW393276 UFR393274:UFS393276 UPN393274:UPO393276 UZJ393274:UZK393276 VJF393274:VJG393276 VTB393274:VTC393276 WCX393274:WCY393276 WMT393274:WMU393276 WWP393274:WWQ393276 AH458810:AI458812 KD458810:KE458812 TZ458810:UA458812 ADV458810:ADW458812 ANR458810:ANS458812 AXN458810:AXO458812 BHJ458810:BHK458812 BRF458810:BRG458812 CBB458810:CBC458812 CKX458810:CKY458812 CUT458810:CUU458812 DEP458810:DEQ458812 DOL458810:DOM458812 DYH458810:DYI458812 EID458810:EIE458812 ERZ458810:ESA458812 FBV458810:FBW458812 FLR458810:FLS458812 FVN458810:FVO458812 GFJ458810:GFK458812 GPF458810:GPG458812 GZB458810:GZC458812 HIX458810:HIY458812 HST458810:HSU458812 ICP458810:ICQ458812 IML458810:IMM458812 IWH458810:IWI458812 JGD458810:JGE458812 JPZ458810:JQA458812 JZV458810:JZW458812 KJR458810:KJS458812 KTN458810:KTO458812 LDJ458810:LDK458812 LNF458810:LNG458812 LXB458810:LXC458812 MGX458810:MGY458812 MQT458810:MQU458812 NAP458810:NAQ458812 NKL458810:NKM458812 NUH458810:NUI458812 OED458810:OEE458812 ONZ458810:OOA458812 OXV458810:OXW458812 PHR458810:PHS458812 PRN458810:PRO458812 QBJ458810:QBK458812 QLF458810:QLG458812 QVB458810:QVC458812 REX458810:REY458812 ROT458810:ROU458812 RYP458810:RYQ458812 SIL458810:SIM458812 SSH458810:SSI458812 TCD458810:TCE458812 TLZ458810:TMA458812 TVV458810:TVW458812 UFR458810:UFS458812 UPN458810:UPO458812 UZJ458810:UZK458812 VJF458810:VJG458812 VTB458810:VTC458812 WCX458810:WCY458812 WMT458810:WMU458812 WWP458810:WWQ458812 AH524346:AI524348 KD524346:KE524348 TZ524346:UA524348 ADV524346:ADW524348 ANR524346:ANS524348 AXN524346:AXO524348 BHJ524346:BHK524348 BRF524346:BRG524348 CBB524346:CBC524348 CKX524346:CKY524348 CUT524346:CUU524348 DEP524346:DEQ524348 DOL524346:DOM524348 DYH524346:DYI524348 EID524346:EIE524348 ERZ524346:ESA524348 FBV524346:FBW524348 FLR524346:FLS524348 FVN524346:FVO524348 GFJ524346:GFK524348 GPF524346:GPG524348 GZB524346:GZC524348 HIX524346:HIY524348 HST524346:HSU524348 ICP524346:ICQ524348 IML524346:IMM524348 IWH524346:IWI524348 JGD524346:JGE524348 JPZ524346:JQA524348 JZV524346:JZW524348 KJR524346:KJS524348 KTN524346:KTO524348 LDJ524346:LDK524348 LNF524346:LNG524348 LXB524346:LXC524348 MGX524346:MGY524348 MQT524346:MQU524348 NAP524346:NAQ524348 NKL524346:NKM524348 NUH524346:NUI524348 OED524346:OEE524348 ONZ524346:OOA524348 OXV524346:OXW524348 PHR524346:PHS524348 PRN524346:PRO524348 QBJ524346:QBK524348 QLF524346:QLG524348 QVB524346:QVC524348 REX524346:REY524348 ROT524346:ROU524348 RYP524346:RYQ524348 SIL524346:SIM524348 SSH524346:SSI524348 TCD524346:TCE524348 TLZ524346:TMA524348 TVV524346:TVW524348 UFR524346:UFS524348 UPN524346:UPO524348 UZJ524346:UZK524348 VJF524346:VJG524348 VTB524346:VTC524348 WCX524346:WCY524348 WMT524346:WMU524348 WWP524346:WWQ524348 AH589882:AI589884 KD589882:KE589884 TZ589882:UA589884 ADV589882:ADW589884 ANR589882:ANS589884 AXN589882:AXO589884 BHJ589882:BHK589884 BRF589882:BRG589884 CBB589882:CBC589884 CKX589882:CKY589884 CUT589882:CUU589884 DEP589882:DEQ589884 DOL589882:DOM589884 DYH589882:DYI589884 EID589882:EIE589884 ERZ589882:ESA589884 FBV589882:FBW589884 FLR589882:FLS589884 FVN589882:FVO589884 GFJ589882:GFK589884 GPF589882:GPG589884 GZB589882:GZC589884 HIX589882:HIY589884 HST589882:HSU589884 ICP589882:ICQ589884 IML589882:IMM589884 IWH589882:IWI589884 JGD589882:JGE589884 JPZ589882:JQA589884 JZV589882:JZW589884 KJR589882:KJS589884 KTN589882:KTO589884 LDJ589882:LDK589884 LNF589882:LNG589884 LXB589882:LXC589884 MGX589882:MGY589884 MQT589882:MQU589884 NAP589882:NAQ589884 NKL589882:NKM589884 NUH589882:NUI589884 OED589882:OEE589884 ONZ589882:OOA589884 OXV589882:OXW589884 PHR589882:PHS589884 PRN589882:PRO589884 QBJ589882:QBK589884 QLF589882:QLG589884 QVB589882:QVC589884 REX589882:REY589884 ROT589882:ROU589884 RYP589882:RYQ589884 SIL589882:SIM589884 SSH589882:SSI589884 TCD589882:TCE589884 TLZ589882:TMA589884 TVV589882:TVW589884 UFR589882:UFS589884 UPN589882:UPO589884 UZJ589882:UZK589884 VJF589882:VJG589884 VTB589882:VTC589884 WCX589882:WCY589884 WMT589882:WMU589884 WWP589882:WWQ589884 AH655418:AI655420 KD655418:KE655420 TZ655418:UA655420 ADV655418:ADW655420 ANR655418:ANS655420 AXN655418:AXO655420 BHJ655418:BHK655420 BRF655418:BRG655420 CBB655418:CBC655420 CKX655418:CKY655420 CUT655418:CUU655420 DEP655418:DEQ655420 DOL655418:DOM655420 DYH655418:DYI655420 EID655418:EIE655420 ERZ655418:ESA655420 FBV655418:FBW655420 FLR655418:FLS655420 FVN655418:FVO655420 GFJ655418:GFK655420 GPF655418:GPG655420 GZB655418:GZC655420 HIX655418:HIY655420 HST655418:HSU655420 ICP655418:ICQ655420 IML655418:IMM655420 IWH655418:IWI655420 JGD655418:JGE655420 JPZ655418:JQA655420 JZV655418:JZW655420 KJR655418:KJS655420 KTN655418:KTO655420 LDJ655418:LDK655420 LNF655418:LNG655420 LXB655418:LXC655420 MGX655418:MGY655420 MQT655418:MQU655420 NAP655418:NAQ655420 NKL655418:NKM655420 NUH655418:NUI655420 OED655418:OEE655420 ONZ655418:OOA655420 OXV655418:OXW655420 PHR655418:PHS655420 PRN655418:PRO655420 QBJ655418:QBK655420 QLF655418:QLG655420 QVB655418:QVC655420 REX655418:REY655420 ROT655418:ROU655420 RYP655418:RYQ655420 SIL655418:SIM655420 SSH655418:SSI655420 TCD655418:TCE655420 TLZ655418:TMA655420 TVV655418:TVW655420 UFR655418:UFS655420 UPN655418:UPO655420 UZJ655418:UZK655420 VJF655418:VJG655420 VTB655418:VTC655420 WCX655418:WCY655420 WMT655418:WMU655420 WWP655418:WWQ655420 AH720954:AI720956 KD720954:KE720956 TZ720954:UA720956 ADV720954:ADW720956 ANR720954:ANS720956 AXN720954:AXO720956 BHJ720954:BHK720956 BRF720954:BRG720956 CBB720954:CBC720956 CKX720954:CKY720956 CUT720954:CUU720956 DEP720954:DEQ720956 DOL720954:DOM720956 DYH720954:DYI720956 EID720954:EIE720956 ERZ720954:ESA720956 FBV720954:FBW720956 FLR720954:FLS720956 FVN720954:FVO720956 GFJ720954:GFK720956 GPF720954:GPG720956 GZB720954:GZC720956 HIX720954:HIY720956 HST720954:HSU720956 ICP720954:ICQ720956 IML720954:IMM720956 IWH720954:IWI720956 JGD720954:JGE720956 JPZ720954:JQA720956 JZV720954:JZW720956 KJR720954:KJS720956 KTN720954:KTO720956 LDJ720954:LDK720956 LNF720954:LNG720956 LXB720954:LXC720956 MGX720954:MGY720956 MQT720954:MQU720956 NAP720954:NAQ720956 NKL720954:NKM720956 NUH720954:NUI720956 OED720954:OEE720956 ONZ720954:OOA720956 OXV720954:OXW720956 PHR720954:PHS720956 PRN720954:PRO720956 QBJ720954:QBK720956 QLF720954:QLG720956 QVB720954:QVC720956 REX720954:REY720956 ROT720954:ROU720956 RYP720954:RYQ720956 SIL720954:SIM720956 SSH720954:SSI720956 TCD720954:TCE720956 TLZ720954:TMA720956 TVV720954:TVW720956 UFR720954:UFS720956 UPN720954:UPO720956 UZJ720954:UZK720956 VJF720954:VJG720956 VTB720954:VTC720956 WCX720954:WCY720956 WMT720954:WMU720956 WWP720954:WWQ720956 AH786490:AI786492 KD786490:KE786492 TZ786490:UA786492 ADV786490:ADW786492 ANR786490:ANS786492 AXN786490:AXO786492 BHJ786490:BHK786492 BRF786490:BRG786492 CBB786490:CBC786492 CKX786490:CKY786492 CUT786490:CUU786492 DEP786490:DEQ786492 DOL786490:DOM786492 DYH786490:DYI786492 EID786490:EIE786492 ERZ786490:ESA786492 FBV786490:FBW786492 FLR786490:FLS786492 FVN786490:FVO786492 GFJ786490:GFK786492 GPF786490:GPG786492 GZB786490:GZC786492 HIX786490:HIY786492 HST786490:HSU786492 ICP786490:ICQ786492 IML786490:IMM786492 IWH786490:IWI786492 JGD786490:JGE786492 JPZ786490:JQA786492 JZV786490:JZW786492 KJR786490:KJS786492 KTN786490:KTO786492 LDJ786490:LDK786492 LNF786490:LNG786492 LXB786490:LXC786492 MGX786490:MGY786492 MQT786490:MQU786492 NAP786490:NAQ786492 NKL786490:NKM786492 NUH786490:NUI786492 OED786490:OEE786492 ONZ786490:OOA786492 OXV786490:OXW786492 PHR786490:PHS786492 PRN786490:PRO786492 QBJ786490:QBK786492 QLF786490:QLG786492 QVB786490:QVC786492 REX786490:REY786492 ROT786490:ROU786492 RYP786490:RYQ786492 SIL786490:SIM786492 SSH786490:SSI786492 TCD786490:TCE786492 TLZ786490:TMA786492 TVV786490:TVW786492 UFR786490:UFS786492 UPN786490:UPO786492 UZJ786490:UZK786492 VJF786490:VJG786492 VTB786490:VTC786492 WCX786490:WCY786492 WMT786490:WMU786492 WWP786490:WWQ786492 AH852026:AI852028 KD852026:KE852028 TZ852026:UA852028 ADV852026:ADW852028 ANR852026:ANS852028 AXN852026:AXO852028 BHJ852026:BHK852028 BRF852026:BRG852028 CBB852026:CBC852028 CKX852026:CKY852028 CUT852026:CUU852028 DEP852026:DEQ852028 DOL852026:DOM852028 DYH852026:DYI852028 EID852026:EIE852028 ERZ852026:ESA852028 FBV852026:FBW852028 FLR852026:FLS852028 FVN852026:FVO852028 GFJ852026:GFK852028 GPF852026:GPG852028 GZB852026:GZC852028 HIX852026:HIY852028 HST852026:HSU852028 ICP852026:ICQ852028 IML852026:IMM852028 IWH852026:IWI852028 JGD852026:JGE852028 JPZ852026:JQA852028 JZV852026:JZW852028 KJR852026:KJS852028 KTN852026:KTO852028 LDJ852026:LDK852028 LNF852026:LNG852028 LXB852026:LXC852028 MGX852026:MGY852028 MQT852026:MQU852028 NAP852026:NAQ852028 NKL852026:NKM852028 NUH852026:NUI852028 OED852026:OEE852028 ONZ852026:OOA852028 OXV852026:OXW852028 PHR852026:PHS852028 PRN852026:PRO852028 QBJ852026:QBK852028 QLF852026:QLG852028 QVB852026:QVC852028 REX852026:REY852028 ROT852026:ROU852028 RYP852026:RYQ852028 SIL852026:SIM852028 SSH852026:SSI852028 TCD852026:TCE852028 TLZ852026:TMA852028 TVV852026:TVW852028 UFR852026:UFS852028 UPN852026:UPO852028 UZJ852026:UZK852028 VJF852026:VJG852028 VTB852026:VTC852028 WCX852026:WCY852028 WMT852026:WMU852028 WWP852026:WWQ852028 AH917562:AI917564 KD917562:KE917564 TZ917562:UA917564 ADV917562:ADW917564 ANR917562:ANS917564 AXN917562:AXO917564 BHJ917562:BHK917564 BRF917562:BRG917564 CBB917562:CBC917564 CKX917562:CKY917564 CUT917562:CUU917564 DEP917562:DEQ917564 DOL917562:DOM917564 DYH917562:DYI917564 EID917562:EIE917564 ERZ917562:ESA917564 FBV917562:FBW917564 FLR917562:FLS917564 FVN917562:FVO917564 GFJ917562:GFK917564 GPF917562:GPG917564 GZB917562:GZC917564 HIX917562:HIY917564 HST917562:HSU917564 ICP917562:ICQ917564 IML917562:IMM917564 IWH917562:IWI917564 JGD917562:JGE917564 JPZ917562:JQA917564 JZV917562:JZW917564 KJR917562:KJS917564 KTN917562:KTO917564 LDJ917562:LDK917564 LNF917562:LNG917564 LXB917562:LXC917564 MGX917562:MGY917564 MQT917562:MQU917564 NAP917562:NAQ917564 NKL917562:NKM917564 NUH917562:NUI917564 OED917562:OEE917564 ONZ917562:OOA917564 OXV917562:OXW917564 PHR917562:PHS917564 PRN917562:PRO917564 QBJ917562:QBK917564 QLF917562:QLG917564 QVB917562:QVC917564 REX917562:REY917564 ROT917562:ROU917564 RYP917562:RYQ917564 SIL917562:SIM917564 SSH917562:SSI917564 TCD917562:TCE917564 TLZ917562:TMA917564 TVV917562:TVW917564 UFR917562:UFS917564 UPN917562:UPO917564 UZJ917562:UZK917564 VJF917562:VJG917564 VTB917562:VTC917564 WCX917562:WCY917564 WMT917562:WMU917564 WWP917562:WWQ917564 AH983098:AI983100 KD983098:KE983100 TZ983098:UA983100 ADV983098:ADW983100 ANR983098:ANS983100 AXN983098:AXO983100 BHJ983098:BHK983100 BRF983098:BRG983100 CBB983098:CBC983100 CKX983098:CKY983100 CUT983098:CUU983100 DEP983098:DEQ983100 DOL983098:DOM983100 DYH983098:DYI983100 EID983098:EIE983100 ERZ983098:ESA983100 FBV983098:FBW983100 FLR983098:FLS983100 FVN983098:FVO983100 GFJ983098:GFK983100 GPF983098:GPG983100 GZB983098:GZC983100 HIX983098:HIY983100 HST983098:HSU983100 ICP983098:ICQ983100 IML983098:IMM983100 IWH983098:IWI983100 JGD983098:JGE983100 JPZ983098:JQA983100 JZV983098:JZW983100 KJR983098:KJS983100 KTN983098:KTO983100 LDJ983098:LDK983100 LNF983098:LNG983100 LXB983098:LXC983100 MGX983098:MGY983100 MQT983098:MQU983100 NAP983098:NAQ983100 NKL983098:NKM983100 NUH983098:NUI983100 OED983098:OEE983100 ONZ983098:OOA983100 OXV983098:OXW983100 PHR983098:PHS983100 PRN983098:PRO983100 QBJ983098:QBK983100 QLF983098:QLG983100 QVB983098:QVC983100 REX983098:REY983100 ROT983098:ROU983100 RYP983098:RYQ983100 SIL983098:SIM983100 SSH983098:SSI983100 TCD983098:TCE983100 TLZ983098:TMA983100 TVV983098:TVW983100 UFR983098:UFS983100 UPN983098:UPO983100 UZJ983098:UZK983100 VJF983098:VJG983100 VTB983098:VTC983100 WCX983098:WCY983100 WMT983098:WMU983100 WWP983098:WWQ983100 AH65598:AI65598 KD65598:KE65598 TZ65598:UA65598 ADV65598:ADW65598 ANR65598:ANS65598 AXN65598:AXO65598 BHJ65598:BHK65598 BRF65598:BRG65598 CBB65598:CBC65598 CKX65598:CKY65598 CUT65598:CUU65598 DEP65598:DEQ65598 DOL65598:DOM65598 DYH65598:DYI65598 EID65598:EIE65598 ERZ65598:ESA65598 FBV65598:FBW65598 FLR65598:FLS65598 FVN65598:FVO65598 GFJ65598:GFK65598 GPF65598:GPG65598 GZB65598:GZC65598 HIX65598:HIY65598 HST65598:HSU65598 ICP65598:ICQ65598 IML65598:IMM65598 IWH65598:IWI65598 JGD65598:JGE65598 JPZ65598:JQA65598 JZV65598:JZW65598 KJR65598:KJS65598 KTN65598:KTO65598 LDJ65598:LDK65598 LNF65598:LNG65598 LXB65598:LXC65598 MGX65598:MGY65598 MQT65598:MQU65598 NAP65598:NAQ65598 NKL65598:NKM65598 NUH65598:NUI65598 OED65598:OEE65598 ONZ65598:OOA65598 OXV65598:OXW65598 PHR65598:PHS65598 PRN65598:PRO65598 QBJ65598:QBK65598 QLF65598:QLG65598 QVB65598:QVC65598 REX65598:REY65598 ROT65598:ROU65598 RYP65598:RYQ65598 SIL65598:SIM65598 SSH65598:SSI65598 TCD65598:TCE65598 TLZ65598:TMA65598 TVV65598:TVW65598 UFR65598:UFS65598 UPN65598:UPO65598 UZJ65598:UZK65598 VJF65598:VJG65598 VTB65598:VTC65598 WCX65598:WCY65598 WMT65598:WMU65598 WWP65598:WWQ65598 AH131134:AI131134 KD131134:KE131134 TZ131134:UA131134 ADV131134:ADW131134 ANR131134:ANS131134 AXN131134:AXO131134 BHJ131134:BHK131134 BRF131134:BRG131134 CBB131134:CBC131134 CKX131134:CKY131134 CUT131134:CUU131134 DEP131134:DEQ131134 DOL131134:DOM131134 DYH131134:DYI131134 EID131134:EIE131134 ERZ131134:ESA131134 FBV131134:FBW131134 FLR131134:FLS131134 FVN131134:FVO131134 GFJ131134:GFK131134 GPF131134:GPG131134 GZB131134:GZC131134 HIX131134:HIY131134 HST131134:HSU131134 ICP131134:ICQ131134 IML131134:IMM131134 IWH131134:IWI131134 JGD131134:JGE131134 JPZ131134:JQA131134 JZV131134:JZW131134 KJR131134:KJS131134 KTN131134:KTO131134 LDJ131134:LDK131134 LNF131134:LNG131134 LXB131134:LXC131134 MGX131134:MGY131134 MQT131134:MQU131134 NAP131134:NAQ131134 NKL131134:NKM131134 NUH131134:NUI131134 OED131134:OEE131134 ONZ131134:OOA131134 OXV131134:OXW131134 PHR131134:PHS131134 PRN131134:PRO131134 QBJ131134:QBK131134 QLF131134:QLG131134 QVB131134:QVC131134 REX131134:REY131134 ROT131134:ROU131134 RYP131134:RYQ131134 SIL131134:SIM131134 SSH131134:SSI131134 TCD131134:TCE131134 TLZ131134:TMA131134 TVV131134:TVW131134 UFR131134:UFS131134 UPN131134:UPO131134 UZJ131134:UZK131134 VJF131134:VJG131134 VTB131134:VTC131134 WCX131134:WCY131134 WMT131134:WMU131134 WWP131134:WWQ131134 AH196670:AI196670 KD196670:KE196670 TZ196670:UA196670 ADV196670:ADW196670 ANR196670:ANS196670 AXN196670:AXO196670 BHJ196670:BHK196670 BRF196670:BRG196670 CBB196670:CBC196670 CKX196670:CKY196670 CUT196670:CUU196670 DEP196670:DEQ196670 DOL196670:DOM196670 DYH196670:DYI196670 EID196670:EIE196670 ERZ196670:ESA196670 FBV196670:FBW196670 FLR196670:FLS196670 FVN196670:FVO196670 GFJ196670:GFK196670 GPF196670:GPG196670 GZB196670:GZC196670 HIX196670:HIY196670 HST196670:HSU196670 ICP196670:ICQ196670 IML196670:IMM196670 IWH196670:IWI196670 JGD196670:JGE196670 JPZ196670:JQA196670 JZV196670:JZW196670 KJR196670:KJS196670 KTN196670:KTO196670 LDJ196670:LDK196670 LNF196670:LNG196670 LXB196670:LXC196670 MGX196670:MGY196670 MQT196670:MQU196670 NAP196670:NAQ196670 NKL196670:NKM196670 NUH196670:NUI196670 OED196670:OEE196670 ONZ196670:OOA196670 OXV196670:OXW196670 PHR196670:PHS196670 PRN196670:PRO196670 QBJ196670:QBK196670 QLF196670:QLG196670 QVB196670:QVC196670 REX196670:REY196670 ROT196670:ROU196670 RYP196670:RYQ196670 SIL196670:SIM196670 SSH196670:SSI196670 TCD196670:TCE196670 TLZ196670:TMA196670 TVV196670:TVW196670 UFR196670:UFS196670 UPN196670:UPO196670 UZJ196670:UZK196670 VJF196670:VJG196670 VTB196670:VTC196670 WCX196670:WCY196670 WMT196670:WMU196670 WWP196670:WWQ196670 AH262206:AI262206 KD262206:KE262206 TZ262206:UA262206 ADV262206:ADW262206 ANR262206:ANS262206 AXN262206:AXO262206 BHJ262206:BHK262206 BRF262206:BRG262206 CBB262206:CBC262206 CKX262206:CKY262206 CUT262206:CUU262206 DEP262206:DEQ262206 DOL262206:DOM262206 DYH262206:DYI262206 EID262206:EIE262206 ERZ262206:ESA262206 FBV262206:FBW262206 FLR262206:FLS262206 FVN262206:FVO262206 GFJ262206:GFK262206 GPF262206:GPG262206 GZB262206:GZC262206 HIX262206:HIY262206 HST262206:HSU262206 ICP262206:ICQ262206 IML262206:IMM262206 IWH262206:IWI262206 JGD262206:JGE262206 JPZ262206:JQA262206 JZV262206:JZW262206 KJR262206:KJS262206 KTN262206:KTO262206 LDJ262206:LDK262206 LNF262206:LNG262206 LXB262206:LXC262206 MGX262206:MGY262206 MQT262206:MQU262206 NAP262206:NAQ262206 NKL262206:NKM262206 NUH262206:NUI262206 OED262206:OEE262206 ONZ262206:OOA262206 OXV262206:OXW262206 PHR262206:PHS262206 PRN262206:PRO262206 QBJ262206:QBK262206 QLF262206:QLG262206 QVB262206:QVC262206 REX262206:REY262206 ROT262206:ROU262206 RYP262206:RYQ262206 SIL262206:SIM262206 SSH262206:SSI262206 TCD262206:TCE262206 TLZ262206:TMA262206 TVV262206:TVW262206 UFR262206:UFS262206 UPN262206:UPO262206 UZJ262206:UZK262206 VJF262206:VJG262206 VTB262206:VTC262206 WCX262206:WCY262206 WMT262206:WMU262206 WWP262206:WWQ262206 AH327742:AI327742 KD327742:KE327742 TZ327742:UA327742 ADV327742:ADW327742 ANR327742:ANS327742 AXN327742:AXO327742 BHJ327742:BHK327742 BRF327742:BRG327742 CBB327742:CBC327742 CKX327742:CKY327742 CUT327742:CUU327742 DEP327742:DEQ327742 DOL327742:DOM327742 DYH327742:DYI327742 EID327742:EIE327742 ERZ327742:ESA327742 FBV327742:FBW327742 FLR327742:FLS327742 FVN327742:FVO327742 GFJ327742:GFK327742 GPF327742:GPG327742 GZB327742:GZC327742 HIX327742:HIY327742 HST327742:HSU327742 ICP327742:ICQ327742 IML327742:IMM327742 IWH327742:IWI327742 JGD327742:JGE327742 JPZ327742:JQA327742 JZV327742:JZW327742 KJR327742:KJS327742 KTN327742:KTO327742 LDJ327742:LDK327742 LNF327742:LNG327742 LXB327742:LXC327742 MGX327742:MGY327742 MQT327742:MQU327742 NAP327742:NAQ327742 NKL327742:NKM327742 NUH327742:NUI327742 OED327742:OEE327742 ONZ327742:OOA327742 OXV327742:OXW327742 PHR327742:PHS327742 PRN327742:PRO327742 QBJ327742:QBK327742 QLF327742:QLG327742 QVB327742:QVC327742 REX327742:REY327742 ROT327742:ROU327742 RYP327742:RYQ327742 SIL327742:SIM327742 SSH327742:SSI327742 TCD327742:TCE327742 TLZ327742:TMA327742 TVV327742:TVW327742 UFR327742:UFS327742 UPN327742:UPO327742 UZJ327742:UZK327742 VJF327742:VJG327742 VTB327742:VTC327742 WCX327742:WCY327742 WMT327742:WMU327742 WWP327742:WWQ327742 AH393278:AI393278 KD393278:KE393278 TZ393278:UA393278 ADV393278:ADW393278 ANR393278:ANS393278 AXN393278:AXO393278 BHJ393278:BHK393278 BRF393278:BRG393278 CBB393278:CBC393278 CKX393278:CKY393278 CUT393278:CUU393278 DEP393278:DEQ393278 DOL393278:DOM393278 DYH393278:DYI393278 EID393278:EIE393278 ERZ393278:ESA393278 FBV393278:FBW393278 FLR393278:FLS393278 FVN393278:FVO393278 GFJ393278:GFK393278 GPF393278:GPG393278 GZB393278:GZC393278 HIX393278:HIY393278 HST393278:HSU393278 ICP393278:ICQ393278 IML393278:IMM393278 IWH393278:IWI393278 JGD393278:JGE393278 JPZ393278:JQA393278 JZV393278:JZW393278 KJR393278:KJS393278 KTN393278:KTO393278 LDJ393278:LDK393278 LNF393278:LNG393278 LXB393278:LXC393278 MGX393278:MGY393278 MQT393278:MQU393278 NAP393278:NAQ393278 NKL393278:NKM393278 NUH393278:NUI393278 OED393278:OEE393278 ONZ393278:OOA393278 OXV393278:OXW393278 PHR393278:PHS393278 PRN393278:PRO393278 QBJ393278:QBK393278 QLF393278:QLG393278 QVB393278:QVC393278 REX393278:REY393278 ROT393278:ROU393278 RYP393278:RYQ393278 SIL393278:SIM393278 SSH393278:SSI393278 TCD393278:TCE393278 TLZ393278:TMA393278 TVV393278:TVW393278 UFR393278:UFS393278 UPN393278:UPO393278 UZJ393278:UZK393278 VJF393278:VJG393278 VTB393278:VTC393278 WCX393278:WCY393278 WMT393278:WMU393278 WWP393278:WWQ393278 AH458814:AI458814 KD458814:KE458814 TZ458814:UA458814 ADV458814:ADW458814 ANR458814:ANS458814 AXN458814:AXO458814 BHJ458814:BHK458814 BRF458814:BRG458814 CBB458814:CBC458814 CKX458814:CKY458814 CUT458814:CUU458814 DEP458814:DEQ458814 DOL458814:DOM458814 DYH458814:DYI458814 EID458814:EIE458814 ERZ458814:ESA458814 FBV458814:FBW458814 FLR458814:FLS458814 FVN458814:FVO458814 GFJ458814:GFK458814 GPF458814:GPG458814 GZB458814:GZC458814 HIX458814:HIY458814 HST458814:HSU458814 ICP458814:ICQ458814 IML458814:IMM458814 IWH458814:IWI458814 JGD458814:JGE458814 JPZ458814:JQA458814 JZV458814:JZW458814 KJR458814:KJS458814 KTN458814:KTO458814 LDJ458814:LDK458814 LNF458814:LNG458814 LXB458814:LXC458814 MGX458814:MGY458814 MQT458814:MQU458814 NAP458814:NAQ458814 NKL458814:NKM458814 NUH458814:NUI458814 OED458814:OEE458814 ONZ458814:OOA458814 OXV458814:OXW458814 PHR458814:PHS458814 PRN458814:PRO458814 QBJ458814:QBK458814 QLF458814:QLG458814 QVB458814:QVC458814 REX458814:REY458814 ROT458814:ROU458814 RYP458814:RYQ458814 SIL458814:SIM458814 SSH458814:SSI458814 TCD458814:TCE458814 TLZ458814:TMA458814 TVV458814:TVW458814 UFR458814:UFS458814 UPN458814:UPO458814 UZJ458814:UZK458814 VJF458814:VJG458814 VTB458814:VTC458814 WCX458814:WCY458814 WMT458814:WMU458814 WWP458814:WWQ458814 AH524350:AI524350 KD524350:KE524350 TZ524350:UA524350 ADV524350:ADW524350 ANR524350:ANS524350 AXN524350:AXO524350 BHJ524350:BHK524350 BRF524350:BRG524350 CBB524350:CBC524350 CKX524350:CKY524350 CUT524350:CUU524350 DEP524350:DEQ524350 DOL524350:DOM524350 DYH524350:DYI524350 EID524350:EIE524350 ERZ524350:ESA524350 FBV524350:FBW524350 FLR524350:FLS524350 FVN524350:FVO524350 GFJ524350:GFK524350 GPF524350:GPG524350 GZB524350:GZC524350 HIX524350:HIY524350 HST524350:HSU524350 ICP524350:ICQ524350 IML524350:IMM524350 IWH524350:IWI524350 JGD524350:JGE524350 JPZ524350:JQA524350 JZV524350:JZW524350 KJR524350:KJS524350 KTN524350:KTO524350 LDJ524350:LDK524350 LNF524350:LNG524350 LXB524350:LXC524350 MGX524350:MGY524350 MQT524350:MQU524350 NAP524350:NAQ524350 NKL524350:NKM524350 NUH524350:NUI524350 OED524350:OEE524350 ONZ524350:OOA524350 OXV524350:OXW524350 PHR524350:PHS524350 PRN524350:PRO524350 QBJ524350:QBK524350 QLF524350:QLG524350 QVB524350:QVC524350 REX524350:REY524350 ROT524350:ROU524350 RYP524350:RYQ524350 SIL524350:SIM524350 SSH524350:SSI524350 TCD524350:TCE524350 TLZ524350:TMA524350 TVV524350:TVW524350 UFR524350:UFS524350 UPN524350:UPO524350 UZJ524350:UZK524350 VJF524350:VJG524350 VTB524350:VTC524350 WCX524350:WCY524350 WMT524350:WMU524350 WWP524350:WWQ524350 AH589886:AI589886 KD589886:KE589886 TZ589886:UA589886 ADV589886:ADW589886 ANR589886:ANS589886 AXN589886:AXO589886 BHJ589886:BHK589886 BRF589886:BRG589886 CBB589886:CBC589886 CKX589886:CKY589886 CUT589886:CUU589886 DEP589886:DEQ589886 DOL589886:DOM589886 DYH589886:DYI589886 EID589886:EIE589886 ERZ589886:ESA589886 FBV589886:FBW589886 FLR589886:FLS589886 FVN589886:FVO589886 GFJ589886:GFK589886 GPF589886:GPG589886 GZB589886:GZC589886 HIX589886:HIY589886 HST589886:HSU589886 ICP589886:ICQ589886 IML589886:IMM589886 IWH589886:IWI589886 JGD589886:JGE589886 JPZ589886:JQA589886 JZV589886:JZW589886 KJR589886:KJS589886 KTN589886:KTO589886 LDJ589886:LDK589886 LNF589886:LNG589886 LXB589886:LXC589886 MGX589886:MGY589886 MQT589886:MQU589886 NAP589886:NAQ589886 NKL589886:NKM589886 NUH589886:NUI589886 OED589886:OEE589886 ONZ589886:OOA589886 OXV589886:OXW589886 PHR589886:PHS589886 PRN589886:PRO589886 QBJ589886:QBK589886 QLF589886:QLG589886 QVB589886:QVC589886 REX589886:REY589886 ROT589886:ROU589886 RYP589886:RYQ589886 SIL589886:SIM589886 SSH589886:SSI589886 TCD589886:TCE589886 TLZ589886:TMA589886 TVV589886:TVW589886 UFR589886:UFS589886 UPN589886:UPO589886 UZJ589886:UZK589886 VJF589886:VJG589886 VTB589886:VTC589886 WCX589886:WCY589886 WMT589886:WMU589886 WWP589886:WWQ589886 AH655422:AI655422 KD655422:KE655422 TZ655422:UA655422 ADV655422:ADW655422 ANR655422:ANS655422 AXN655422:AXO655422 BHJ655422:BHK655422 BRF655422:BRG655422 CBB655422:CBC655422 CKX655422:CKY655422 CUT655422:CUU655422 DEP655422:DEQ655422 DOL655422:DOM655422 DYH655422:DYI655422 EID655422:EIE655422 ERZ655422:ESA655422 FBV655422:FBW655422 FLR655422:FLS655422 FVN655422:FVO655422 GFJ655422:GFK655422 GPF655422:GPG655422 GZB655422:GZC655422 HIX655422:HIY655422 HST655422:HSU655422 ICP655422:ICQ655422 IML655422:IMM655422 IWH655422:IWI655422 JGD655422:JGE655422 JPZ655422:JQA655422 JZV655422:JZW655422 KJR655422:KJS655422 KTN655422:KTO655422 LDJ655422:LDK655422 LNF655422:LNG655422 LXB655422:LXC655422 MGX655422:MGY655422 MQT655422:MQU655422 NAP655422:NAQ655422 NKL655422:NKM655422 NUH655422:NUI655422 OED655422:OEE655422 ONZ655422:OOA655422 OXV655422:OXW655422 PHR655422:PHS655422 PRN655422:PRO655422 QBJ655422:QBK655422 QLF655422:QLG655422 QVB655422:QVC655422 REX655422:REY655422 ROT655422:ROU655422 RYP655422:RYQ655422 SIL655422:SIM655422 SSH655422:SSI655422 TCD655422:TCE655422 TLZ655422:TMA655422 TVV655422:TVW655422 UFR655422:UFS655422 UPN655422:UPO655422 UZJ655422:UZK655422 VJF655422:VJG655422 VTB655422:VTC655422 WCX655422:WCY655422 WMT655422:WMU655422 WWP655422:WWQ655422 AH720958:AI720958 KD720958:KE720958 TZ720958:UA720958 ADV720958:ADW720958 ANR720958:ANS720958 AXN720958:AXO720958 BHJ720958:BHK720958 BRF720958:BRG720958 CBB720958:CBC720958 CKX720958:CKY720958 CUT720958:CUU720958 DEP720958:DEQ720958 DOL720958:DOM720958 DYH720958:DYI720958 EID720958:EIE720958 ERZ720958:ESA720958 FBV720958:FBW720958 FLR720958:FLS720958 FVN720958:FVO720958 GFJ720958:GFK720958 GPF720958:GPG720958 GZB720958:GZC720958 HIX720958:HIY720958 HST720958:HSU720958 ICP720958:ICQ720958 IML720958:IMM720958 IWH720958:IWI720958 JGD720958:JGE720958 JPZ720958:JQA720958 JZV720958:JZW720958 KJR720958:KJS720958 KTN720958:KTO720958 LDJ720958:LDK720958 LNF720958:LNG720958 LXB720958:LXC720958 MGX720958:MGY720958 MQT720958:MQU720958 NAP720958:NAQ720958 NKL720958:NKM720958 NUH720958:NUI720958 OED720958:OEE720958 ONZ720958:OOA720958 OXV720958:OXW720958 PHR720958:PHS720958 PRN720958:PRO720958 QBJ720958:QBK720958 QLF720958:QLG720958 QVB720958:QVC720958 REX720958:REY720958 ROT720958:ROU720958 RYP720958:RYQ720958 SIL720958:SIM720958 SSH720958:SSI720958 TCD720958:TCE720958 TLZ720958:TMA720958 TVV720958:TVW720958 UFR720958:UFS720958 UPN720958:UPO720958 UZJ720958:UZK720958 VJF720958:VJG720958 VTB720958:VTC720958 WCX720958:WCY720958 WMT720958:WMU720958 WWP720958:WWQ720958 AH786494:AI786494 KD786494:KE786494 TZ786494:UA786494 ADV786494:ADW786494 ANR786494:ANS786494 AXN786494:AXO786494 BHJ786494:BHK786494 BRF786494:BRG786494 CBB786494:CBC786494 CKX786494:CKY786494 CUT786494:CUU786494 DEP786494:DEQ786494 DOL786494:DOM786494 DYH786494:DYI786494 EID786494:EIE786494 ERZ786494:ESA786494 FBV786494:FBW786494 FLR786494:FLS786494 FVN786494:FVO786494 GFJ786494:GFK786494 GPF786494:GPG786494 GZB786494:GZC786494 HIX786494:HIY786494 HST786494:HSU786494 ICP786494:ICQ786494 IML786494:IMM786494 IWH786494:IWI786494 JGD786494:JGE786494 JPZ786494:JQA786494 JZV786494:JZW786494 KJR786494:KJS786494 KTN786494:KTO786494 LDJ786494:LDK786494 LNF786494:LNG786494 LXB786494:LXC786494 MGX786494:MGY786494 MQT786494:MQU786494 NAP786494:NAQ786494 NKL786494:NKM786494 NUH786494:NUI786494 OED786494:OEE786494 ONZ786494:OOA786494 OXV786494:OXW786494 PHR786494:PHS786494 PRN786494:PRO786494 QBJ786494:QBK786494 QLF786494:QLG786494 QVB786494:QVC786494 REX786494:REY786494 ROT786494:ROU786494 RYP786494:RYQ786494 SIL786494:SIM786494 SSH786494:SSI786494 TCD786494:TCE786494 TLZ786494:TMA786494 TVV786494:TVW786494 UFR786494:UFS786494 UPN786494:UPO786494 UZJ786494:UZK786494 VJF786494:VJG786494 VTB786494:VTC786494 WCX786494:WCY786494 WMT786494:WMU786494 WWP786494:WWQ786494 AH852030:AI852030 KD852030:KE852030 TZ852030:UA852030 ADV852030:ADW852030 ANR852030:ANS852030 AXN852030:AXO852030 BHJ852030:BHK852030 BRF852030:BRG852030 CBB852030:CBC852030 CKX852030:CKY852030 CUT852030:CUU852030 DEP852030:DEQ852030 DOL852030:DOM852030 DYH852030:DYI852030 EID852030:EIE852030 ERZ852030:ESA852030 FBV852030:FBW852030 FLR852030:FLS852030 FVN852030:FVO852030 GFJ852030:GFK852030 GPF852030:GPG852030 GZB852030:GZC852030 HIX852030:HIY852030 HST852030:HSU852030 ICP852030:ICQ852030 IML852030:IMM852030 IWH852030:IWI852030 JGD852030:JGE852030 JPZ852030:JQA852030 JZV852030:JZW852030 KJR852030:KJS852030 KTN852030:KTO852030 LDJ852030:LDK852030 LNF852030:LNG852030 LXB852030:LXC852030 MGX852030:MGY852030 MQT852030:MQU852030 NAP852030:NAQ852030 NKL852030:NKM852030 NUH852030:NUI852030 OED852030:OEE852030 ONZ852030:OOA852030 OXV852030:OXW852030 PHR852030:PHS852030 PRN852030:PRO852030 QBJ852030:QBK852030 QLF852030:QLG852030 QVB852030:QVC852030 REX852030:REY852030 ROT852030:ROU852030 RYP852030:RYQ852030 SIL852030:SIM852030 SSH852030:SSI852030 TCD852030:TCE852030 TLZ852030:TMA852030 TVV852030:TVW852030 UFR852030:UFS852030 UPN852030:UPO852030 UZJ852030:UZK852030 VJF852030:VJG852030 VTB852030:VTC852030 WCX852030:WCY852030 WMT852030:WMU852030 WWP852030:WWQ852030 AH917566:AI917566 KD917566:KE917566 TZ917566:UA917566 ADV917566:ADW917566 ANR917566:ANS917566 AXN917566:AXO917566 BHJ917566:BHK917566 BRF917566:BRG917566 CBB917566:CBC917566 CKX917566:CKY917566 CUT917566:CUU917566 DEP917566:DEQ917566 DOL917566:DOM917566 DYH917566:DYI917566 EID917566:EIE917566 ERZ917566:ESA917566 FBV917566:FBW917566 FLR917566:FLS917566 FVN917566:FVO917566 GFJ917566:GFK917566 GPF917566:GPG917566 GZB917566:GZC917566 HIX917566:HIY917566 HST917566:HSU917566 ICP917566:ICQ917566 IML917566:IMM917566 IWH917566:IWI917566 JGD917566:JGE917566 JPZ917566:JQA917566 JZV917566:JZW917566 KJR917566:KJS917566 KTN917566:KTO917566 LDJ917566:LDK917566 LNF917566:LNG917566 LXB917566:LXC917566 MGX917566:MGY917566 MQT917566:MQU917566 NAP917566:NAQ917566 NKL917566:NKM917566 NUH917566:NUI917566 OED917566:OEE917566 ONZ917566:OOA917566 OXV917566:OXW917566 PHR917566:PHS917566 PRN917566:PRO917566 QBJ917566:QBK917566 QLF917566:QLG917566 QVB917566:QVC917566 REX917566:REY917566 ROT917566:ROU917566 RYP917566:RYQ917566 SIL917566:SIM917566 SSH917566:SSI917566 TCD917566:TCE917566 TLZ917566:TMA917566 TVV917566:TVW917566 UFR917566:UFS917566 UPN917566:UPO917566 UZJ917566:UZK917566 VJF917566:VJG917566 VTB917566:VTC917566 WCX917566:WCY917566 WMT917566:WMU917566 WWP917566:WWQ917566 AH983102:AI983102 KD983102:KE983102 TZ983102:UA983102 ADV983102:ADW983102 ANR983102:ANS983102 AXN983102:AXO983102 BHJ983102:BHK983102 BRF983102:BRG983102 CBB983102:CBC983102 CKX983102:CKY983102 CUT983102:CUU983102 DEP983102:DEQ983102 DOL983102:DOM983102 DYH983102:DYI983102 EID983102:EIE983102 ERZ983102:ESA983102 FBV983102:FBW983102 FLR983102:FLS983102 FVN983102:FVO983102 GFJ983102:GFK983102 GPF983102:GPG983102 GZB983102:GZC983102 HIX983102:HIY983102 HST983102:HSU983102 ICP983102:ICQ983102 IML983102:IMM983102 IWH983102:IWI983102 JGD983102:JGE983102 JPZ983102:JQA983102 JZV983102:JZW983102 KJR983102:KJS983102 KTN983102:KTO983102 LDJ983102:LDK983102 LNF983102:LNG983102 LXB983102:LXC983102 MGX983102:MGY983102 MQT983102:MQU983102 NAP983102:NAQ983102 NKL983102:NKM983102 NUH983102:NUI983102 OED983102:OEE983102 ONZ983102:OOA983102 OXV983102:OXW983102 PHR983102:PHS983102 PRN983102:PRO983102 QBJ983102:QBK983102 QLF983102:QLG983102 QVB983102:QVC983102 REX983102:REY983102 ROT983102:ROU983102 RYP983102:RYQ983102 SIL983102:SIM983102 SSH983102:SSI983102 TCD983102:TCE983102 TLZ983102:TMA983102 TVV983102:TVW983102 UFR983102:UFS983102 UPN983102:UPO983102 UZJ983102:UZK983102 VJF983102:VJG983102 VTB983102:VTC983102 WCX983102:WCY983102 WMT983102:WMU983102 WWP983102:WWQ983102 AF65588 AG65589 AF131124 AG131125 AF196660 AG196661 AF262196 AG262197 AF327732 AG327733 AF393268 AG393269 AF458804 AG458805 AF524340 AG524341 AF589876 AG589877 AF655412 AG655413 AF720948 AG720949 AF786484 AG786485 AF852020 AG852021 AF917556 AG917557 AF983092 AG983093 WMU52:WMV52 WWQ30:WWR30 WCY52:WCZ52 WMU30:WMV30 VTC52:VTD52 WCY30:WCZ30 VJG52:VJH52 VTC30:VTD30 UZK52:UZL52 VJG30:VJH30 UPO52:UPP52 UZK30:UZL30 UFS52:UFT52 UPO30:UPP30 TVW52:TVX52 UFS30:UFT30 TMA52:TMB52 TVW30:TVX30 TCE52:TCF52 TMA30:TMB30 SSI52:SSJ52 TCE30:TCF30 SIM52:SIN52 SSI30:SSJ30 RYQ52:RYR52 SIM30:SIN30 ROU52:ROV52 RYQ30:RYR30 REY52:REZ52 ROU30:ROV30 QVC52:QVD52 REY30:REZ30 QLG52:QLH52 QVC30:QVD30 QBK52:QBL52 QLG30:QLH30 PRO52:PRP52 QBK30:QBL30 PHS52:PHT52 PRO30:PRP30 OXW52:OXX52 PHS30:PHT30 OOA52:OOB52 OXW30:OXX30 OEE52:OEF52 OOA30:OOB30 NUI52:NUJ52 OEE30:OEF30 NKM52:NKN52 NUI30:NUJ30 NAQ52:NAR52 NKM30:NKN30 MQU52:MQV52 NAQ30:NAR30 MGY52:MGZ52 MQU30:MQV30 LXC52:LXD52 MGY30:MGZ30 LNG52:LNH52 LXC30:LXD30 LDK52:LDL52 LNG30:LNH30 KTO52:KTP52 LDK30:LDL30 KJS52:KJT52 KTO30:KTP30 JZW52:JZX52 KJS30:KJT30 JQA52:JQB52 JZW30:JZX30 JGE52:JGF52 JQA30:JQB30 IWI52:IWJ52 JGE30:JGF30 IMM52:IMN52 IWI30:IWJ30 ICQ52:ICR52 IMM30:IMN30 HSU52:HSV52 ICQ30:ICR30 HIY52:HIZ52 HSU30:HSV30 GZC52:GZD52 HIY30:HIZ30 GPG52:GPH52 GZC30:GZD30 GFK52:GFL52 GPG30:GPH30 FVO52:FVP52 GFK30:GFL30 FLS52:FLT52 FVO30:FVP30 FBW52:FBX52 FLS30:FLT30 ESA52:ESB52 FBW30:FBX30 EIE52:EIF52 ESA30:ESB30 DYI52:DYJ52 EIE30:EIF30 DOM52:DON52 DYI30:DYJ30 DEQ52:DER52 DOM30:DON30 CUU52:CUV52 DEQ30:DER30 CKY52:CKZ52 CUU30:CUV30 CBC52:CBD52 CKY30:CKZ30 BRG52:BRH52 CBC30:CBD30 BHK52:BHL52 BRG30:BRH30 AXO52:AXP52 BHK30:BHL30 ANS52:ANT52 AXO30:AXP30 ADW52:ADX52 ANS30:ANT30 UA52:UB52 ADW30:ADX30 KE52:KF52 UA30:UB30 AI52:AJ52 KE30:KF30 AI30:AJ30 WWQ52:WWR52 WMS50:WMT51 WCW50:WCX51 VTA50:VTB51 VJE50:VJF51 UZI50:UZJ51 UPM50:UPN51 UFQ50:UFR51 TVU50:TVV51 TLY50:TLZ51 TCC50:TCD51 SSG50:SSH51 SIK50:SIL51 RYO50:RYP51 ROS50:ROT51 REW50:REX51 QVA50:QVB51 QLE50:QLF51 QBI50:QBJ51 PRM50:PRN51 PHQ50:PHR51 OXU50:OXV51 ONY50:ONZ51 OEC50:OED51 NUG50:NUH51 NKK50:NKL51 NAO50:NAP51 MQS50:MQT51 MGW50:MGX51 LXA50:LXB51 LNE50:LNF51 LDI50:LDJ51 KTM50:KTN51 KJQ50:KJR51 JZU50:JZV51 JPY50:JPZ51 JGC50:JGD51 IWG50:IWH51 IMK50:IML51 ICO50:ICP51 HSS50:HST51 HIW50:HIX51 GZA50:GZB51 GPE50:GPF51 GFI50:GFJ51 FVM50:FVN51 FLQ50:FLR51 FBU50:FBV51 ERY50:ERZ51 EIC50:EID51 DYG50:DYH51 DOK50:DOL51 DEO50:DEP51 CUS50:CUT51 CKW50:CKX51 CBA50:CBB51 BRE50:BRF51 BHI50:BHJ51 AXM50:AXN51 ANQ50:ANR51 ADU50:ADV51 TY50:TZ51 KC50:KD51 AG50:AH51 WWO50:WWP51 WWQ44:WWR48 WMU44:WMV48 WCY44:WCZ48 VTC44:VTD48 VJG44:VJH48 UZK44:UZL48 UPO44:UPP48 UFS44:UFT48 TVW44:TVX48 TMA44:TMB48 TCE44:TCF48 SSI44:SSJ48 SIM44:SIN48 RYQ44:RYR48 ROU44:ROV48 REY44:REZ48 QVC44:QVD48 QLG44:QLH48 QBK44:QBL48 PRO44:PRP48 PHS44:PHT48 OXW44:OXX48 OOA44:OOB48 OEE44:OEF48 NUI44:NUJ48 NKM44:NKN48 NAQ44:NAR48 MQU44:MQV48 MGY44:MGZ48 LXC44:LXD48 LNG44:LNH48 LDK44:LDL48 KTO44:KTP48 KJS44:KJT48 JZW44:JZX48 JQA44:JQB48 JGE44:JGF48 IWI44:IWJ48 IMM44:IMN48 ICQ44:ICR48 HSU44:HSV48 HIY44:HIZ48 GZC44:GZD48 GPG44:GPH48 GFK44:GFL48 FVO44:FVP48 FLS44:FLT48 FBW44:FBX48 ESA44:ESB48 EIE44:EIF48 DYI44:DYJ48 DOM44:DON48 DEQ44:DER48 CUU44:CUV48 CKY44:CKZ48 CBC44:CBD48 BRG44:BRH48 BHK44:BHL48 AXO44:AXP48 ANS44:ANT48 ADW44:ADX48 UA44:UB48 KE44:KF48 AI44:AJ48 AI72:AJ75 KE72:KF75 UA72:UB75 ADW72:ADX75 ANS72:ANT75 AXO72:AXP75 BHK72:BHL75 BRG72:BRH75 CBC72:CBD75 CKY72:CKZ75 CUU72:CUV75 DEQ72:DER75 DOM72:DON75 DYI72:DYJ75 EIE72:EIF75 ESA72:ESB75 FBW72:FBX75 FLS72:FLT75 FVO72:FVP75 GFK72:GFL75 GPG72:GPH75 GZC72:GZD75 HIY72:HIZ75 HSU72:HSV75 ICQ72:ICR75 IMM72:IMN75 IWI72:IWJ75 JGE72:JGF75 JQA72:JQB75 JZW72:JZX75 KJS72:KJT75 KTO72:KTP75 LDK72:LDL75 LNG72:LNH75 LXC72:LXD75 MGY72:MGZ75 MQU72:MQV75 NAQ72:NAR75 NKM72:NKN75 NUI72:NUJ75 OEE72:OEF75 OOA72:OOB75 OXW72:OXX75 PHS72:PHT75 PRO72:PRP75 QBK72:QBL75 QLG72:QLH75 QVC72:QVD75 REY72:REZ75 ROU72:ROV75 RYQ72:RYR75 SIM72:SIN75 SSI72:SSJ75 TCE72:TCF75 TMA72:TMB75 TVW72:TVX75 UFS72:UFT75 UPO72:UPP75 UZK72:UZL75 VJG72:VJH75 VTC72:VTD75 WCY72:WCZ75 WMU72:WMV75 WWQ72:WWR75 AI113:AJ115 KE113:KF115 UA113:UB115 ADW113:ADX115 ANS113:ANT115 AXO113:AXP115 BHK113:BHL115 BRG113:BRH115 CBC113:CBD115 CKY113:CKZ115 CUU113:CUV115 DEQ113:DER115 DOM113:DON115 DYI113:DYJ115 EIE113:EIF115 ESA113:ESB115 FBW113:FBX115 FLS113:FLT115 FVO113:FVP115 GFK113:GFL115 GPG113:GPH115 GZC113:GZD115 HIY113:HIZ115 HSU113:HSV115 ICQ113:ICR115 IMM113:IMN115 IWI113:IWJ115 JGE113:JGF115 JQA113:JQB115 JZW113:JZX115 KJS113:KJT115 KTO113:KTP115 LDK113:LDL115 LNG113:LNH115 LXC113:LXD115 MGY113:MGZ115 MQU113:MQV115 NAQ113:NAR115 NKM113:NKN115 NUI113:NUJ115 OEE113:OEF115 OOA113:OOB115 OXW113:OXX115 PHS113:PHT115 PRO113:PRP115 QBK113:QBL115 QLG113:QLH115 QVC113:QVD115 REY113:REZ115 ROU113:ROV115 RYQ113:RYR115 SIM113:SIN115 SSI113:SSJ115 TCE113:TCF115 TMA113:TMB115 TVW113:TVX115 UFS113:UFT115 UPO113:UPP115 UZK113:UZL115 VJG113:VJH115 VTC113:VTD115 WCY113:WCZ115 WMU113:WMV115 WWQ113:WWR115"/>
    <dataValidation type="list" allowBlank="1" showInputMessage="1" showErrorMessage="1" sqref="WVS983086:WVS983096 TD31:TD43 JH31:JH43 WVT31:WVT43 WLX31:WLX43 WCB31:WCB43 VSF31:VSF43 VIJ31:VIJ43 UYN31:UYN43 UOR31:UOR43 UEV31:UEV43 TUZ31:TUZ43 TLD31:TLD43 TBH31:TBH43 SRL31:SRL43 SHP31:SHP43 RXT31:RXT43 RNX31:RNX43 REB31:REB43 QUF31:QUF43 QKJ31:QKJ43 QAN31:QAN43 PQR31:PQR43 PGV31:PGV43 OWZ31:OWZ43 OND31:OND43 ODH31:ODH43 NTL31:NTL43 NJP31:NJP43 MZT31:MZT43 MPX31:MPX43 MGB31:MGB43 LWF31:LWF43 LMJ31:LMJ43 LCN31:LCN43 KSR31:KSR43 KIV31:KIV43 JYZ31:JYZ43 JPD31:JPD43 JFH31:JFH43 IVL31:IVL43 ILP31:ILP43 IBT31:IBT43 HRX31:HRX43 HIB31:HIB43 GYF31:GYF43 GOJ31:GOJ43 GEN31:GEN43 FUR31:FUR43 FKV31:FKV43 FAZ31:FAZ43 ERD31:ERD43 EHH31:EHH43 DXL31:DXL43 DNP31:DNP43 DDT31:DDT43 CTX31:CTX43 CKB31:CKB43 CAF31:CAF43 BQJ31:BQJ43 BGN31:BGN43 AWR31:AWR43 AMV31:AMV43 ACZ31:ACZ43 ACZ49:ACZ51 AMV49:AMV51 AWR49:AWR51 BGN49:BGN51 BQJ49:BQJ51 CAF49:CAF51 CKB49:CKB51 CTX49:CTX51 DDT49:DDT51 DNP49:DNP51 DXL49:DXL51 EHH49:EHH51 ERD49:ERD51 FAZ49:FAZ51 FKV49:FKV51 FUR49:FUR51 GEN49:GEN51 GOJ49:GOJ51 GYF49:GYF51 HIB49:HIB51 HRX49:HRX51 IBT49:IBT51 ILP49:ILP51 IVL49:IVL51 JFH49:JFH51 JPD49:JPD51 JYZ49:JYZ51 KIV49:KIV51 KSR49:KSR51 LCN49:LCN51 LMJ49:LMJ51 LWF49:LWF51 MGB49:MGB51 MPX49:MPX51 MZT49:MZT51 NJP49:NJP51 NTL49:NTL51 ODH49:ODH51 OND49:OND51 OWZ49:OWZ51 PGV49:PGV51 PQR49:PQR51 QAN49:QAN51 QKJ49:QKJ51 QUF49:QUF51 REB49:REB51 RNX49:RNX51 RXT49:RXT51 SHP49:SHP51 SRL49:SRL51 TBH49:TBH51 TLD49:TLD51 TUZ49:TUZ51 UEV49:UEV51 UOR49:UOR51 UYN49:UYN51 VIJ49:VIJ51 VSF49:VSF51 WCB49:WCB51 WLX49:WLX51 WVT49:WVT51 JH49:JH51 TD49:TD51 WLW983086:WLW983096 K65581:K65591 JG65582:JG65592 TC65582:TC65592 ACY65582:ACY65592 AMU65582:AMU65592 AWQ65582:AWQ65592 BGM65582:BGM65592 BQI65582:BQI65592 CAE65582:CAE65592 CKA65582:CKA65592 CTW65582:CTW65592 DDS65582:DDS65592 DNO65582:DNO65592 DXK65582:DXK65592 EHG65582:EHG65592 ERC65582:ERC65592 FAY65582:FAY65592 FKU65582:FKU65592 FUQ65582:FUQ65592 GEM65582:GEM65592 GOI65582:GOI65592 GYE65582:GYE65592 HIA65582:HIA65592 HRW65582:HRW65592 IBS65582:IBS65592 ILO65582:ILO65592 IVK65582:IVK65592 JFG65582:JFG65592 JPC65582:JPC65592 JYY65582:JYY65592 KIU65582:KIU65592 KSQ65582:KSQ65592 LCM65582:LCM65592 LMI65582:LMI65592 LWE65582:LWE65592 MGA65582:MGA65592 MPW65582:MPW65592 MZS65582:MZS65592 NJO65582:NJO65592 NTK65582:NTK65592 ODG65582:ODG65592 ONC65582:ONC65592 OWY65582:OWY65592 PGU65582:PGU65592 PQQ65582:PQQ65592 QAM65582:QAM65592 QKI65582:QKI65592 QUE65582:QUE65592 REA65582:REA65592 RNW65582:RNW65592 RXS65582:RXS65592 SHO65582:SHO65592 SRK65582:SRK65592 TBG65582:TBG65592 TLC65582:TLC65592 TUY65582:TUY65592 UEU65582:UEU65592 UOQ65582:UOQ65592 UYM65582:UYM65592 VII65582:VII65592 VSE65582:VSE65592 WCA65582:WCA65592 WLW65582:WLW65592 WVS65582:WVS65592 K131117:K131127 JG131118:JG131128 TC131118:TC131128 ACY131118:ACY131128 AMU131118:AMU131128 AWQ131118:AWQ131128 BGM131118:BGM131128 BQI131118:BQI131128 CAE131118:CAE131128 CKA131118:CKA131128 CTW131118:CTW131128 DDS131118:DDS131128 DNO131118:DNO131128 DXK131118:DXK131128 EHG131118:EHG131128 ERC131118:ERC131128 FAY131118:FAY131128 FKU131118:FKU131128 FUQ131118:FUQ131128 GEM131118:GEM131128 GOI131118:GOI131128 GYE131118:GYE131128 HIA131118:HIA131128 HRW131118:HRW131128 IBS131118:IBS131128 ILO131118:ILO131128 IVK131118:IVK131128 JFG131118:JFG131128 JPC131118:JPC131128 JYY131118:JYY131128 KIU131118:KIU131128 KSQ131118:KSQ131128 LCM131118:LCM131128 LMI131118:LMI131128 LWE131118:LWE131128 MGA131118:MGA131128 MPW131118:MPW131128 MZS131118:MZS131128 NJO131118:NJO131128 NTK131118:NTK131128 ODG131118:ODG131128 ONC131118:ONC131128 OWY131118:OWY131128 PGU131118:PGU131128 PQQ131118:PQQ131128 QAM131118:QAM131128 QKI131118:QKI131128 QUE131118:QUE131128 REA131118:REA131128 RNW131118:RNW131128 RXS131118:RXS131128 SHO131118:SHO131128 SRK131118:SRK131128 TBG131118:TBG131128 TLC131118:TLC131128 TUY131118:TUY131128 UEU131118:UEU131128 UOQ131118:UOQ131128 UYM131118:UYM131128 VII131118:VII131128 VSE131118:VSE131128 WCA131118:WCA131128 WLW131118:WLW131128 WVS131118:WVS131128 K196653:K196663 JG196654:JG196664 TC196654:TC196664 ACY196654:ACY196664 AMU196654:AMU196664 AWQ196654:AWQ196664 BGM196654:BGM196664 BQI196654:BQI196664 CAE196654:CAE196664 CKA196654:CKA196664 CTW196654:CTW196664 DDS196654:DDS196664 DNO196654:DNO196664 DXK196654:DXK196664 EHG196654:EHG196664 ERC196654:ERC196664 FAY196654:FAY196664 FKU196654:FKU196664 FUQ196654:FUQ196664 GEM196654:GEM196664 GOI196654:GOI196664 GYE196654:GYE196664 HIA196654:HIA196664 HRW196654:HRW196664 IBS196654:IBS196664 ILO196654:ILO196664 IVK196654:IVK196664 JFG196654:JFG196664 JPC196654:JPC196664 JYY196654:JYY196664 KIU196654:KIU196664 KSQ196654:KSQ196664 LCM196654:LCM196664 LMI196654:LMI196664 LWE196654:LWE196664 MGA196654:MGA196664 MPW196654:MPW196664 MZS196654:MZS196664 NJO196654:NJO196664 NTK196654:NTK196664 ODG196654:ODG196664 ONC196654:ONC196664 OWY196654:OWY196664 PGU196654:PGU196664 PQQ196654:PQQ196664 QAM196654:QAM196664 QKI196654:QKI196664 QUE196654:QUE196664 REA196654:REA196664 RNW196654:RNW196664 RXS196654:RXS196664 SHO196654:SHO196664 SRK196654:SRK196664 TBG196654:TBG196664 TLC196654:TLC196664 TUY196654:TUY196664 UEU196654:UEU196664 UOQ196654:UOQ196664 UYM196654:UYM196664 VII196654:VII196664 VSE196654:VSE196664 WCA196654:WCA196664 WLW196654:WLW196664 WVS196654:WVS196664 K262189:K262199 JG262190:JG262200 TC262190:TC262200 ACY262190:ACY262200 AMU262190:AMU262200 AWQ262190:AWQ262200 BGM262190:BGM262200 BQI262190:BQI262200 CAE262190:CAE262200 CKA262190:CKA262200 CTW262190:CTW262200 DDS262190:DDS262200 DNO262190:DNO262200 DXK262190:DXK262200 EHG262190:EHG262200 ERC262190:ERC262200 FAY262190:FAY262200 FKU262190:FKU262200 FUQ262190:FUQ262200 GEM262190:GEM262200 GOI262190:GOI262200 GYE262190:GYE262200 HIA262190:HIA262200 HRW262190:HRW262200 IBS262190:IBS262200 ILO262190:ILO262200 IVK262190:IVK262200 JFG262190:JFG262200 JPC262190:JPC262200 JYY262190:JYY262200 KIU262190:KIU262200 KSQ262190:KSQ262200 LCM262190:LCM262200 LMI262190:LMI262200 LWE262190:LWE262200 MGA262190:MGA262200 MPW262190:MPW262200 MZS262190:MZS262200 NJO262190:NJO262200 NTK262190:NTK262200 ODG262190:ODG262200 ONC262190:ONC262200 OWY262190:OWY262200 PGU262190:PGU262200 PQQ262190:PQQ262200 QAM262190:QAM262200 QKI262190:QKI262200 QUE262190:QUE262200 REA262190:REA262200 RNW262190:RNW262200 RXS262190:RXS262200 SHO262190:SHO262200 SRK262190:SRK262200 TBG262190:TBG262200 TLC262190:TLC262200 TUY262190:TUY262200 UEU262190:UEU262200 UOQ262190:UOQ262200 UYM262190:UYM262200 VII262190:VII262200 VSE262190:VSE262200 WCA262190:WCA262200 WLW262190:WLW262200 WVS262190:WVS262200 K327725:K327735 JG327726:JG327736 TC327726:TC327736 ACY327726:ACY327736 AMU327726:AMU327736 AWQ327726:AWQ327736 BGM327726:BGM327736 BQI327726:BQI327736 CAE327726:CAE327736 CKA327726:CKA327736 CTW327726:CTW327736 DDS327726:DDS327736 DNO327726:DNO327736 DXK327726:DXK327736 EHG327726:EHG327736 ERC327726:ERC327736 FAY327726:FAY327736 FKU327726:FKU327736 FUQ327726:FUQ327736 GEM327726:GEM327736 GOI327726:GOI327736 GYE327726:GYE327736 HIA327726:HIA327736 HRW327726:HRW327736 IBS327726:IBS327736 ILO327726:ILO327736 IVK327726:IVK327736 JFG327726:JFG327736 JPC327726:JPC327736 JYY327726:JYY327736 KIU327726:KIU327736 KSQ327726:KSQ327736 LCM327726:LCM327736 LMI327726:LMI327736 LWE327726:LWE327736 MGA327726:MGA327736 MPW327726:MPW327736 MZS327726:MZS327736 NJO327726:NJO327736 NTK327726:NTK327736 ODG327726:ODG327736 ONC327726:ONC327736 OWY327726:OWY327736 PGU327726:PGU327736 PQQ327726:PQQ327736 QAM327726:QAM327736 QKI327726:QKI327736 QUE327726:QUE327736 REA327726:REA327736 RNW327726:RNW327736 RXS327726:RXS327736 SHO327726:SHO327736 SRK327726:SRK327736 TBG327726:TBG327736 TLC327726:TLC327736 TUY327726:TUY327736 UEU327726:UEU327736 UOQ327726:UOQ327736 UYM327726:UYM327736 VII327726:VII327736 VSE327726:VSE327736 WCA327726:WCA327736 WLW327726:WLW327736 WVS327726:WVS327736 K393261:K393271 JG393262:JG393272 TC393262:TC393272 ACY393262:ACY393272 AMU393262:AMU393272 AWQ393262:AWQ393272 BGM393262:BGM393272 BQI393262:BQI393272 CAE393262:CAE393272 CKA393262:CKA393272 CTW393262:CTW393272 DDS393262:DDS393272 DNO393262:DNO393272 DXK393262:DXK393272 EHG393262:EHG393272 ERC393262:ERC393272 FAY393262:FAY393272 FKU393262:FKU393272 FUQ393262:FUQ393272 GEM393262:GEM393272 GOI393262:GOI393272 GYE393262:GYE393272 HIA393262:HIA393272 HRW393262:HRW393272 IBS393262:IBS393272 ILO393262:ILO393272 IVK393262:IVK393272 JFG393262:JFG393272 JPC393262:JPC393272 JYY393262:JYY393272 KIU393262:KIU393272 KSQ393262:KSQ393272 LCM393262:LCM393272 LMI393262:LMI393272 LWE393262:LWE393272 MGA393262:MGA393272 MPW393262:MPW393272 MZS393262:MZS393272 NJO393262:NJO393272 NTK393262:NTK393272 ODG393262:ODG393272 ONC393262:ONC393272 OWY393262:OWY393272 PGU393262:PGU393272 PQQ393262:PQQ393272 QAM393262:QAM393272 QKI393262:QKI393272 QUE393262:QUE393272 REA393262:REA393272 RNW393262:RNW393272 RXS393262:RXS393272 SHO393262:SHO393272 SRK393262:SRK393272 TBG393262:TBG393272 TLC393262:TLC393272 TUY393262:TUY393272 UEU393262:UEU393272 UOQ393262:UOQ393272 UYM393262:UYM393272 VII393262:VII393272 VSE393262:VSE393272 WCA393262:WCA393272 WLW393262:WLW393272 WVS393262:WVS393272 K458797:K458807 JG458798:JG458808 TC458798:TC458808 ACY458798:ACY458808 AMU458798:AMU458808 AWQ458798:AWQ458808 BGM458798:BGM458808 BQI458798:BQI458808 CAE458798:CAE458808 CKA458798:CKA458808 CTW458798:CTW458808 DDS458798:DDS458808 DNO458798:DNO458808 DXK458798:DXK458808 EHG458798:EHG458808 ERC458798:ERC458808 FAY458798:FAY458808 FKU458798:FKU458808 FUQ458798:FUQ458808 GEM458798:GEM458808 GOI458798:GOI458808 GYE458798:GYE458808 HIA458798:HIA458808 HRW458798:HRW458808 IBS458798:IBS458808 ILO458798:ILO458808 IVK458798:IVK458808 JFG458798:JFG458808 JPC458798:JPC458808 JYY458798:JYY458808 KIU458798:KIU458808 KSQ458798:KSQ458808 LCM458798:LCM458808 LMI458798:LMI458808 LWE458798:LWE458808 MGA458798:MGA458808 MPW458798:MPW458808 MZS458798:MZS458808 NJO458798:NJO458808 NTK458798:NTK458808 ODG458798:ODG458808 ONC458798:ONC458808 OWY458798:OWY458808 PGU458798:PGU458808 PQQ458798:PQQ458808 QAM458798:QAM458808 QKI458798:QKI458808 QUE458798:QUE458808 REA458798:REA458808 RNW458798:RNW458808 RXS458798:RXS458808 SHO458798:SHO458808 SRK458798:SRK458808 TBG458798:TBG458808 TLC458798:TLC458808 TUY458798:TUY458808 UEU458798:UEU458808 UOQ458798:UOQ458808 UYM458798:UYM458808 VII458798:VII458808 VSE458798:VSE458808 WCA458798:WCA458808 WLW458798:WLW458808 WVS458798:WVS458808 K524333:K524343 JG524334:JG524344 TC524334:TC524344 ACY524334:ACY524344 AMU524334:AMU524344 AWQ524334:AWQ524344 BGM524334:BGM524344 BQI524334:BQI524344 CAE524334:CAE524344 CKA524334:CKA524344 CTW524334:CTW524344 DDS524334:DDS524344 DNO524334:DNO524344 DXK524334:DXK524344 EHG524334:EHG524344 ERC524334:ERC524344 FAY524334:FAY524344 FKU524334:FKU524344 FUQ524334:FUQ524344 GEM524334:GEM524344 GOI524334:GOI524344 GYE524334:GYE524344 HIA524334:HIA524344 HRW524334:HRW524344 IBS524334:IBS524344 ILO524334:ILO524344 IVK524334:IVK524344 JFG524334:JFG524344 JPC524334:JPC524344 JYY524334:JYY524344 KIU524334:KIU524344 KSQ524334:KSQ524344 LCM524334:LCM524344 LMI524334:LMI524344 LWE524334:LWE524344 MGA524334:MGA524344 MPW524334:MPW524344 MZS524334:MZS524344 NJO524334:NJO524344 NTK524334:NTK524344 ODG524334:ODG524344 ONC524334:ONC524344 OWY524334:OWY524344 PGU524334:PGU524344 PQQ524334:PQQ524344 QAM524334:QAM524344 QKI524334:QKI524344 QUE524334:QUE524344 REA524334:REA524344 RNW524334:RNW524344 RXS524334:RXS524344 SHO524334:SHO524344 SRK524334:SRK524344 TBG524334:TBG524344 TLC524334:TLC524344 TUY524334:TUY524344 UEU524334:UEU524344 UOQ524334:UOQ524344 UYM524334:UYM524344 VII524334:VII524344 VSE524334:VSE524344 WCA524334:WCA524344 WLW524334:WLW524344 WVS524334:WVS524344 K589869:K589879 JG589870:JG589880 TC589870:TC589880 ACY589870:ACY589880 AMU589870:AMU589880 AWQ589870:AWQ589880 BGM589870:BGM589880 BQI589870:BQI589880 CAE589870:CAE589880 CKA589870:CKA589880 CTW589870:CTW589880 DDS589870:DDS589880 DNO589870:DNO589880 DXK589870:DXK589880 EHG589870:EHG589880 ERC589870:ERC589880 FAY589870:FAY589880 FKU589870:FKU589880 FUQ589870:FUQ589880 GEM589870:GEM589880 GOI589870:GOI589880 GYE589870:GYE589880 HIA589870:HIA589880 HRW589870:HRW589880 IBS589870:IBS589880 ILO589870:ILO589880 IVK589870:IVK589880 JFG589870:JFG589880 JPC589870:JPC589880 JYY589870:JYY589880 KIU589870:KIU589880 KSQ589870:KSQ589880 LCM589870:LCM589880 LMI589870:LMI589880 LWE589870:LWE589880 MGA589870:MGA589880 MPW589870:MPW589880 MZS589870:MZS589880 NJO589870:NJO589880 NTK589870:NTK589880 ODG589870:ODG589880 ONC589870:ONC589880 OWY589870:OWY589880 PGU589870:PGU589880 PQQ589870:PQQ589880 QAM589870:QAM589880 QKI589870:QKI589880 QUE589870:QUE589880 REA589870:REA589880 RNW589870:RNW589880 RXS589870:RXS589880 SHO589870:SHO589880 SRK589870:SRK589880 TBG589870:TBG589880 TLC589870:TLC589880 TUY589870:TUY589880 UEU589870:UEU589880 UOQ589870:UOQ589880 UYM589870:UYM589880 VII589870:VII589880 VSE589870:VSE589880 WCA589870:WCA589880 WLW589870:WLW589880 WVS589870:WVS589880 K655405:K655415 JG655406:JG655416 TC655406:TC655416 ACY655406:ACY655416 AMU655406:AMU655416 AWQ655406:AWQ655416 BGM655406:BGM655416 BQI655406:BQI655416 CAE655406:CAE655416 CKA655406:CKA655416 CTW655406:CTW655416 DDS655406:DDS655416 DNO655406:DNO655416 DXK655406:DXK655416 EHG655406:EHG655416 ERC655406:ERC655416 FAY655406:FAY655416 FKU655406:FKU655416 FUQ655406:FUQ655416 GEM655406:GEM655416 GOI655406:GOI655416 GYE655406:GYE655416 HIA655406:HIA655416 HRW655406:HRW655416 IBS655406:IBS655416 ILO655406:ILO655416 IVK655406:IVK655416 JFG655406:JFG655416 JPC655406:JPC655416 JYY655406:JYY655416 KIU655406:KIU655416 KSQ655406:KSQ655416 LCM655406:LCM655416 LMI655406:LMI655416 LWE655406:LWE655416 MGA655406:MGA655416 MPW655406:MPW655416 MZS655406:MZS655416 NJO655406:NJO655416 NTK655406:NTK655416 ODG655406:ODG655416 ONC655406:ONC655416 OWY655406:OWY655416 PGU655406:PGU655416 PQQ655406:PQQ655416 QAM655406:QAM655416 QKI655406:QKI655416 QUE655406:QUE655416 REA655406:REA655416 RNW655406:RNW655416 RXS655406:RXS655416 SHO655406:SHO655416 SRK655406:SRK655416 TBG655406:TBG655416 TLC655406:TLC655416 TUY655406:TUY655416 UEU655406:UEU655416 UOQ655406:UOQ655416 UYM655406:UYM655416 VII655406:VII655416 VSE655406:VSE655416 WCA655406:WCA655416 WLW655406:WLW655416 WVS655406:WVS655416 K720941:K720951 JG720942:JG720952 TC720942:TC720952 ACY720942:ACY720952 AMU720942:AMU720952 AWQ720942:AWQ720952 BGM720942:BGM720952 BQI720942:BQI720952 CAE720942:CAE720952 CKA720942:CKA720952 CTW720942:CTW720952 DDS720942:DDS720952 DNO720942:DNO720952 DXK720942:DXK720952 EHG720942:EHG720952 ERC720942:ERC720952 FAY720942:FAY720952 FKU720942:FKU720952 FUQ720942:FUQ720952 GEM720942:GEM720952 GOI720942:GOI720952 GYE720942:GYE720952 HIA720942:HIA720952 HRW720942:HRW720952 IBS720942:IBS720952 ILO720942:ILO720952 IVK720942:IVK720952 JFG720942:JFG720952 JPC720942:JPC720952 JYY720942:JYY720952 KIU720942:KIU720952 KSQ720942:KSQ720952 LCM720942:LCM720952 LMI720942:LMI720952 LWE720942:LWE720952 MGA720942:MGA720952 MPW720942:MPW720952 MZS720942:MZS720952 NJO720942:NJO720952 NTK720942:NTK720952 ODG720942:ODG720952 ONC720942:ONC720952 OWY720942:OWY720952 PGU720942:PGU720952 PQQ720942:PQQ720952 QAM720942:QAM720952 QKI720942:QKI720952 QUE720942:QUE720952 REA720942:REA720952 RNW720942:RNW720952 RXS720942:RXS720952 SHO720942:SHO720952 SRK720942:SRK720952 TBG720942:TBG720952 TLC720942:TLC720952 TUY720942:TUY720952 UEU720942:UEU720952 UOQ720942:UOQ720952 UYM720942:UYM720952 VII720942:VII720952 VSE720942:VSE720952 WCA720942:WCA720952 WLW720942:WLW720952 WVS720942:WVS720952 K786477:K786487 JG786478:JG786488 TC786478:TC786488 ACY786478:ACY786488 AMU786478:AMU786488 AWQ786478:AWQ786488 BGM786478:BGM786488 BQI786478:BQI786488 CAE786478:CAE786488 CKA786478:CKA786488 CTW786478:CTW786488 DDS786478:DDS786488 DNO786478:DNO786488 DXK786478:DXK786488 EHG786478:EHG786488 ERC786478:ERC786488 FAY786478:FAY786488 FKU786478:FKU786488 FUQ786478:FUQ786488 GEM786478:GEM786488 GOI786478:GOI786488 GYE786478:GYE786488 HIA786478:HIA786488 HRW786478:HRW786488 IBS786478:IBS786488 ILO786478:ILO786488 IVK786478:IVK786488 JFG786478:JFG786488 JPC786478:JPC786488 JYY786478:JYY786488 KIU786478:KIU786488 KSQ786478:KSQ786488 LCM786478:LCM786488 LMI786478:LMI786488 LWE786478:LWE786488 MGA786478:MGA786488 MPW786478:MPW786488 MZS786478:MZS786488 NJO786478:NJO786488 NTK786478:NTK786488 ODG786478:ODG786488 ONC786478:ONC786488 OWY786478:OWY786488 PGU786478:PGU786488 PQQ786478:PQQ786488 QAM786478:QAM786488 QKI786478:QKI786488 QUE786478:QUE786488 REA786478:REA786488 RNW786478:RNW786488 RXS786478:RXS786488 SHO786478:SHO786488 SRK786478:SRK786488 TBG786478:TBG786488 TLC786478:TLC786488 TUY786478:TUY786488 UEU786478:UEU786488 UOQ786478:UOQ786488 UYM786478:UYM786488 VII786478:VII786488 VSE786478:VSE786488 WCA786478:WCA786488 WLW786478:WLW786488 WVS786478:WVS786488 K852013:K852023 JG852014:JG852024 TC852014:TC852024 ACY852014:ACY852024 AMU852014:AMU852024 AWQ852014:AWQ852024 BGM852014:BGM852024 BQI852014:BQI852024 CAE852014:CAE852024 CKA852014:CKA852024 CTW852014:CTW852024 DDS852014:DDS852024 DNO852014:DNO852024 DXK852014:DXK852024 EHG852014:EHG852024 ERC852014:ERC852024 FAY852014:FAY852024 FKU852014:FKU852024 FUQ852014:FUQ852024 GEM852014:GEM852024 GOI852014:GOI852024 GYE852014:GYE852024 HIA852014:HIA852024 HRW852014:HRW852024 IBS852014:IBS852024 ILO852014:ILO852024 IVK852014:IVK852024 JFG852014:JFG852024 JPC852014:JPC852024 JYY852014:JYY852024 KIU852014:KIU852024 KSQ852014:KSQ852024 LCM852014:LCM852024 LMI852014:LMI852024 LWE852014:LWE852024 MGA852014:MGA852024 MPW852014:MPW852024 MZS852014:MZS852024 NJO852014:NJO852024 NTK852014:NTK852024 ODG852014:ODG852024 ONC852014:ONC852024 OWY852014:OWY852024 PGU852014:PGU852024 PQQ852014:PQQ852024 QAM852014:QAM852024 QKI852014:QKI852024 QUE852014:QUE852024 REA852014:REA852024 RNW852014:RNW852024 RXS852014:RXS852024 SHO852014:SHO852024 SRK852014:SRK852024 TBG852014:TBG852024 TLC852014:TLC852024 TUY852014:TUY852024 UEU852014:UEU852024 UOQ852014:UOQ852024 UYM852014:UYM852024 VII852014:VII852024 VSE852014:VSE852024 WCA852014:WCA852024 WLW852014:WLW852024 WVS852014:WVS852024 K917549:K917559 JG917550:JG917560 TC917550:TC917560 ACY917550:ACY917560 AMU917550:AMU917560 AWQ917550:AWQ917560 BGM917550:BGM917560 BQI917550:BQI917560 CAE917550:CAE917560 CKA917550:CKA917560 CTW917550:CTW917560 DDS917550:DDS917560 DNO917550:DNO917560 DXK917550:DXK917560 EHG917550:EHG917560 ERC917550:ERC917560 FAY917550:FAY917560 FKU917550:FKU917560 FUQ917550:FUQ917560 GEM917550:GEM917560 GOI917550:GOI917560 GYE917550:GYE917560 HIA917550:HIA917560 HRW917550:HRW917560 IBS917550:IBS917560 ILO917550:ILO917560 IVK917550:IVK917560 JFG917550:JFG917560 JPC917550:JPC917560 JYY917550:JYY917560 KIU917550:KIU917560 KSQ917550:KSQ917560 LCM917550:LCM917560 LMI917550:LMI917560 LWE917550:LWE917560 MGA917550:MGA917560 MPW917550:MPW917560 MZS917550:MZS917560 NJO917550:NJO917560 NTK917550:NTK917560 ODG917550:ODG917560 ONC917550:ONC917560 OWY917550:OWY917560 PGU917550:PGU917560 PQQ917550:PQQ917560 QAM917550:QAM917560 QKI917550:QKI917560 QUE917550:QUE917560 REA917550:REA917560 RNW917550:RNW917560 RXS917550:RXS917560 SHO917550:SHO917560 SRK917550:SRK917560 TBG917550:TBG917560 TLC917550:TLC917560 TUY917550:TUY917560 UEU917550:UEU917560 UOQ917550:UOQ917560 UYM917550:UYM917560 VII917550:VII917560 VSE917550:VSE917560 WCA917550:WCA917560 WLW917550:WLW917560 WVS917550:WVS917560 K983085:K983095 JG983086:JG983096 TC983086:TC983096 ACY983086:ACY983096 AMU983086:AMU983096 AWQ983086:AWQ983096 BGM983086:BGM983096 BQI983086:BQI983096 CAE983086:CAE983096 CKA983086:CKA983096 CTW983086:CTW983096 DDS983086:DDS983096 DNO983086:DNO983096 DXK983086:DXK983096 EHG983086:EHG983096 ERC983086:ERC983096 FAY983086:FAY983096 FKU983086:FKU983096 FUQ983086:FUQ983096 GEM983086:GEM983096 GOI983086:GOI983096 GYE983086:GYE983096 HIA983086:HIA983096 HRW983086:HRW983096 IBS983086:IBS983096 ILO983086:ILO983096 IVK983086:IVK983096 JFG983086:JFG983096 JPC983086:JPC983096 JYY983086:JYY983096 KIU983086:KIU983096 KSQ983086:KSQ983096 LCM983086:LCM983096 LMI983086:LMI983096 LWE983086:LWE983096 MGA983086:MGA983096 MPW983086:MPW983096 MZS983086:MZS983096 NJO983086:NJO983096 NTK983086:NTK983096 ODG983086:ODG983096 ONC983086:ONC983096 OWY983086:OWY983096 PGU983086:PGU983096 PQQ983086:PQQ983096 QAM983086:QAM983096 QKI983086:QKI983096 QUE983086:QUE983096 REA983086:REA983096 RNW983086:RNW983096 RXS983086:RXS983096 SHO983086:SHO983096 SRK983086:SRK983096 TBG983086:TBG983096 TLC983086:TLC983096 TUY983086:TUY983096 UEU983086:UEU983096 UOQ983086:UOQ983096 UYM983086:UYM983096 VII983086:VII983096 VSE983086:VSE983096 WCA983086:WCA983096">
      <formula1>$AE$31:$AE$31</formula1>
    </dataValidation>
    <dataValidation type="list" allowBlank="1" showInputMessage="1" showErrorMessage="1" sqref="L34 L37:M37 L47:M47 L49:M49 L39:M39 L31:M33 L41:M42">
      <formula1>"○,－"</formula1>
    </dataValidation>
    <dataValidation type="list" allowBlank="1" showInputMessage="1" showErrorMessage="1" sqref="N16:Q16">
      <formula1>"適,否"</formula1>
    </dataValidation>
    <dataValidation type="list" allowBlank="1" showInputMessage="1" showErrorMessage="1" sqref="O11:T11">
      <formula1>"その他地域,100分の3地域"</formula1>
    </dataValidation>
    <dataValidation type="list" allowBlank="1" showInputMessage="1" showErrorMessage="1" sqref="H11:N11">
      <formula1>"6人～12人,13人～19人"</formula1>
    </dataValidation>
  </dataValidations>
  <printOptions horizontalCentered="1"/>
  <pageMargins left="0.78740157480314965" right="0.35" top="0.41" bottom="0.37" header="0.31496062992125984" footer="0.2"/>
  <pageSetup paperSize="9" scale="84" fitToHeight="2" orientation="portrait" r:id="rId1"/>
  <rowBreaks count="2" manualBreakCount="2">
    <brk id="58" max="28" man="1"/>
    <brk id="99" max="28"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4"/>
  <sheetViews>
    <sheetView view="pageBreakPreview" zoomScale="85" zoomScaleNormal="100" zoomScaleSheetLayoutView="85" workbookViewId="0">
      <selection activeCell="E82" sqref="E82:AC83"/>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6"/>
      <c r="AC2" s="235" t="s">
        <v>233</v>
      </c>
      <c r="AD2" s="30"/>
      <c r="AE2" s="235"/>
      <c r="AF2" s="1"/>
      <c r="AG2" s="1"/>
      <c r="AH2" s="1"/>
      <c r="AI2" s="13"/>
      <c r="AM2" s="29"/>
      <c r="AN2" s="29"/>
      <c r="AQ2" s="29"/>
      <c r="AR2" s="29"/>
      <c r="AT2" s="3"/>
    </row>
    <row r="3" spans="1:46" ht="18" customHeight="1">
      <c r="A3" s="1974" t="s">
        <v>281</v>
      </c>
      <c r="B3" s="1975"/>
      <c r="C3" s="1975"/>
      <c r="D3" s="1975"/>
      <c r="E3" s="1975"/>
      <c r="F3" s="1975"/>
      <c r="G3" s="1975"/>
      <c r="H3" s="1975"/>
      <c r="I3" s="1975"/>
      <c r="J3" s="1975"/>
      <c r="K3" s="1975"/>
      <c r="L3" s="1975"/>
      <c r="M3" s="1975"/>
      <c r="N3" s="1975"/>
      <c r="O3" s="1975"/>
      <c r="P3" s="1975"/>
      <c r="Q3" s="1975"/>
      <c r="R3" s="1975"/>
      <c r="S3" s="1975"/>
      <c r="T3" s="1975"/>
      <c r="U3" s="1975"/>
      <c r="V3" s="1975"/>
      <c r="W3" s="1975"/>
      <c r="X3" s="1975"/>
      <c r="Y3" s="1975"/>
      <c r="Z3" s="1975"/>
      <c r="AA3" s="1975"/>
      <c r="AB3" s="1975"/>
      <c r="AC3" s="1975"/>
      <c r="AD3" s="44"/>
      <c r="AE3" s="239"/>
      <c r="AF3" s="239"/>
      <c r="AG3" s="13"/>
      <c r="AH3" s="13"/>
      <c r="AI3" s="13"/>
      <c r="AM3" s="29"/>
      <c r="AN3" s="29"/>
      <c r="AQ3" s="29"/>
      <c r="AR3" s="29"/>
      <c r="AT3" s="3"/>
    </row>
    <row r="4" spans="1:46" ht="9.9499999999999993" customHeight="1" thickBot="1">
      <c r="A4" s="169"/>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27"/>
      <c r="AE4" s="238"/>
      <c r="AF4" s="238"/>
      <c r="AG4" s="13"/>
      <c r="AH4" s="13"/>
      <c r="AI4" s="13"/>
      <c r="AM4" s="29"/>
      <c r="AN4" s="29"/>
      <c r="AQ4" s="29"/>
      <c r="AR4" s="29"/>
    </row>
    <row r="5" spans="1:46" ht="18" customHeight="1" thickTop="1" thickBot="1">
      <c r="A5" s="169"/>
      <c r="B5" s="1688" t="s">
        <v>213</v>
      </c>
      <c r="C5" s="1689"/>
      <c r="D5" s="1689"/>
      <c r="E5" s="1689"/>
      <c r="F5" s="1690"/>
      <c r="G5" s="28"/>
      <c r="H5" s="28"/>
      <c r="I5" s="28"/>
      <c r="J5" s="28"/>
      <c r="K5" s="28"/>
      <c r="L5" s="28"/>
      <c r="M5" s="28"/>
      <c r="N5" s="28"/>
      <c r="O5" s="28"/>
      <c r="P5" s="28"/>
      <c r="Q5" s="28"/>
      <c r="R5" s="28"/>
      <c r="S5" s="1083" t="s">
        <v>29</v>
      </c>
      <c r="T5" s="1084"/>
      <c r="U5" s="1084"/>
      <c r="V5" s="1085"/>
      <c r="W5" s="502" t="s">
        <v>214</v>
      </c>
      <c r="X5" s="503"/>
      <c r="Y5" s="503"/>
      <c r="Z5" s="503"/>
      <c r="AA5" s="503"/>
      <c r="AB5" s="503"/>
      <c r="AC5" s="504"/>
      <c r="AD5" s="23"/>
      <c r="AE5" s="23"/>
      <c r="AF5" s="13"/>
      <c r="AG5" s="13"/>
      <c r="AH5" s="13"/>
      <c r="AI5" s="13"/>
      <c r="AM5" s="29"/>
      <c r="AN5" s="29"/>
      <c r="AQ5" s="29"/>
      <c r="AR5" s="29"/>
    </row>
    <row r="6" spans="1:46" ht="18" customHeight="1" thickBot="1">
      <c r="A6" s="169"/>
      <c r="B6" s="1691"/>
      <c r="C6" s="1692"/>
      <c r="D6" s="1692"/>
      <c r="E6" s="1692"/>
      <c r="F6" s="1693"/>
      <c r="G6" s="28"/>
      <c r="H6" s="28"/>
      <c r="I6" s="28"/>
      <c r="J6" s="28"/>
      <c r="K6" s="28"/>
      <c r="L6" s="28"/>
      <c r="M6" s="28"/>
      <c r="N6" s="28"/>
      <c r="O6" s="28"/>
      <c r="P6" s="28"/>
      <c r="Q6" s="28"/>
      <c r="R6" s="28"/>
      <c r="S6" s="1083" t="s">
        <v>28</v>
      </c>
      <c r="T6" s="1084"/>
      <c r="U6" s="1084"/>
      <c r="V6" s="1084"/>
      <c r="W6" s="1086" t="s">
        <v>277</v>
      </c>
      <c r="X6" s="1087"/>
      <c r="Y6" s="1087"/>
      <c r="Z6" s="1087"/>
      <c r="AA6" s="1087"/>
      <c r="AB6" s="1087"/>
      <c r="AC6" s="1088"/>
      <c r="AD6" s="23"/>
      <c r="AE6" s="23"/>
      <c r="AF6" s="13"/>
      <c r="AG6" s="13"/>
      <c r="AH6" s="13"/>
      <c r="AI6" s="13"/>
      <c r="AM6" s="29"/>
      <c r="AN6" s="29"/>
      <c r="AQ6" s="29"/>
      <c r="AR6" s="29"/>
    </row>
    <row r="7" spans="1:46" ht="18" customHeight="1" thickTop="1" thickBot="1">
      <c r="A7" s="169"/>
      <c r="B7" s="28"/>
      <c r="C7" s="28"/>
      <c r="D7" s="28"/>
      <c r="E7" s="28"/>
      <c r="F7" s="28"/>
      <c r="G7" s="28"/>
      <c r="H7" s="28"/>
      <c r="I7" s="28"/>
      <c r="J7" s="28"/>
      <c r="K7" s="28"/>
      <c r="L7" s="28"/>
      <c r="M7" s="28"/>
      <c r="N7" s="28"/>
      <c r="O7" s="28"/>
      <c r="P7" s="28"/>
      <c r="Q7" s="28"/>
      <c r="R7" s="28"/>
      <c r="S7" s="1083" t="s">
        <v>148</v>
      </c>
      <c r="T7" s="1084"/>
      <c r="U7" s="1084"/>
      <c r="V7" s="1084"/>
      <c r="W7" s="1107" t="s">
        <v>278</v>
      </c>
      <c r="X7" s="1108"/>
      <c r="Y7" s="1108"/>
      <c r="Z7" s="1108"/>
      <c r="AA7" s="1108"/>
      <c r="AB7" s="1108"/>
      <c r="AC7" s="1109"/>
      <c r="AD7" s="23"/>
      <c r="AE7" s="23"/>
      <c r="AF7" s="13"/>
      <c r="AG7" s="13"/>
      <c r="AH7" s="13"/>
      <c r="AI7" s="13"/>
      <c r="AM7" s="29"/>
      <c r="AN7" s="29"/>
      <c r="AQ7" s="29"/>
      <c r="AR7" s="29"/>
    </row>
    <row r="8" spans="1:46" ht="18" customHeight="1">
      <c r="A8" s="28" t="s">
        <v>177</v>
      </c>
      <c r="B8" s="28"/>
      <c r="C8" s="28"/>
      <c r="D8" s="28"/>
      <c r="E8" s="28"/>
      <c r="F8" s="28"/>
      <c r="G8" s="28"/>
      <c r="H8" s="28"/>
      <c r="I8" s="28"/>
      <c r="J8" s="28"/>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35" t="s">
        <v>30</v>
      </c>
      <c r="B9" s="28"/>
      <c r="C9" s="1"/>
      <c r="D9" s="1"/>
      <c r="E9" s="1"/>
      <c r="F9" s="1"/>
      <c r="G9" s="1"/>
      <c r="H9" s="1"/>
      <c r="I9" s="1"/>
      <c r="J9" s="1"/>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1110"/>
      <c r="D10" s="1110"/>
      <c r="E10" s="1110"/>
      <c r="F10" s="1110"/>
      <c r="G10" s="1111"/>
      <c r="H10" s="487" t="s">
        <v>35</v>
      </c>
      <c r="I10" s="1094"/>
      <c r="J10" s="1094"/>
      <c r="K10" s="1094"/>
      <c r="L10" s="1094"/>
      <c r="M10" s="1094"/>
      <c r="N10" s="1095"/>
      <c r="O10" s="1112" t="s">
        <v>32</v>
      </c>
      <c r="P10" s="1110"/>
      <c r="Q10" s="1110"/>
      <c r="R10" s="1110"/>
      <c r="S10" s="1110"/>
      <c r="T10" s="1111"/>
      <c r="U10" s="35"/>
      <c r="V10" s="35"/>
      <c r="W10" s="33"/>
      <c r="X10" s="33"/>
      <c r="Y10" s="35"/>
      <c r="Z10" s="35"/>
      <c r="AA10" s="35"/>
      <c r="AB10" s="35"/>
      <c r="AC10" s="35"/>
    </row>
    <row r="11" spans="1:46" ht="18" customHeight="1" thickBot="1">
      <c r="A11" s="1"/>
      <c r="B11" s="1113">
        <v>18</v>
      </c>
      <c r="C11" s="1114"/>
      <c r="D11" s="1114"/>
      <c r="E11" s="1114"/>
      <c r="F11" s="1114"/>
      <c r="G11" s="1115"/>
      <c r="H11" s="1116" t="s">
        <v>85</v>
      </c>
      <c r="I11" s="1101"/>
      <c r="J11" s="1101"/>
      <c r="K11" s="1101"/>
      <c r="L11" s="1101"/>
      <c r="M11" s="1101"/>
      <c r="N11" s="1117"/>
      <c r="O11" s="1118" t="s">
        <v>33</v>
      </c>
      <c r="P11" s="1119"/>
      <c r="Q11" s="1119"/>
      <c r="R11" s="1119"/>
      <c r="S11" s="1119"/>
      <c r="T11" s="1120"/>
      <c r="U11" s="43"/>
      <c r="V11" s="43"/>
      <c r="W11" s="43"/>
      <c r="X11" s="242"/>
      <c r="Y11" s="41"/>
      <c r="Z11" s="41"/>
      <c r="AA11" s="41"/>
      <c r="AB11" s="41"/>
      <c r="AC11" s="35"/>
      <c r="AF11" s="29"/>
      <c r="AG11" s="29"/>
      <c r="AJ11" s="29"/>
      <c r="AK11" s="29"/>
    </row>
    <row r="12" spans="1:46" ht="18" customHeight="1">
      <c r="A12" s="1"/>
      <c r="B12" s="242"/>
      <c r="C12" s="242"/>
      <c r="D12" s="242"/>
      <c r="E12" s="242"/>
      <c r="F12" s="242"/>
      <c r="G12" s="41"/>
      <c r="H12" s="41"/>
      <c r="I12" s="41"/>
      <c r="J12" s="41"/>
      <c r="K12" s="40"/>
      <c r="L12" s="40"/>
      <c r="M12" s="40"/>
      <c r="N12" s="40"/>
      <c r="O12" s="40"/>
      <c r="P12" s="42"/>
      <c r="Q12" s="42"/>
      <c r="R12" s="42"/>
      <c r="S12" s="43"/>
      <c r="T12" s="8"/>
      <c r="U12" s="43"/>
      <c r="V12" s="43"/>
      <c r="W12" s="43"/>
      <c r="X12" s="242"/>
      <c r="Y12" s="41"/>
      <c r="Z12" s="41"/>
      <c r="AA12" s="41"/>
      <c r="AB12" s="41"/>
      <c r="AC12" s="35"/>
      <c r="AF12" s="29"/>
      <c r="AG12" s="29"/>
      <c r="AJ12" s="29"/>
      <c r="AK12" s="29"/>
    </row>
    <row r="13" spans="1:46" ht="18" customHeight="1">
      <c r="A13" s="35" t="s">
        <v>31</v>
      </c>
      <c r="B13" s="35"/>
      <c r="C13" s="35"/>
      <c r="D13" s="35"/>
      <c r="E13" s="35"/>
      <c r="F13" s="35"/>
      <c r="G13" s="35"/>
      <c r="H13" s="35"/>
      <c r="I13" s="35"/>
      <c r="J13" s="35"/>
      <c r="K13" s="35"/>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A14" s="35"/>
      <c r="B14" s="475" t="s">
        <v>36</v>
      </c>
      <c r="C14" s="1110"/>
      <c r="D14" s="1110"/>
      <c r="E14" s="1110"/>
      <c r="F14" s="1110"/>
      <c r="G14" s="1111"/>
      <c r="H14" s="475" t="s">
        <v>37</v>
      </c>
      <c r="I14" s="1110"/>
      <c r="J14" s="1110"/>
      <c r="K14" s="1110"/>
      <c r="L14" s="1110"/>
      <c r="M14" s="1110"/>
      <c r="N14" s="1110"/>
      <c r="O14" s="1110"/>
      <c r="P14" s="1110"/>
      <c r="Q14" s="1111"/>
      <c r="R14" s="481" t="s">
        <v>39</v>
      </c>
      <c r="S14" s="1137"/>
      <c r="T14" s="1137"/>
      <c r="U14" s="1137"/>
      <c r="V14" s="1137"/>
      <c r="W14" s="1137"/>
      <c r="X14" s="460" t="s">
        <v>40</v>
      </c>
      <c r="Y14" s="1089"/>
      <c r="Z14" s="1089"/>
      <c r="AA14" s="1089"/>
      <c r="AB14" s="1090"/>
      <c r="AC14" s="10"/>
      <c r="AD14" s="10"/>
      <c r="AE14" s="11"/>
      <c r="AF14" s="12"/>
      <c r="AG14" s="12"/>
      <c r="AH14" s="2"/>
      <c r="AI14" s="1"/>
      <c r="AK14" s="13"/>
      <c r="AL14" s="13"/>
      <c r="AM14" s="13"/>
      <c r="AP14" s="29"/>
      <c r="AQ14" s="29"/>
      <c r="AR14" s="29"/>
    </row>
    <row r="15" spans="1:46" ht="18" customHeight="1" thickBot="1">
      <c r="A15" s="35"/>
      <c r="B15" s="1134"/>
      <c r="C15" s="1135"/>
      <c r="D15" s="1135"/>
      <c r="E15" s="1135"/>
      <c r="F15" s="1135"/>
      <c r="G15" s="1136"/>
      <c r="H15" s="1"/>
      <c r="I15" s="1"/>
      <c r="J15" s="1"/>
      <c r="K15" s="1"/>
      <c r="L15" s="1"/>
      <c r="M15" s="85"/>
      <c r="N15" s="466" t="s">
        <v>38</v>
      </c>
      <c r="O15" s="1094"/>
      <c r="P15" s="1094"/>
      <c r="Q15" s="1095"/>
      <c r="R15" s="1138"/>
      <c r="S15" s="1139"/>
      <c r="T15" s="1139"/>
      <c r="U15" s="1139"/>
      <c r="V15" s="1139"/>
      <c r="W15" s="1139"/>
      <c r="X15" s="1091"/>
      <c r="Y15" s="1092"/>
      <c r="Z15" s="1092"/>
      <c r="AA15" s="1092"/>
      <c r="AB15" s="1093"/>
      <c r="AC15" s="10"/>
      <c r="AD15" s="10"/>
      <c r="AE15" s="8"/>
      <c r="AF15" s="2"/>
      <c r="AG15" s="2"/>
      <c r="AH15" s="2"/>
      <c r="AI15" s="1"/>
      <c r="AK15" s="13"/>
      <c r="AL15" s="13"/>
      <c r="AM15" s="13"/>
      <c r="AP15" s="29"/>
      <c r="AQ15" s="29"/>
      <c r="AR15" s="29"/>
    </row>
    <row r="16" spans="1:46" ht="18" customHeight="1" thickBot="1">
      <c r="A16" s="35"/>
      <c r="B16" s="1096">
        <v>0.12</v>
      </c>
      <c r="C16" s="1097"/>
      <c r="D16" s="1097"/>
      <c r="E16" s="1097"/>
      <c r="F16" s="1097"/>
      <c r="G16" s="1098"/>
      <c r="H16" s="1099">
        <v>7.0000000000000007E-2</v>
      </c>
      <c r="I16" s="1097"/>
      <c r="J16" s="1097"/>
      <c r="K16" s="1097"/>
      <c r="L16" s="1097"/>
      <c r="M16" s="1098"/>
      <c r="N16" s="1100" t="s">
        <v>41</v>
      </c>
      <c r="O16" s="1101"/>
      <c r="P16" s="1101"/>
      <c r="Q16" s="1102"/>
      <c r="R16" s="485">
        <f>B16+H16</f>
        <v>0.19</v>
      </c>
      <c r="S16" s="1103"/>
      <c r="T16" s="1103"/>
      <c r="U16" s="1103"/>
      <c r="V16" s="1103"/>
      <c r="W16" s="1103"/>
      <c r="X16" s="1104">
        <v>12</v>
      </c>
      <c r="Y16" s="1105"/>
      <c r="Z16" s="1105"/>
      <c r="AA16" s="1105"/>
      <c r="AB16" s="1106"/>
      <c r="AC16" s="10"/>
      <c r="AD16" s="10"/>
      <c r="AE16" s="8"/>
      <c r="AF16" s="2"/>
      <c r="AG16" s="2"/>
      <c r="AH16" s="2"/>
      <c r="AI16" s="1"/>
      <c r="AK16" s="13"/>
      <c r="AL16" s="13"/>
      <c r="AM16" s="13"/>
      <c r="AP16" s="29"/>
      <c r="AQ16" s="29"/>
      <c r="AR16" s="29"/>
    </row>
    <row r="17" spans="1:45" ht="18" customHeight="1">
      <c r="A17" s="35"/>
      <c r="B17" s="1"/>
      <c r="C17" s="1"/>
      <c r="D17" s="1"/>
      <c r="E17" s="1"/>
      <c r="F17" s="1"/>
      <c r="G17" s="35"/>
      <c r="H17" s="35"/>
      <c r="I17" s="35"/>
      <c r="J17" s="35"/>
      <c r="K17" s="35"/>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 t="s">
        <v>42</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35"/>
      <c r="AS18" s="13"/>
    </row>
    <row r="19" spans="1:45" ht="18" customHeight="1" thickBot="1">
      <c r="A19" s="1"/>
      <c r="B19" s="1121" t="s">
        <v>21</v>
      </c>
      <c r="C19" s="1676"/>
      <c r="D19" s="1676"/>
      <c r="E19" s="1676"/>
      <c r="F19" s="1676"/>
      <c r="G19" s="1676"/>
      <c r="H19" s="1679"/>
      <c r="I19" s="475" t="s">
        <v>22</v>
      </c>
      <c r="J19" s="1110"/>
      <c r="K19" s="1110"/>
      <c r="L19" s="1110"/>
      <c r="M19" s="1111"/>
      <c r="N19" s="475" t="s">
        <v>23</v>
      </c>
      <c r="O19" s="1110"/>
      <c r="P19" s="1110"/>
      <c r="Q19" s="1110"/>
      <c r="R19" s="1111"/>
      <c r="S19" s="1121" t="s">
        <v>24</v>
      </c>
      <c r="T19" s="1676"/>
      <c r="U19" s="1676"/>
      <c r="V19" s="1676"/>
      <c r="W19" s="1679"/>
      <c r="X19" s="35"/>
      <c r="Y19" s="35"/>
      <c r="Z19" s="35"/>
      <c r="AA19" s="35"/>
      <c r="AB19" s="35"/>
      <c r="AC19" s="35"/>
      <c r="AM19" s="13"/>
    </row>
    <row r="20" spans="1:45" ht="18" customHeight="1">
      <c r="A20" s="1"/>
      <c r="B20" s="1121" t="s">
        <v>17</v>
      </c>
      <c r="C20" s="1676"/>
      <c r="D20" s="1676"/>
      <c r="E20" s="1676"/>
      <c r="F20" s="1676"/>
      <c r="G20" s="1676"/>
      <c r="H20" s="1676"/>
      <c r="I20" s="1126">
        <v>4</v>
      </c>
      <c r="J20" s="1682"/>
      <c r="K20" s="1682"/>
      <c r="L20" s="1682"/>
      <c r="M20" s="1973"/>
      <c r="N20" s="1129">
        <v>1</v>
      </c>
      <c r="O20" s="1682"/>
      <c r="P20" s="1682"/>
      <c r="Q20" s="1682"/>
      <c r="R20" s="1683"/>
      <c r="S20" s="1131">
        <f>I20+N20</f>
        <v>5</v>
      </c>
      <c r="T20" s="1970"/>
      <c r="U20" s="1970"/>
      <c r="V20" s="1970"/>
      <c r="W20" s="1971"/>
      <c r="X20" s="35"/>
      <c r="Y20" s="35"/>
      <c r="Z20" s="35"/>
      <c r="AA20" s="35"/>
      <c r="AB20" s="35"/>
      <c r="AC20" s="35"/>
      <c r="AM20" s="13"/>
    </row>
    <row r="21" spans="1:45" ht="18" customHeight="1">
      <c r="A21" s="1"/>
      <c r="B21" s="2186" t="s">
        <v>86</v>
      </c>
      <c r="C21" s="1676"/>
      <c r="D21" s="1676"/>
      <c r="E21" s="1676"/>
      <c r="F21" s="1676"/>
      <c r="G21" s="1676"/>
      <c r="H21" s="1676"/>
      <c r="I21" s="1149">
        <v>1</v>
      </c>
      <c r="J21" s="1684"/>
      <c r="K21" s="1684"/>
      <c r="L21" s="1684"/>
      <c r="M21" s="1972"/>
      <c r="N21" s="1152">
        <v>0</v>
      </c>
      <c r="O21" s="1684"/>
      <c r="P21" s="1684"/>
      <c r="Q21" s="1684"/>
      <c r="R21" s="1685"/>
      <c r="S21" s="1131">
        <f>I21+N21</f>
        <v>1</v>
      </c>
      <c r="T21" s="1970"/>
      <c r="U21" s="1970"/>
      <c r="V21" s="1970"/>
      <c r="W21" s="1971"/>
      <c r="X21" s="35"/>
      <c r="Y21" s="35"/>
      <c r="Z21" s="35"/>
      <c r="AA21" s="35"/>
      <c r="AB21" s="35"/>
      <c r="AC21" s="35"/>
      <c r="AM21" s="13"/>
    </row>
    <row r="22" spans="1:45" ht="18" customHeight="1">
      <c r="A22" s="1"/>
      <c r="B22" s="1121" t="s">
        <v>18</v>
      </c>
      <c r="C22" s="1676"/>
      <c r="D22" s="1676"/>
      <c r="E22" s="1676"/>
      <c r="F22" s="1676"/>
      <c r="G22" s="1676"/>
      <c r="H22" s="1676"/>
      <c r="I22" s="1149">
        <v>9</v>
      </c>
      <c r="J22" s="1684"/>
      <c r="K22" s="1684"/>
      <c r="L22" s="1684"/>
      <c r="M22" s="1972"/>
      <c r="N22" s="1152">
        <v>2</v>
      </c>
      <c r="O22" s="1684"/>
      <c r="P22" s="1684"/>
      <c r="Q22" s="1684"/>
      <c r="R22" s="1685"/>
      <c r="S22" s="1131">
        <f>I22+N22</f>
        <v>11</v>
      </c>
      <c r="T22" s="1970"/>
      <c r="U22" s="1970"/>
      <c r="V22" s="1970"/>
      <c r="W22" s="1971"/>
      <c r="X22" s="35"/>
      <c r="Y22" s="35"/>
      <c r="Z22" s="35"/>
      <c r="AA22" s="35"/>
      <c r="AB22" s="35"/>
      <c r="AC22" s="35"/>
      <c r="AM22" s="13"/>
    </row>
    <row r="23" spans="1:45" ht="18" customHeight="1" thickBot="1">
      <c r="A23" s="1"/>
      <c r="B23" s="2186" t="s">
        <v>87</v>
      </c>
      <c r="C23" s="1676"/>
      <c r="D23" s="1676"/>
      <c r="E23" s="1676"/>
      <c r="F23" s="1676"/>
      <c r="G23" s="1676"/>
      <c r="H23" s="1676"/>
      <c r="I23" s="1140">
        <v>1</v>
      </c>
      <c r="J23" s="1677"/>
      <c r="K23" s="1677"/>
      <c r="L23" s="1677"/>
      <c r="M23" s="1969"/>
      <c r="N23" s="1143">
        <v>0</v>
      </c>
      <c r="O23" s="1677"/>
      <c r="P23" s="1677"/>
      <c r="Q23" s="1677"/>
      <c r="R23" s="1678"/>
      <c r="S23" s="1131">
        <f>I23+N23</f>
        <v>1</v>
      </c>
      <c r="T23" s="1970"/>
      <c r="U23" s="1970"/>
      <c r="V23" s="1970"/>
      <c r="W23" s="1971"/>
      <c r="X23" s="35"/>
      <c r="Y23" s="35"/>
      <c r="Z23" s="35"/>
      <c r="AA23" s="35"/>
      <c r="AB23" s="35"/>
      <c r="AC23" s="35"/>
      <c r="AM23" s="13"/>
    </row>
    <row r="24" spans="1:45" ht="18" customHeight="1">
      <c r="A24" s="1"/>
      <c r="B24" s="1121" t="s">
        <v>16</v>
      </c>
      <c r="C24" s="1676"/>
      <c r="D24" s="1676"/>
      <c r="E24" s="1676"/>
      <c r="F24" s="1676"/>
      <c r="G24" s="1676"/>
      <c r="H24" s="1679"/>
      <c r="I24" s="1145">
        <f>SUM(I20:M23)</f>
        <v>15</v>
      </c>
      <c r="J24" s="1680"/>
      <c r="K24" s="1680"/>
      <c r="L24" s="1680"/>
      <c r="M24" s="1681"/>
      <c r="N24" s="1145">
        <f t="shared" ref="N24" si="0">SUM(N20:R23)</f>
        <v>3</v>
      </c>
      <c r="O24" s="1680"/>
      <c r="P24" s="1680"/>
      <c r="Q24" s="1680"/>
      <c r="R24" s="1681"/>
      <c r="S24" s="1148">
        <f t="shared" ref="S24" si="1">SUM(S20:W23)</f>
        <v>18</v>
      </c>
      <c r="T24" s="1970"/>
      <c r="U24" s="1970"/>
      <c r="V24" s="1970"/>
      <c r="W24" s="1971"/>
      <c r="X24" s="35"/>
      <c r="Y24" s="35"/>
      <c r="Z24" s="35"/>
      <c r="AA24" s="35"/>
      <c r="AB24" s="35"/>
      <c r="AC24" s="35"/>
      <c r="AM24" s="13"/>
    </row>
    <row r="25" spans="1:45"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35"/>
      <c r="AS25" s="13"/>
    </row>
    <row r="26" spans="1:45" ht="18" customHeight="1">
      <c r="A26" s="1" t="s">
        <v>45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35"/>
      <c r="AS26" s="13"/>
    </row>
    <row r="27" spans="1:45" ht="6" customHeight="1">
      <c r="A27" s="1"/>
      <c r="B27" s="35"/>
      <c r="C27" s="35"/>
      <c r="D27" s="35"/>
      <c r="E27" s="35"/>
      <c r="F27" s="35"/>
      <c r="G27" s="35"/>
      <c r="H27" s="35"/>
      <c r="I27" s="35"/>
      <c r="J27" s="35"/>
      <c r="K27" s="35"/>
      <c r="L27" s="35"/>
      <c r="M27" s="35"/>
      <c r="N27" s="35"/>
      <c r="O27" s="35"/>
      <c r="P27" s="35"/>
      <c r="Q27" s="35"/>
      <c r="R27" s="1"/>
      <c r="S27" s="35"/>
      <c r="T27" s="35"/>
      <c r="U27" s="35"/>
      <c r="V27" s="35"/>
      <c r="W27" s="35"/>
      <c r="X27" s="35"/>
      <c r="Y27" s="35"/>
      <c r="Z27" s="35"/>
      <c r="AA27" s="35"/>
      <c r="AB27" s="35"/>
      <c r="AC27" s="35"/>
    </row>
    <row r="28" spans="1:45" ht="18" customHeight="1">
      <c r="A28" s="35"/>
      <c r="B28" s="475" t="s">
        <v>1</v>
      </c>
      <c r="C28" s="476"/>
      <c r="D28" s="476"/>
      <c r="E28" s="476"/>
      <c r="F28" s="476"/>
      <c r="G28" s="476"/>
      <c r="H28" s="476"/>
      <c r="I28" s="476"/>
      <c r="J28" s="476"/>
      <c r="K28" s="476"/>
      <c r="L28" s="460" t="s">
        <v>43</v>
      </c>
      <c r="M28" s="1158"/>
      <c r="N28" s="475" t="s">
        <v>2</v>
      </c>
      <c r="O28" s="1110"/>
      <c r="P28" s="1110"/>
      <c r="Q28" s="1110"/>
      <c r="R28" s="1110"/>
      <c r="S28" s="1110"/>
      <c r="T28" s="1110"/>
      <c r="U28" s="1110"/>
      <c r="V28" s="1110"/>
      <c r="W28" s="1110"/>
      <c r="X28" s="1110"/>
      <c r="Y28" s="1110"/>
      <c r="Z28" s="1110"/>
      <c r="AA28" s="1110"/>
      <c r="AB28" s="1110"/>
      <c r="AC28" s="1111"/>
      <c r="AD28" s="237"/>
      <c r="AE28" s="237"/>
      <c r="AF28" s="237"/>
      <c r="AG28" s="237"/>
      <c r="AH28" s="13"/>
      <c r="AQ28" s="34"/>
    </row>
    <row r="29" spans="1:45" ht="18" customHeight="1">
      <c r="A29" s="35"/>
      <c r="B29" s="1154"/>
      <c r="C29" s="1155"/>
      <c r="D29" s="1155"/>
      <c r="E29" s="1155"/>
      <c r="F29" s="1155"/>
      <c r="G29" s="1155"/>
      <c r="H29" s="1155"/>
      <c r="I29" s="1155"/>
      <c r="J29" s="1155"/>
      <c r="K29" s="1155"/>
      <c r="L29" s="1159"/>
      <c r="M29" s="1160"/>
      <c r="N29" s="2183" t="s">
        <v>0</v>
      </c>
      <c r="O29" s="2184"/>
      <c r="P29" s="2184"/>
      <c r="Q29" s="2185"/>
      <c r="R29" s="2183" t="s">
        <v>88</v>
      </c>
      <c r="S29" s="2184"/>
      <c r="T29" s="2184"/>
      <c r="U29" s="2185"/>
      <c r="V29" s="2183" t="s">
        <v>89</v>
      </c>
      <c r="W29" s="2184"/>
      <c r="X29" s="2184"/>
      <c r="Y29" s="2185"/>
      <c r="Z29" s="2183" t="s">
        <v>90</v>
      </c>
      <c r="AA29" s="2184"/>
      <c r="AB29" s="2184"/>
      <c r="AC29" s="2185"/>
      <c r="AD29" s="13"/>
      <c r="AE29" s="13"/>
      <c r="AF29" s="13"/>
      <c r="AG29" s="13"/>
      <c r="AH29" s="34"/>
      <c r="AI29" s="34"/>
      <c r="AJ29" s="13"/>
    </row>
    <row r="30" spans="1:45" ht="18" customHeight="1" thickBot="1">
      <c r="A30" s="35"/>
      <c r="B30" s="1156"/>
      <c r="C30" s="1157"/>
      <c r="D30" s="1157"/>
      <c r="E30" s="1157"/>
      <c r="F30" s="1157"/>
      <c r="G30" s="1157"/>
      <c r="H30" s="1157"/>
      <c r="I30" s="1157"/>
      <c r="J30" s="1157"/>
      <c r="K30" s="1157"/>
      <c r="L30" s="1159"/>
      <c r="M30" s="1160"/>
      <c r="N30" s="487" t="s">
        <v>5</v>
      </c>
      <c r="O30" s="1163"/>
      <c r="P30" s="1164" t="s">
        <v>6</v>
      </c>
      <c r="Q30" s="1165"/>
      <c r="R30" s="487" t="s">
        <v>5</v>
      </c>
      <c r="S30" s="1163"/>
      <c r="T30" s="1164" t="s">
        <v>6</v>
      </c>
      <c r="U30" s="1165"/>
      <c r="V30" s="487" t="s">
        <v>5</v>
      </c>
      <c r="W30" s="1163"/>
      <c r="X30" s="1164" t="s">
        <v>6</v>
      </c>
      <c r="Y30" s="1165"/>
      <c r="Z30" s="487" t="s">
        <v>5</v>
      </c>
      <c r="AA30" s="1163"/>
      <c r="AB30" s="1164" t="s">
        <v>6</v>
      </c>
      <c r="AC30" s="1165"/>
      <c r="AI30" s="34"/>
      <c r="AJ30" s="14"/>
      <c r="AK30" s="13"/>
    </row>
    <row r="31" spans="1:45" ht="18" customHeight="1" thickBot="1">
      <c r="A31" s="35"/>
      <c r="B31" s="2176" t="s">
        <v>156</v>
      </c>
      <c r="C31" s="2179" t="s">
        <v>25</v>
      </c>
      <c r="D31" s="1932" t="s">
        <v>152</v>
      </c>
      <c r="E31" s="1186"/>
      <c r="F31" s="1186"/>
      <c r="G31" s="1186"/>
      <c r="H31" s="1186"/>
      <c r="I31" s="1186"/>
      <c r="J31" s="1186"/>
      <c r="K31" s="1186"/>
      <c r="L31" s="2180" t="s">
        <v>11</v>
      </c>
      <c r="M31" s="2181"/>
      <c r="N31" s="2232">
        <v>1820</v>
      </c>
      <c r="O31" s="2231"/>
      <c r="P31" s="2228">
        <v>1250</v>
      </c>
      <c r="Q31" s="2229"/>
      <c r="R31" s="2068">
        <f>N31</f>
        <v>1820</v>
      </c>
      <c r="S31" s="2069"/>
      <c r="T31" s="2070">
        <f>P31</f>
        <v>1250</v>
      </c>
      <c r="U31" s="2095"/>
      <c r="V31" s="2230">
        <v>1790</v>
      </c>
      <c r="W31" s="2231"/>
      <c r="X31" s="2228">
        <v>1220</v>
      </c>
      <c r="Y31" s="2230"/>
      <c r="Z31" s="2068">
        <f>V31</f>
        <v>1790</v>
      </c>
      <c r="AA31" s="2069"/>
      <c r="AB31" s="2070">
        <f>X31</f>
        <v>1220</v>
      </c>
      <c r="AC31" s="2071"/>
      <c r="AF31" s="13"/>
      <c r="AQ31" s="34"/>
      <c r="AR31" s="14"/>
    </row>
    <row r="32" spans="1:45" ht="18" customHeight="1" thickBot="1">
      <c r="A32" s="35"/>
      <c r="B32" s="2177"/>
      <c r="C32" s="2179"/>
      <c r="D32" s="247" t="s">
        <v>96</v>
      </c>
      <c r="E32" s="19"/>
      <c r="F32" s="19"/>
      <c r="G32" s="19"/>
      <c r="H32" s="19"/>
      <c r="I32" s="19"/>
      <c r="J32" s="19"/>
      <c r="K32" s="19"/>
      <c r="L32" s="1176" t="s">
        <v>11</v>
      </c>
      <c r="M32" s="2219"/>
      <c r="N32" s="2220">
        <v>150</v>
      </c>
      <c r="O32" s="2221"/>
      <c r="P32" s="2221"/>
      <c r="Q32" s="2221"/>
      <c r="R32" s="2222"/>
      <c r="S32" s="2222"/>
      <c r="T32" s="2222"/>
      <c r="U32" s="2222"/>
      <c r="V32" s="2223">
        <v>90</v>
      </c>
      <c r="W32" s="2221"/>
      <c r="X32" s="2221"/>
      <c r="Y32" s="2221"/>
      <c r="Z32" s="2222"/>
      <c r="AA32" s="2222"/>
      <c r="AB32" s="2222"/>
      <c r="AC32" s="2224"/>
      <c r="AF32" s="13"/>
      <c r="AQ32" s="34"/>
      <c r="AR32" s="14"/>
    </row>
    <row r="33" spans="1:45" ht="18" customHeight="1" thickBot="1">
      <c r="A33" s="35"/>
      <c r="B33" s="2177"/>
      <c r="C33" s="2179"/>
      <c r="D33" s="1932" t="s">
        <v>91</v>
      </c>
      <c r="E33" s="1186"/>
      <c r="F33" s="1186"/>
      <c r="G33" s="1186"/>
      <c r="H33" s="1186"/>
      <c r="I33" s="1186"/>
      <c r="J33" s="1186"/>
      <c r="K33" s="1186"/>
      <c r="L33" s="2161" t="s">
        <v>11</v>
      </c>
      <c r="M33" s="2165"/>
      <c r="N33" s="2197"/>
      <c r="O33" s="2198"/>
      <c r="P33" s="2198"/>
      <c r="Q33" s="2199"/>
      <c r="R33" s="2225">
        <v>570</v>
      </c>
      <c r="S33" s="2226"/>
      <c r="T33" s="2226"/>
      <c r="U33" s="2227"/>
      <c r="V33" s="2203"/>
      <c r="W33" s="2198"/>
      <c r="X33" s="2198"/>
      <c r="Y33" s="2199"/>
      <c r="Z33" s="2225">
        <v>1150</v>
      </c>
      <c r="AA33" s="2226"/>
      <c r="AB33" s="2226"/>
      <c r="AC33" s="2227"/>
      <c r="AF33" s="13"/>
      <c r="AG33" s="13"/>
      <c r="AH33" s="13"/>
      <c r="AI33" s="13"/>
      <c r="AJ33" s="13"/>
      <c r="AK33" s="13"/>
      <c r="AL33" s="13"/>
      <c r="AM33" s="13"/>
      <c r="AN33" s="13"/>
      <c r="AO33" s="13"/>
      <c r="AP33" s="13"/>
      <c r="AQ33" s="34"/>
      <c r="AR33" s="14"/>
      <c r="AS33" s="13"/>
    </row>
    <row r="34" spans="1:45" ht="18" customHeight="1">
      <c r="A34" s="35"/>
      <c r="B34" s="2177"/>
      <c r="C34" s="2179"/>
      <c r="D34" s="1957" t="s">
        <v>13</v>
      </c>
      <c r="E34" s="1438"/>
      <c r="F34" s="1438"/>
      <c r="G34" s="1438"/>
      <c r="H34" s="1438"/>
      <c r="I34" s="1438"/>
      <c r="J34" s="1438"/>
      <c r="K34" s="1438"/>
      <c r="L34" s="2161" t="s">
        <v>11</v>
      </c>
      <c r="M34" s="2162"/>
      <c r="N34" s="2013">
        <f>IF(L34="○",IF(L36/S24&lt;10,INT(L36/S24),ROUNDDOWN(L36/S24,-1)),0)</f>
        <v>100</v>
      </c>
      <c r="O34" s="2013"/>
      <c r="P34" s="2014"/>
      <c r="Q34" s="2014"/>
      <c r="R34" s="2015"/>
      <c r="S34" s="2015"/>
      <c r="T34" s="2015"/>
      <c r="U34" s="2015"/>
      <c r="V34" s="2014"/>
      <c r="W34" s="2014"/>
      <c r="X34" s="2014"/>
      <c r="Y34" s="2014"/>
      <c r="Z34" s="2015"/>
      <c r="AA34" s="2015"/>
      <c r="AB34" s="2015"/>
      <c r="AC34" s="2016"/>
      <c r="AF34" s="13"/>
      <c r="AH34" s="13"/>
      <c r="AI34" s="13"/>
      <c r="AJ34" s="13"/>
      <c r="AK34" s="13"/>
      <c r="AL34" s="13"/>
      <c r="AM34" s="13"/>
      <c r="AN34" s="13"/>
      <c r="AO34" s="13"/>
      <c r="AP34" s="13"/>
      <c r="AQ34" s="34"/>
      <c r="AR34" s="14"/>
    </row>
    <row r="35" spans="1:45" ht="18" customHeight="1">
      <c r="A35" s="35"/>
      <c r="B35" s="2177"/>
      <c r="C35" s="2179"/>
      <c r="D35" s="173"/>
      <c r="E35" s="1184" t="s">
        <v>44</v>
      </c>
      <c r="F35" s="1185"/>
      <c r="G35" s="1185"/>
      <c r="H35" s="1185"/>
      <c r="I35" s="1185"/>
      <c r="J35" s="1186"/>
      <c r="K35" s="1186"/>
      <c r="L35" s="2163">
        <v>210</v>
      </c>
      <c r="M35" s="2164"/>
      <c r="N35" s="2017"/>
      <c r="O35" s="2017"/>
      <c r="P35" s="2015"/>
      <c r="Q35" s="2015"/>
      <c r="R35" s="2015"/>
      <c r="S35" s="2015"/>
      <c r="T35" s="2015"/>
      <c r="U35" s="2015"/>
      <c r="V35" s="2015"/>
      <c r="W35" s="2015"/>
      <c r="X35" s="2015"/>
      <c r="Y35" s="2015"/>
      <c r="Z35" s="2015"/>
      <c r="AA35" s="2015"/>
      <c r="AB35" s="2015"/>
      <c r="AC35" s="2016"/>
      <c r="AF35" s="13"/>
      <c r="AH35" s="13"/>
      <c r="AI35" s="13"/>
      <c r="AJ35" s="13"/>
      <c r="AK35" s="13"/>
      <c r="AL35" s="13"/>
      <c r="AM35" s="13"/>
      <c r="AN35" s="13"/>
      <c r="AO35" s="13"/>
      <c r="AP35" s="13"/>
      <c r="AQ35" s="34"/>
      <c r="AR35" s="14"/>
    </row>
    <row r="36" spans="1:45" ht="18" customHeight="1" thickBot="1">
      <c r="A36" s="35"/>
      <c r="B36" s="2177"/>
      <c r="C36" s="2179"/>
      <c r="D36" s="246"/>
      <c r="E36" s="1189" t="s">
        <v>157</v>
      </c>
      <c r="F36" s="1190"/>
      <c r="G36" s="1190"/>
      <c r="H36" s="1190"/>
      <c r="I36" s="1190"/>
      <c r="J36" s="1191"/>
      <c r="K36" s="1191"/>
      <c r="L36" s="2163">
        <v>1890</v>
      </c>
      <c r="M36" s="2164"/>
      <c r="N36" s="2015"/>
      <c r="O36" s="2015"/>
      <c r="P36" s="2015"/>
      <c r="Q36" s="2015"/>
      <c r="R36" s="2015"/>
      <c r="S36" s="2015"/>
      <c r="T36" s="2015"/>
      <c r="U36" s="2015"/>
      <c r="V36" s="2015"/>
      <c r="W36" s="2015"/>
      <c r="X36" s="2015"/>
      <c r="Y36" s="2015"/>
      <c r="Z36" s="2015"/>
      <c r="AA36" s="2015"/>
      <c r="AB36" s="2015"/>
      <c r="AC36" s="2015"/>
      <c r="AD36" s="37"/>
      <c r="AF36" s="13"/>
      <c r="AH36" s="22"/>
      <c r="AI36" s="22"/>
      <c r="AJ36" s="22"/>
      <c r="AK36" s="22"/>
      <c r="AL36" s="22"/>
      <c r="AM36" s="22"/>
      <c r="AN36" s="22"/>
      <c r="AO36" s="22"/>
      <c r="AP36" s="22"/>
      <c r="AQ36" s="34"/>
      <c r="AR36" s="14"/>
    </row>
    <row r="37" spans="1:45" ht="18" customHeight="1" thickBot="1">
      <c r="A37" s="35"/>
      <c r="B37" s="2177"/>
      <c r="C37" s="2179"/>
      <c r="D37" s="1921" t="s">
        <v>92</v>
      </c>
      <c r="E37" s="2155"/>
      <c r="F37" s="2155"/>
      <c r="G37" s="2155"/>
      <c r="H37" s="2155"/>
      <c r="I37" s="2155"/>
      <c r="J37" s="2155"/>
      <c r="K37" s="2155"/>
      <c r="L37" s="2159" t="s">
        <v>11</v>
      </c>
      <c r="M37" s="2160"/>
      <c r="N37" s="1222">
        <v>240</v>
      </c>
      <c r="O37" s="2157"/>
      <c r="P37" s="2157"/>
      <c r="Q37" s="2157"/>
      <c r="R37" s="2157"/>
      <c r="S37" s="2157"/>
      <c r="T37" s="2157"/>
      <c r="U37" s="2157"/>
      <c r="V37" s="2157"/>
      <c r="W37" s="2157"/>
      <c r="X37" s="2157"/>
      <c r="Y37" s="2157"/>
      <c r="Z37" s="2157"/>
      <c r="AA37" s="2157"/>
      <c r="AB37" s="2157"/>
      <c r="AC37" s="2157"/>
      <c r="AD37" s="37"/>
      <c r="AF37" s="13"/>
      <c r="AG37" s="13"/>
      <c r="AH37" s="13"/>
      <c r="AI37" s="13"/>
      <c r="AJ37" s="13"/>
      <c r="AK37" s="13"/>
      <c r="AL37" s="13"/>
      <c r="AM37" s="13"/>
      <c r="AN37" s="13"/>
      <c r="AO37" s="13"/>
      <c r="AP37" s="13"/>
      <c r="AQ37" s="34"/>
      <c r="AR37" s="14"/>
      <c r="AS37" s="13"/>
    </row>
    <row r="38" spans="1:45" ht="18" customHeight="1" thickTop="1" thickBot="1">
      <c r="A38" s="35"/>
      <c r="B38" s="2177"/>
      <c r="C38" s="2179"/>
      <c r="D38" s="958" t="s">
        <v>26</v>
      </c>
      <c r="E38" s="1209"/>
      <c r="F38" s="1209"/>
      <c r="G38" s="1209"/>
      <c r="H38" s="1209"/>
      <c r="I38" s="1209"/>
      <c r="J38" s="1209"/>
      <c r="K38" s="1209"/>
      <c r="L38" s="1210"/>
      <c r="M38" s="1211"/>
      <c r="N38" s="2009">
        <f>SUM(N31,$N32,$N34,$N37)</f>
        <v>2310</v>
      </c>
      <c r="O38" s="2010"/>
      <c r="P38" s="2009">
        <f>SUM(P31,$N32,$N34,$N37)</f>
        <v>1740</v>
      </c>
      <c r="Q38" s="2010"/>
      <c r="R38" s="2007">
        <f>SUM(R31,$N32,$R33,$N34,$N37)</f>
        <v>2880</v>
      </c>
      <c r="S38" s="2008"/>
      <c r="T38" s="2007">
        <f>SUM(T31,$N32,$R33,$N34,$N37)</f>
        <v>2310</v>
      </c>
      <c r="U38" s="2008"/>
      <c r="V38" s="2007">
        <f>SUM(V31,$V32,$N34,$N37)</f>
        <v>2220</v>
      </c>
      <c r="W38" s="2008"/>
      <c r="X38" s="2007">
        <f>SUM(X31,$V32,$N34,$N37)</f>
        <v>1650</v>
      </c>
      <c r="Y38" s="2008"/>
      <c r="Z38" s="2007">
        <f>SUM(Z31,$V32,$Z33,$N34,$N37)</f>
        <v>3370</v>
      </c>
      <c r="AA38" s="2008"/>
      <c r="AB38" s="2195">
        <f>SUM(AB31,$V32,$Z33,$N34,$N37)</f>
        <v>2800</v>
      </c>
      <c r="AC38" s="2196"/>
      <c r="AD38" s="37"/>
      <c r="AF38" s="13"/>
      <c r="AG38" s="13"/>
      <c r="AQ38" s="34"/>
      <c r="AR38" s="14"/>
      <c r="AS38" s="13"/>
    </row>
    <row r="39" spans="1:45" ht="20.25" customHeight="1" thickBot="1">
      <c r="A39" s="35"/>
      <c r="B39" s="2177"/>
      <c r="C39" s="2153" t="s">
        <v>55</v>
      </c>
      <c r="D39" s="1921" t="s">
        <v>209</v>
      </c>
      <c r="E39" s="2155"/>
      <c r="F39" s="2155"/>
      <c r="G39" s="2155"/>
      <c r="H39" s="2155"/>
      <c r="I39" s="2155"/>
      <c r="J39" s="2155"/>
      <c r="K39" s="2155"/>
      <c r="L39" s="1220" t="s">
        <v>11</v>
      </c>
      <c r="M39" s="2156"/>
      <c r="N39" s="1222">
        <v>-200</v>
      </c>
      <c r="O39" s="2157"/>
      <c r="P39" s="2157"/>
      <c r="Q39" s="2157"/>
      <c r="R39" s="2157"/>
      <c r="S39" s="2157"/>
      <c r="T39" s="2157"/>
      <c r="U39" s="2157"/>
      <c r="V39" s="2157"/>
      <c r="W39" s="2157"/>
      <c r="X39" s="2157"/>
      <c r="Y39" s="2157"/>
      <c r="Z39" s="2157"/>
      <c r="AA39" s="2157"/>
      <c r="AB39" s="2157"/>
      <c r="AC39" s="2157"/>
      <c r="AD39" s="37"/>
      <c r="AF39" s="13"/>
      <c r="AG39" s="13"/>
      <c r="AQ39" s="34"/>
      <c r="AR39" s="14"/>
      <c r="AS39" s="13"/>
    </row>
    <row r="40" spans="1:45" ht="18" customHeight="1" thickTop="1">
      <c r="A40" s="35"/>
      <c r="B40" s="2177"/>
      <c r="C40" s="2154"/>
      <c r="D40" s="958" t="s">
        <v>50</v>
      </c>
      <c r="E40" s="1209"/>
      <c r="F40" s="1209"/>
      <c r="G40" s="1209"/>
      <c r="H40" s="1209"/>
      <c r="I40" s="1209"/>
      <c r="J40" s="1209"/>
      <c r="K40" s="1209"/>
      <c r="L40" s="1209"/>
      <c r="M40" s="1226"/>
      <c r="N40" s="1227">
        <f>$N$39</f>
        <v>-200</v>
      </c>
      <c r="O40" s="1228"/>
      <c r="P40" s="1229">
        <f t="shared" ref="P40" si="2">$N$39</f>
        <v>-200</v>
      </c>
      <c r="Q40" s="1230"/>
      <c r="R40" s="1227">
        <f t="shared" ref="R40" si="3">$N$39</f>
        <v>-200</v>
      </c>
      <c r="S40" s="1228"/>
      <c r="T40" s="1229">
        <f t="shared" ref="T40" si="4">$N$39</f>
        <v>-200</v>
      </c>
      <c r="U40" s="1230"/>
      <c r="V40" s="1227">
        <f t="shared" ref="V40" si="5">$N$39</f>
        <v>-200</v>
      </c>
      <c r="W40" s="1228"/>
      <c r="X40" s="1229">
        <f t="shared" ref="X40" si="6">$N$39</f>
        <v>-200</v>
      </c>
      <c r="Y40" s="1230"/>
      <c r="Z40" s="1227">
        <f t="shared" ref="Z40" si="7">$N$39</f>
        <v>-200</v>
      </c>
      <c r="AA40" s="1228"/>
      <c r="AB40" s="1229">
        <f>$N$39</f>
        <v>-200</v>
      </c>
      <c r="AC40" s="2194"/>
      <c r="AD40" s="37"/>
      <c r="AF40" s="13"/>
      <c r="AG40" s="13"/>
      <c r="AQ40" s="34"/>
      <c r="AR40" s="14"/>
      <c r="AS40" s="13"/>
    </row>
    <row r="41" spans="1:45" ht="18" customHeight="1">
      <c r="A41" s="35"/>
      <c r="B41" s="2177"/>
      <c r="C41" s="2147" t="s">
        <v>222</v>
      </c>
      <c r="D41" s="1924" t="s">
        <v>206</v>
      </c>
      <c r="E41" s="2150"/>
      <c r="F41" s="2150"/>
      <c r="G41" s="2150"/>
      <c r="H41" s="2150"/>
      <c r="I41" s="2150"/>
      <c r="J41" s="844">
        <v>790</v>
      </c>
      <c r="K41" s="844"/>
      <c r="L41" s="2151" t="s">
        <v>11</v>
      </c>
      <c r="M41" s="2152"/>
      <c r="N41" s="1243">
        <f>IF(L41="○",IF($J41/$S$24&lt;10,INT($J41/$S$24),ROUNDDOWN($J41/$S$24,-1)),0)</f>
        <v>40</v>
      </c>
      <c r="O41" s="1243"/>
      <c r="P41" s="1243"/>
      <c r="Q41" s="1243"/>
      <c r="R41" s="1243"/>
      <c r="S41" s="1243"/>
      <c r="T41" s="1243"/>
      <c r="U41" s="1243"/>
      <c r="V41" s="1243"/>
      <c r="W41" s="1243"/>
      <c r="X41" s="1243"/>
      <c r="Y41" s="1243"/>
      <c r="Z41" s="1243"/>
      <c r="AA41" s="1243"/>
      <c r="AB41" s="1243"/>
      <c r="AC41" s="1243"/>
      <c r="AD41" s="37"/>
      <c r="AF41" s="13"/>
      <c r="AG41" s="13"/>
      <c r="AQ41" s="34"/>
      <c r="AR41" s="14"/>
      <c r="AS41" s="13"/>
    </row>
    <row r="42" spans="1:45" ht="18" customHeight="1" thickBot="1">
      <c r="A42" s="35"/>
      <c r="B42" s="2177"/>
      <c r="C42" s="2148"/>
      <c r="D42" s="1921" t="s">
        <v>164</v>
      </c>
      <c r="E42" s="2144"/>
      <c r="F42" s="2144"/>
      <c r="G42" s="2144"/>
      <c r="H42" s="2144"/>
      <c r="I42" s="2144"/>
      <c r="J42" s="846">
        <v>500</v>
      </c>
      <c r="K42" s="846"/>
      <c r="L42" s="2145" t="s">
        <v>27</v>
      </c>
      <c r="M42" s="2146"/>
      <c r="N42" s="1248">
        <f>IF(L42="○",IF($J42/$S$24&lt;10,INT($J42/$S$24),ROUNDDOWN($J42/$S$24,-1)),0)</f>
        <v>0</v>
      </c>
      <c r="O42" s="1248"/>
      <c r="P42" s="1248"/>
      <c r="Q42" s="1248"/>
      <c r="R42" s="1248"/>
      <c r="S42" s="1248"/>
      <c r="T42" s="1248"/>
      <c r="U42" s="1248"/>
      <c r="V42" s="1248"/>
      <c r="W42" s="1248"/>
      <c r="X42" s="1248"/>
      <c r="Y42" s="1248"/>
      <c r="Z42" s="1248"/>
      <c r="AA42" s="1248"/>
      <c r="AB42" s="1248"/>
      <c r="AC42" s="1248"/>
      <c r="AD42" s="37"/>
      <c r="AF42" s="13"/>
      <c r="AG42" s="13"/>
      <c r="AQ42" s="34"/>
      <c r="AR42" s="14"/>
      <c r="AS42" s="13"/>
    </row>
    <row r="43" spans="1:45" ht="18" customHeight="1" thickTop="1">
      <c r="A43" s="35"/>
      <c r="B43" s="2178"/>
      <c r="C43" s="2149"/>
      <c r="D43" s="323" t="s">
        <v>59</v>
      </c>
      <c r="E43" s="324"/>
      <c r="F43" s="324"/>
      <c r="G43" s="324"/>
      <c r="H43" s="324"/>
      <c r="I43" s="324"/>
      <c r="J43" s="324"/>
      <c r="K43" s="324"/>
      <c r="L43" s="324"/>
      <c r="M43" s="1865"/>
      <c r="N43" s="369">
        <f>SUM($N41,$N42)</f>
        <v>40</v>
      </c>
      <c r="O43" s="2218"/>
      <c r="P43" s="2188">
        <f t="shared" ref="P43" si="8">SUM($N41,$N42)</f>
        <v>40</v>
      </c>
      <c r="Q43" s="2216"/>
      <c r="R43" s="2190">
        <f t="shared" ref="R43" si="9">SUM($N41,$N42)</f>
        <v>40</v>
      </c>
      <c r="S43" s="2217"/>
      <c r="T43" s="2190">
        <f t="shared" ref="T43" si="10">SUM($N41,$N42)</f>
        <v>40</v>
      </c>
      <c r="U43" s="2216"/>
      <c r="V43" s="2190">
        <f t="shared" ref="V43" si="11">SUM($N41,$N42)</f>
        <v>40</v>
      </c>
      <c r="W43" s="2217"/>
      <c r="X43" s="2190">
        <f t="shared" ref="X43" si="12">SUM($N41,$N42)</f>
        <v>40</v>
      </c>
      <c r="Y43" s="2216"/>
      <c r="Z43" s="2190">
        <f t="shared" ref="Z43" si="13">SUM($N41,$N42)</f>
        <v>40</v>
      </c>
      <c r="AA43" s="2217"/>
      <c r="AB43" s="2190">
        <f t="shared" ref="AB43" si="14">SUM($N41,$N42)</f>
        <v>40</v>
      </c>
      <c r="AC43" s="2217"/>
      <c r="AD43" s="37"/>
      <c r="AF43" s="13"/>
      <c r="AG43" s="13"/>
      <c r="AQ43" s="34"/>
      <c r="AR43" s="14"/>
      <c r="AS43" s="13"/>
    </row>
    <row r="44" spans="1:45" ht="18" customHeight="1">
      <c r="A44" s="35"/>
      <c r="B44" s="1083" t="s">
        <v>224</v>
      </c>
      <c r="C44" s="1190"/>
      <c r="D44" s="1190"/>
      <c r="E44" s="1190"/>
      <c r="F44" s="1190"/>
      <c r="G44" s="1190"/>
      <c r="H44" s="1190"/>
      <c r="I44" s="1190"/>
      <c r="J44" s="1190"/>
      <c r="K44" s="1190"/>
      <c r="L44" s="1190"/>
      <c r="M44" s="177" t="s">
        <v>51</v>
      </c>
      <c r="N44" s="1866">
        <f>SUM(N38,N40,N43)</f>
        <v>2150</v>
      </c>
      <c r="O44" s="1862"/>
      <c r="P44" s="2049">
        <f t="shared" ref="P44" si="15">SUM(P38,P40,P43)</f>
        <v>1580</v>
      </c>
      <c r="Q44" s="1862"/>
      <c r="R44" s="1866">
        <f t="shared" ref="R44" si="16">SUM(R38,R40,R43)</f>
        <v>2720</v>
      </c>
      <c r="S44" s="1862"/>
      <c r="T44" s="2049">
        <f t="shared" ref="T44" si="17">SUM(T38,T40,T43)</f>
        <v>2150</v>
      </c>
      <c r="U44" s="1862"/>
      <c r="V44" s="1866">
        <f t="shared" ref="V44" si="18">SUM(V38,V40,V43)</f>
        <v>2060</v>
      </c>
      <c r="W44" s="1862"/>
      <c r="X44" s="2049">
        <f t="shared" ref="X44" si="19">SUM(X38,X40,X43)</f>
        <v>1490</v>
      </c>
      <c r="Y44" s="1862"/>
      <c r="Z44" s="1866">
        <f t="shared" ref="Z44" si="20">SUM(Z38,Z40,Z43)</f>
        <v>3210</v>
      </c>
      <c r="AA44" s="1862"/>
      <c r="AB44" s="2049">
        <f t="shared" ref="AB44" si="21">SUM(AB38,AB40,AB43)</f>
        <v>2640</v>
      </c>
      <c r="AC44" s="1756"/>
      <c r="AD44" s="37"/>
      <c r="AF44" s="295"/>
      <c r="AG44" s="296"/>
      <c r="AI44" s="34"/>
      <c r="AJ44" s="14"/>
      <c r="AK44" s="13"/>
    </row>
    <row r="45" spans="1:45" ht="18" customHeight="1">
      <c r="A45" s="35"/>
      <c r="B45" s="1254" t="s">
        <v>106</v>
      </c>
      <c r="C45" s="2139"/>
      <c r="D45" s="2139"/>
      <c r="E45" s="2139"/>
      <c r="F45" s="2139"/>
      <c r="G45" s="2139"/>
      <c r="H45" s="2139"/>
      <c r="I45" s="2139"/>
      <c r="J45" s="2139"/>
      <c r="K45" s="2139"/>
      <c r="L45" s="2139"/>
      <c r="M45" s="177" t="s">
        <v>99</v>
      </c>
      <c r="N45" s="1260">
        <f>N44*I20</f>
        <v>8600</v>
      </c>
      <c r="O45" s="1261"/>
      <c r="P45" s="1262">
        <f>P44*N20</f>
        <v>1580</v>
      </c>
      <c r="Q45" s="1263"/>
      <c r="R45" s="1260">
        <f>R44*I21</f>
        <v>2720</v>
      </c>
      <c r="S45" s="1261"/>
      <c r="T45" s="1262">
        <f>T44*N21</f>
        <v>0</v>
      </c>
      <c r="U45" s="1263"/>
      <c r="V45" s="1260">
        <f>V44*I22</f>
        <v>18540</v>
      </c>
      <c r="W45" s="1261"/>
      <c r="X45" s="1262">
        <f>X44*N22</f>
        <v>2980</v>
      </c>
      <c r="Y45" s="1263"/>
      <c r="Z45" s="1260">
        <f>Z44*I23</f>
        <v>3210</v>
      </c>
      <c r="AA45" s="1261"/>
      <c r="AB45" s="1262">
        <f>AB44*N23</f>
        <v>0</v>
      </c>
      <c r="AC45" s="2215"/>
      <c r="AD45" s="37"/>
      <c r="AE45" s="1786">
        <f>SUM(N45:AC45)</f>
        <v>37630</v>
      </c>
      <c r="AF45" s="736"/>
      <c r="AG45" s="736"/>
      <c r="AI45" s="34"/>
      <c r="AJ45" s="14"/>
      <c r="AK45" s="13"/>
    </row>
    <row r="46" spans="1:45" ht="29.25" customHeight="1" thickBot="1">
      <c r="A46" s="35"/>
      <c r="B46" s="1264" t="s">
        <v>103</v>
      </c>
      <c r="C46" s="2137"/>
      <c r="D46" s="2137"/>
      <c r="E46" s="2137"/>
      <c r="F46" s="2137"/>
      <c r="G46" s="2137"/>
      <c r="H46" s="2137"/>
      <c r="I46" s="2137"/>
      <c r="J46" s="2137"/>
      <c r="K46" s="2137"/>
      <c r="L46" s="2138"/>
      <c r="M46" s="178" t="s">
        <v>102</v>
      </c>
      <c r="N46" s="1267">
        <f>N45*$H$16*100*$X$16</f>
        <v>722400.00000000023</v>
      </c>
      <c r="O46" s="1268"/>
      <c r="P46" s="1268">
        <f>P45*$H$16*100*$X$16</f>
        <v>132720</v>
      </c>
      <c r="Q46" s="1269"/>
      <c r="R46" s="1267">
        <f>R45*$H$16*100*$X$16</f>
        <v>228480</v>
      </c>
      <c r="S46" s="1268"/>
      <c r="T46" s="1268">
        <f>T45*$H$16*100*$X$16</f>
        <v>0</v>
      </c>
      <c r="U46" s="1269"/>
      <c r="V46" s="1267">
        <f>V45*$H$16*100*$X$16</f>
        <v>1557360.0000000002</v>
      </c>
      <c r="W46" s="1268"/>
      <c r="X46" s="1268">
        <f>X45*$H$16*100*$X$16</f>
        <v>250320.00000000006</v>
      </c>
      <c r="Y46" s="1269"/>
      <c r="Z46" s="1267">
        <f>Z45*$H$16*100*$X$16</f>
        <v>269640</v>
      </c>
      <c r="AA46" s="1268"/>
      <c r="AB46" s="1268">
        <f>AB45*$H$16*100*$X$16</f>
        <v>0</v>
      </c>
      <c r="AC46" s="2192"/>
      <c r="AD46" s="37"/>
      <c r="AE46" s="295">
        <f>SUM(N46:AC46)</f>
        <v>3160920.0000000005</v>
      </c>
      <c r="AF46" s="296"/>
      <c r="AG46" s="296"/>
      <c r="AI46" s="34"/>
      <c r="AJ46" s="14"/>
      <c r="AK46" s="13"/>
    </row>
    <row r="47" spans="1:45" ht="27" customHeight="1">
      <c r="A47" s="35"/>
      <c r="B47" s="1594" t="s">
        <v>194</v>
      </c>
      <c r="C47" s="2132" t="s">
        <v>144</v>
      </c>
      <c r="D47" s="2133"/>
      <c r="E47" s="2133"/>
      <c r="F47" s="2133"/>
      <c r="G47" s="2133"/>
      <c r="H47" s="2133"/>
      <c r="I47" s="2133"/>
      <c r="J47" s="2133"/>
      <c r="K47" s="2133"/>
      <c r="L47" s="1232" t="s">
        <v>11</v>
      </c>
      <c r="M47" s="1236"/>
      <c r="N47" s="2063">
        <f>IF($L47="○",-ROUNDDOWN(SUM(N31,$N37)*$H$16*100*$L$48,-1),0)</f>
        <v>-1440</v>
      </c>
      <c r="O47" s="2125"/>
      <c r="P47" s="2054">
        <f>IF($L47="○",-ROUNDDOWN(SUM(P31,$N37)*$H$16*100*$L$48,-1),0)</f>
        <v>-1040</v>
      </c>
      <c r="Q47" s="1883"/>
      <c r="R47" s="2057">
        <f>IF($L47="○",-ROUNDDOWN(SUM(R31,$N37)*$H$16*100*$L$48,-1),0)</f>
        <v>-1440</v>
      </c>
      <c r="S47" s="2125"/>
      <c r="T47" s="2054">
        <f>IF($L47="○",-ROUNDDOWN(SUM(T31,$N37)*$H$16*100*$L$48,-1),0)</f>
        <v>-1040</v>
      </c>
      <c r="U47" s="1883"/>
      <c r="V47" s="2057">
        <f>IF($L47="○",-ROUNDDOWN(SUM(V31,$N37)*$H$16*100*$L$48,-1),0)</f>
        <v>-1420</v>
      </c>
      <c r="W47" s="2125"/>
      <c r="X47" s="2054">
        <f>IF($L47="○",-ROUNDDOWN(SUM(X31,$N37)*$H$16*100*$L$48,-1),0)</f>
        <v>-1020</v>
      </c>
      <c r="Y47" s="1883"/>
      <c r="Z47" s="2057">
        <f>IF($L47="○",-ROUNDDOWN(SUM(Z31,$N37)*$H$16*100*$L$48,-1),0)</f>
        <v>-1420</v>
      </c>
      <c r="AA47" s="2125"/>
      <c r="AB47" s="2054">
        <f>IF($L47="○",-ROUNDDOWN(SUM(AB31,$N37)*$H$16*100*$L$48,-1),0)</f>
        <v>-1020</v>
      </c>
      <c r="AC47" s="1883"/>
      <c r="AE47" s="232"/>
      <c r="AF47" s="233"/>
      <c r="AG47" s="233"/>
      <c r="AI47" s="34"/>
      <c r="AJ47" s="14"/>
      <c r="AK47" s="13"/>
    </row>
    <row r="48" spans="1:45" ht="18" customHeight="1">
      <c r="A48" s="35"/>
      <c r="B48" s="2130"/>
      <c r="C48" s="288"/>
      <c r="D48" s="1599" t="s">
        <v>150</v>
      </c>
      <c r="E48" s="1191"/>
      <c r="F48" s="1191"/>
      <c r="G48" s="1191"/>
      <c r="H48" s="1191"/>
      <c r="I48" s="1191"/>
      <c r="J48" s="1191"/>
      <c r="K48" s="1191"/>
      <c r="L48" s="1281">
        <v>0.1</v>
      </c>
      <c r="M48" s="1282"/>
      <c r="N48" s="2134"/>
      <c r="O48" s="2127"/>
      <c r="P48" s="2128"/>
      <c r="Q48" s="2129"/>
      <c r="R48" s="2126"/>
      <c r="S48" s="2127"/>
      <c r="T48" s="2128"/>
      <c r="U48" s="2129"/>
      <c r="V48" s="2126"/>
      <c r="W48" s="2127"/>
      <c r="X48" s="2128"/>
      <c r="Y48" s="2129"/>
      <c r="Z48" s="2126"/>
      <c r="AA48" s="2127"/>
      <c r="AB48" s="2128"/>
      <c r="AC48" s="2129"/>
      <c r="AE48" s="232"/>
      <c r="AF48" s="233"/>
      <c r="AG48" s="233"/>
      <c r="AI48" s="34"/>
      <c r="AJ48" s="14"/>
      <c r="AK48" s="13"/>
    </row>
    <row r="49" spans="1:45" ht="18" customHeight="1">
      <c r="A49" s="35"/>
      <c r="B49" s="2130"/>
      <c r="C49" s="2121" t="s">
        <v>185</v>
      </c>
      <c r="D49" s="2122"/>
      <c r="E49" s="2122"/>
      <c r="F49" s="2122"/>
      <c r="G49" s="2122"/>
      <c r="H49" s="2122"/>
      <c r="I49" s="2122"/>
      <c r="J49" s="2122"/>
      <c r="K49" s="2122"/>
      <c r="L49" s="2123" t="s">
        <v>11</v>
      </c>
      <c r="M49" s="2124"/>
      <c r="N49" s="1286">
        <f>IF($L49="○",-ROUNDDOWN(SUM(N31,$N37)*$H$16*100*$L$50,-1),0)</f>
        <v>-1440</v>
      </c>
      <c r="O49" s="1287"/>
      <c r="P49" s="1274">
        <f>IF($L49="○",-ROUNDDOWN(SUM(P31,$N37)*$H$16*100*$L$50,-1),0)</f>
        <v>-1040</v>
      </c>
      <c r="Q49" s="1275"/>
      <c r="R49" s="1270">
        <f>IF($L49="○",-ROUNDDOWN((R31+$R33+$N37)*$H$16*100*$L$50,-1),0)</f>
        <v>-1840</v>
      </c>
      <c r="S49" s="1271"/>
      <c r="T49" s="1274">
        <f>IF($L49="○",-ROUNDDOWN((T31+$R33+$N37)*$H$16*100*$L$50,-1),0)</f>
        <v>-1440</v>
      </c>
      <c r="U49" s="1275"/>
      <c r="V49" s="1270">
        <f>IF($L49="○",-ROUNDDOWN(SUM(V31,$N37)*$H$16*100*$L$50,-1),0)</f>
        <v>-1420</v>
      </c>
      <c r="W49" s="1271"/>
      <c r="X49" s="1274">
        <f>IF($L49="○",-ROUNDDOWN(SUM(X31,$N37)*$H$16*100*$L$50,-1),0)</f>
        <v>-1020</v>
      </c>
      <c r="Y49" s="1275"/>
      <c r="Z49" s="1270">
        <f>IF($L49="○",-ROUNDDOWN(SUM(Z31,$Z33,$N37)*$H$16*100*$L$50,-1),0)</f>
        <v>-2220</v>
      </c>
      <c r="AA49" s="1271"/>
      <c r="AB49" s="1277">
        <f>IF($L49="○",-ROUNDDOWN((AB31+$Z33+$N37)*$H$16*100*$L$50,-1),0)</f>
        <v>-1820</v>
      </c>
      <c r="AC49" s="1278"/>
      <c r="AF49" s="13"/>
      <c r="AQ49" s="34"/>
      <c r="AR49" s="14"/>
      <c r="AS49" s="13"/>
    </row>
    <row r="50" spans="1:45" ht="18" customHeight="1" thickBot="1">
      <c r="A50" s="35"/>
      <c r="B50" s="2130"/>
      <c r="C50" s="180"/>
      <c r="D50" s="1599" t="s">
        <v>184</v>
      </c>
      <c r="E50" s="1191"/>
      <c r="F50" s="1191"/>
      <c r="G50" s="1191"/>
      <c r="H50" s="1191"/>
      <c r="I50" s="1191"/>
      <c r="J50" s="1191"/>
      <c r="K50" s="1191"/>
      <c r="L50" s="1298">
        <v>0.1</v>
      </c>
      <c r="M50" s="1299"/>
      <c r="N50" s="1306"/>
      <c r="O50" s="1307"/>
      <c r="P50" s="2120"/>
      <c r="Q50" s="2118"/>
      <c r="R50" s="2118"/>
      <c r="S50" s="2119"/>
      <c r="T50" s="2120"/>
      <c r="U50" s="2118"/>
      <c r="V50" s="2118"/>
      <c r="W50" s="2119"/>
      <c r="X50" s="2120"/>
      <c r="Y50" s="2118"/>
      <c r="Z50" s="2118"/>
      <c r="AA50" s="2119"/>
      <c r="AB50" s="1307"/>
      <c r="AC50" s="2120"/>
      <c r="AG50" s="34"/>
      <c r="AH50" s="14"/>
      <c r="AI50" s="13"/>
      <c r="AQ50" s="34"/>
      <c r="AR50" s="14"/>
      <c r="AS50" s="13"/>
    </row>
    <row r="51" spans="1:45" ht="18" customHeight="1" thickTop="1">
      <c r="A51" s="35"/>
      <c r="B51" s="2131"/>
      <c r="C51" s="1321" t="s">
        <v>126</v>
      </c>
      <c r="D51" s="1322"/>
      <c r="E51" s="1322"/>
      <c r="F51" s="1322"/>
      <c r="G51" s="1322"/>
      <c r="H51" s="1322"/>
      <c r="I51" s="1322"/>
      <c r="J51" s="1322"/>
      <c r="K51" s="1322"/>
      <c r="L51" s="1322"/>
      <c r="M51" s="2117"/>
      <c r="N51" s="1313">
        <f>SUM(N47,N49)</f>
        <v>-2880</v>
      </c>
      <c r="O51" s="2116"/>
      <c r="P51" s="1311">
        <f t="shared" ref="P51" si="22">SUM(P47,P49)</f>
        <v>-2080</v>
      </c>
      <c r="Q51" s="2115"/>
      <c r="R51" s="1313">
        <f t="shared" ref="R51" si="23">SUM(R47,R49)</f>
        <v>-3280</v>
      </c>
      <c r="S51" s="2116"/>
      <c r="T51" s="1311">
        <f t="shared" ref="T51" si="24">SUM(T47,T49)</f>
        <v>-2480</v>
      </c>
      <c r="U51" s="2115"/>
      <c r="V51" s="1313">
        <f t="shared" ref="V51" si="25">SUM(V47,V49)</f>
        <v>-2840</v>
      </c>
      <c r="W51" s="2116"/>
      <c r="X51" s="1311">
        <f t="shared" ref="X51" si="26">SUM(X47,X49)</f>
        <v>-2040</v>
      </c>
      <c r="Y51" s="2115"/>
      <c r="Z51" s="1313">
        <f t="shared" ref="Z51" si="27">SUM(Z47,Z49)</f>
        <v>-3640</v>
      </c>
      <c r="AA51" s="2116"/>
      <c r="AB51" s="1311">
        <f t="shared" ref="AB51" si="28">SUM(AB47,AB49)</f>
        <v>-2840</v>
      </c>
      <c r="AC51" s="2115"/>
      <c r="AG51" s="34"/>
      <c r="AH51" s="14"/>
      <c r="AI51" s="13"/>
      <c r="AQ51" s="34"/>
      <c r="AR51" s="14"/>
      <c r="AS51" s="13"/>
    </row>
    <row r="52" spans="1:45" ht="18" customHeight="1" thickBot="1">
      <c r="A52" s="35"/>
      <c r="B52" s="502" t="s">
        <v>128</v>
      </c>
      <c r="C52" s="1438"/>
      <c r="D52" s="1438"/>
      <c r="E52" s="1438"/>
      <c r="F52" s="1438"/>
      <c r="G52" s="1438"/>
      <c r="H52" s="1438"/>
      <c r="I52" s="1438"/>
      <c r="J52" s="1438"/>
      <c r="K52" s="1438"/>
      <c r="L52" s="1438"/>
      <c r="M52" s="236" t="s">
        <v>129</v>
      </c>
      <c r="N52" s="1317">
        <f>N51*I20*$X$16</f>
        <v>-138240</v>
      </c>
      <c r="O52" s="1318"/>
      <c r="P52" s="1319">
        <f>P51*N20*$X$16</f>
        <v>-24960</v>
      </c>
      <c r="Q52" s="1320"/>
      <c r="R52" s="1317">
        <f>R51*I21*$X$16</f>
        <v>-39360</v>
      </c>
      <c r="S52" s="1318"/>
      <c r="T52" s="1319">
        <f>T51*N21*$X$16</f>
        <v>0</v>
      </c>
      <c r="U52" s="1320"/>
      <c r="V52" s="1317">
        <f>V51*I22*$X$16</f>
        <v>-306720</v>
      </c>
      <c r="W52" s="1318"/>
      <c r="X52" s="1319">
        <f>X51*N22*$X$16</f>
        <v>-48960</v>
      </c>
      <c r="Y52" s="1320"/>
      <c r="Z52" s="1317">
        <f>Z51*I23*$X$16</f>
        <v>-43680</v>
      </c>
      <c r="AA52" s="1318"/>
      <c r="AB52" s="1319">
        <f>AB51*N23*$X$16</f>
        <v>0</v>
      </c>
      <c r="AC52" s="1346"/>
      <c r="AE52" s="2030">
        <f>SUM(N52:AC52)</f>
        <v>-601920</v>
      </c>
      <c r="AF52" s="2030"/>
      <c r="AG52" s="2030"/>
      <c r="AI52" s="34"/>
      <c r="AJ52" s="14"/>
      <c r="AK52" s="13"/>
    </row>
    <row r="53" spans="1:45" ht="36" customHeight="1" thickTop="1" thickBot="1">
      <c r="A53" s="35"/>
      <c r="B53" s="1569" t="s">
        <v>174</v>
      </c>
      <c r="C53" s="1436"/>
      <c r="D53" s="1436"/>
      <c r="E53" s="1436"/>
      <c r="F53" s="1436"/>
      <c r="G53" s="1436"/>
      <c r="H53" s="1436"/>
      <c r="I53" s="1436"/>
      <c r="J53" s="1436"/>
      <c r="K53" s="1436"/>
      <c r="L53" s="181"/>
      <c r="M53" s="244" t="s">
        <v>127</v>
      </c>
      <c r="N53" s="517">
        <f>ROUNDDOWN(SUM(N46:AC46)+SUM(N52:AC52),-3)</f>
        <v>2559000</v>
      </c>
      <c r="O53" s="1308"/>
      <c r="P53" s="1308"/>
      <c r="Q53" s="1308"/>
      <c r="R53" s="1308"/>
      <c r="S53" s="1308"/>
      <c r="T53" s="1308"/>
      <c r="U53" s="1308"/>
      <c r="V53" s="1308"/>
      <c r="W53" s="1308"/>
      <c r="X53" s="1308"/>
      <c r="Y53" s="1308"/>
      <c r="Z53" s="1308"/>
      <c r="AA53" s="1308"/>
      <c r="AB53" s="1308"/>
      <c r="AC53" s="1309"/>
      <c r="AE53" s="295">
        <f>AE46+AE52</f>
        <v>2559000.0000000005</v>
      </c>
      <c r="AF53" s="296"/>
      <c r="AG53" s="296"/>
      <c r="AN53" s="35"/>
      <c r="AO53" s="35"/>
    </row>
    <row r="54" spans="1:45" ht="3.75" customHeight="1" thickTop="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row>
    <row r="55" spans="1:45" ht="13.5" customHeight="1">
      <c r="A55" s="35"/>
      <c r="B55" s="208" t="s">
        <v>94</v>
      </c>
      <c r="C55" s="208"/>
      <c r="D55" s="182"/>
      <c r="E55" s="182"/>
      <c r="F55" s="35"/>
      <c r="G55" s="35"/>
      <c r="H55" s="35"/>
      <c r="I55" s="35"/>
      <c r="J55" s="35"/>
      <c r="K55" s="35"/>
      <c r="L55" s="35"/>
      <c r="M55" s="35"/>
      <c r="N55" s="35"/>
      <c r="O55" s="35"/>
      <c r="P55" s="35"/>
      <c r="Q55" s="35"/>
      <c r="R55" s="35"/>
      <c r="S55" s="35"/>
      <c r="T55" s="35"/>
      <c r="U55" s="35"/>
      <c r="V55" s="35"/>
      <c r="W55" s="35"/>
      <c r="X55" s="35"/>
      <c r="Y55" s="35"/>
      <c r="Z55" s="35"/>
      <c r="AA55" s="1887" t="s">
        <v>234</v>
      </c>
      <c r="AB55" s="1887"/>
      <c r="AC55" s="1887"/>
    </row>
    <row r="56" spans="1:45" ht="13.5" customHeight="1">
      <c r="A56" s="35"/>
      <c r="B56" s="208" t="s">
        <v>95</v>
      </c>
      <c r="C56" s="208"/>
      <c r="D56" s="35"/>
      <c r="E56" s="35"/>
      <c r="F56" s="35"/>
      <c r="G56" s="35"/>
      <c r="H56" s="35"/>
      <c r="I56" s="35"/>
      <c r="J56" s="35"/>
      <c r="K56" s="35"/>
      <c r="L56" s="35"/>
      <c r="M56" s="182"/>
      <c r="N56" s="182"/>
      <c r="O56" s="182"/>
      <c r="P56" s="182"/>
      <c r="Q56" s="182"/>
      <c r="R56" s="182"/>
      <c r="S56" s="182"/>
      <c r="T56" s="182"/>
      <c r="U56" s="182"/>
      <c r="V56" s="182"/>
      <c r="W56" s="182"/>
      <c r="X56" s="182"/>
      <c r="Y56" s="182"/>
      <c r="Z56" s="182"/>
      <c r="AA56" s="1887"/>
      <c r="AB56" s="1887"/>
      <c r="AC56" s="1887"/>
      <c r="AD56" s="36"/>
      <c r="AE56" s="36"/>
      <c r="AF56" s="36"/>
    </row>
    <row r="57" spans="1:45" ht="13.5" customHeight="1">
      <c r="A57" s="35"/>
      <c r="B57" s="208" t="s">
        <v>208</v>
      </c>
      <c r="C57" s="208"/>
      <c r="D57" s="182"/>
      <c r="E57" s="182"/>
      <c r="F57" s="35"/>
      <c r="G57" s="35"/>
      <c r="H57" s="35"/>
      <c r="I57" s="35"/>
      <c r="J57" s="35"/>
      <c r="K57" s="35"/>
      <c r="L57" s="35"/>
      <c r="M57" s="35"/>
      <c r="N57" s="35"/>
      <c r="O57" s="35"/>
      <c r="P57" s="35"/>
      <c r="Q57" s="35"/>
      <c r="R57" s="35"/>
      <c r="S57" s="35"/>
      <c r="T57" s="35"/>
      <c r="U57" s="35"/>
      <c r="V57" s="35"/>
      <c r="W57" s="35"/>
      <c r="X57" s="35"/>
      <c r="Y57" s="35"/>
      <c r="Z57" s="35"/>
      <c r="AA57" s="1887"/>
      <c r="AB57" s="1887"/>
      <c r="AC57" s="1887"/>
    </row>
    <row r="58" spans="1:45" ht="13.5" customHeight="1">
      <c r="A58" s="35"/>
      <c r="B58" s="208" t="s">
        <v>207</v>
      </c>
      <c r="C58" s="208"/>
      <c r="D58" s="35"/>
      <c r="E58" s="35"/>
      <c r="F58" s="35"/>
      <c r="G58" s="35"/>
      <c r="H58" s="35"/>
      <c r="I58" s="35"/>
      <c r="J58" s="35"/>
      <c r="K58" s="35"/>
      <c r="L58" s="35"/>
      <c r="M58" s="182"/>
      <c r="N58" s="182"/>
      <c r="O58" s="182"/>
      <c r="P58" s="182"/>
      <c r="Q58" s="182"/>
      <c r="R58" s="182"/>
      <c r="S58" s="182"/>
      <c r="T58" s="182"/>
      <c r="U58" s="182"/>
      <c r="V58" s="182"/>
      <c r="W58" s="182"/>
      <c r="X58" s="182"/>
      <c r="Y58" s="182"/>
      <c r="Z58" s="182"/>
      <c r="AA58" s="1887"/>
      <c r="AB58" s="1887"/>
      <c r="AC58" s="1887"/>
      <c r="AD58" s="36"/>
      <c r="AE58" s="36"/>
      <c r="AF58" s="36"/>
    </row>
    <row r="59" spans="1:45" ht="18" customHeight="1">
      <c r="A59" s="35"/>
      <c r="B59" s="35"/>
      <c r="C59" s="35"/>
      <c r="D59" s="35"/>
      <c r="E59" s="35"/>
      <c r="F59" s="35"/>
      <c r="G59" s="35"/>
      <c r="H59" s="35"/>
      <c r="I59" s="35"/>
      <c r="J59" s="35"/>
      <c r="K59" s="35"/>
      <c r="L59" s="35"/>
      <c r="M59" s="182"/>
      <c r="N59" s="182"/>
      <c r="O59" s="182"/>
      <c r="P59" s="182"/>
      <c r="Q59" s="182"/>
      <c r="R59" s="182"/>
      <c r="S59" s="182"/>
      <c r="T59" s="182"/>
      <c r="U59" s="182"/>
      <c r="V59" s="182"/>
      <c r="W59" s="182"/>
      <c r="X59" s="182"/>
      <c r="Y59" s="182"/>
      <c r="Z59" s="182"/>
      <c r="AA59" s="182"/>
      <c r="AB59" s="182"/>
      <c r="AC59" s="182"/>
      <c r="AD59" s="36"/>
      <c r="AE59" s="36"/>
      <c r="AF59" s="36"/>
    </row>
    <row r="60" spans="1:45" ht="18" customHeight="1">
      <c r="A60" s="35"/>
      <c r="B60" s="35"/>
      <c r="C60" s="35"/>
      <c r="D60" s="35"/>
      <c r="E60" s="35"/>
      <c r="F60" s="35"/>
      <c r="G60" s="35"/>
      <c r="H60" s="35"/>
      <c r="I60" s="35"/>
      <c r="J60" s="35"/>
      <c r="K60" s="35"/>
      <c r="L60" s="35"/>
      <c r="M60" s="182"/>
      <c r="N60" s="182"/>
      <c r="O60" s="182"/>
      <c r="P60" s="182"/>
      <c r="Q60" s="182"/>
      <c r="R60" s="182"/>
      <c r="S60" s="182"/>
      <c r="T60" s="182"/>
      <c r="U60" s="182"/>
      <c r="V60" s="182"/>
      <c r="W60" s="182"/>
      <c r="X60" s="182"/>
      <c r="Y60" s="182"/>
      <c r="Z60" s="182"/>
      <c r="AA60" s="182"/>
      <c r="AB60" s="182"/>
      <c r="AC60" s="182"/>
      <c r="AD60" s="36"/>
      <c r="AE60" s="36"/>
      <c r="AF60" s="36"/>
    </row>
    <row r="61" spans="1:45" ht="18" customHeight="1">
      <c r="A61" s="35"/>
      <c r="B61" s="183" t="s">
        <v>196</v>
      </c>
      <c r="C61" s="35"/>
      <c r="D61" s="35"/>
      <c r="E61" s="35"/>
      <c r="F61" s="35"/>
      <c r="G61" s="35"/>
      <c r="H61" s="35"/>
      <c r="I61" s="35"/>
      <c r="J61" s="35"/>
      <c r="K61" s="35"/>
      <c r="L61" s="35"/>
      <c r="M61" s="182"/>
      <c r="N61" s="182"/>
      <c r="O61" s="182"/>
      <c r="P61" s="182"/>
      <c r="Q61" s="182"/>
      <c r="R61" s="182"/>
      <c r="S61" s="182"/>
      <c r="T61" s="182"/>
      <c r="U61" s="182"/>
      <c r="V61" s="182"/>
      <c r="W61" s="182"/>
      <c r="X61" s="182"/>
      <c r="Y61" s="182"/>
      <c r="Z61" s="182"/>
      <c r="AA61" s="182"/>
      <c r="AB61" s="182"/>
      <c r="AC61" s="182"/>
      <c r="AD61" s="36"/>
      <c r="AE61" s="36"/>
      <c r="AF61" s="36"/>
    </row>
    <row r="62" spans="1:45" ht="7.5" customHeight="1" thickBot="1">
      <c r="A62" s="35"/>
      <c r="B62" s="35"/>
      <c r="C62" s="35"/>
      <c r="D62" s="35"/>
      <c r="E62" s="35"/>
      <c r="F62" s="35"/>
      <c r="G62" s="35"/>
      <c r="H62" s="35"/>
      <c r="I62" s="35"/>
      <c r="J62" s="35"/>
      <c r="K62" s="35"/>
      <c r="L62" s="35"/>
      <c r="M62" s="182"/>
      <c r="N62" s="182"/>
      <c r="O62" s="182"/>
      <c r="P62" s="182"/>
      <c r="Q62" s="182"/>
      <c r="R62" s="182"/>
      <c r="S62" s="182"/>
      <c r="T62" s="182"/>
      <c r="U62" s="182"/>
      <c r="V62" s="182"/>
      <c r="W62" s="182"/>
      <c r="X62" s="182"/>
      <c r="Y62" s="182"/>
      <c r="Z62" s="182"/>
      <c r="AA62" s="182"/>
      <c r="AB62" s="182"/>
      <c r="AC62" s="182"/>
      <c r="AD62" s="36"/>
      <c r="AE62" s="36"/>
      <c r="AF62" s="36"/>
    </row>
    <row r="63" spans="1:45" ht="9.75" customHeight="1" thickBot="1">
      <c r="A63" s="35"/>
      <c r="B63" s="184"/>
      <c r="C63" s="185"/>
      <c r="D63" s="185"/>
      <c r="E63" s="185"/>
      <c r="F63" s="185"/>
      <c r="G63" s="185"/>
      <c r="H63" s="185"/>
      <c r="I63" s="185"/>
      <c r="J63" s="185"/>
      <c r="K63" s="185"/>
      <c r="L63" s="185"/>
      <c r="M63" s="186"/>
      <c r="N63" s="186"/>
      <c r="O63" s="186"/>
      <c r="P63" s="186"/>
      <c r="Q63" s="186"/>
      <c r="R63" s="186"/>
      <c r="S63" s="186"/>
      <c r="T63" s="186"/>
      <c r="U63" s="186"/>
      <c r="V63" s="187"/>
      <c r="W63" s="182"/>
      <c r="X63" s="182"/>
      <c r="Y63" s="182"/>
      <c r="Z63" s="182"/>
      <c r="AA63" s="182"/>
      <c r="AB63" s="182"/>
      <c r="AC63" s="182"/>
      <c r="AD63" s="36"/>
      <c r="AE63" s="36"/>
      <c r="AF63" s="36"/>
    </row>
    <row r="64" spans="1:45" ht="18.75" customHeight="1" thickBot="1">
      <c r="A64" s="35"/>
      <c r="B64" s="188"/>
      <c r="C64" s="189"/>
      <c r="D64" s="190" t="s">
        <v>198</v>
      </c>
      <c r="E64" s="257"/>
      <c r="F64" s="257"/>
      <c r="G64" s="257"/>
      <c r="H64" s="257"/>
      <c r="I64" s="257"/>
      <c r="J64" s="257"/>
      <c r="K64" s="257"/>
      <c r="L64" s="257"/>
      <c r="M64" s="257"/>
      <c r="N64" s="257" t="s">
        <v>171</v>
      </c>
      <c r="O64" s="257"/>
      <c r="P64" s="257"/>
      <c r="Q64" s="258"/>
      <c r="R64" s="1328">
        <v>6.0999999999999999E-2</v>
      </c>
      <c r="S64" s="1329"/>
      <c r="T64" s="1330"/>
      <c r="U64" s="259"/>
      <c r="V64" s="191"/>
      <c r="W64" s="192"/>
      <c r="X64" s="280" t="s">
        <v>159</v>
      </c>
      <c r="Y64" s="193"/>
      <c r="Z64" s="193"/>
      <c r="AA64" s="193"/>
      <c r="AB64" s="194"/>
      <c r="AC64" s="194"/>
      <c r="AD64" s="55"/>
      <c r="AE64" s="55"/>
    </row>
    <row r="65" spans="1:41" ht="14.25" customHeight="1">
      <c r="A65" s="35"/>
      <c r="B65" s="188"/>
      <c r="C65" s="189"/>
      <c r="D65" s="195"/>
      <c r="E65" s="281"/>
      <c r="F65" s="281"/>
      <c r="G65" s="281"/>
      <c r="H65" s="281"/>
      <c r="I65" s="281"/>
      <c r="J65" s="281"/>
      <c r="K65" s="281"/>
      <c r="L65" s="281"/>
      <c r="M65" s="281"/>
      <c r="N65" s="281"/>
      <c r="O65" s="281"/>
      <c r="P65" s="282"/>
      <c r="Q65" s="282"/>
      <c r="R65" s="282"/>
      <c r="S65" s="282"/>
      <c r="T65" s="282"/>
      <c r="U65" s="282"/>
      <c r="V65" s="196"/>
      <c r="W65" s="192"/>
      <c r="X65" s="192"/>
      <c r="Y65" s="193"/>
      <c r="Z65" s="193"/>
      <c r="AA65" s="193"/>
      <c r="AB65" s="194"/>
      <c r="AC65" s="194"/>
      <c r="AD65" s="55"/>
      <c r="AE65" s="55"/>
    </row>
    <row r="66" spans="1:41" ht="21">
      <c r="A66" s="35"/>
      <c r="B66" s="1331" t="s">
        <v>201</v>
      </c>
      <c r="C66" s="1332"/>
      <c r="D66" s="1332"/>
      <c r="E66" s="1332"/>
      <c r="F66" s="1332"/>
      <c r="G66" s="1332"/>
      <c r="H66" s="1332"/>
      <c r="I66" s="1332"/>
      <c r="J66" s="1332"/>
      <c r="K66" s="1332"/>
      <c r="L66" s="1332"/>
      <c r="M66" s="1332"/>
      <c r="N66" s="1332"/>
      <c r="O66" s="1332"/>
      <c r="P66" s="1332"/>
      <c r="Q66" s="1332"/>
      <c r="R66" s="1332"/>
      <c r="S66" s="1332"/>
      <c r="T66" s="1332"/>
      <c r="U66" s="1332"/>
      <c r="V66" s="1333"/>
      <c r="W66" s="197"/>
      <c r="X66" s="197"/>
      <c r="Y66" s="197"/>
      <c r="Z66" s="197"/>
      <c r="AA66" s="197"/>
      <c r="AB66" s="198"/>
      <c r="AC66" s="198"/>
      <c r="AD66" s="56"/>
      <c r="AE66" s="56"/>
    </row>
    <row r="67" spans="1:41" ht="21.75" thickBot="1">
      <c r="A67" s="35"/>
      <c r="B67" s="1334"/>
      <c r="C67" s="1335"/>
      <c r="D67" s="1335"/>
      <c r="E67" s="1335"/>
      <c r="F67" s="1335"/>
      <c r="G67" s="1335"/>
      <c r="H67" s="1335"/>
      <c r="I67" s="1335"/>
      <c r="J67" s="1335"/>
      <c r="K67" s="1335"/>
      <c r="L67" s="1335"/>
      <c r="M67" s="1335"/>
      <c r="N67" s="1335"/>
      <c r="O67" s="1335"/>
      <c r="P67" s="1335"/>
      <c r="Q67" s="1335"/>
      <c r="R67" s="1335"/>
      <c r="S67" s="1335"/>
      <c r="T67" s="1335"/>
      <c r="U67" s="1335"/>
      <c r="V67" s="1336"/>
      <c r="W67" s="197"/>
      <c r="X67" s="197"/>
      <c r="Y67" s="197"/>
      <c r="Z67" s="197"/>
      <c r="AA67" s="197"/>
      <c r="AB67" s="198"/>
      <c r="AC67" s="198"/>
      <c r="AD67" s="56"/>
      <c r="AE67" s="56"/>
    </row>
    <row r="68" spans="1:41" ht="12.75" customHeight="1">
      <c r="A68" s="35"/>
      <c r="B68" s="241"/>
      <c r="C68" s="241"/>
      <c r="D68" s="241"/>
      <c r="E68" s="241"/>
      <c r="F68" s="241"/>
      <c r="G68" s="241"/>
      <c r="H68" s="241"/>
      <c r="I68" s="241"/>
      <c r="J68" s="241"/>
      <c r="K68" s="241"/>
      <c r="L68" s="241"/>
      <c r="M68" s="241"/>
      <c r="N68" s="241"/>
      <c r="O68" s="241"/>
      <c r="P68" s="241"/>
      <c r="Q68" s="241"/>
      <c r="R68" s="241"/>
      <c r="S68" s="241"/>
      <c r="T68" s="241"/>
      <c r="U68" s="241"/>
      <c r="V68" s="241"/>
      <c r="W68" s="199"/>
      <c r="X68" s="199"/>
      <c r="Y68" s="199"/>
      <c r="Z68" s="199"/>
      <c r="AA68" s="199"/>
      <c r="AB68" s="200"/>
      <c r="AC68" s="200"/>
      <c r="AD68" s="58"/>
      <c r="AE68" s="58"/>
    </row>
    <row r="69" spans="1:41">
      <c r="A69" s="35"/>
      <c r="B69" s="199" t="s">
        <v>169</v>
      </c>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201"/>
      <c r="AC69" s="201"/>
      <c r="AD69" s="58"/>
      <c r="AE69" s="58"/>
    </row>
    <row r="70" spans="1:41" ht="18" customHeight="1">
      <c r="A70" s="35"/>
      <c r="B70" s="1339" t="s">
        <v>116</v>
      </c>
      <c r="C70" s="1124"/>
      <c r="D70" s="1124"/>
      <c r="E70" s="1124"/>
      <c r="F70" s="1124"/>
      <c r="G70" s="1124"/>
      <c r="H70" s="1124"/>
      <c r="I70" s="1124"/>
      <c r="J70" s="1124"/>
      <c r="K70" s="1124"/>
      <c r="L70" s="1124"/>
      <c r="M70" s="1125"/>
      <c r="N70" s="2001" t="s">
        <v>0</v>
      </c>
      <c r="O70" s="2001"/>
      <c r="P70" s="2001"/>
      <c r="Q70" s="2001"/>
      <c r="R70" s="2002" t="s">
        <v>88</v>
      </c>
      <c r="S70" s="2001"/>
      <c r="T70" s="2001"/>
      <c r="U70" s="2003"/>
      <c r="V70" s="2002" t="s">
        <v>89</v>
      </c>
      <c r="W70" s="2001"/>
      <c r="X70" s="2001"/>
      <c r="Y70" s="2003"/>
      <c r="Z70" s="2002" t="s">
        <v>90</v>
      </c>
      <c r="AA70" s="2001"/>
      <c r="AB70" s="2001"/>
      <c r="AC70" s="2003"/>
    </row>
    <row r="71" spans="1:41" ht="18" customHeight="1">
      <c r="A71" s="35"/>
      <c r="B71" s="1340"/>
      <c r="C71" s="1341"/>
      <c r="D71" s="1341"/>
      <c r="E71" s="1341"/>
      <c r="F71" s="1341"/>
      <c r="G71" s="1341"/>
      <c r="H71" s="1341"/>
      <c r="I71" s="1341"/>
      <c r="J71" s="1341"/>
      <c r="K71" s="1341"/>
      <c r="L71" s="1341"/>
      <c r="M71" s="1342"/>
      <c r="N71" s="1347" t="s">
        <v>5</v>
      </c>
      <c r="O71" s="1348"/>
      <c r="P71" s="1348" t="s">
        <v>6</v>
      </c>
      <c r="Q71" s="1349"/>
      <c r="R71" s="1350" t="s">
        <v>5</v>
      </c>
      <c r="S71" s="1348"/>
      <c r="T71" s="1348" t="s">
        <v>6</v>
      </c>
      <c r="U71" s="1349"/>
      <c r="V71" s="1350" t="s">
        <v>5</v>
      </c>
      <c r="W71" s="1348"/>
      <c r="X71" s="1348" t="s">
        <v>6</v>
      </c>
      <c r="Y71" s="1349"/>
      <c r="Z71" s="1350" t="s">
        <v>5</v>
      </c>
      <c r="AA71" s="1348"/>
      <c r="AB71" s="1348" t="s">
        <v>6</v>
      </c>
      <c r="AC71" s="1349"/>
    </row>
    <row r="72" spans="1:41" ht="18" customHeight="1">
      <c r="A72" s="35"/>
      <c r="B72" s="1254" t="s">
        <v>158</v>
      </c>
      <c r="C72" s="1190"/>
      <c r="D72" s="1190"/>
      <c r="E72" s="1190"/>
      <c r="F72" s="1190"/>
      <c r="G72" s="1190"/>
      <c r="H72" s="1190"/>
      <c r="I72" s="1190"/>
      <c r="J72" s="1190"/>
      <c r="K72" s="1190"/>
      <c r="L72" s="1190"/>
      <c r="M72" s="177" t="s">
        <v>112</v>
      </c>
      <c r="N72" s="1255">
        <f>N44</f>
        <v>2150</v>
      </c>
      <c r="O72" s="1256"/>
      <c r="P72" s="1256">
        <f>P44</f>
        <v>1580</v>
      </c>
      <c r="Q72" s="1257"/>
      <c r="R72" s="1255">
        <f>R44</f>
        <v>2720</v>
      </c>
      <c r="S72" s="1256"/>
      <c r="T72" s="1256">
        <f>T44</f>
        <v>2150</v>
      </c>
      <c r="U72" s="1257"/>
      <c r="V72" s="1255">
        <f>V44</f>
        <v>2060</v>
      </c>
      <c r="W72" s="1256"/>
      <c r="X72" s="1256">
        <f>X44</f>
        <v>1490</v>
      </c>
      <c r="Y72" s="1257"/>
      <c r="Z72" s="1255">
        <f>Z44</f>
        <v>3210</v>
      </c>
      <c r="AA72" s="1256"/>
      <c r="AB72" s="1256">
        <f>AB44</f>
        <v>2640</v>
      </c>
      <c r="AC72" s="1257"/>
      <c r="AF72" s="295"/>
      <c r="AG72" s="296"/>
      <c r="AI72" s="34"/>
      <c r="AJ72" s="14"/>
      <c r="AK72" s="13"/>
    </row>
    <row r="73" spans="1:41" ht="18" customHeight="1">
      <c r="A73" s="35"/>
      <c r="B73" s="1254" t="s">
        <v>115</v>
      </c>
      <c r="C73" s="1190"/>
      <c r="D73" s="1190"/>
      <c r="E73" s="1190"/>
      <c r="F73" s="1190"/>
      <c r="G73" s="1190"/>
      <c r="H73" s="1190"/>
      <c r="I73" s="1190"/>
      <c r="J73" s="1190"/>
      <c r="K73" s="1190"/>
      <c r="L73" s="1190"/>
      <c r="M73" s="177" t="s">
        <v>113</v>
      </c>
      <c r="N73" s="1260">
        <f>N45</f>
        <v>8600</v>
      </c>
      <c r="O73" s="1261"/>
      <c r="P73" s="1262">
        <f>P45</f>
        <v>1580</v>
      </c>
      <c r="Q73" s="1263"/>
      <c r="R73" s="1260">
        <f>R45</f>
        <v>2720</v>
      </c>
      <c r="S73" s="1261"/>
      <c r="T73" s="1262">
        <f>T45</f>
        <v>0</v>
      </c>
      <c r="U73" s="1263"/>
      <c r="V73" s="1260">
        <f>V45</f>
        <v>18540</v>
      </c>
      <c r="W73" s="1261"/>
      <c r="X73" s="1262">
        <f>X45</f>
        <v>2980</v>
      </c>
      <c r="Y73" s="1263"/>
      <c r="Z73" s="1260">
        <f>Z45</f>
        <v>3210</v>
      </c>
      <c r="AA73" s="1261"/>
      <c r="AB73" s="1262">
        <f>AB45</f>
        <v>0</v>
      </c>
      <c r="AC73" s="1263"/>
      <c r="AF73" s="295">
        <f>SUM(N73:AC73)</f>
        <v>37630</v>
      </c>
      <c r="AG73" s="296"/>
      <c r="AI73" s="34"/>
      <c r="AJ73" s="14"/>
      <c r="AK73" s="13"/>
    </row>
    <row r="74" spans="1:41" ht="18" customHeight="1">
      <c r="A74" s="35"/>
      <c r="B74" s="1264" t="s">
        <v>265</v>
      </c>
      <c r="C74" s="1265"/>
      <c r="D74" s="1265"/>
      <c r="E74" s="1265"/>
      <c r="F74" s="1265"/>
      <c r="G74" s="1265"/>
      <c r="H74" s="1265"/>
      <c r="I74" s="1265"/>
      <c r="J74" s="1265"/>
      <c r="K74" s="1265"/>
      <c r="L74" s="1265"/>
      <c r="M74" s="177" t="s">
        <v>114</v>
      </c>
      <c r="N74" s="1267">
        <f>N73*$R$64*100*$X$16*0.9</f>
        <v>566568</v>
      </c>
      <c r="O74" s="1268"/>
      <c r="P74" s="1262">
        <f t="shared" ref="P74" si="29">P73*$R$64*100*$X$16*0.9</f>
        <v>104090.40000000001</v>
      </c>
      <c r="Q74" s="1751"/>
      <c r="R74" s="1260">
        <f t="shared" ref="R74" si="30">R73*$R$64*100*$X$16*0.9</f>
        <v>179193.60000000001</v>
      </c>
      <c r="S74" s="1752"/>
      <c r="T74" s="1262">
        <f t="shared" ref="T74" si="31">T73*$R$64*100*$X$16*0.9</f>
        <v>0</v>
      </c>
      <c r="U74" s="1751"/>
      <c r="V74" s="1260">
        <f t="shared" ref="V74" si="32">V73*$R$64*100*$X$16*0.9</f>
        <v>1221415.2</v>
      </c>
      <c r="W74" s="1752"/>
      <c r="X74" s="1262">
        <f t="shared" ref="X74" si="33">X73*$R$64*100*$X$16*0.9</f>
        <v>196322.4</v>
      </c>
      <c r="Y74" s="1751"/>
      <c r="Z74" s="1260">
        <f t="shared" ref="Z74" si="34">Z73*$R$64*100*$X$16*0.9</f>
        <v>211474.80000000002</v>
      </c>
      <c r="AA74" s="1752"/>
      <c r="AB74" s="1262">
        <f>AB73*$R$64*100*$X$16*0.9</f>
        <v>0</v>
      </c>
      <c r="AC74" s="1751"/>
      <c r="AE74" s="295">
        <f>SUM(N74:AC74)</f>
        <v>2479064.4</v>
      </c>
      <c r="AF74" s="296"/>
      <c r="AG74" s="296"/>
      <c r="AI74" s="34"/>
      <c r="AJ74" s="14"/>
      <c r="AK74" s="13"/>
    </row>
    <row r="75" spans="1:41" ht="27" customHeight="1">
      <c r="A75" s="35"/>
      <c r="B75" s="1353" t="s">
        <v>105</v>
      </c>
      <c r="C75" s="1622" t="s">
        <v>145</v>
      </c>
      <c r="D75" s="2113"/>
      <c r="E75" s="2113"/>
      <c r="F75" s="2113"/>
      <c r="G75" s="2113"/>
      <c r="H75" s="2113"/>
      <c r="I75" s="2113"/>
      <c r="J75" s="2113"/>
      <c r="K75" s="2113"/>
      <c r="L75" s="2113"/>
      <c r="M75" s="2114"/>
      <c r="N75" s="1260">
        <f>IF($L$47="○",-ROUNDDOWN(SUM(N31,$N37)*$R$64*100*$L$48,-1),0)</f>
        <v>-1250</v>
      </c>
      <c r="O75" s="1261"/>
      <c r="P75" s="1262">
        <f>IF($L$47="○",-ROUNDDOWN(SUM(P31,$N37)*$R$64*100*$L$48,-1),0)</f>
        <v>-900</v>
      </c>
      <c r="Q75" s="1263"/>
      <c r="R75" s="1260">
        <f>IF($L$47="○",-ROUNDDOWN(SUM(R31,$N37)*$R$64*100*$L$48,-1),0)</f>
        <v>-1250</v>
      </c>
      <c r="S75" s="1261"/>
      <c r="T75" s="1262">
        <f>IF($L$47="○",-ROUNDDOWN(SUM(T31,$N37)*$R$64*100*$L$48,-1),0)</f>
        <v>-900</v>
      </c>
      <c r="U75" s="1263"/>
      <c r="V75" s="1260">
        <f>IF($L$47="○",-ROUNDDOWN(SUM(V31,$N37)*$R$64*100*$L$48,-1),0)</f>
        <v>-1230</v>
      </c>
      <c r="W75" s="1261"/>
      <c r="X75" s="1262">
        <f>IF($L$47="○",-ROUNDDOWN(SUM(X31,$N37)*$R$64*100*$L$48,-1),0)</f>
        <v>-890</v>
      </c>
      <c r="Y75" s="1263"/>
      <c r="Z75" s="1260">
        <f>IF($L$47="○",-ROUNDDOWN(SUM(Z31,$N37)*$R$64*100*$L$48,-1),0)</f>
        <v>-1230</v>
      </c>
      <c r="AA75" s="1261"/>
      <c r="AB75" s="1262">
        <f>IF($L$47="○",-ROUNDDOWN(SUM(AB31,$N37)*$R$64*100*$L$48,-1),0)</f>
        <v>-890</v>
      </c>
      <c r="AC75" s="1263"/>
      <c r="AE75" s="232"/>
      <c r="AF75" s="233"/>
      <c r="AG75" s="233"/>
      <c r="AI75" s="34"/>
      <c r="AJ75" s="14"/>
      <c r="AK75" s="13"/>
    </row>
    <row r="76" spans="1:41" ht="18" customHeight="1" thickBot="1">
      <c r="A76" s="35"/>
      <c r="B76" s="2111"/>
      <c r="C76" s="2109" t="s">
        <v>203</v>
      </c>
      <c r="D76" s="1297"/>
      <c r="E76" s="1297"/>
      <c r="F76" s="1297"/>
      <c r="G76" s="1297"/>
      <c r="H76" s="1297"/>
      <c r="I76" s="1297"/>
      <c r="J76" s="1297"/>
      <c r="K76" s="1297"/>
      <c r="L76" s="1297"/>
      <c r="M76" s="2110"/>
      <c r="N76" s="1371">
        <f>IF($L$49="○",-ROUNDDOWN(SUM(N31,$N33,$N37)*$R$64*100*$L$50,-1),0)</f>
        <v>-1250</v>
      </c>
      <c r="O76" s="2106"/>
      <c r="P76" s="1371">
        <f>IF($L$49="○",-ROUNDDOWN(SUM(P31,$N33,$N37)*$R$64*100*$L$50,-1),0)</f>
        <v>-900</v>
      </c>
      <c r="Q76" s="2106"/>
      <c r="R76" s="2108">
        <f>IF($L$49="○",-ROUNDDOWN(SUM(R31,$R33,$N37)*$R$64*100*$L$50,-1),0)</f>
        <v>-1600</v>
      </c>
      <c r="S76" s="1368"/>
      <c r="T76" s="2106">
        <f>IF($L$49="○",-ROUNDDOWN(SUM(T31,$R33,$N37)*$R$64*100*$L$50,-1),0)</f>
        <v>-1250</v>
      </c>
      <c r="U76" s="2107"/>
      <c r="V76" s="2108">
        <f>IF($L$49="○",-ROUNDDOWN(SUM(V31,$V33,$N37)*$R$64*100*$L$50,-1),0)</f>
        <v>-1230</v>
      </c>
      <c r="W76" s="1368"/>
      <c r="X76" s="2106">
        <f>IF($L$49="○",-ROUNDDOWN(SUM(X31,$V33,$N37)*$R$64*100*$L$50,-1),0)</f>
        <v>-890</v>
      </c>
      <c r="Y76" s="2107"/>
      <c r="Z76" s="2108">
        <f>IF($L$49="○",-ROUNDDOWN(SUM(Z31,$Z33,$N37)*$R$64*100*$L$50,-1),0)</f>
        <v>-1930</v>
      </c>
      <c r="AA76" s="1368"/>
      <c r="AB76" s="2106">
        <f>IF($L$49="○",-ROUNDDOWN(SUM(AB31,$Z33,$N37)*$R$64*100*$L$50,-1),0)</f>
        <v>-1590</v>
      </c>
      <c r="AC76" s="2107"/>
    </row>
    <row r="77" spans="1:41" ht="18" customHeight="1" thickTop="1">
      <c r="A77" s="35"/>
      <c r="B77" s="2112"/>
      <c r="C77" s="1372" t="s">
        <v>118</v>
      </c>
      <c r="D77" s="1373"/>
      <c r="E77" s="1373"/>
      <c r="F77" s="1373"/>
      <c r="G77" s="1373"/>
      <c r="H77" s="1373"/>
      <c r="I77" s="1373"/>
      <c r="J77" s="1373"/>
      <c r="K77" s="1373"/>
      <c r="L77" s="1373"/>
      <c r="M77" s="1374"/>
      <c r="N77" s="1375">
        <f>SUM(N75,N76)</f>
        <v>-2500</v>
      </c>
      <c r="O77" s="1376"/>
      <c r="P77" s="1377">
        <f t="shared" ref="P77" si="35">SUM(P75,P76)</f>
        <v>-1800</v>
      </c>
      <c r="Q77" s="1378"/>
      <c r="R77" s="1375">
        <f t="shared" ref="R77" si="36">SUM(R75,R76)</f>
        <v>-2850</v>
      </c>
      <c r="S77" s="1376"/>
      <c r="T77" s="1377">
        <f t="shared" ref="T77" si="37">SUM(T75,T76)</f>
        <v>-2150</v>
      </c>
      <c r="U77" s="1378"/>
      <c r="V77" s="1375">
        <f t="shared" ref="V77" si="38">SUM(V75,V76)</f>
        <v>-2460</v>
      </c>
      <c r="W77" s="1376"/>
      <c r="X77" s="1377">
        <f t="shared" ref="X77" si="39">SUM(X75,X76)</f>
        <v>-1780</v>
      </c>
      <c r="Y77" s="1378"/>
      <c r="Z77" s="1375">
        <f t="shared" ref="Z77" si="40">SUM(Z75,Z76)</f>
        <v>-3160</v>
      </c>
      <c r="AA77" s="1376"/>
      <c r="AB77" s="1377">
        <f t="shared" ref="AB77" si="41">SUM(AB75,AB76)</f>
        <v>-2480</v>
      </c>
      <c r="AC77" s="1378"/>
    </row>
    <row r="78" spans="1:41" ht="18" customHeight="1">
      <c r="A78" s="35"/>
      <c r="B78" s="1437" t="s">
        <v>274</v>
      </c>
      <c r="C78" s="1438"/>
      <c r="D78" s="1438"/>
      <c r="E78" s="1438"/>
      <c r="F78" s="1438"/>
      <c r="G78" s="1438"/>
      <c r="H78" s="1438"/>
      <c r="I78" s="1438"/>
      <c r="J78" s="1438"/>
      <c r="K78" s="1438"/>
      <c r="L78" s="1438"/>
      <c r="M78" s="261" t="s">
        <v>120</v>
      </c>
      <c r="N78" s="1388">
        <f>N77*I20*$X$16*0.9</f>
        <v>-108000</v>
      </c>
      <c r="O78" s="1379"/>
      <c r="P78" s="1882">
        <f t="shared" ref="P78" si="42">P77*K20*$X$16*0.9</f>
        <v>0</v>
      </c>
      <c r="Q78" s="1883"/>
      <c r="R78" s="1880">
        <f t="shared" ref="R78" si="43">R77*M20*$X$16*0.9</f>
        <v>0</v>
      </c>
      <c r="S78" s="1881"/>
      <c r="T78" s="1882">
        <f t="shared" ref="T78" si="44">T77*O20*$X$16*0.9</f>
        <v>0</v>
      </c>
      <c r="U78" s="1883"/>
      <c r="V78" s="1880">
        <f t="shared" ref="V78" si="45">V77*Q20*$X$16*0.9</f>
        <v>0</v>
      </c>
      <c r="W78" s="1881"/>
      <c r="X78" s="1882">
        <f t="shared" ref="X78" si="46">X77*S20*$X$16*0.9</f>
        <v>-96120</v>
      </c>
      <c r="Y78" s="1883"/>
      <c r="Z78" s="1880">
        <f t="shared" ref="Z78" si="47">Z77*U20*$X$16*0.9</f>
        <v>0</v>
      </c>
      <c r="AA78" s="1881"/>
      <c r="AB78" s="1882">
        <f>AB77*W20*$X$16*0.9</f>
        <v>0</v>
      </c>
      <c r="AC78" s="1883"/>
      <c r="AE78" s="293">
        <f>SUM(N78:AC78)</f>
        <v>-204120</v>
      </c>
      <c r="AF78" s="294"/>
      <c r="AG78" s="294"/>
      <c r="AH78" s="233"/>
      <c r="AI78" s="233"/>
    </row>
    <row r="79" spans="1:41" ht="36.75" customHeight="1">
      <c r="A79" s="35"/>
      <c r="B79" s="730" t="s">
        <v>259</v>
      </c>
      <c r="C79" s="731"/>
      <c r="D79" s="731"/>
      <c r="E79" s="731"/>
      <c r="F79" s="731"/>
      <c r="G79" s="731"/>
      <c r="H79" s="731"/>
      <c r="I79" s="731"/>
      <c r="J79" s="731"/>
      <c r="K79" s="731"/>
      <c r="L79" s="291"/>
      <c r="M79" s="292" t="s">
        <v>121</v>
      </c>
      <c r="N79" s="1749">
        <f>ROUNDDOWN(SUM(N74:AC74)+SUM(N78:AC78),-3)</f>
        <v>2274000</v>
      </c>
      <c r="O79" s="1884"/>
      <c r="P79" s="1884"/>
      <c r="Q79" s="1884"/>
      <c r="R79" s="1884"/>
      <c r="S79" s="1884"/>
      <c r="T79" s="1884"/>
      <c r="U79" s="1884"/>
      <c r="V79" s="1884"/>
      <c r="W79" s="1884"/>
      <c r="X79" s="1884"/>
      <c r="Y79" s="1884"/>
      <c r="Z79" s="1884"/>
      <c r="AA79" s="1884"/>
      <c r="AB79" s="1884"/>
      <c r="AC79" s="1884"/>
      <c r="AE79" s="293">
        <f>AE74+AE78</f>
        <v>2274944.4</v>
      </c>
      <c r="AF79" s="294"/>
      <c r="AG79" s="294"/>
      <c r="AN79" s="35"/>
      <c r="AO79" s="35"/>
    </row>
    <row r="80" spans="1:41" ht="13.5" customHeight="1">
      <c r="A80" s="35"/>
      <c r="B80" s="35"/>
      <c r="C80" s="35"/>
      <c r="D80" s="35"/>
      <c r="E80" s="35"/>
      <c r="F80" s="35"/>
      <c r="G80" s="35"/>
      <c r="H80" s="35"/>
      <c r="I80" s="35"/>
      <c r="J80" s="35"/>
      <c r="K80" s="35"/>
      <c r="L80" s="35"/>
      <c r="M80" s="182"/>
      <c r="N80" s="182"/>
      <c r="O80" s="182"/>
      <c r="P80" s="182"/>
      <c r="Q80" s="182"/>
      <c r="R80" s="182"/>
      <c r="S80" s="182"/>
      <c r="T80" s="182"/>
      <c r="U80" s="182"/>
      <c r="V80" s="182"/>
      <c r="W80" s="182"/>
      <c r="X80" s="182"/>
      <c r="Y80" s="182"/>
      <c r="Z80" s="182"/>
      <c r="AA80" s="182"/>
      <c r="AB80" s="182"/>
      <c r="AC80" s="182"/>
      <c r="AD80" s="36"/>
      <c r="AE80" s="36"/>
      <c r="AF80" s="36"/>
    </row>
    <row r="81" spans="1:33">
      <c r="A81" s="35"/>
      <c r="B81" s="192"/>
      <c r="C81" s="192"/>
      <c r="D81" s="192"/>
      <c r="E81" s="192"/>
      <c r="F81" s="192"/>
      <c r="G81" s="192"/>
      <c r="H81" s="192"/>
      <c r="I81" s="192"/>
      <c r="J81" s="192"/>
      <c r="K81" s="192"/>
      <c r="L81" s="192"/>
      <c r="M81" s="192"/>
      <c r="N81" s="192"/>
      <c r="O81" s="192"/>
      <c r="P81" s="192"/>
      <c r="Q81" s="192"/>
      <c r="R81" s="35"/>
      <c r="S81" s="35"/>
      <c r="T81" s="192"/>
      <c r="U81" s="192"/>
      <c r="V81" s="192"/>
      <c r="W81" s="192"/>
      <c r="X81" s="192"/>
      <c r="Y81" s="192"/>
      <c r="Z81" s="192"/>
      <c r="AA81" s="192"/>
      <c r="AB81" s="35"/>
      <c r="AC81" s="35"/>
    </row>
    <row r="82" spans="1:33" ht="18" customHeight="1">
      <c r="A82" s="35"/>
      <c r="B82" s="1413" t="s">
        <v>240</v>
      </c>
      <c r="C82" s="1413"/>
      <c r="D82" s="1413"/>
      <c r="E82" s="1414" t="s">
        <v>272</v>
      </c>
      <c r="F82" s="1414"/>
      <c r="G82" s="1414"/>
      <c r="H82" s="1414"/>
      <c r="I82" s="1414"/>
      <c r="J82" s="1414"/>
      <c r="K82" s="1414"/>
      <c r="L82" s="1414"/>
      <c r="M82" s="1414"/>
      <c r="N82" s="1414"/>
      <c r="O82" s="1414"/>
      <c r="P82" s="1414"/>
      <c r="Q82" s="1414"/>
      <c r="R82" s="1414"/>
      <c r="S82" s="1414"/>
      <c r="T82" s="1414"/>
      <c r="U82" s="1414"/>
      <c r="V82" s="1414"/>
      <c r="W82" s="1414"/>
      <c r="X82" s="1414"/>
      <c r="Y82" s="1414"/>
      <c r="Z82" s="1414"/>
      <c r="AA82" s="1414"/>
      <c r="AB82" s="1414"/>
      <c r="AC82" s="1414"/>
      <c r="AD82" s="36"/>
      <c r="AE82" s="36"/>
      <c r="AF82" s="36"/>
    </row>
    <row r="83" spans="1:33" ht="18" customHeight="1">
      <c r="A83" s="35"/>
      <c r="B83" s="1413"/>
      <c r="C83" s="1413"/>
      <c r="D83" s="1413"/>
      <c r="E83" s="1414"/>
      <c r="F83" s="1414"/>
      <c r="G83" s="1414"/>
      <c r="H83" s="1414"/>
      <c r="I83" s="1414"/>
      <c r="J83" s="1414"/>
      <c r="K83" s="1414"/>
      <c r="L83" s="1414"/>
      <c r="M83" s="1414"/>
      <c r="N83" s="1414"/>
      <c r="O83" s="1414"/>
      <c r="P83" s="1414"/>
      <c r="Q83" s="1414"/>
      <c r="R83" s="1414"/>
      <c r="S83" s="1414"/>
      <c r="T83" s="1414"/>
      <c r="U83" s="1414"/>
      <c r="V83" s="1414"/>
      <c r="W83" s="1414"/>
      <c r="X83" s="1414"/>
      <c r="Y83" s="1414"/>
      <c r="Z83" s="1414"/>
      <c r="AA83" s="1414"/>
      <c r="AB83" s="1414"/>
      <c r="AC83" s="1414"/>
      <c r="AD83" s="36"/>
      <c r="AE83" s="36"/>
      <c r="AF83" s="36"/>
    </row>
    <row r="84" spans="1:33" ht="18" customHeight="1">
      <c r="A84" s="35"/>
      <c r="B84" s="262" t="s">
        <v>257</v>
      </c>
      <c r="C84" s="35"/>
      <c r="D84" s="35"/>
      <c r="E84" s="35"/>
      <c r="F84" s="35"/>
      <c r="G84" s="35"/>
      <c r="H84" s="35"/>
      <c r="I84" s="35"/>
      <c r="J84" s="35"/>
      <c r="K84" s="35"/>
      <c r="L84" s="35"/>
      <c r="M84" s="182"/>
      <c r="N84" s="182"/>
      <c r="O84" s="182"/>
      <c r="P84" s="182"/>
      <c r="Q84" s="182"/>
      <c r="R84" s="182"/>
      <c r="S84" s="182"/>
      <c r="T84" s="182"/>
      <c r="U84" s="182"/>
      <c r="V84" s="182"/>
      <c r="W84" s="263"/>
      <c r="X84" s="182"/>
      <c r="Y84" s="182"/>
      <c r="Z84" s="182"/>
      <c r="AA84" s="182"/>
      <c r="AB84" s="182"/>
      <c r="AC84" s="182"/>
      <c r="AD84" s="36"/>
      <c r="AE84" s="36"/>
      <c r="AF84" s="36"/>
    </row>
    <row r="85" spans="1:33" ht="18" customHeight="1">
      <c r="A85" s="1389"/>
      <c r="B85" s="1390" t="s">
        <v>241</v>
      </c>
      <c r="C85" s="1390"/>
      <c r="D85" s="1390"/>
      <c r="E85" s="1390"/>
      <c r="F85" s="1390"/>
      <c r="G85" s="264"/>
      <c r="H85" s="1392" t="s">
        <v>243</v>
      </c>
      <c r="I85" s="1392"/>
      <c r="J85" s="1392"/>
      <c r="K85" s="1392"/>
      <c r="L85" s="1392"/>
      <c r="M85" s="1392"/>
      <c r="N85" s="265"/>
      <c r="O85" s="1394" t="s">
        <v>245</v>
      </c>
      <c r="P85" s="1394"/>
      <c r="Q85" s="1394"/>
      <c r="R85" s="1394"/>
      <c r="S85" s="1394"/>
      <c r="T85" s="1394"/>
      <c r="U85" s="35"/>
      <c r="V85" s="1396" t="s">
        <v>247</v>
      </c>
      <c r="W85" s="1396"/>
      <c r="X85" s="1396"/>
      <c r="Y85" s="1396"/>
      <c r="Z85" s="1396"/>
      <c r="AA85" s="1396"/>
      <c r="AB85" s="182"/>
      <c r="AC85" s="182"/>
      <c r="AD85" s="36"/>
      <c r="AE85" s="36"/>
      <c r="AF85" s="36"/>
    </row>
    <row r="86" spans="1:33" ht="24.75" customHeight="1" thickBot="1">
      <c r="A86" s="1389"/>
      <c r="B86" s="1391"/>
      <c r="C86" s="1391"/>
      <c r="D86" s="1391"/>
      <c r="E86" s="1391"/>
      <c r="F86" s="1391"/>
      <c r="G86" s="266" t="s">
        <v>242</v>
      </c>
      <c r="H86" s="1393"/>
      <c r="I86" s="1393"/>
      <c r="J86" s="1393"/>
      <c r="K86" s="1393"/>
      <c r="L86" s="1393"/>
      <c r="M86" s="1393"/>
      <c r="N86" s="266" t="s">
        <v>244</v>
      </c>
      <c r="O86" s="1395"/>
      <c r="P86" s="1395"/>
      <c r="Q86" s="1395"/>
      <c r="R86" s="1395"/>
      <c r="S86" s="1395"/>
      <c r="T86" s="1395"/>
      <c r="U86" s="170" t="s">
        <v>246</v>
      </c>
      <c r="V86" s="1397"/>
      <c r="W86" s="1397"/>
      <c r="X86" s="1397"/>
      <c r="Y86" s="1397"/>
      <c r="Z86" s="1397"/>
      <c r="AA86" s="1397"/>
      <c r="AB86" s="182"/>
      <c r="AC86" s="182"/>
      <c r="AD86" s="36"/>
      <c r="AE86" s="36"/>
      <c r="AF86" s="36"/>
    </row>
    <row r="87" spans="1:33" ht="18" customHeight="1" thickBot="1">
      <c r="A87" s="1389"/>
      <c r="B87" s="1398">
        <v>3000000</v>
      </c>
      <c r="C87" s="1399"/>
      <c r="D87" s="1399"/>
      <c r="E87" s="1399"/>
      <c r="F87" s="1400"/>
      <c r="G87" s="264"/>
      <c r="H87" s="1398">
        <v>20000000</v>
      </c>
      <c r="I87" s="1399"/>
      <c r="J87" s="1399"/>
      <c r="K87" s="1399"/>
      <c r="L87" s="1399"/>
      <c r="M87" s="1400"/>
      <c r="N87" s="1"/>
      <c r="O87" s="1401">
        <f>IF(B87="","",N79)</f>
        <v>2274000</v>
      </c>
      <c r="P87" s="1402"/>
      <c r="Q87" s="1402"/>
      <c r="R87" s="1402"/>
      <c r="S87" s="1402"/>
      <c r="T87" s="1403"/>
      <c r="U87" s="267"/>
      <c r="V87" s="1401">
        <f>IF(B87="","",(B87/H87*O87))</f>
        <v>341100</v>
      </c>
      <c r="W87" s="1402"/>
      <c r="X87" s="1402"/>
      <c r="Y87" s="1402"/>
      <c r="Z87" s="1402"/>
      <c r="AA87" s="1403"/>
      <c r="AB87" s="182"/>
      <c r="AC87" s="182"/>
      <c r="AD87" s="36"/>
      <c r="AE87" s="36"/>
      <c r="AF87" s="36"/>
    </row>
    <row r="88" spans="1:33" ht="18" customHeight="1">
      <c r="A88" s="35"/>
      <c r="B88" s="35"/>
      <c r="C88" s="35"/>
      <c r="D88" s="35"/>
      <c r="E88" s="35"/>
      <c r="F88" s="35"/>
      <c r="G88" s="35"/>
      <c r="H88" s="35"/>
      <c r="I88" s="35"/>
      <c r="J88" s="35"/>
      <c r="K88" s="35"/>
      <c r="L88" s="35"/>
      <c r="M88" s="182"/>
      <c r="N88" s="182"/>
      <c r="O88" s="182"/>
      <c r="P88" s="182"/>
      <c r="Q88" s="182"/>
      <c r="R88" s="182"/>
      <c r="S88" s="182"/>
      <c r="T88" s="182"/>
      <c r="U88" s="182"/>
      <c r="V88" s="182"/>
      <c r="W88" s="182"/>
      <c r="X88" s="182"/>
      <c r="Y88" s="182"/>
      <c r="Z88" s="182"/>
      <c r="AA88" s="182"/>
      <c r="AB88" s="182"/>
      <c r="AC88" s="182"/>
      <c r="AD88" s="36"/>
      <c r="AE88" s="36"/>
      <c r="AF88" s="36"/>
    </row>
    <row r="89" spans="1:33" ht="18" customHeight="1">
      <c r="A89" s="35"/>
      <c r="B89" s="268" t="s">
        <v>258</v>
      </c>
      <c r="C89" s="35"/>
      <c r="D89" s="35"/>
      <c r="E89" s="35"/>
      <c r="F89" s="35"/>
      <c r="G89" s="35"/>
      <c r="H89" s="35"/>
      <c r="I89" s="35"/>
      <c r="J89" s="35"/>
      <c r="K89" s="35"/>
      <c r="L89" s="35"/>
      <c r="M89" s="182"/>
      <c r="N89" s="182"/>
      <c r="O89" s="182"/>
      <c r="P89" s="182"/>
      <c r="Q89" s="182"/>
      <c r="R89" s="182"/>
      <c r="S89" s="182"/>
      <c r="T89" s="182"/>
      <c r="U89" s="182"/>
      <c r="V89" s="182"/>
      <c r="W89" s="182"/>
      <c r="X89" s="182"/>
      <c r="Y89" s="182"/>
      <c r="Z89" s="182"/>
      <c r="AA89" s="182"/>
      <c r="AB89" s="182"/>
      <c r="AC89" s="182"/>
      <c r="AD89" s="36"/>
      <c r="AE89" s="36"/>
      <c r="AF89" s="36"/>
    </row>
    <row r="90" spans="1:33" ht="18" customHeight="1" thickBot="1">
      <c r="A90" s="35"/>
      <c r="B90" s="1396" t="s">
        <v>248</v>
      </c>
      <c r="C90" s="1396"/>
      <c r="D90" s="1396"/>
      <c r="E90" s="1396"/>
      <c r="F90" s="1396"/>
      <c r="G90" s="269"/>
      <c r="H90" s="35"/>
      <c r="I90" s="35" t="s">
        <v>256</v>
      </c>
      <c r="J90" s="35"/>
      <c r="K90" s="35"/>
      <c r="L90" s="35"/>
      <c r="M90" s="35"/>
      <c r="N90" s="182"/>
      <c r="O90" s="182"/>
      <c r="P90" s="182"/>
      <c r="Q90" s="182"/>
      <c r="R90" s="182"/>
      <c r="S90" s="182"/>
      <c r="T90" s="182"/>
      <c r="U90" s="270"/>
      <c r="V90" s="270"/>
      <c r="W90" s="270"/>
      <c r="X90" s="270"/>
      <c r="Y90" s="270"/>
      <c r="Z90" s="270"/>
      <c r="AA90" s="270"/>
      <c r="AB90" s="182"/>
      <c r="AC90" s="182"/>
      <c r="AD90" s="36"/>
      <c r="AE90" s="36"/>
      <c r="AF90" s="36"/>
    </row>
    <row r="91" spans="1:33" ht="18" customHeight="1" thickBot="1">
      <c r="A91" s="35"/>
      <c r="B91" s="1397"/>
      <c r="C91" s="1397"/>
      <c r="D91" s="1397"/>
      <c r="E91" s="1397"/>
      <c r="F91" s="1397"/>
      <c r="G91" s="271"/>
      <c r="H91" s="1"/>
      <c r="I91" s="1404"/>
      <c r="J91" s="1405"/>
      <c r="K91" s="1405"/>
      <c r="L91" s="1405"/>
      <c r="M91" s="1405"/>
      <c r="N91" s="1405"/>
      <c r="O91" s="1405"/>
      <c r="P91" s="1405"/>
      <c r="Q91" s="1405"/>
      <c r="R91" s="1405"/>
      <c r="S91" s="1405"/>
      <c r="T91" s="1405"/>
      <c r="U91" s="1405"/>
      <c r="V91" s="1405"/>
      <c r="W91" s="1405"/>
      <c r="X91" s="1405"/>
      <c r="Y91" s="1405"/>
      <c r="Z91" s="1405"/>
      <c r="AA91" s="1406"/>
      <c r="AB91" s="182"/>
      <c r="AC91" s="182"/>
      <c r="AD91" s="36"/>
      <c r="AE91" s="36"/>
      <c r="AF91" s="36"/>
    </row>
    <row r="92" spans="1:33" ht="18" customHeight="1" thickBot="1">
      <c r="A92" s="35"/>
      <c r="B92" s="1398"/>
      <c r="C92" s="1399"/>
      <c r="D92" s="1399"/>
      <c r="E92" s="1399"/>
      <c r="F92" s="1400"/>
      <c r="G92" s="1"/>
      <c r="H92" s="1"/>
      <c r="I92" s="1407"/>
      <c r="J92" s="1408"/>
      <c r="K92" s="1408"/>
      <c r="L92" s="1408"/>
      <c r="M92" s="1408"/>
      <c r="N92" s="1408"/>
      <c r="O92" s="1408"/>
      <c r="P92" s="1408"/>
      <c r="Q92" s="1408"/>
      <c r="R92" s="1408"/>
      <c r="S92" s="1408"/>
      <c r="T92" s="1408"/>
      <c r="U92" s="1408"/>
      <c r="V92" s="1408"/>
      <c r="W92" s="1408"/>
      <c r="X92" s="1408"/>
      <c r="Y92" s="1408"/>
      <c r="Z92" s="1408"/>
      <c r="AA92" s="1409"/>
      <c r="AB92" s="182"/>
      <c r="AC92" s="182"/>
      <c r="AD92" s="36"/>
      <c r="AE92" s="36"/>
      <c r="AF92" s="726"/>
      <c r="AG92" s="726"/>
    </row>
    <row r="93" spans="1:33" ht="18" customHeight="1">
      <c r="A93" s="35"/>
      <c r="B93" s="35"/>
      <c r="C93" s="35"/>
      <c r="D93" s="35"/>
      <c r="E93" s="35"/>
      <c r="F93" s="35"/>
      <c r="G93" s="35"/>
      <c r="H93" s="35"/>
      <c r="I93" s="35"/>
      <c r="J93" s="35"/>
      <c r="K93" s="35"/>
      <c r="L93" s="35"/>
      <c r="M93" s="182"/>
      <c r="N93" s="182"/>
      <c r="O93" s="182"/>
      <c r="P93" s="182"/>
      <c r="Q93" s="182"/>
      <c r="R93" s="182"/>
      <c r="S93" s="182"/>
      <c r="T93" s="182"/>
      <c r="U93" s="182"/>
      <c r="V93" s="182"/>
      <c r="W93" s="182"/>
      <c r="X93" s="182"/>
      <c r="Y93" s="182"/>
      <c r="Z93" s="182"/>
      <c r="AA93" s="182"/>
      <c r="AB93" s="182"/>
      <c r="AC93" s="182"/>
      <c r="AD93" s="36"/>
      <c r="AE93" s="36"/>
      <c r="AF93" s="36"/>
    </row>
    <row r="94" spans="1:33" ht="18" customHeight="1">
      <c r="A94" s="35"/>
      <c r="B94" s="35"/>
      <c r="C94" s="35"/>
      <c r="D94" s="35"/>
      <c r="E94" s="35"/>
      <c r="F94" s="35"/>
      <c r="G94" s="35"/>
      <c r="H94" s="35"/>
      <c r="I94" s="35"/>
      <c r="J94" s="35"/>
      <c r="K94" s="35"/>
      <c r="L94" s="35"/>
      <c r="M94" s="182"/>
      <c r="N94" s="182"/>
      <c r="O94" s="182"/>
      <c r="P94" s="182"/>
      <c r="Q94" s="182"/>
      <c r="R94" s="1393" t="s">
        <v>252</v>
      </c>
      <c r="S94" s="1393"/>
      <c r="T94" s="1393"/>
      <c r="U94" s="1393"/>
      <c r="V94" s="1393"/>
      <c r="W94" s="1393"/>
      <c r="X94" s="182"/>
      <c r="Y94" s="182"/>
      <c r="Z94" s="182"/>
      <c r="AA94" s="182"/>
      <c r="AB94" s="182"/>
      <c r="AC94" s="182"/>
      <c r="AD94" s="36"/>
      <c r="AE94" s="36"/>
      <c r="AF94" s="36"/>
    </row>
    <row r="95" spans="1:33" ht="18" customHeight="1" thickBot="1">
      <c r="A95" s="35"/>
      <c r="B95" s="1411" t="s">
        <v>250</v>
      </c>
      <c r="C95" s="1411"/>
      <c r="D95" s="1411"/>
      <c r="E95" s="1411"/>
      <c r="F95" s="1411"/>
      <c r="G95" s="35"/>
      <c r="H95" s="35"/>
      <c r="I95" s="1412" t="s">
        <v>251</v>
      </c>
      <c r="J95" s="1412"/>
      <c r="K95" s="1412"/>
      <c r="L95" s="1412"/>
      <c r="M95" s="1412"/>
      <c r="N95" s="1412"/>
      <c r="O95" s="182"/>
      <c r="P95" s="182"/>
      <c r="Q95" s="182"/>
      <c r="R95" s="1410"/>
      <c r="S95" s="1410"/>
      <c r="T95" s="1410"/>
      <c r="U95" s="1410"/>
      <c r="V95" s="1410"/>
      <c r="W95" s="1410"/>
      <c r="X95" s="182"/>
      <c r="Y95" s="182"/>
      <c r="Z95" s="182"/>
      <c r="AA95" s="182"/>
      <c r="AB95" s="182"/>
      <c r="AC95" s="182"/>
      <c r="AD95" s="36"/>
      <c r="AE95" s="36"/>
      <c r="AF95" s="36"/>
    </row>
    <row r="96" spans="1:33" ht="18" customHeight="1" thickTop="1" thickBot="1">
      <c r="A96" s="35"/>
      <c r="B96" s="1420">
        <f>N79</f>
        <v>2274000</v>
      </c>
      <c r="C96" s="1161"/>
      <c r="D96" s="1161"/>
      <c r="E96" s="1161"/>
      <c r="F96" s="1162"/>
      <c r="G96" s="35"/>
      <c r="H96" s="272" t="s">
        <v>249</v>
      </c>
      <c r="I96" s="1421">
        <f>IF(AND(B87="",B92=""),"",IF(AND(B87&lt;&gt;"",B92&lt;&gt;""),"エラー※①又は②に入力",IF(V87&lt;&gt;"",V87,B92)))</f>
        <v>341100</v>
      </c>
      <c r="J96" s="1422"/>
      <c r="K96" s="1422"/>
      <c r="L96" s="1422"/>
      <c r="M96" s="1422"/>
      <c r="N96" s="1423"/>
      <c r="O96" s="182"/>
      <c r="P96" s="182" t="s">
        <v>246</v>
      </c>
      <c r="Q96" s="182"/>
      <c r="R96" s="1424">
        <f>IF(I96="","",(ROUNDDOWN(B96-I96,-3)))</f>
        <v>1932000</v>
      </c>
      <c r="S96" s="1425"/>
      <c r="T96" s="1425"/>
      <c r="U96" s="1425"/>
      <c r="V96" s="1425"/>
      <c r="W96" s="1426"/>
      <c r="X96" s="182"/>
      <c r="Y96" s="182"/>
      <c r="Z96" s="182"/>
      <c r="AA96" s="182"/>
      <c r="AB96" s="182"/>
      <c r="AC96" s="182"/>
      <c r="AD96" s="36"/>
      <c r="AE96" s="36"/>
      <c r="AF96" s="36"/>
    </row>
    <row r="97" spans="1:32" ht="26.25" customHeight="1" thickTop="1">
      <c r="A97" s="35"/>
      <c r="B97" s="476"/>
      <c r="C97" s="476"/>
      <c r="D97" s="476"/>
      <c r="E97" s="476"/>
      <c r="F97" s="476"/>
      <c r="G97" s="35"/>
      <c r="H97" s="35"/>
      <c r="I97" s="35"/>
      <c r="J97" s="35"/>
      <c r="K97" s="35"/>
      <c r="L97" s="35"/>
      <c r="M97" s="182"/>
      <c r="N97" s="182"/>
      <c r="O97" s="182"/>
      <c r="P97" s="182"/>
      <c r="Q97" s="182"/>
      <c r="R97" s="182"/>
      <c r="S97" s="182"/>
      <c r="T97" s="35"/>
      <c r="U97" s="182"/>
      <c r="V97" s="182"/>
      <c r="W97" s="182"/>
      <c r="X97" s="182"/>
      <c r="Y97" s="182"/>
      <c r="Z97" s="182"/>
      <c r="AA97" s="182"/>
      <c r="AB97" s="182"/>
      <c r="AC97" s="182"/>
      <c r="AD97" s="36"/>
      <c r="AE97" s="36"/>
      <c r="AF97" s="36"/>
    </row>
    <row r="98" spans="1:32" ht="18" customHeight="1">
      <c r="A98" s="35"/>
      <c r="B98" s="35"/>
      <c r="C98" s="35"/>
      <c r="D98" s="35"/>
      <c r="E98" s="35"/>
      <c r="F98" s="35"/>
      <c r="G98" s="35"/>
      <c r="H98" s="35"/>
      <c r="I98" s="35"/>
      <c r="J98" s="1427" t="s">
        <v>253</v>
      </c>
      <c r="K98" s="1427"/>
      <c r="L98" s="1427"/>
      <c r="M98" s="1427"/>
      <c r="N98" s="1427"/>
      <c r="O98" s="1427"/>
      <c r="P98" s="1427"/>
      <c r="Q98" s="1427"/>
      <c r="R98" s="1427"/>
      <c r="S98" s="1427"/>
      <c r="T98" s="1427"/>
      <c r="U98" s="1427"/>
      <c r="V98" s="1427"/>
      <c r="W98" s="1427"/>
      <c r="X98" s="1427"/>
      <c r="Y98" s="1427"/>
      <c r="Z98" s="1427"/>
      <c r="AA98" s="1427"/>
      <c r="AB98" s="1427"/>
      <c r="AC98" s="1427"/>
      <c r="AD98" s="36"/>
      <c r="AE98" s="36"/>
      <c r="AF98" s="36"/>
    </row>
    <row r="99" spans="1:32">
      <c r="A99" s="35"/>
      <c r="B99" s="192"/>
      <c r="C99" s="192"/>
      <c r="D99" s="192"/>
      <c r="E99" s="192"/>
      <c r="F99" s="192"/>
      <c r="G99" s="192"/>
      <c r="H99" s="192"/>
      <c r="I99" s="192"/>
      <c r="J99" s="192"/>
      <c r="K99" s="192"/>
      <c r="L99" s="192"/>
      <c r="M99" s="192"/>
      <c r="N99" s="192"/>
      <c r="O99" s="192"/>
      <c r="P99" s="192"/>
      <c r="Q99" s="192"/>
      <c r="R99" s="35"/>
      <c r="S99" s="35"/>
      <c r="T99" s="192"/>
      <c r="U99" s="192"/>
      <c r="V99" s="192"/>
      <c r="W99" s="192"/>
      <c r="X99" s="192"/>
      <c r="Y99" s="192"/>
      <c r="Z99" s="192"/>
      <c r="AA99" s="192"/>
      <c r="AB99" s="35"/>
      <c r="AC99" s="35"/>
    </row>
    <row r="100" spans="1:32" ht="18" customHeight="1">
      <c r="A100" s="35"/>
      <c r="B100" s="35"/>
      <c r="C100" s="35"/>
      <c r="D100" s="35"/>
      <c r="E100" s="35"/>
      <c r="F100" s="35"/>
      <c r="G100" s="35"/>
      <c r="H100" s="35"/>
      <c r="I100" s="35"/>
      <c r="J100" s="35"/>
      <c r="K100" s="35"/>
      <c r="L100" s="35"/>
      <c r="M100" s="182"/>
      <c r="N100" s="182"/>
      <c r="O100" s="182"/>
      <c r="P100" s="182"/>
      <c r="Q100" s="182"/>
      <c r="R100" s="182"/>
      <c r="S100" s="182"/>
      <c r="T100" s="182"/>
      <c r="U100" s="182"/>
      <c r="V100" s="182"/>
      <c r="W100" s="182"/>
      <c r="X100" s="182"/>
      <c r="Y100" s="182"/>
      <c r="Z100" s="182"/>
      <c r="AA100" s="182"/>
      <c r="AB100" s="182"/>
      <c r="AC100" s="182"/>
      <c r="AD100" s="36"/>
      <c r="AE100" s="36"/>
      <c r="AF100" s="36"/>
    </row>
    <row r="101" spans="1:32" ht="18" customHeight="1">
      <c r="A101" s="35"/>
      <c r="B101" s="183" t="s">
        <v>175</v>
      </c>
      <c r="C101" s="35"/>
      <c r="D101" s="35"/>
      <c r="E101" s="35"/>
      <c r="F101" s="35"/>
      <c r="G101" s="35"/>
      <c r="H101" s="35"/>
      <c r="I101" s="35"/>
      <c r="J101" s="35"/>
      <c r="K101" s="35"/>
      <c r="L101" s="35"/>
      <c r="M101" s="182"/>
      <c r="N101" s="182"/>
      <c r="O101" s="182"/>
      <c r="P101" s="182"/>
      <c r="Q101" s="182"/>
      <c r="R101" s="182"/>
      <c r="S101" s="182"/>
      <c r="T101" s="182"/>
      <c r="U101" s="182"/>
      <c r="V101" s="182"/>
      <c r="W101" s="182"/>
      <c r="X101" s="182"/>
      <c r="Y101" s="182"/>
      <c r="Z101" s="182"/>
      <c r="AA101" s="182"/>
      <c r="AB101" s="182"/>
      <c r="AC101" s="182"/>
      <c r="AD101" s="36"/>
      <c r="AE101" s="36"/>
      <c r="AF101" s="36"/>
    </row>
    <row r="102" spans="1:32" ht="7.5" customHeight="1" thickBot="1">
      <c r="A102" s="35"/>
      <c r="B102" s="35"/>
      <c r="C102" s="35"/>
      <c r="D102" s="35"/>
      <c r="E102" s="35"/>
      <c r="F102" s="35"/>
      <c r="G102" s="35"/>
      <c r="H102" s="35"/>
      <c r="I102" s="35"/>
      <c r="J102" s="35"/>
      <c r="K102" s="35"/>
      <c r="L102" s="35"/>
      <c r="M102" s="182"/>
      <c r="N102" s="182"/>
      <c r="O102" s="182"/>
      <c r="P102" s="182"/>
      <c r="Q102" s="182"/>
      <c r="R102" s="182"/>
      <c r="S102" s="182"/>
      <c r="T102" s="182"/>
      <c r="U102" s="182"/>
      <c r="V102" s="182"/>
      <c r="W102" s="182"/>
      <c r="X102" s="182"/>
      <c r="Y102" s="182"/>
      <c r="Z102" s="182"/>
      <c r="AA102" s="182"/>
      <c r="AB102" s="182"/>
      <c r="AC102" s="182"/>
      <c r="AD102" s="36"/>
      <c r="AE102" s="36"/>
      <c r="AF102" s="36"/>
    </row>
    <row r="103" spans="1:32" ht="9.75" customHeight="1" thickBot="1">
      <c r="A103" s="35"/>
      <c r="B103" s="184"/>
      <c r="C103" s="185"/>
      <c r="D103" s="185"/>
      <c r="E103" s="185"/>
      <c r="F103" s="185"/>
      <c r="G103" s="185"/>
      <c r="H103" s="185"/>
      <c r="I103" s="185"/>
      <c r="J103" s="185"/>
      <c r="K103" s="185"/>
      <c r="L103" s="185"/>
      <c r="M103" s="186"/>
      <c r="N103" s="186"/>
      <c r="O103" s="186"/>
      <c r="P103" s="186"/>
      <c r="Q103" s="186"/>
      <c r="R103" s="186"/>
      <c r="S103" s="186"/>
      <c r="T103" s="186"/>
      <c r="U103" s="186"/>
      <c r="V103" s="187"/>
      <c r="W103" s="182"/>
      <c r="X103" s="182"/>
      <c r="Y103" s="182"/>
      <c r="Z103" s="182"/>
      <c r="AA103" s="182"/>
      <c r="AB103" s="182"/>
      <c r="AC103" s="182"/>
      <c r="AD103" s="36"/>
      <c r="AE103" s="36"/>
      <c r="AF103" s="36"/>
    </row>
    <row r="104" spans="1:32" ht="18.75" customHeight="1" thickBot="1">
      <c r="A104" s="35"/>
      <c r="B104" s="202"/>
      <c r="C104" s="190" t="s">
        <v>170</v>
      </c>
      <c r="D104" s="189"/>
      <c r="E104" s="273"/>
      <c r="F104" s="273"/>
      <c r="G104" s="273"/>
      <c r="H104" s="273"/>
      <c r="I104" s="273"/>
      <c r="J104" s="273"/>
      <c r="K104" s="273"/>
      <c r="L104" s="273"/>
      <c r="M104" s="257" t="s">
        <v>171</v>
      </c>
      <c r="N104" s="273"/>
      <c r="O104" s="273"/>
      <c r="P104" s="273"/>
      <c r="Q104" s="258"/>
      <c r="R104" s="1328">
        <v>7.0000000000000007E-2</v>
      </c>
      <c r="S104" s="1329"/>
      <c r="T104" s="1330"/>
      <c r="U104" s="258"/>
      <c r="V104" s="191"/>
      <c r="W104" s="192"/>
      <c r="X104" s="280"/>
      <c r="Y104" s="193"/>
      <c r="Z104" s="193"/>
      <c r="AA104" s="193"/>
      <c r="AB104" s="194"/>
      <c r="AC104" s="194"/>
      <c r="AD104" s="55"/>
      <c r="AE104" s="55"/>
    </row>
    <row r="105" spans="1:32" ht="21.75" customHeight="1">
      <c r="A105" s="35"/>
      <c r="B105" s="188"/>
      <c r="C105" s="189"/>
      <c r="D105" s="195"/>
      <c r="E105" s="274"/>
      <c r="F105" s="274"/>
      <c r="G105" s="274"/>
      <c r="H105" s="274"/>
      <c r="I105" s="274"/>
      <c r="J105" s="274"/>
      <c r="K105" s="274"/>
      <c r="L105" s="274"/>
      <c r="M105" s="274"/>
      <c r="N105" s="274"/>
      <c r="O105" s="274"/>
      <c r="P105" s="275"/>
      <c r="Q105" s="275"/>
      <c r="R105" s="275"/>
      <c r="S105" s="275"/>
      <c r="T105" s="275"/>
      <c r="U105" s="275"/>
      <c r="V105" s="196"/>
      <c r="W105" s="192"/>
      <c r="X105" s="192"/>
      <c r="Y105" s="193"/>
      <c r="Z105" s="193"/>
      <c r="AA105" s="193"/>
      <c r="AB105" s="194"/>
      <c r="AC105" s="194"/>
      <c r="AD105" s="55"/>
      <c r="AE105" s="55"/>
    </row>
    <row r="106" spans="1:32" ht="21" customHeight="1">
      <c r="A106" s="35"/>
      <c r="B106" s="1415" t="s">
        <v>178</v>
      </c>
      <c r="C106" s="1416"/>
      <c r="D106" s="1416"/>
      <c r="E106" s="1416"/>
      <c r="F106" s="1416"/>
      <c r="G106" s="1416"/>
      <c r="H106" s="1416"/>
      <c r="I106" s="1416"/>
      <c r="J106" s="1416"/>
      <c r="K106" s="1416"/>
      <c r="L106" s="1416"/>
      <c r="M106" s="1416"/>
      <c r="N106" s="1416"/>
      <c r="O106" s="1416"/>
      <c r="P106" s="1416"/>
      <c r="Q106" s="1416"/>
      <c r="R106" s="1416"/>
      <c r="S106" s="1416"/>
      <c r="T106" s="1416"/>
      <c r="U106" s="1416"/>
      <c r="V106" s="1417"/>
      <c r="W106" s="197"/>
      <c r="X106" s="197"/>
      <c r="Y106" s="197"/>
      <c r="Z106" s="197"/>
      <c r="AA106" s="197"/>
      <c r="AB106" s="198"/>
      <c r="AC106" s="198"/>
      <c r="AD106" s="56"/>
      <c r="AE106" s="56"/>
    </row>
    <row r="107" spans="1:32" ht="21" customHeight="1">
      <c r="A107" s="35"/>
      <c r="B107" s="203"/>
      <c r="C107" s="1416" t="s">
        <v>212</v>
      </c>
      <c r="D107" s="1416"/>
      <c r="E107" s="1416"/>
      <c r="F107" s="1416"/>
      <c r="G107" s="1416"/>
      <c r="H107" s="1416"/>
      <c r="I107" s="1416"/>
      <c r="J107" s="1416"/>
      <c r="K107" s="1416"/>
      <c r="L107" s="1416"/>
      <c r="M107" s="1416"/>
      <c r="N107" s="1416"/>
      <c r="O107" s="1416"/>
      <c r="P107" s="1416"/>
      <c r="Q107" s="1416"/>
      <c r="R107" s="1416"/>
      <c r="S107" s="1416"/>
      <c r="T107" s="1416"/>
      <c r="U107" s="1416"/>
      <c r="V107" s="1417"/>
      <c r="W107" s="197"/>
      <c r="X107" s="197"/>
      <c r="Y107" s="197"/>
      <c r="Z107" s="197"/>
      <c r="AA107" s="197"/>
      <c r="AB107" s="198"/>
      <c r="AC107" s="198"/>
      <c r="AD107" s="56"/>
      <c r="AE107" s="56"/>
    </row>
    <row r="108" spans="1:32" ht="108.75" customHeight="1" thickBot="1">
      <c r="A108" s="35"/>
      <c r="B108" s="204"/>
      <c r="C108" s="1418"/>
      <c r="D108" s="1418"/>
      <c r="E108" s="1418"/>
      <c r="F108" s="1418"/>
      <c r="G108" s="1418"/>
      <c r="H108" s="1418"/>
      <c r="I108" s="1418"/>
      <c r="J108" s="1418"/>
      <c r="K108" s="1418"/>
      <c r="L108" s="1418"/>
      <c r="M108" s="1418"/>
      <c r="N108" s="1418"/>
      <c r="O108" s="1418"/>
      <c r="P108" s="1418"/>
      <c r="Q108" s="1418"/>
      <c r="R108" s="1418"/>
      <c r="S108" s="1418"/>
      <c r="T108" s="1418"/>
      <c r="U108" s="1418"/>
      <c r="V108" s="1419"/>
      <c r="W108" s="199"/>
      <c r="X108" s="199"/>
      <c r="Y108" s="199"/>
      <c r="Z108" s="199"/>
      <c r="AA108" s="199"/>
      <c r="AB108" s="200"/>
      <c r="AC108" s="200"/>
      <c r="AD108" s="58"/>
      <c r="AE108" s="58"/>
    </row>
    <row r="109" spans="1:32" ht="18" customHeight="1">
      <c r="A109" s="35"/>
      <c r="B109" s="35"/>
      <c r="C109" s="35"/>
      <c r="D109" s="35"/>
      <c r="E109" s="35"/>
      <c r="F109" s="35"/>
      <c r="G109" s="35"/>
      <c r="H109" s="35"/>
      <c r="I109" s="35"/>
      <c r="J109" s="35"/>
      <c r="K109" s="35"/>
      <c r="L109" s="35"/>
      <c r="M109" s="182"/>
      <c r="N109" s="182"/>
      <c r="O109" s="182"/>
      <c r="P109" s="182"/>
      <c r="Q109" s="182"/>
      <c r="R109" s="182"/>
      <c r="S109" s="182"/>
      <c r="T109" s="182"/>
      <c r="U109" s="182"/>
      <c r="V109" s="182"/>
      <c r="W109" s="182"/>
      <c r="X109" s="182"/>
      <c r="Y109" s="182"/>
      <c r="Z109" s="182"/>
      <c r="AA109" s="182"/>
      <c r="AB109" s="182"/>
      <c r="AC109" s="182"/>
      <c r="AD109" s="36"/>
      <c r="AE109" s="36"/>
      <c r="AF109" s="36"/>
    </row>
    <row r="110" spans="1:32">
      <c r="A110" s="35"/>
      <c r="B110" s="199" t="s">
        <v>169</v>
      </c>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c r="AA110" s="199"/>
      <c r="AB110" s="201"/>
      <c r="AC110" s="201"/>
      <c r="AD110" s="58"/>
      <c r="AE110" s="58"/>
    </row>
    <row r="111" spans="1:32" ht="18" customHeight="1">
      <c r="A111" s="35"/>
      <c r="B111" s="1339" t="s">
        <v>116</v>
      </c>
      <c r="C111" s="1124"/>
      <c r="D111" s="1124"/>
      <c r="E111" s="1124"/>
      <c r="F111" s="1124"/>
      <c r="G111" s="1124"/>
      <c r="H111" s="1124"/>
      <c r="I111" s="1124"/>
      <c r="J111" s="1124"/>
      <c r="K111" s="1124"/>
      <c r="L111" s="1124"/>
      <c r="M111" s="1125"/>
      <c r="N111" s="2001" t="s">
        <v>0</v>
      </c>
      <c r="O111" s="2001"/>
      <c r="P111" s="2001"/>
      <c r="Q111" s="2001"/>
      <c r="R111" s="2002" t="s">
        <v>88</v>
      </c>
      <c r="S111" s="2001"/>
      <c r="T111" s="2001"/>
      <c r="U111" s="2003"/>
      <c r="V111" s="2002" t="s">
        <v>89</v>
      </c>
      <c r="W111" s="2001"/>
      <c r="X111" s="2001"/>
      <c r="Y111" s="2003"/>
      <c r="Z111" s="2002" t="s">
        <v>90</v>
      </c>
      <c r="AA111" s="2001"/>
      <c r="AB111" s="2001"/>
      <c r="AC111" s="2003"/>
    </row>
    <row r="112" spans="1:32" ht="18" customHeight="1">
      <c r="A112" s="35"/>
      <c r="B112" s="1340"/>
      <c r="C112" s="1341"/>
      <c r="D112" s="1341"/>
      <c r="E112" s="1341"/>
      <c r="F112" s="1341"/>
      <c r="G112" s="1341"/>
      <c r="H112" s="1341"/>
      <c r="I112" s="1341"/>
      <c r="J112" s="1341"/>
      <c r="K112" s="1341"/>
      <c r="L112" s="1341"/>
      <c r="M112" s="1342"/>
      <c r="N112" s="1347" t="s">
        <v>5</v>
      </c>
      <c r="O112" s="1348"/>
      <c r="P112" s="1348" t="s">
        <v>6</v>
      </c>
      <c r="Q112" s="1349"/>
      <c r="R112" s="1350" t="s">
        <v>5</v>
      </c>
      <c r="S112" s="1348"/>
      <c r="T112" s="1348" t="s">
        <v>6</v>
      </c>
      <c r="U112" s="1349"/>
      <c r="V112" s="1350" t="s">
        <v>5</v>
      </c>
      <c r="W112" s="1348"/>
      <c r="X112" s="1348" t="s">
        <v>6</v>
      </c>
      <c r="Y112" s="1349"/>
      <c r="Z112" s="1350" t="s">
        <v>5</v>
      </c>
      <c r="AA112" s="1348"/>
      <c r="AB112" s="1348" t="s">
        <v>6</v>
      </c>
      <c r="AC112" s="1349"/>
    </row>
    <row r="113" spans="1:41" ht="18" customHeight="1">
      <c r="A113" s="35"/>
      <c r="B113" s="1254" t="s">
        <v>155</v>
      </c>
      <c r="C113" s="1190"/>
      <c r="D113" s="1190"/>
      <c r="E113" s="1190"/>
      <c r="F113" s="1190"/>
      <c r="G113" s="1190"/>
      <c r="H113" s="1190"/>
      <c r="I113" s="1190"/>
      <c r="J113" s="1190"/>
      <c r="K113" s="1190"/>
      <c r="L113" s="1190"/>
      <c r="M113" s="177" t="s">
        <v>112</v>
      </c>
      <c r="N113" s="1255">
        <f>N44</f>
        <v>2150</v>
      </c>
      <c r="O113" s="1256"/>
      <c r="P113" s="1256">
        <f>P44</f>
        <v>1580</v>
      </c>
      <c r="Q113" s="1257"/>
      <c r="R113" s="1255">
        <f>R44</f>
        <v>2720</v>
      </c>
      <c r="S113" s="1256"/>
      <c r="T113" s="1256">
        <f>T44</f>
        <v>2150</v>
      </c>
      <c r="U113" s="1257"/>
      <c r="V113" s="1255">
        <f>V44</f>
        <v>2060</v>
      </c>
      <c r="W113" s="1256"/>
      <c r="X113" s="1256">
        <f>X44</f>
        <v>1490</v>
      </c>
      <c r="Y113" s="1257"/>
      <c r="Z113" s="1255">
        <f>Z44</f>
        <v>3210</v>
      </c>
      <c r="AA113" s="1256"/>
      <c r="AB113" s="1256">
        <f>AB44</f>
        <v>2640</v>
      </c>
      <c r="AC113" s="1257"/>
      <c r="AF113" s="295"/>
      <c r="AG113" s="296"/>
      <c r="AI113" s="34"/>
      <c r="AJ113" s="14"/>
      <c r="AK113" s="13"/>
    </row>
    <row r="114" spans="1:41" ht="18" customHeight="1">
      <c r="A114" s="35"/>
      <c r="B114" s="1254" t="s">
        <v>115</v>
      </c>
      <c r="C114" s="1190"/>
      <c r="D114" s="1190"/>
      <c r="E114" s="1190"/>
      <c r="F114" s="1190"/>
      <c r="G114" s="1190"/>
      <c r="H114" s="1190"/>
      <c r="I114" s="1190"/>
      <c r="J114" s="1190"/>
      <c r="K114" s="1190"/>
      <c r="L114" s="1190"/>
      <c r="M114" s="177" t="s">
        <v>113</v>
      </c>
      <c r="N114" s="1260">
        <f>N45</f>
        <v>8600</v>
      </c>
      <c r="O114" s="1261"/>
      <c r="P114" s="1262">
        <f>P45</f>
        <v>1580</v>
      </c>
      <c r="Q114" s="1263"/>
      <c r="R114" s="1260">
        <f>R45</f>
        <v>2720</v>
      </c>
      <c r="S114" s="1261"/>
      <c r="T114" s="1262">
        <f>T45</f>
        <v>0</v>
      </c>
      <c r="U114" s="1263"/>
      <c r="V114" s="1260">
        <f>V45</f>
        <v>18540</v>
      </c>
      <c r="W114" s="1261"/>
      <c r="X114" s="1262">
        <f>X45</f>
        <v>2980</v>
      </c>
      <c r="Y114" s="1263"/>
      <c r="Z114" s="1260">
        <f>Z45</f>
        <v>3210</v>
      </c>
      <c r="AA114" s="1261"/>
      <c r="AB114" s="1262">
        <f>AB45</f>
        <v>0</v>
      </c>
      <c r="AC114" s="1263"/>
      <c r="AE114" s="778">
        <f t="shared" ref="AE114:AE119" si="48">SUM(N114:AC114)</f>
        <v>37630</v>
      </c>
      <c r="AF114" s="736"/>
      <c r="AG114" s="736"/>
      <c r="AI114" s="34"/>
      <c r="AJ114" s="14"/>
      <c r="AK114" s="13"/>
    </row>
    <row r="115" spans="1:41" ht="31.5" customHeight="1">
      <c r="A115" s="35"/>
      <c r="B115" s="1264" t="s">
        <v>172</v>
      </c>
      <c r="C115" s="1265"/>
      <c r="D115" s="1265"/>
      <c r="E115" s="1265"/>
      <c r="F115" s="1265"/>
      <c r="G115" s="1265"/>
      <c r="H115" s="1265"/>
      <c r="I115" s="1265"/>
      <c r="J115" s="1265"/>
      <c r="K115" s="1265"/>
      <c r="L115" s="1265"/>
      <c r="M115" s="177" t="s">
        <v>114</v>
      </c>
      <c r="N115" s="1267">
        <f>N114*$R$104*100*$X$16</f>
        <v>722400.00000000023</v>
      </c>
      <c r="O115" s="1268"/>
      <c r="P115" s="1268">
        <f>P114*$R$104*100*$X$16</f>
        <v>132720</v>
      </c>
      <c r="Q115" s="1269"/>
      <c r="R115" s="1267">
        <f>R114*$R$104*100*$X$16</f>
        <v>228480</v>
      </c>
      <c r="S115" s="1268"/>
      <c r="T115" s="1268">
        <f>T114*$R$104*100*$X$16</f>
        <v>0</v>
      </c>
      <c r="U115" s="1269"/>
      <c r="V115" s="1267">
        <f>V114*$R$104*100*$X$16</f>
        <v>1557360.0000000002</v>
      </c>
      <c r="W115" s="1268"/>
      <c r="X115" s="1268">
        <f>X114*$R$104*100*$X$16</f>
        <v>250320.00000000006</v>
      </c>
      <c r="Y115" s="1269"/>
      <c r="Z115" s="1267">
        <f>Z114*$R$104*100*$X$16</f>
        <v>269640</v>
      </c>
      <c r="AA115" s="1268"/>
      <c r="AB115" s="1268">
        <f>AB114*$R$104*100*$X$16</f>
        <v>0</v>
      </c>
      <c r="AC115" s="1269"/>
      <c r="AE115" s="295">
        <f t="shared" si="48"/>
        <v>3160920.0000000005</v>
      </c>
      <c r="AF115" s="296"/>
      <c r="AG115" s="296"/>
      <c r="AI115" s="34"/>
      <c r="AJ115" s="14"/>
      <c r="AK115" s="13"/>
    </row>
    <row r="116" spans="1:41" ht="27.75" customHeight="1">
      <c r="A116" s="35"/>
      <c r="B116" s="1430" t="s">
        <v>105</v>
      </c>
      <c r="C116" s="2103" t="s">
        <v>211</v>
      </c>
      <c r="D116" s="2104"/>
      <c r="E116" s="2104"/>
      <c r="F116" s="2104"/>
      <c r="G116" s="2104"/>
      <c r="H116" s="2104"/>
      <c r="I116" s="2104"/>
      <c r="J116" s="2104"/>
      <c r="K116" s="2104"/>
      <c r="L116" s="2104"/>
      <c r="M116" s="2105"/>
      <c r="N116" s="1358">
        <f>IF($L$47="○",-ROUNDDOWN(SUM(N31,$N37)*$R$104*100*$L$48,-1),0)</f>
        <v>-1440</v>
      </c>
      <c r="O116" s="1359"/>
      <c r="P116" s="1358">
        <f>IF($L$47="○",-ROUNDDOWN(SUM(P31,$N37)*$R$104*100*$L$48,-1),0)</f>
        <v>-1040</v>
      </c>
      <c r="Q116" s="1359"/>
      <c r="R116" s="1360">
        <f>IF($L$47="○",-ROUNDDOWN(SUM(R31,$N37)*$R$104*100*$L$48,-1),0)</f>
        <v>-1440</v>
      </c>
      <c r="S116" s="1361"/>
      <c r="T116" s="1359">
        <f>IF($L$47="○",-ROUNDDOWN(SUM(T31,$N37)*$R$104*100*$L$48,-1),0)</f>
        <v>-1040</v>
      </c>
      <c r="U116" s="1362"/>
      <c r="V116" s="1360">
        <f>IF($L$47="○",-ROUNDDOWN(SUM(V31,$N37)*$R$104*100*$L$48,-1),0)</f>
        <v>-1420</v>
      </c>
      <c r="W116" s="1361"/>
      <c r="X116" s="1359">
        <f>IF($L$47="○",-ROUNDDOWN(SUM(X31,$N37)*$R$104*100*$L$48,-1),0)</f>
        <v>-1020</v>
      </c>
      <c r="Y116" s="1362"/>
      <c r="Z116" s="1360">
        <f>IF($L$47="○",-ROUNDDOWN(SUM(Z31,$N37)*$R$104*100*$L$48,-1),0)</f>
        <v>-1420</v>
      </c>
      <c r="AA116" s="1361"/>
      <c r="AB116" s="1359">
        <f>IF($L$47="○",-ROUNDDOWN(SUM(AB31,$N37)*$R$104*100*$L$48,-1),0)</f>
        <v>-1020</v>
      </c>
      <c r="AC116" s="1362"/>
      <c r="AE116" s="735">
        <f t="shared" si="48"/>
        <v>-9840</v>
      </c>
      <c r="AF116" s="736"/>
      <c r="AG116" s="736"/>
    </row>
    <row r="117" spans="1:41" ht="18" customHeight="1" thickBot="1">
      <c r="A117" s="35"/>
      <c r="B117" s="1431"/>
      <c r="C117" s="1363" t="s">
        <v>187</v>
      </c>
      <c r="D117" s="1364"/>
      <c r="E117" s="1364"/>
      <c r="F117" s="1364"/>
      <c r="G117" s="1364"/>
      <c r="H117" s="1364"/>
      <c r="I117" s="1364"/>
      <c r="J117" s="1364"/>
      <c r="K117" s="1364"/>
      <c r="L117" s="1364"/>
      <c r="M117" s="1365"/>
      <c r="N117" s="1366">
        <f>IF($L$49="○",-ROUNDDOWN(SUM(N31,N33,$N37)*$R$104*100*$L$50,-1),0)</f>
        <v>-1440</v>
      </c>
      <c r="O117" s="1367"/>
      <c r="P117" s="1366">
        <f>IF($L$49="○",-ROUNDDOWN(SUM(P31,N33,$N37)*$R$104*100*$L$50,-1),0)</f>
        <v>-1040</v>
      </c>
      <c r="Q117" s="1367"/>
      <c r="R117" s="2100">
        <f>IF($L$49="○",-ROUNDDOWN(SUM(R31,R33,$N37)*$R$104*100*$L$50,-1),0)</f>
        <v>-1840</v>
      </c>
      <c r="S117" s="2101"/>
      <c r="T117" s="1367">
        <f>IF($L$49="○",-ROUNDDOWN(SUM(T31,R33,$N37)*$R$104*100*$L$50,-1),0)</f>
        <v>-1440</v>
      </c>
      <c r="U117" s="2102"/>
      <c r="V117" s="2100">
        <f>IF($L$49="○",-ROUNDDOWN(SUM(V31,V33,$N37)*$R$104*100*$L$50,-1),0)</f>
        <v>-1420</v>
      </c>
      <c r="W117" s="2101"/>
      <c r="X117" s="1367">
        <f>IF($L$49="○",-ROUNDDOWN(SUM(X31,V33,$N37)*$R$104*100*$L$50,-1),0)</f>
        <v>-1020</v>
      </c>
      <c r="Y117" s="2102"/>
      <c r="Z117" s="2100">
        <f>IF($L$49="○",-ROUNDDOWN(SUM(Z31,Z33,$N37)*$R$104*100*$L$50,-1),0)</f>
        <v>-2220</v>
      </c>
      <c r="AA117" s="2101"/>
      <c r="AB117" s="1367">
        <f>IF($L$49="○",-ROUNDDOWN(SUM(AB31,Z33,$N37)*$R$104*100*$L$50,-1),0)</f>
        <v>-1820</v>
      </c>
      <c r="AC117" s="2102"/>
      <c r="AE117" s="735">
        <f t="shared" si="48"/>
        <v>-12240</v>
      </c>
      <c r="AF117" s="736"/>
      <c r="AG117" s="736"/>
    </row>
    <row r="118" spans="1:41" ht="18" customHeight="1" thickTop="1">
      <c r="A118" s="35"/>
      <c r="B118" s="1432"/>
      <c r="C118" s="1372" t="s">
        <v>118</v>
      </c>
      <c r="D118" s="1373"/>
      <c r="E118" s="1373"/>
      <c r="F118" s="1373"/>
      <c r="G118" s="1373"/>
      <c r="H118" s="1373"/>
      <c r="I118" s="1373"/>
      <c r="J118" s="1373"/>
      <c r="K118" s="1373"/>
      <c r="L118" s="1373"/>
      <c r="M118" s="1374"/>
      <c r="N118" s="1375">
        <f>SUM(N116,N117)</f>
        <v>-2880</v>
      </c>
      <c r="O118" s="1433"/>
      <c r="P118" s="1377">
        <f t="shared" ref="P118" si="49">SUM(P116,P117)</f>
        <v>-2080</v>
      </c>
      <c r="Q118" s="1434"/>
      <c r="R118" s="1375">
        <f t="shared" ref="R118" si="50">SUM(R116,R117)</f>
        <v>-3280</v>
      </c>
      <c r="S118" s="1433"/>
      <c r="T118" s="1377">
        <f t="shared" ref="T118" si="51">SUM(T116,T117)</f>
        <v>-2480</v>
      </c>
      <c r="U118" s="1434"/>
      <c r="V118" s="1375">
        <f t="shared" ref="V118" si="52">SUM(V116,V117)</f>
        <v>-2840</v>
      </c>
      <c r="W118" s="1433"/>
      <c r="X118" s="1377">
        <f t="shared" ref="X118" si="53">SUM(X116,X117)</f>
        <v>-2040</v>
      </c>
      <c r="Y118" s="1434"/>
      <c r="Z118" s="1375">
        <f t="shared" ref="Z118" si="54">SUM(Z116,Z117)</f>
        <v>-3640</v>
      </c>
      <c r="AA118" s="1433"/>
      <c r="AB118" s="1377">
        <f>SUM(AB116,AB117)</f>
        <v>-2840</v>
      </c>
      <c r="AC118" s="1434"/>
      <c r="AE118" s="735">
        <f t="shared" si="48"/>
        <v>-22080</v>
      </c>
      <c r="AF118" s="736"/>
      <c r="AG118" s="736"/>
    </row>
    <row r="119" spans="1:41" ht="18" customHeight="1" thickBot="1">
      <c r="A119" s="35"/>
      <c r="B119" s="1437" t="s">
        <v>122</v>
      </c>
      <c r="C119" s="1438"/>
      <c r="D119" s="1438"/>
      <c r="E119" s="1438"/>
      <c r="F119" s="1438"/>
      <c r="G119" s="1438"/>
      <c r="H119" s="1438"/>
      <c r="I119" s="1438"/>
      <c r="J119" s="1438"/>
      <c r="K119" s="1438"/>
      <c r="L119" s="1438"/>
      <c r="M119" s="261" t="s">
        <v>120</v>
      </c>
      <c r="N119" s="1388">
        <f>N118*I20*$X$16</f>
        <v>-138240</v>
      </c>
      <c r="O119" s="1379"/>
      <c r="P119" s="1379">
        <f>P118*N20*$X$16</f>
        <v>-24960</v>
      </c>
      <c r="Q119" s="1380"/>
      <c r="R119" s="1388">
        <f>R118*I21*$X$16</f>
        <v>-39360</v>
      </c>
      <c r="S119" s="1379"/>
      <c r="T119" s="1379">
        <f>T118*N21*$X$16</f>
        <v>0</v>
      </c>
      <c r="U119" s="1380"/>
      <c r="V119" s="1388">
        <f>V118*I22*$X$16</f>
        <v>-306720</v>
      </c>
      <c r="W119" s="1379"/>
      <c r="X119" s="1379">
        <f>X118*N22*$X$16</f>
        <v>-48960</v>
      </c>
      <c r="Y119" s="1380"/>
      <c r="Z119" s="1388">
        <f>Z118*I23*$X$16</f>
        <v>-43680</v>
      </c>
      <c r="AA119" s="1379"/>
      <c r="AB119" s="1379">
        <f>AB118*N23*$X$16</f>
        <v>0</v>
      </c>
      <c r="AC119" s="1380"/>
      <c r="AE119" s="293">
        <f t="shared" si="48"/>
        <v>-601920</v>
      </c>
      <c r="AF119" s="294"/>
      <c r="AG119" s="294"/>
      <c r="AH119" s="233"/>
      <c r="AI119" s="233"/>
    </row>
    <row r="120" spans="1:41" ht="36.75" customHeight="1" thickTop="1" thickBot="1">
      <c r="A120" s="35"/>
      <c r="B120" s="1435" t="s">
        <v>188</v>
      </c>
      <c r="C120" s="1436"/>
      <c r="D120" s="1436"/>
      <c r="E120" s="1436"/>
      <c r="F120" s="1436"/>
      <c r="G120" s="1436"/>
      <c r="H120" s="1436"/>
      <c r="I120" s="1436"/>
      <c r="J120" s="1436"/>
      <c r="K120" s="1436"/>
      <c r="L120" s="181"/>
      <c r="M120" s="244" t="s">
        <v>121</v>
      </c>
      <c r="N120" s="517">
        <f>ROUNDDOWN(SUM(N115:AC115)+SUM(N119:AC119),-3)</f>
        <v>2559000</v>
      </c>
      <c r="O120" s="1308"/>
      <c r="P120" s="1308"/>
      <c r="Q120" s="1308"/>
      <c r="R120" s="1308"/>
      <c r="S120" s="1308"/>
      <c r="T120" s="1308"/>
      <c r="U120" s="1308"/>
      <c r="V120" s="1308"/>
      <c r="W120" s="1308"/>
      <c r="X120" s="1308"/>
      <c r="Y120" s="1308"/>
      <c r="Z120" s="1308"/>
      <c r="AA120" s="1308"/>
      <c r="AB120" s="1308"/>
      <c r="AC120" s="1309"/>
      <c r="AE120" s="293">
        <f>AE115+AE119</f>
        <v>2559000.0000000005</v>
      </c>
      <c r="AF120" s="294"/>
      <c r="AG120" s="294"/>
      <c r="AN120" s="35"/>
      <c r="AO120" s="35"/>
    </row>
    <row r="121" spans="1:41" ht="14.25" thickTop="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row>
    <row r="122" spans="1:41">
      <c r="A122" s="35"/>
      <c r="B122" s="35"/>
      <c r="C122" s="35"/>
      <c r="D122" s="35"/>
      <c r="E122" s="35"/>
      <c r="F122" s="35"/>
      <c r="G122" s="35"/>
      <c r="H122" s="35"/>
      <c r="I122" s="35"/>
      <c r="J122" s="35"/>
      <c r="K122" s="35"/>
      <c r="L122" s="35"/>
      <c r="M122" s="35"/>
      <c r="N122" s="35"/>
      <c r="O122" s="35"/>
      <c r="P122" s="35"/>
      <c r="Q122" s="35"/>
      <c r="R122" s="35"/>
      <c r="S122" s="35"/>
      <c r="T122" s="35"/>
      <c r="U122" s="35" t="s">
        <v>176</v>
      </c>
      <c r="V122" s="35"/>
      <c r="W122" s="35"/>
      <c r="X122" s="35"/>
      <c r="Y122" s="35"/>
      <c r="Z122" s="35"/>
      <c r="AA122" s="35"/>
      <c r="AB122" s="35"/>
      <c r="AC122" s="35"/>
    </row>
    <row r="123" spans="1:41" ht="21">
      <c r="A123" s="35"/>
      <c r="B123" s="35"/>
      <c r="C123" s="35"/>
      <c r="D123" s="35"/>
      <c r="E123" s="35"/>
      <c r="F123" s="35"/>
      <c r="G123" s="35"/>
      <c r="H123" s="35"/>
      <c r="I123" s="35"/>
      <c r="J123" s="35"/>
      <c r="K123" s="35"/>
      <c r="L123" s="35"/>
      <c r="M123" s="35"/>
      <c r="N123" s="35"/>
      <c r="O123" s="35"/>
      <c r="P123" s="35"/>
      <c r="Q123" s="35"/>
      <c r="R123" s="35"/>
      <c r="S123" s="35"/>
      <c r="T123" s="176" t="s">
        <v>232</v>
      </c>
      <c r="U123" s="182"/>
      <c r="V123" s="35"/>
      <c r="W123" s="35"/>
      <c r="X123" s="35"/>
      <c r="Y123" s="35"/>
      <c r="Z123" s="35"/>
      <c r="AA123" s="35"/>
      <c r="AB123" s="35"/>
      <c r="AC123" s="35"/>
    </row>
    <row r="124" spans="1:4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row>
  </sheetData>
  <mergeCells count="411">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B19:H19"/>
    <mergeCell ref="I19:M19"/>
    <mergeCell ref="N19:R19"/>
    <mergeCell ref="S19:W19"/>
    <mergeCell ref="B20:H20"/>
    <mergeCell ref="I20:M20"/>
    <mergeCell ref="N20:R20"/>
    <mergeCell ref="S20:W20"/>
    <mergeCell ref="B14:G15"/>
    <mergeCell ref="H14:Q14"/>
    <mergeCell ref="R14:W15"/>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T30:U30"/>
    <mergeCell ref="V30:W30"/>
    <mergeCell ref="X30:Y30"/>
    <mergeCell ref="Z30:AA30"/>
    <mergeCell ref="AB30:AC30"/>
    <mergeCell ref="B31:B43"/>
    <mergeCell ref="C31:C38"/>
    <mergeCell ref="D31:K31"/>
    <mergeCell ref="L31:M31"/>
    <mergeCell ref="N31:O31"/>
    <mergeCell ref="B28:K30"/>
    <mergeCell ref="L28:M30"/>
    <mergeCell ref="N28:AC28"/>
    <mergeCell ref="N29:Q29"/>
    <mergeCell ref="R29:U29"/>
    <mergeCell ref="V29:Y29"/>
    <mergeCell ref="Z29:AC29"/>
    <mergeCell ref="N30:O30"/>
    <mergeCell ref="P30:Q30"/>
    <mergeCell ref="R30:S30"/>
    <mergeCell ref="D34:K34"/>
    <mergeCell ref="L34:M34"/>
    <mergeCell ref="N34:AC36"/>
    <mergeCell ref="E35:K35"/>
    <mergeCell ref="L35:M35"/>
    <mergeCell ref="E36:K36"/>
    <mergeCell ref="L36:M36"/>
    <mergeCell ref="AB31:AC31"/>
    <mergeCell ref="L32:M32"/>
    <mergeCell ref="N32:U32"/>
    <mergeCell ref="V32:AC32"/>
    <mergeCell ref="D33:K33"/>
    <mergeCell ref="L33:M33"/>
    <mergeCell ref="N33:Q33"/>
    <mergeCell ref="R33:U33"/>
    <mergeCell ref="V33:Y33"/>
    <mergeCell ref="Z33:AC33"/>
    <mergeCell ref="P31:Q31"/>
    <mergeCell ref="R31:S31"/>
    <mergeCell ref="T31:U31"/>
    <mergeCell ref="V31:W31"/>
    <mergeCell ref="X31:Y31"/>
    <mergeCell ref="Z31:AA31"/>
    <mergeCell ref="D37:K37"/>
    <mergeCell ref="L37:M37"/>
    <mergeCell ref="N37:AC37"/>
    <mergeCell ref="D38:M38"/>
    <mergeCell ref="N38:O38"/>
    <mergeCell ref="P38:Q38"/>
    <mergeCell ref="R38:S38"/>
    <mergeCell ref="T38:U38"/>
    <mergeCell ref="V38:W38"/>
    <mergeCell ref="X38:Y38"/>
    <mergeCell ref="Z38:AA38"/>
    <mergeCell ref="AB38:AC38"/>
    <mergeCell ref="C39:C40"/>
    <mergeCell ref="D39:K39"/>
    <mergeCell ref="L39:M39"/>
    <mergeCell ref="N39:AC39"/>
    <mergeCell ref="D40:M40"/>
    <mergeCell ref="N40:O40"/>
    <mergeCell ref="P40:Q40"/>
    <mergeCell ref="R40:S40"/>
    <mergeCell ref="T40:U40"/>
    <mergeCell ref="V40:W40"/>
    <mergeCell ref="X40:Y40"/>
    <mergeCell ref="Z40:AA40"/>
    <mergeCell ref="AB40:AC40"/>
    <mergeCell ref="C41:C43"/>
    <mergeCell ref="D41:I41"/>
    <mergeCell ref="J41:K41"/>
    <mergeCell ref="L41:M41"/>
    <mergeCell ref="N41:AC41"/>
    <mergeCell ref="D42:I42"/>
    <mergeCell ref="J42:K42"/>
    <mergeCell ref="L42:M42"/>
    <mergeCell ref="N42:AC42"/>
    <mergeCell ref="D43:M43"/>
    <mergeCell ref="N43:O43"/>
    <mergeCell ref="P43:Q43"/>
    <mergeCell ref="R43:S43"/>
    <mergeCell ref="T43:U43"/>
    <mergeCell ref="V43:W43"/>
    <mergeCell ref="X43:Y43"/>
    <mergeCell ref="Z43:AA43"/>
    <mergeCell ref="AB43:AC43"/>
    <mergeCell ref="B44:L44"/>
    <mergeCell ref="N44:O44"/>
    <mergeCell ref="P44:Q44"/>
    <mergeCell ref="R44:S44"/>
    <mergeCell ref="T44:U44"/>
    <mergeCell ref="V44:W44"/>
    <mergeCell ref="X44:Y44"/>
    <mergeCell ref="Z44:AA44"/>
    <mergeCell ref="AB44:AC44"/>
    <mergeCell ref="AF44:AG44"/>
    <mergeCell ref="B45:L45"/>
    <mergeCell ref="N45:O45"/>
    <mergeCell ref="P45:Q45"/>
    <mergeCell ref="R45:S45"/>
    <mergeCell ref="T45:U45"/>
    <mergeCell ref="V45:W45"/>
    <mergeCell ref="X45:Y45"/>
    <mergeCell ref="Z45:AA45"/>
    <mergeCell ref="AB45:AC45"/>
    <mergeCell ref="AE45:AG45"/>
    <mergeCell ref="B46:L46"/>
    <mergeCell ref="N46:O46"/>
    <mergeCell ref="P46:Q46"/>
    <mergeCell ref="R46:S46"/>
    <mergeCell ref="T46:U46"/>
    <mergeCell ref="V46:W46"/>
    <mergeCell ref="X46:Y46"/>
    <mergeCell ref="V47:W48"/>
    <mergeCell ref="X47:Y48"/>
    <mergeCell ref="Z47:AA48"/>
    <mergeCell ref="AB47:AC48"/>
    <mergeCell ref="D48:K48"/>
    <mergeCell ref="L48:M48"/>
    <mergeCell ref="Z46:AA46"/>
    <mergeCell ref="AB46:AC46"/>
    <mergeCell ref="AE46:AG46"/>
    <mergeCell ref="C47:K47"/>
    <mergeCell ref="L47:M47"/>
    <mergeCell ref="N47:O48"/>
    <mergeCell ref="P47:Q48"/>
    <mergeCell ref="R47:S48"/>
    <mergeCell ref="T47:U48"/>
    <mergeCell ref="V49:W50"/>
    <mergeCell ref="X49:Y50"/>
    <mergeCell ref="Z49:AA50"/>
    <mergeCell ref="AB49:AC50"/>
    <mergeCell ref="D50:K50"/>
    <mergeCell ref="L50:M50"/>
    <mergeCell ref="C49:K49"/>
    <mergeCell ref="L49:M49"/>
    <mergeCell ref="N49:O50"/>
    <mergeCell ref="P49:Q50"/>
    <mergeCell ref="R49:S50"/>
    <mergeCell ref="T49:U50"/>
    <mergeCell ref="Z52:AA52"/>
    <mergeCell ref="AB52:AC52"/>
    <mergeCell ref="AE52:AG52"/>
    <mergeCell ref="B53:K53"/>
    <mergeCell ref="N53:AC53"/>
    <mergeCell ref="AE53:AG53"/>
    <mergeCell ref="X51:Y51"/>
    <mergeCell ref="Z51:AA51"/>
    <mergeCell ref="AB51:AC51"/>
    <mergeCell ref="B52:L52"/>
    <mergeCell ref="N52:O52"/>
    <mergeCell ref="P52:Q52"/>
    <mergeCell ref="R52:S52"/>
    <mergeCell ref="T52:U52"/>
    <mergeCell ref="V52:W52"/>
    <mergeCell ref="X52:Y52"/>
    <mergeCell ref="C51:M51"/>
    <mergeCell ref="N51:O51"/>
    <mergeCell ref="P51:Q51"/>
    <mergeCell ref="R51:S51"/>
    <mergeCell ref="T51:U51"/>
    <mergeCell ref="V51:W51"/>
    <mergeCell ref="B47:B51"/>
    <mergeCell ref="R71:S71"/>
    <mergeCell ref="T71:U71"/>
    <mergeCell ref="V71:W71"/>
    <mergeCell ref="X71:Y71"/>
    <mergeCell ref="Z71:AA71"/>
    <mergeCell ref="AB71:AC71"/>
    <mergeCell ref="AA55:AC58"/>
    <mergeCell ref="R64:T64"/>
    <mergeCell ref="B66:V67"/>
    <mergeCell ref="B70:M71"/>
    <mergeCell ref="N70:Q70"/>
    <mergeCell ref="R70:U70"/>
    <mergeCell ref="V70:Y70"/>
    <mergeCell ref="Z70:AC70"/>
    <mergeCell ref="N71:O71"/>
    <mergeCell ref="P71:Q71"/>
    <mergeCell ref="X72:Y72"/>
    <mergeCell ref="Z72:AA72"/>
    <mergeCell ref="AB72:AC72"/>
    <mergeCell ref="AF72:AG72"/>
    <mergeCell ref="B73:L73"/>
    <mergeCell ref="N73:O73"/>
    <mergeCell ref="P73:Q73"/>
    <mergeCell ref="R73:S73"/>
    <mergeCell ref="T73:U73"/>
    <mergeCell ref="V73:W73"/>
    <mergeCell ref="B72:L72"/>
    <mergeCell ref="N72:O72"/>
    <mergeCell ref="P72:Q72"/>
    <mergeCell ref="R72:S72"/>
    <mergeCell ref="T72:U72"/>
    <mergeCell ref="V72:W72"/>
    <mergeCell ref="X73:Y73"/>
    <mergeCell ref="Z73:AA73"/>
    <mergeCell ref="AB73:AC73"/>
    <mergeCell ref="AF73:AG73"/>
    <mergeCell ref="B74:L74"/>
    <mergeCell ref="N74:O74"/>
    <mergeCell ref="P74:Q74"/>
    <mergeCell ref="R74:S74"/>
    <mergeCell ref="T74:U74"/>
    <mergeCell ref="V74:W74"/>
    <mergeCell ref="X74:Y74"/>
    <mergeCell ref="Z74:AA74"/>
    <mergeCell ref="AB74:AC74"/>
    <mergeCell ref="AE74:AG74"/>
    <mergeCell ref="B75:B77"/>
    <mergeCell ref="C75:M75"/>
    <mergeCell ref="N75:O75"/>
    <mergeCell ref="P75:Q75"/>
    <mergeCell ref="R75:S75"/>
    <mergeCell ref="T75:U75"/>
    <mergeCell ref="V75:W75"/>
    <mergeCell ref="X75:Y75"/>
    <mergeCell ref="Z75:AA75"/>
    <mergeCell ref="AB75:AC75"/>
    <mergeCell ref="C76:M76"/>
    <mergeCell ref="N76:O76"/>
    <mergeCell ref="P76:Q76"/>
    <mergeCell ref="R76:S76"/>
    <mergeCell ref="T76:U76"/>
    <mergeCell ref="V76:W76"/>
    <mergeCell ref="X76:Y76"/>
    <mergeCell ref="Z76:AA76"/>
    <mergeCell ref="AB76:AC76"/>
    <mergeCell ref="C77:M77"/>
    <mergeCell ref="N77:O77"/>
    <mergeCell ref="P77:Q77"/>
    <mergeCell ref="R77:S77"/>
    <mergeCell ref="T77:U77"/>
    <mergeCell ref="V77:W77"/>
    <mergeCell ref="X77:Y77"/>
    <mergeCell ref="AB78:AC78"/>
    <mergeCell ref="AE78:AG78"/>
    <mergeCell ref="B79:K79"/>
    <mergeCell ref="N79:AC79"/>
    <mergeCell ref="AE79:AG79"/>
    <mergeCell ref="B82:D83"/>
    <mergeCell ref="E82:AC83"/>
    <mergeCell ref="Z77:AA77"/>
    <mergeCell ref="AB77:AC77"/>
    <mergeCell ref="B78:L78"/>
    <mergeCell ref="N78:O78"/>
    <mergeCell ref="P78:Q78"/>
    <mergeCell ref="R78:S78"/>
    <mergeCell ref="T78:U78"/>
    <mergeCell ref="V78:W78"/>
    <mergeCell ref="X78:Y78"/>
    <mergeCell ref="Z78:AA78"/>
    <mergeCell ref="B90:F91"/>
    <mergeCell ref="I91:AA92"/>
    <mergeCell ref="B92:F92"/>
    <mergeCell ref="AF92:AG92"/>
    <mergeCell ref="R94:W95"/>
    <mergeCell ref="B95:F95"/>
    <mergeCell ref="I95:N95"/>
    <mergeCell ref="A85:A87"/>
    <mergeCell ref="B85:F86"/>
    <mergeCell ref="H85:M86"/>
    <mergeCell ref="O85:T86"/>
    <mergeCell ref="V85:AA86"/>
    <mergeCell ref="B87:F87"/>
    <mergeCell ref="H87:M87"/>
    <mergeCell ref="O87:T87"/>
    <mergeCell ref="V87:AA87"/>
    <mergeCell ref="B106:V106"/>
    <mergeCell ref="C107:V108"/>
    <mergeCell ref="B111:M112"/>
    <mergeCell ref="N111:Q111"/>
    <mergeCell ref="R111:U111"/>
    <mergeCell ref="V111:Y111"/>
    <mergeCell ref="B96:F96"/>
    <mergeCell ref="I96:N96"/>
    <mergeCell ref="R96:W96"/>
    <mergeCell ref="B97:F97"/>
    <mergeCell ref="J98:AC98"/>
    <mergeCell ref="R104:T104"/>
    <mergeCell ref="Z111:AC111"/>
    <mergeCell ref="N112:O112"/>
    <mergeCell ref="P112:Q112"/>
    <mergeCell ref="R112:S112"/>
    <mergeCell ref="T112:U112"/>
    <mergeCell ref="V112:W112"/>
    <mergeCell ref="X112:Y112"/>
    <mergeCell ref="Z112:AA112"/>
    <mergeCell ref="AB112:AC112"/>
    <mergeCell ref="X113:Y113"/>
    <mergeCell ref="Z113:AA113"/>
    <mergeCell ref="AB113:AC113"/>
    <mergeCell ref="AF113:AG113"/>
    <mergeCell ref="B114:L114"/>
    <mergeCell ref="N114:O114"/>
    <mergeCell ref="P114:Q114"/>
    <mergeCell ref="R114:S114"/>
    <mergeCell ref="T114:U114"/>
    <mergeCell ref="V114:W114"/>
    <mergeCell ref="B113:L113"/>
    <mergeCell ref="N113:O113"/>
    <mergeCell ref="P113:Q113"/>
    <mergeCell ref="R113:S113"/>
    <mergeCell ref="T113:U113"/>
    <mergeCell ref="V113:W113"/>
    <mergeCell ref="X114:Y114"/>
    <mergeCell ref="Z114:AA114"/>
    <mergeCell ref="AB114:AC114"/>
    <mergeCell ref="AE114:AG114"/>
    <mergeCell ref="B115:L115"/>
    <mergeCell ref="N115:O115"/>
    <mergeCell ref="P115:Q115"/>
    <mergeCell ref="R115:S115"/>
    <mergeCell ref="T115:U115"/>
    <mergeCell ref="V115:W115"/>
    <mergeCell ref="X115:Y115"/>
    <mergeCell ref="Z115:AA115"/>
    <mergeCell ref="AB115:AC115"/>
    <mergeCell ref="AE115:AG115"/>
    <mergeCell ref="B116:B118"/>
    <mergeCell ref="C116:M116"/>
    <mergeCell ref="N116:O116"/>
    <mergeCell ref="P116:Q116"/>
    <mergeCell ref="R116:S116"/>
    <mergeCell ref="T116:U116"/>
    <mergeCell ref="V116:W116"/>
    <mergeCell ref="X116:Y116"/>
    <mergeCell ref="Z116:AA116"/>
    <mergeCell ref="AB116:AC116"/>
    <mergeCell ref="AE116:AG116"/>
    <mergeCell ref="C117:M117"/>
    <mergeCell ref="N117:O117"/>
    <mergeCell ref="P117:Q117"/>
    <mergeCell ref="R117:S117"/>
    <mergeCell ref="T117:U117"/>
    <mergeCell ref="V117:W117"/>
    <mergeCell ref="X117:Y117"/>
    <mergeCell ref="Z117:AA117"/>
    <mergeCell ref="AB117:AC117"/>
    <mergeCell ref="AE117:AG117"/>
    <mergeCell ref="C118:M118"/>
    <mergeCell ref="N118:O118"/>
    <mergeCell ref="P118:Q118"/>
    <mergeCell ref="R118:S118"/>
    <mergeCell ref="T118:U118"/>
    <mergeCell ref="V119:W119"/>
    <mergeCell ref="X119:Y119"/>
    <mergeCell ref="Z119:AA119"/>
    <mergeCell ref="AB119:AC119"/>
    <mergeCell ref="AE119:AG119"/>
    <mergeCell ref="B120:K120"/>
    <mergeCell ref="N120:AC120"/>
    <mergeCell ref="AE120:AG120"/>
    <mergeCell ref="V118:W118"/>
    <mergeCell ref="X118:Y118"/>
    <mergeCell ref="Z118:AA118"/>
    <mergeCell ref="AB118:AC118"/>
    <mergeCell ref="AE118:AG118"/>
    <mergeCell ref="B119:L119"/>
    <mergeCell ref="N119:O119"/>
    <mergeCell ref="P119:Q119"/>
    <mergeCell ref="R119:S119"/>
    <mergeCell ref="T119:U119"/>
  </mergeCells>
  <phoneticPr fontId="3"/>
  <conditionalFormatting sqref="I96:N96">
    <cfRule type="cellIs" dxfId="4" priority="1" operator="notEqual">
      <formula>$B$99</formula>
    </cfRule>
  </conditionalFormatting>
  <dataValidations count="6">
    <dataValidation type="list" allowBlank="1" showInputMessage="1" showErrorMessage="1" sqref="H11:N11">
      <formula1>"6人～12人,13人～19人"</formula1>
    </dataValidation>
    <dataValidation type="list" allowBlank="1" showInputMessage="1" showErrorMessage="1" sqref="O11:T11">
      <formula1>"その他地域,100分の3地域"</formula1>
    </dataValidation>
    <dataValidation type="list" allowBlank="1" showInputMessage="1" showErrorMessage="1" sqref="N16:Q16">
      <formula1>"適,否"</formula1>
    </dataValidation>
    <dataValidation type="list" allowBlank="1" showInputMessage="1" showErrorMessage="1" sqref="L34 L37:M37 L47:M47 L49:M49 L39:M39 L31:M33 L41:M42">
      <formula1>"○,－"</formula1>
    </dataValidation>
    <dataValidation type="list" allowBlank="1" showInputMessage="1" showErrorMessage="1" sqref="WVS983086:WVS983096 TD31:TD43 JH31:JH43 WVT31:WVT43 WLX31:WLX43 WCB31:WCB43 VSF31:VSF43 VIJ31:VIJ43 UYN31:UYN43 UOR31:UOR43 UEV31:UEV43 TUZ31:TUZ43 TLD31:TLD43 TBH31:TBH43 SRL31:SRL43 SHP31:SHP43 RXT31:RXT43 RNX31:RNX43 REB31:REB43 QUF31:QUF43 QKJ31:QKJ43 QAN31:QAN43 PQR31:PQR43 PGV31:PGV43 OWZ31:OWZ43 OND31:OND43 ODH31:ODH43 NTL31:NTL43 NJP31:NJP43 MZT31:MZT43 MPX31:MPX43 MGB31:MGB43 LWF31:LWF43 LMJ31:LMJ43 LCN31:LCN43 KSR31:KSR43 KIV31:KIV43 JYZ31:JYZ43 JPD31:JPD43 JFH31:JFH43 IVL31:IVL43 ILP31:ILP43 IBT31:IBT43 HRX31:HRX43 HIB31:HIB43 GYF31:GYF43 GOJ31:GOJ43 GEN31:GEN43 FUR31:FUR43 FKV31:FKV43 FAZ31:FAZ43 ERD31:ERD43 EHH31:EHH43 DXL31:DXL43 DNP31:DNP43 DDT31:DDT43 CTX31:CTX43 CKB31:CKB43 CAF31:CAF43 BQJ31:BQJ43 BGN31:BGN43 AWR31:AWR43 AMV31:AMV43 ACZ31:ACZ43 ACZ49:ACZ51 AMV49:AMV51 AWR49:AWR51 BGN49:BGN51 BQJ49:BQJ51 CAF49:CAF51 CKB49:CKB51 CTX49:CTX51 DDT49:DDT51 DNP49:DNP51 DXL49:DXL51 EHH49:EHH51 ERD49:ERD51 FAZ49:FAZ51 FKV49:FKV51 FUR49:FUR51 GEN49:GEN51 GOJ49:GOJ51 GYF49:GYF51 HIB49:HIB51 HRX49:HRX51 IBT49:IBT51 ILP49:ILP51 IVL49:IVL51 JFH49:JFH51 JPD49:JPD51 JYZ49:JYZ51 KIV49:KIV51 KSR49:KSR51 LCN49:LCN51 LMJ49:LMJ51 LWF49:LWF51 MGB49:MGB51 MPX49:MPX51 MZT49:MZT51 NJP49:NJP51 NTL49:NTL51 ODH49:ODH51 OND49:OND51 OWZ49:OWZ51 PGV49:PGV51 PQR49:PQR51 QAN49:QAN51 QKJ49:QKJ51 QUF49:QUF51 REB49:REB51 RNX49:RNX51 RXT49:RXT51 SHP49:SHP51 SRL49:SRL51 TBH49:TBH51 TLD49:TLD51 TUZ49:TUZ51 UEV49:UEV51 UOR49:UOR51 UYN49:UYN51 VIJ49:VIJ51 VSF49:VSF51 WCB49:WCB51 WLX49:WLX51 WVT49:WVT51 JH49:JH51 TD49:TD51 WLW983086:WLW983096 K65581:K65591 JG65582:JG65592 TC65582:TC65592 ACY65582:ACY65592 AMU65582:AMU65592 AWQ65582:AWQ65592 BGM65582:BGM65592 BQI65582:BQI65592 CAE65582:CAE65592 CKA65582:CKA65592 CTW65582:CTW65592 DDS65582:DDS65592 DNO65582:DNO65592 DXK65582:DXK65592 EHG65582:EHG65592 ERC65582:ERC65592 FAY65582:FAY65592 FKU65582:FKU65592 FUQ65582:FUQ65592 GEM65582:GEM65592 GOI65582:GOI65592 GYE65582:GYE65592 HIA65582:HIA65592 HRW65582:HRW65592 IBS65582:IBS65592 ILO65582:ILO65592 IVK65582:IVK65592 JFG65582:JFG65592 JPC65582:JPC65592 JYY65582:JYY65592 KIU65582:KIU65592 KSQ65582:KSQ65592 LCM65582:LCM65592 LMI65582:LMI65592 LWE65582:LWE65592 MGA65582:MGA65592 MPW65582:MPW65592 MZS65582:MZS65592 NJO65582:NJO65592 NTK65582:NTK65592 ODG65582:ODG65592 ONC65582:ONC65592 OWY65582:OWY65592 PGU65582:PGU65592 PQQ65582:PQQ65592 QAM65582:QAM65592 QKI65582:QKI65592 QUE65582:QUE65592 REA65582:REA65592 RNW65582:RNW65592 RXS65582:RXS65592 SHO65582:SHO65592 SRK65582:SRK65592 TBG65582:TBG65592 TLC65582:TLC65592 TUY65582:TUY65592 UEU65582:UEU65592 UOQ65582:UOQ65592 UYM65582:UYM65592 VII65582:VII65592 VSE65582:VSE65592 WCA65582:WCA65592 WLW65582:WLW65592 WVS65582:WVS65592 K131117:K131127 JG131118:JG131128 TC131118:TC131128 ACY131118:ACY131128 AMU131118:AMU131128 AWQ131118:AWQ131128 BGM131118:BGM131128 BQI131118:BQI131128 CAE131118:CAE131128 CKA131118:CKA131128 CTW131118:CTW131128 DDS131118:DDS131128 DNO131118:DNO131128 DXK131118:DXK131128 EHG131118:EHG131128 ERC131118:ERC131128 FAY131118:FAY131128 FKU131118:FKU131128 FUQ131118:FUQ131128 GEM131118:GEM131128 GOI131118:GOI131128 GYE131118:GYE131128 HIA131118:HIA131128 HRW131118:HRW131128 IBS131118:IBS131128 ILO131118:ILO131128 IVK131118:IVK131128 JFG131118:JFG131128 JPC131118:JPC131128 JYY131118:JYY131128 KIU131118:KIU131128 KSQ131118:KSQ131128 LCM131118:LCM131128 LMI131118:LMI131128 LWE131118:LWE131128 MGA131118:MGA131128 MPW131118:MPW131128 MZS131118:MZS131128 NJO131118:NJO131128 NTK131118:NTK131128 ODG131118:ODG131128 ONC131118:ONC131128 OWY131118:OWY131128 PGU131118:PGU131128 PQQ131118:PQQ131128 QAM131118:QAM131128 QKI131118:QKI131128 QUE131118:QUE131128 REA131118:REA131128 RNW131118:RNW131128 RXS131118:RXS131128 SHO131118:SHO131128 SRK131118:SRK131128 TBG131118:TBG131128 TLC131118:TLC131128 TUY131118:TUY131128 UEU131118:UEU131128 UOQ131118:UOQ131128 UYM131118:UYM131128 VII131118:VII131128 VSE131118:VSE131128 WCA131118:WCA131128 WLW131118:WLW131128 WVS131118:WVS131128 K196653:K196663 JG196654:JG196664 TC196654:TC196664 ACY196654:ACY196664 AMU196654:AMU196664 AWQ196654:AWQ196664 BGM196654:BGM196664 BQI196654:BQI196664 CAE196654:CAE196664 CKA196654:CKA196664 CTW196654:CTW196664 DDS196654:DDS196664 DNO196654:DNO196664 DXK196654:DXK196664 EHG196654:EHG196664 ERC196654:ERC196664 FAY196654:FAY196664 FKU196654:FKU196664 FUQ196654:FUQ196664 GEM196654:GEM196664 GOI196654:GOI196664 GYE196654:GYE196664 HIA196654:HIA196664 HRW196654:HRW196664 IBS196654:IBS196664 ILO196654:ILO196664 IVK196654:IVK196664 JFG196654:JFG196664 JPC196654:JPC196664 JYY196654:JYY196664 KIU196654:KIU196664 KSQ196654:KSQ196664 LCM196654:LCM196664 LMI196654:LMI196664 LWE196654:LWE196664 MGA196654:MGA196664 MPW196654:MPW196664 MZS196654:MZS196664 NJO196654:NJO196664 NTK196654:NTK196664 ODG196654:ODG196664 ONC196654:ONC196664 OWY196654:OWY196664 PGU196654:PGU196664 PQQ196654:PQQ196664 QAM196654:QAM196664 QKI196654:QKI196664 QUE196654:QUE196664 REA196654:REA196664 RNW196654:RNW196664 RXS196654:RXS196664 SHO196654:SHO196664 SRK196654:SRK196664 TBG196654:TBG196664 TLC196654:TLC196664 TUY196654:TUY196664 UEU196654:UEU196664 UOQ196654:UOQ196664 UYM196654:UYM196664 VII196654:VII196664 VSE196654:VSE196664 WCA196654:WCA196664 WLW196654:WLW196664 WVS196654:WVS196664 K262189:K262199 JG262190:JG262200 TC262190:TC262200 ACY262190:ACY262200 AMU262190:AMU262200 AWQ262190:AWQ262200 BGM262190:BGM262200 BQI262190:BQI262200 CAE262190:CAE262200 CKA262190:CKA262200 CTW262190:CTW262200 DDS262190:DDS262200 DNO262190:DNO262200 DXK262190:DXK262200 EHG262190:EHG262200 ERC262190:ERC262200 FAY262190:FAY262200 FKU262190:FKU262200 FUQ262190:FUQ262200 GEM262190:GEM262200 GOI262190:GOI262200 GYE262190:GYE262200 HIA262190:HIA262200 HRW262190:HRW262200 IBS262190:IBS262200 ILO262190:ILO262200 IVK262190:IVK262200 JFG262190:JFG262200 JPC262190:JPC262200 JYY262190:JYY262200 KIU262190:KIU262200 KSQ262190:KSQ262200 LCM262190:LCM262200 LMI262190:LMI262200 LWE262190:LWE262200 MGA262190:MGA262200 MPW262190:MPW262200 MZS262190:MZS262200 NJO262190:NJO262200 NTK262190:NTK262200 ODG262190:ODG262200 ONC262190:ONC262200 OWY262190:OWY262200 PGU262190:PGU262200 PQQ262190:PQQ262200 QAM262190:QAM262200 QKI262190:QKI262200 QUE262190:QUE262200 REA262190:REA262200 RNW262190:RNW262200 RXS262190:RXS262200 SHO262190:SHO262200 SRK262190:SRK262200 TBG262190:TBG262200 TLC262190:TLC262200 TUY262190:TUY262200 UEU262190:UEU262200 UOQ262190:UOQ262200 UYM262190:UYM262200 VII262190:VII262200 VSE262190:VSE262200 WCA262190:WCA262200 WLW262190:WLW262200 WVS262190:WVS262200 K327725:K327735 JG327726:JG327736 TC327726:TC327736 ACY327726:ACY327736 AMU327726:AMU327736 AWQ327726:AWQ327736 BGM327726:BGM327736 BQI327726:BQI327736 CAE327726:CAE327736 CKA327726:CKA327736 CTW327726:CTW327736 DDS327726:DDS327736 DNO327726:DNO327736 DXK327726:DXK327736 EHG327726:EHG327736 ERC327726:ERC327736 FAY327726:FAY327736 FKU327726:FKU327736 FUQ327726:FUQ327736 GEM327726:GEM327736 GOI327726:GOI327736 GYE327726:GYE327736 HIA327726:HIA327736 HRW327726:HRW327736 IBS327726:IBS327736 ILO327726:ILO327736 IVK327726:IVK327736 JFG327726:JFG327736 JPC327726:JPC327736 JYY327726:JYY327736 KIU327726:KIU327736 KSQ327726:KSQ327736 LCM327726:LCM327736 LMI327726:LMI327736 LWE327726:LWE327736 MGA327726:MGA327736 MPW327726:MPW327736 MZS327726:MZS327736 NJO327726:NJO327736 NTK327726:NTK327736 ODG327726:ODG327736 ONC327726:ONC327736 OWY327726:OWY327736 PGU327726:PGU327736 PQQ327726:PQQ327736 QAM327726:QAM327736 QKI327726:QKI327736 QUE327726:QUE327736 REA327726:REA327736 RNW327726:RNW327736 RXS327726:RXS327736 SHO327726:SHO327736 SRK327726:SRK327736 TBG327726:TBG327736 TLC327726:TLC327736 TUY327726:TUY327736 UEU327726:UEU327736 UOQ327726:UOQ327736 UYM327726:UYM327736 VII327726:VII327736 VSE327726:VSE327736 WCA327726:WCA327736 WLW327726:WLW327736 WVS327726:WVS327736 K393261:K393271 JG393262:JG393272 TC393262:TC393272 ACY393262:ACY393272 AMU393262:AMU393272 AWQ393262:AWQ393272 BGM393262:BGM393272 BQI393262:BQI393272 CAE393262:CAE393272 CKA393262:CKA393272 CTW393262:CTW393272 DDS393262:DDS393272 DNO393262:DNO393272 DXK393262:DXK393272 EHG393262:EHG393272 ERC393262:ERC393272 FAY393262:FAY393272 FKU393262:FKU393272 FUQ393262:FUQ393272 GEM393262:GEM393272 GOI393262:GOI393272 GYE393262:GYE393272 HIA393262:HIA393272 HRW393262:HRW393272 IBS393262:IBS393272 ILO393262:ILO393272 IVK393262:IVK393272 JFG393262:JFG393272 JPC393262:JPC393272 JYY393262:JYY393272 KIU393262:KIU393272 KSQ393262:KSQ393272 LCM393262:LCM393272 LMI393262:LMI393272 LWE393262:LWE393272 MGA393262:MGA393272 MPW393262:MPW393272 MZS393262:MZS393272 NJO393262:NJO393272 NTK393262:NTK393272 ODG393262:ODG393272 ONC393262:ONC393272 OWY393262:OWY393272 PGU393262:PGU393272 PQQ393262:PQQ393272 QAM393262:QAM393272 QKI393262:QKI393272 QUE393262:QUE393272 REA393262:REA393272 RNW393262:RNW393272 RXS393262:RXS393272 SHO393262:SHO393272 SRK393262:SRK393272 TBG393262:TBG393272 TLC393262:TLC393272 TUY393262:TUY393272 UEU393262:UEU393272 UOQ393262:UOQ393272 UYM393262:UYM393272 VII393262:VII393272 VSE393262:VSE393272 WCA393262:WCA393272 WLW393262:WLW393272 WVS393262:WVS393272 K458797:K458807 JG458798:JG458808 TC458798:TC458808 ACY458798:ACY458808 AMU458798:AMU458808 AWQ458798:AWQ458808 BGM458798:BGM458808 BQI458798:BQI458808 CAE458798:CAE458808 CKA458798:CKA458808 CTW458798:CTW458808 DDS458798:DDS458808 DNO458798:DNO458808 DXK458798:DXK458808 EHG458798:EHG458808 ERC458798:ERC458808 FAY458798:FAY458808 FKU458798:FKU458808 FUQ458798:FUQ458808 GEM458798:GEM458808 GOI458798:GOI458808 GYE458798:GYE458808 HIA458798:HIA458808 HRW458798:HRW458808 IBS458798:IBS458808 ILO458798:ILO458808 IVK458798:IVK458808 JFG458798:JFG458808 JPC458798:JPC458808 JYY458798:JYY458808 KIU458798:KIU458808 KSQ458798:KSQ458808 LCM458798:LCM458808 LMI458798:LMI458808 LWE458798:LWE458808 MGA458798:MGA458808 MPW458798:MPW458808 MZS458798:MZS458808 NJO458798:NJO458808 NTK458798:NTK458808 ODG458798:ODG458808 ONC458798:ONC458808 OWY458798:OWY458808 PGU458798:PGU458808 PQQ458798:PQQ458808 QAM458798:QAM458808 QKI458798:QKI458808 QUE458798:QUE458808 REA458798:REA458808 RNW458798:RNW458808 RXS458798:RXS458808 SHO458798:SHO458808 SRK458798:SRK458808 TBG458798:TBG458808 TLC458798:TLC458808 TUY458798:TUY458808 UEU458798:UEU458808 UOQ458798:UOQ458808 UYM458798:UYM458808 VII458798:VII458808 VSE458798:VSE458808 WCA458798:WCA458808 WLW458798:WLW458808 WVS458798:WVS458808 K524333:K524343 JG524334:JG524344 TC524334:TC524344 ACY524334:ACY524344 AMU524334:AMU524344 AWQ524334:AWQ524344 BGM524334:BGM524344 BQI524334:BQI524344 CAE524334:CAE524344 CKA524334:CKA524344 CTW524334:CTW524344 DDS524334:DDS524344 DNO524334:DNO524344 DXK524334:DXK524344 EHG524334:EHG524344 ERC524334:ERC524344 FAY524334:FAY524344 FKU524334:FKU524344 FUQ524334:FUQ524344 GEM524334:GEM524344 GOI524334:GOI524344 GYE524334:GYE524344 HIA524334:HIA524344 HRW524334:HRW524344 IBS524334:IBS524344 ILO524334:ILO524344 IVK524334:IVK524344 JFG524334:JFG524344 JPC524334:JPC524344 JYY524334:JYY524344 KIU524334:KIU524344 KSQ524334:KSQ524344 LCM524334:LCM524344 LMI524334:LMI524344 LWE524334:LWE524344 MGA524334:MGA524344 MPW524334:MPW524344 MZS524334:MZS524344 NJO524334:NJO524344 NTK524334:NTK524344 ODG524334:ODG524344 ONC524334:ONC524344 OWY524334:OWY524344 PGU524334:PGU524344 PQQ524334:PQQ524344 QAM524334:QAM524344 QKI524334:QKI524344 QUE524334:QUE524344 REA524334:REA524344 RNW524334:RNW524344 RXS524334:RXS524344 SHO524334:SHO524344 SRK524334:SRK524344 TBG524334:TBG524344 TLC524334:TLC524344 TUY524334:TUY524344 UEU524334:UEU524344 UOQ524334:UOQ524344 UYM524334:UYM524344 VII524334:VII524344 VSE524334:VSE524344 WCA524334:WCA524344 WLW524334:WLW524344 WVS524334:WVS524344 K589869:K589879 JG589870:JG589880 TC589870:TC589880 ACY589870:ACY589880 AMU589870:AMU589880 AWQ589870:AWQ589880 BGM589870:BGM589880 BQI589870:BQI589880 CAE589870:CAE589880 CKA589870:CKA589880 CTW589870:CTW589880 DDS589870:DDS589880 DNO589870:DNO589880 DXK589870:DXK589880 EHG589870:EHG589880 ERC589870:ERC589880 FAY589870:FAY589880 FKU589870:FKU589880 FUQ589870:FUQ589880 GEM589870:GEM589880 GOI589870:GOI589880 GYE589870:GYE589880 HIA589870:HIA589880 HRW589870:HRW589880 IBS589870:IBS589880 ILO589870:ILO589880 IVK589870:IVK589880 JFG589870:JFG589880 JPC589870:JPC589880 JYY589870:JYY589880 KIU589870:KIU589880 KSQ589870:KSQ589880 LCM589870:LCM589880 LMI589870:LMI589880 LWE589870:LWE589880 MGA589870:MGA589880 MPW589870:MPW589880 MZS589870:MZS589880 NJO589870:NJO589880 NTK589870:NTK589880 ODG589870:ODG589880 ONC589870:ONC589880 OWY589870:OWY589880 PGU589870:PGU589880 PQQ589870:PQQ589880 QAM589870:QAM589880 QKI589870:QKI589880 QUE589870:QUE589880 REA589870:REA589880 RNW589870:RNW589880 RXS589870:RXS589880 SHO589870:SHO589880 SRK589870:SRK589880 TBG589870:TBG589880 TLC589870:TLC589880 TUY589870:TUY589880 UEU589870:UEU589880 UOQ589870:UOQ589880 UYM589870:UYM589880 VII589870:VII589880 VSE589870:VSE589880 WCA589870:WCA589880 WLW589870:WLW589880 WVS589870:WVS589880 K655405:K655415 JG655406:JG655416 TC655406:TC655416 ACY655406:ACY655416 AMU655406:AMU655416 AWQ655406:AWQ655416 BGM655406:BGM655416 BQI655406:BQI655416 CAE655406:CAE655416 CKA655406:CKA655416 CTW655406:CTW655416 DDS655406:DDS655416 DNO655406:DNO655416 DXK655406:DXK655416 EHG655406:EHG655416 ERC655406:ERC655416 FAY655406:FAY655416 FKU655406:FKU655416 FUQ655406:FUQ655416 GEM655406:GEM655416 GOI655406:GOI655416 GYE655406:GYE655416 HIA655406:HIA655416 HRW655406:HRW655416 IBS655406:IBS655416 ILO655406:ILO655416 IVK655406:IVK655416 JFG655406:JFG655416 JPC655406:JPC655416 JYY655406:JYY655416 KIU655406:KIU655416 KSQ655406:KSQ655416 LCM655406:LCM655416 LMI655406:LMI655416 LWE655406:LWE655416 MGA655406:MGA655416 MPW655406:MPW655416 MZS655406:MZS655416 NJO655406:NJO655416 NTK655406:NTK655416 ODG655406:ODG655416 ONC655406:ONC655416 OWY655406:OWY655416 PGU655406:PGU655416 PQQ655406:PQQ655416 QAM655406:QAM655416 QKI655406:QKI655416 QUE655406:QUE655416 REA655406:REA655416 RNW655406:RNW655416 RXS655406:RXS655416 SHO655406:SHO655416 SRK655406:SRK655416 TBG655406:TBG655416 TLC655406:TLC655416 TUY655406:TUY655416 UEU655406:UEU655416 UOQ655406:UOQ655416 UYM655406:UYM655416 VII655406:VII655416 VSE655406:VSE655416 WCA655406:WCA655416 WLW655406:WLW655416 WVS655406:WVS655416 K720941:K720951 JG720942:JG720952 TC720942:TC720952 ACY720942:ACY720952 AMU720942:AMU720952 AWQ720942:AWQ720952 BGM720942:BGM720952 BQI720942:BQI720952 CAE720942:CAE720952 CKA720942:CKA720952 CTW720942:CTW720952 DDS720942:DDS720952 DNO720942:DNO720952 DXK720942:DXK720952 EHG720942:EHG720952 ERC720942:ERC720952 FAY720942:FAY720952 FKU720942:FKU720952 FUQ720942:FUQ720952 GEM720942:GEM720952 GOI720942:GOI720952 GYE720942:GYE720952 HIA720942:HIA720952 HRW720942:HRW720952 IBS720942:IBS720952 ILO720942:ILO720952 IVK720942:IVK720952 JFG720942:JFG720952 JPC720942:JPC720952 JYY720942:JYY720952 KIU720942:KIU720952 KSQ720942:KSQ720952 LCM720942:LCM720952 LMI720942:LMI720952 LWE720942:LWE720952 MGA720942:MGA720952 MPW720942:MPW720952 MZS720942:MZS720952 NJO720942:NJO720952 NTK720942:NTK720952 ODG720942:ODG720952 ONC720942:ONC720952 OWY720942:OWY720952 PGU720942:PGU720952 PQQ720942:PQQ720952 QAM720942:QAM720952 QKI720942:QKI720952 QUE720942:QUE720952 REA720942:REA720952 RNW720942:RNW720952 RXS720942:RXS720952 SHO720942:SHO720952 SRK720942:SRK720952 TBG720942:TBG720952 TLC720942:TLC720952 TUY720942:TUY720952 UEU720942:UEU720952 UOQ720942:UOQ720952 UYM720942:UYM720952 VII720942:VII720952 VSE720942:VSE720952 WCA720942:WCA720952 WLW720942:WLW720952 WVS720942:WVS720952 K786477:K786487 JG786478:JG786488 TC786478:TC786488 ACY786478:ACY786488 AMU786478:AMU786488 AWQ786478:AWQ786488 BGM786478:BGM786488 BQI786478:BQI786488 CAE786478:CAE786488 CKA786478:CKA786488 CTW786478:CTW786488 DDS786478:DDS786488 DNO786478:DNO786488 DXK786478:DXK786488 EHG786478:EHG786488 ERC786478:ERC786488 FAY786478:FAY786488 FKU786478:FKU786488 FUQ786478:FUQ786488 GEM786478:GEM786488 GOI786478:GOI786488 GYE786478:GYE786488 HIA786478:HIA786488 HRW786478:HRW786488 IBS786478:IBS786488 ILO786478:ILO786488 IVK786478:IVK786488 JFG786478:JFG786488 JPC786478:JPC786488 JYY786478:JYY786488 KIU786478:KIU786488 KSQ786478:KSQ786488 LCM786478:LCM786488 LMI786478:LMI786488 LWE786478:LWE786488 MGA786478:MGA786488 MPW786478:MPW786488 MZS786478:MZS786488 NJO786478:NJO786488 NTK786478:NTK786488 ODG786478:ODG786488 ONC786478:ONC786488 OWY786478:OWY786488 PGU786478:PGU786488 PQQ786478:PQQ786488 QAM786478:QAM786488 QKI786478:QKI786488 QUE786478:QUE786488 REA786478:REA786488 RNW786478:RNW786488 RXS786478:RXS786488 SHO786478:SHO786488 SRK786478:SRK786488 TBG786478:TBG786488 TLC786478:TLC786488 TUY786478:TUY786488 UEU786478:UEU786488 UOQ786478:UOQ786488 UYM786478:UYM786488 VII786478:VII786488 VSE786478:VSE786488 WCA786478:WCA786488 WLW786478:WLW786488 WVS786478:WVS786488 K852013:K852023 JG852014:JG852024 TC852014:TC852024 ACY852014:ACY852024 AMU852014:AMU852024 AWQ852014:AWQ852024 BGM852014:BGM852024 BQI852014:BQI852024 CAE852014:CAE852024 CKA852014:CKA852024 CTW852014:CTW852024 DDS852014:DDS852024 DNO852014:DNO852024 DXK852014:DXK852024 EHG852014:EHG852024 ERC852014:ERC852024 FAY852014:FAY852024 FKU852014:FKU852024 FUQ852014:FUQ852024 GEM852014:GEM852024 GOI852014:GOI852024 GYE852014:GYE852024 HIA852014:HIA852024 HRW852014:HRW852024 IBS852014:IBS852024 ILO852014:ILO852024 IVK852014:IVK852024 JFG852014:JFG852024 JPC852014:JPC852024 JYY852014:JYY852024 KIU852014:KIU852024 KSQ852014:KSQ852024 LCM852014:LCM852024 LMI852014:LMI852024 LWE852014:LWE852024 MGA852014:MGA852024 MPW852014:MPW852024 MZS852014:MZS852024 NJO852014:NJO852024 NTK852014:NTK852024 ODG852014:ODG852024 ONC852014:ONC852024 OWY852014:OWY852024 PGU852014:PGU852024 PQQ852014:PQQ852024 QAM852014:QAM852024 QKI852014:QKI852024 QUE852014:QUE852024 REA852014:REA852024 RNW852014:RNW852024 RXS852014:RXS852024 SHO852014:SHO852024 SRK852014:SRK852024 TBG852014:TBG852024 TLC852014:TLC852024 TUY852014:TUY852024 UEU852014:UEU852024 UOQ852014:UOQ852024 UYM852014:UYM852024 VII852014:VII852024 VSE852014:VSE852024 WCA852014:WCA852024 WLW852014:WLW852024 WVS852014:WVS852024 K917549:K917559 JG917550:JG917560 TC917550:TC917560 ACY917550:ACY917560 AMU917550:AMU917560 AWQ917550:AWQ917560 BGM917550:BGM917560 BQI917550:BQI917560 CAE917550:CAE917560 CKA917550:CKA917560 CTW917550:CTW917560 DDS917550:DDS917560 DNO917550:DNO917560 DXK917550:DXK917560 EHG917550:EHG917560 ERC917550:ERC917560 FAY917550:FAY917560 FKU917550:FKU917560 FUQ917550:FUQ917560 GEM917550:GEM917560 GOI917550:GOI917560 GYE917550:GYE917560 HIA917550:HIA917560 HRW917550:HRW917560 IBS917550:IBS917560 ILO917550:ILO917560 IVK917550:IVK917560 JFG917550:JFG917560 JPC917550:JPC917560 JYY917550:JYY917560 KIU917550:KIU917560 KSQ917550:KSQ917560 LCM917550:LCM917560 LMI917550:LMI917560 LWE917550:LWE917560 MGA917550:MGA917560 MPW917550:MPW917560 MZS917550:MZS917560 NJO917550:NJO917560 NTK917550:NTK917560 ODG917550:ODG917560 ONC917550:ONC917560 OWY917550:OWY917560 PGU917550:PGU917560 PQQ917550:PQQ917560 QAM917550:QAM917560 QKI917550:QKI917560 QUE917550:QUE917560 REA917550:REA917560 RNW917550:RNW917560 RXS917550:RXS917560 SHO917550:SHO917560 SRK917550:SRK917560 TBG917550:TBG917560 TLC917550:TLC917560 TUY917550:TUY917560 UEU917550:UEU917560 UOQ917550:UOQ917560 UYM917550:UYM917560 VII917550:VII917560 VSE917550:VSE917560 WCA917550:WCA917560 WLW917550:WLW917560 WVS917550:WVS917560 K983085:K983095 JG983086:JG983096 TC983086:TC983096 ACY983086:ACY983096 AMU983086:AMU983096 AWQ983086:AWQ983096 BGM983086:BGM983096 BQI983086:BQI983096 CAE983086:CAE983096 CKA983086:CKA983096 CTW983086:CTW983096 DDS983086:DDS983096 DNO983086:DNO983096 DXK983086:DXK983096 EHG983086:EHG983096 ERC983086:ERC983096 FAY983086:FAY983096 FKU983086:FKU983096 FUQ983086:FUQ983096 GEM983086:GEM983096 GOI983086:GOI983096 GYE983086:GYE983096 HIA983086:HIA983096 HRW983086:HRW983096 IBS983086:IBS983096 ILO983086:ILO983096 IVK983086:IVK983096 JFG983086:JFG983096 JPC983086:JPC983096 JYY983086:JYY983096 KIU983086:KIU983096 KSQ983086:KSQ983096 LCM983086:LCM983096 LMI983086:LMI983096 LWE983086:LWE983096 MGA983086:MGA983096 MPW983086:MPW983096 MZS983086:MZS983096 NJO983086:NJO983096 NTK983086:NTK983096 ODG983086:ODG983096 ONC983086:ONC983096 OWY983086:OWY983096 PGU983086:PGU983096 PQQ983086:PQQ983096 QAM983086:QAM983096 QKI983086:QKI983096 QUE983086:QUE983096 REA983086:REA983096 RNW983086:RNW983096 RXS983086:RXS983096 SHO983086:SHO983096 SRK983086:SRK983096 TBG983086:TBG983096 TLC983086:TLC983096 TUY983086:TUY983096 UEU983086:UEU983096 UOQ983086:UOQ983096 UYM983086:UYM983096 VII983086:VII983096 VSE983086:VSE983096 WCA983086:WCA983096">
      <formula1>$AE$31:$AE$31</formula1>
    </dataValidation>
    <dataValidation imeMode="off" allowBlank="1" showInputMessage="1" showErrorMessage="1" sqref="KB65589:KC65589 TX65589:TY65589 ADT65589:ADU65589 ANP65589:ANQ65589 AXL65589:AXM65589 BHH65589:BHI65589 BRD65589:BRE65589 CAZ65589:CBA65589 CKV65589:CKW65589 CUR65589:CUS65589 DEN65589:DEO65589 DOJ65589:DOK65589 DYF65589:DYG65589 EIB65589:EIC65589 ERX65589:ERY65589 FBT65589:FBU65589 FLP65589:FLQ65589 FVL65589:FVM65589 GFH65589:GFI65589 GPD65589:GPE65589 GYZ65589:GZA65589 HIV65589:HIW65589 HSR65589:HSS65589 ICN65589:ICO65589 IMJ65589:IMK65589 IWF65589:IWG65589 JGB65589:JGC65589 JPX65589:JPY65589 JZT65589:JZU65589 KJP65589:KJQ65589 KTL65589:KTM65589 LDH65589:LDI65589 LND65589:LNE65589 LWZ65589:LXA65589 MGV65589:MGW65589 MQR65589:MQS65589 NAN65589:NAO65589 NKJ65589:NKK65589 NUF65589:NUG65589 OEB65589:OEC65589 ONX65589:ONY65589 OXT65589:OXU65589 PHP65589:PHQ65589 PRL65589:PRM65589 QBH65589:QBI65589 QLD65589:QLE65589 QUZ65589:QVA65589 REV65589:REW65589 ROR65589:ROS65589 RYN65589:RYO65589 SIJ65589:SIK65589 SSF65589:SSG65589 TCB65589:TCC65589 TLX65589:TLY65589 TVT65589:TVU65589 UFP65589:UFQ65589 UPL65589:UPM65589 UZH65589:UZI65589 VJD65589:VJE65589 VSZ65589:VTA65589 WCV65589:WCW65589 WMR65589:WMS65589 WWN65589:WWO65589 KB131125:KC131125 TX131125:TY131125 ADT131125:ADU131125 ANP131125:ANQ131125 AXL131125:AXM131125 BHH131125:BHI131125 BRD131125:BRE131125 CAZ131125:CBA131125 CKV131125:CKW131125 CUR131125:CUS131125 DEN131125:DEO131125 DOJ131125:DOK131125 DYF131125:DYG131125 EIB131125:EIC131125 ERX131125:ERY131125 FBT131125:FBU131125 FLP131125:FLQ131125 FVL131125:FVM131125 GFH131125:GFI131125 GPD131125:GPE131125 GYZ131125:GZA131125 HIV131125:HIW131125 HSR131125:HSS131125 ICN131125:ICO131125 IMJ131125:IMK131125 IWF131125:IWG131125 JGB131125:JGC131125 JPX131125:JPY131125 JZT131125:JZU131125 KJP131125:KJQ131125 KTL131125:KTM131125 LDH131125:LDI131125 LND131125:LNE131125 LWZ131125:LXA131125 MGV131125:MGW131125 MQR131125:MQS131125 NAN131125:NAO131125 NKJ131125:NKK131125 NUF131125:NUG131125 OEB131125:OEC131125 ONX131125:ONY131125 OXT131125:OXU131125 PHP131125:PHQ131125 PRL131125:PRM131125 QBH131125:QBI131125 QLD131125:QLE131125 QUZ131125:QVA131125 REV131125:REW131125 ROR131125:ROS131125 RYN131125:RYO131125 SIJ131125:SIK131125 SSF131125:SSG131125 TCB131125:TCC131125 TLX131125:TLY131125 TVT131125:TVU131125 UFP131125:UFQ131125 UPL131125:UPM131125 UZH131125:UZI131125 VJD131125:VJE131125 VSZ131125:VTA131125 WCV131125:WCW131125 WMR131125:WMS131125 WWN131125:WWO131125 KB196661:KC196661 TX196661:TY196661 ADT196661:ADU196661 ANP196661:ANQ196661 AXL196661:AXM196661 BHH196661:BHI196661 BRD196661:BRE196661 CAZ196661:CBA196661 CKV196661:CKW196661 CUR196661:CUS196661 DEN196661:DEO196661 DOJ196661:DOK196661 DYF196661:DYG196661 EIB196661:EIC196661 ERX196661:ERY196661 FBT196661:FBU196661 FLP196661:FLQ196661 FVL196661:FVM196661 GFH196661:GFI196661 GPD196661:GPE196661 GYZ196661:GZA196661 HIV196661:HIW196661 HSR196661:HSS196661 ICN196661:ICO196661 IMJ196661:IMK196661 IWF196661:IWG196661 JGB196661:JGC196661 JPX196661:JPY196661 JZT196661:JZU196661 KJP196661:KJQ196661 KTL196661:KTM196661 LDH196661:LDI196661 LND196661:LNE196661 LWZ196661:LXA196661 MGV196661:MGW196661 MQR196661:MQS196661 NAN196661:NAO196661 NKJ196661:NKK196661 NUF196661:NUG196661 OEB196661:OEC196661 ONX196661:ONY196661 OXT196661:OXU196661 PHP196661:PHQ196661 PRL196661:PRM196661 QBH196661:QBI196661 QLD196661:QLE196661 QUZ196661:QVA196661 REV196661:REW196661 ROR196661:ROS196661 RYN196661:RYO196661 SIJ196661:SIK196661 SSF196661:SSG196661 TCB196661:TCC196661 TLX196661:TLY196661 TVT196661:TVU196661 UFP196661:UFQ196661 UPL196661:UPM196661 UZH196661:UZI196661 VJD196661:VJE196661 VSZ196661:VTA196661 WCV196661:WCW196661 WMR196661:WMS196661 WWN196661:WWO196661 KB262197:KC262197 TX262197:TY262197 ADT262197:ADU262197 ANP262197:ANQ262197 AXL262197:AXM262197 BHH262197:BHI262197 BRD262197:BRE262197 CAZ262197:CBA262197 CKV262197:CKW262197 CUR262197:CUS262197 DEN262197:DEO262197 DOJ262197:DOK262197 DYF262197:DYG262197 EIB262197:EIC262197 ERX262197:ERY262197 FBT262197:FBU262197 FLP262197:FLQ262197 FVL262197:FVM262197 GFH262197:GFI262197 GPD262197:GPE262197 GYZ262197:GZA262197 HIV262197:HIW262197 HSR262197:HSS262197 ICN262197:ICO262197 IMJ262197:IMK262197 IWF262197:IWG262197 JGB262197:JGC262197 JPX262197:JPY262197 JZT262197:JZU262197 KJP262197:KJQ262197 KTL262197:KTM262197 LDH262197:LDI262197 LND262197:LNE262197 LWZ262197:LXA262197 MGV262197:MGW262197 MQR262197:MQS262197 NAN262197:NAO262197 NKJ262197:NKK262197 NUF262197:NUG262197 OEB262197:OEC262197 ONX262197:ONY262197 OXT262197:OXU262197 PHP262197:PHQ262197 PRL262197:PRM262197 QBH262197:QBI262197 QLD262197:QLE262197 QUZ262197:QVA262197 REV262197:REW262197 ROR262197:ROS262197 RYN262197:RYO262197 SIJ262197:SIK262197 SSF262197:SSG262197 TCB262197:TCC262197 TLX262197:TLY262197 TVT262197:TVU262197 UFP262197:UFQ262197 UPL262197:UPM262197 UZH262197:UZI262197 VJD262197:VJE262197 VSZ262197:VTA262197 WCV262197:WCW262197 WMR262197:WMS262197 WWN262197:WWO262197 KB327733:KC327733 TX327733:TY327733 ADT327733:ADU327733 ANP327733:ANQ327733 AXL327733:AXM327733 BHH327733:BHI327733 BRD327733:BRE327733 CAZ327733:CBA327733 CKV327733:CKW327733 CUR327733:CUS327733 DEN327733:DEO327733 DOJ327733:DOK327733 DYF327733:DYG327733 EIB327733:EIC327733 ERX327733:ERY327733 FBT327733:FBU327733 FLP327733:FLQ327733 FVL327733:FVM327733 GFH327733:GFI327733 GPD327733:GPE327733 GYZ327733:GZA327733 HIV327733:HIW327733 HSR327733:HSS327733 ICN327733:ICO327733 IMJ327733:IMK327733 IWF327733:IWG327733 JGB327733:JGC327733 JPX327733:JPY327733 JZT327733:JZU327733 KJP327733:KJQ327733 KTL327733:KTM327733 LDH327733:LDI327733 LND327733:LNE327733 LWZ327733:LXA327733 MGV327733:MGW327733 MQR327733:MQS327733 NAN327733:NAO327733 NKJ327733:NKK327733 NUF327733:NUG327733 OEB327733:OEC327733 ONX327733:ONY327733 OXT327733:OXU327733 PHP327733:PHQ327733 PRL327733:PRM327733 QBH327733:QBI327733 QLD327733:QLE327733 QUZ327733:QVA327733 REV327733:REW327733 ROR327733:ROS327733 RYN327733:RYO327733 SIJ327733:SIK327733 SSF327733:SSG327733 TCB327733:TCC327733 TLX327733:TLY327733 TVT327733:TVU327733 UFP327733:UFQ327733 UPL327733:UPM327733 UZH327733:UZI327733 VJD327733:VJE327733 VSZ327733:VTA327733 WCV327733:WCW327733 WMR327733:WMS327733 WWN327733:WWO327733 KB393269:KC393269 TX393269:TY393269 ADT393269:ADU393269 ANP393269:ANQ393269 AXL393269:AXM393269 BHH393269:BHI393269 BRD393269:BRE393269 CAZ393269:CBA393269 CKV393269:CKW393269 CUR393269:CUS393269 DEN393269:DEO393269 DOJ393269:DOK393269 DYF393269:DYG393269 EIB393269:EIC393269 ERX393269:ERY393269 FBT393269:FBU393269 FLP393269:FLQ393269 FVL393269:FVM393269 GFH393269:GFI393269 GPD393269:GPE393269 GYZ393269:GZA393269 HIV393269:HIW393269 HSR393269:HSS393269 ICN393269:ICO393269 IMJ393269:IMK393269 IWF393269:IWG393269 JGB393269:JGC393269 JPX393269:JPY393269 JZT393269:JZU393269 KJP393269:KJQ393269 KTL393269:KTM393269 LDH393269:LDI393269 LND393269:LNE393269 LWZ393269:LXA393269 MGV393269:MGW393269 MQR393269:MQS393269 NAN393269:NAO393269 NKJ393269:NKK393269 NUF393269:NUG393269 OEB393269:OEC393269 ONX393269:ONY393269 OXT393269:OXU393269 PHP393269:PHQ393269 PRL393269:PRM393269 QBH393269:QBI393269 QLD393269:QLE393269 QUZ393269:QVA393269 REV393269:REW393269 ROR393269:ROS393269 RYN393269:RYO393269 SIJ393269:SIK393269 SSF393269:SSG393269 TCB393269:TCC393269 TLX393269:TLY393269 TVT393269:TVU393269 UFP393269:UFQ393269 UPL393269:UPM393269 UZH393269:UZI393269 VJD393269:VJE393269 VSZ393269:VTA393269 WCV393269:WCW393269 WMR393269:WMS393269 WWN393269:WWO393269 KB458805:KC458805 TX458805:TY458805 ADT458805:ADU458805 ANP458805:ANQ458805 AXL458805:AXM458805 BHH458805:BHI458805 BRD458805:BRE458805 CAZ458805:CBA458805 CKV458805:CKW458805 CUR458805:CUS458805 DEN458805:DEO458805 DOJ458805:DOK458805 DYF458805:DYG458805 EIB458805:EIC458805 ERX458805:ERY458805 FBT458805:FBU458805 FLP458805:FLQ458805 FVL458805:FVM458805 GFH458805:GFI458805 GPD458805:GPE458805 GYZ458805:GZA458805 HIV458805:HIW458805 HSR458805:HSS458805 ICN458805:ICO458805 IMJ458805:IMK458805 IWF458805:IWG458805 JGB458805:JGC458805 JPX458805:JPY458805 JZT458805:JZU458805 KJP458805:KJQ458805 KTL458805:KTM458805 LDH458805:LDI458805 LND458805:LNE458805 LWZ458805:LXA458805 MGV458805:MGW458805 MQR458805:MQS458805 NAN458805:NAO458805 NKJ458805:NKK458805 NUF458805:NUG458805 OEB458805:OEC458805 ONX458805:ONY458805 OXT458805:OXU458805 PHP458805:PHQ458805 PRL458805:PRM458805 QBH458805:QBI458805 QLD458805:QLE458805 QUZ458805:QVA458805 REV458805:REW458805 ROR458805:ROS458805 RYN458805:RYO458805 SIJ458805:SIK458805 SSF458805:SSG458805 TCB458805:TCC458805 TLX458805:TLY458805 TVT458805:TVU458805 UFP458805:UFQ458805 UPL458805:UPM458805 UZH458805:UZI458805 VJD458805:VJE458805 VSZ458805:VTA458805 WCV458805:WCW458805 WMR458805:WMS458805 WWN458805:WWO458805 KB524341:KC524341 TX524341:TY524341 ADT524341:ADU524341 ANP524341:ANQ524341 AXL524341:AXM524341 BHH524341:BHI524341 BRD524341:BRE524341 CAZ524341:CBA524341 CKV524341:CKW524341 CUR524341:CUS524341 DEN524341:DEO524341 DOJ524341:DOK524341 DYF524341:DYG524341 EIB524341:EIC524341 ERX524341:ERY524341 FBT524341:FBU524341 FLP524341:FLQ524341 FVL524341:FVM524341 GFH524341:GFI524341 GPD524341:GPE524341 GYZ524341:GZA524341 HIV524341:HIW524341 HSR524341:HSS524341 ICN524341:ICO524341 IMJ524341:IMK524341 IWF524341:IWG524341 JGB524341:JGC524341 JPX524341:JPY524341 JZT524341:JZU524341 KJP524341:KJQ524341 KTL524341:KTM524341 LDH524341:LDI524341 LND524341:LNE524341 LWZ524341:LXA524341 MGV524341:MGW524341 MQR524341:MQS524341 NAN524341:NAO524341 NKJ524341:NKK524341 NUF524341:NUG524341 OEB524341:OEC524341 ONX524341:ONY524341 OXT524341:OXU524341 PHP524341:PHQ524341 PRL524341:PRM524341 QBH524341:QBI524341 QLD524341:QLE524341 QUZ524341:QVA524341 REV524341:REW524341 ROR524341:ROS524341 RYN524341:RYO524341 SIJ524341:SIK524341 SSF524341:SSG524341 TCB524341:TCC524341 TLX524341:TLY524341 TVT524341:TVU524341 UFP524341:UFQ524341 UPL524341:UPM524341 UZH524341:UZI524341 VJD524341:VJE524341 VSZ524341:VTA524341 WCV524341:WCW524341 WMR524341:WMS524341 WWN524341:WWO524341 KB589877:KC589877 TX589877:TY589877 ADT589877:ADU589877 ANP589877:ANQ589877 AXL589877:AXM589877 BHH589877:BHI589877 BRD589877:BRE589877 CAZ589877:CBA589877 CKV589877:CKW589877 CUR589877:CUS589877 DEN589877:DEO589877 DOJ589877:DOK589877 DYF589877:DYG589877 EIB589877:EIC589877 ERX589877:ERY589877 FBT589877:FBU589877 FLP589877:FLQ589877 FVL589877:FVM589877 GFH589877:GFI589877 GPD589877:GPE589877 GYZ589877:GZA589877 HIV589877:HIW589877 HSR589877:HSS589877 ICN589877:ICO589877 IMJ589877:IMK589877 IWF589877:IWG589877 JGB589877:JGC589877 JPX589877:JPY589877 JZT589877:JZU589877 KJP589877:KJQ589877 KTL589877:KTM589877 LDH589877:LDI589877 LND589877:LNE589877 LWZ589877:LXA589877 MGV589877:MGW589877 MQR589877:MQS589877 NAN589877:NAO589877 NKJ589877:NKK589877 NUF589877:NUG589877 OEB589877:OEC589877 ONX589877:ONY589877 OXT589877:OXU589877 PHP589877:PHQ589877 PRL589877:PRM589877 QBH589877:QBI589877 QLD589877:QLE589877 QUZ589877:QVA589877 REV589877:REW589877 ROR589877:ROS589877 RYN589877:RYO589877 SIJ589877:SIK589877 SSF589877:SSG589877 TCB589877:TCC589877 TLX589877:TLY589877 TVT589877:TVU589877 UFP589877:UFQ589877 UPL589877:UPM589877 UZH589877:UZI589877 VJD589877:VJE589877 VSZ589877:VTA589877 WCV589877:WCW589877 WMR589877:WMS589877 WWN589877:WWO589877 KB655413:KC655413 TX655413:TY655413 ADT655413:ADU655413 ANP655413:ANQ655413 AXL655413:AXM655413 BHH655413:BHI655413 BRD655413:BRE655413 CAZ655413:CBA655413 CKV655413:CKW655413 CUR655413:CUS655413 DEN655413:DEO655413 DOJ655413:DOK655413 DYF655413:DYG655413 EIB655413:EIC655413 ERX655413:ERY655413 FBT655413:FBU655413 FLP655413:FLQ655413 FVL655413:FVM655413 GFH655413:GFI655413 GPD655413:GPE655413 GYZ655413:GZA655413 HIV655413:HIW655413 HSR655413:HSS655413 ICN655413:ICO655413 IMJ655413:IMK655413 IWF655413:IWG655413 JGB655413:JGC655413 JPX655413:JPY655413 JZT655413:JZU655413 KJP655413:KJQ655413 KTL655413:KTM655413 LDH655413:LDI655413 LND655413:LNE655413 LWZ655413:LXA655413 MGV655413:MGW655413 MQR655413:MQS655413 NAN655413:NAO655413 NKJ655413:NKK655413 NUF655413:NUG655413 OEB655413:OEC655413 ONX655413:ONY655413 OXT655413:OXU655413 PHP655413:PHQ655413 PRL655413:PRM655413 QBH655413:QBI655413 QLD655413:QLE655413 QUZ655413:QVA655413 REV655413:REW655413 ROR655413:ROS655413 RYN655413:RYO655413 SIJ655413:SIK655413 SSF655413:SSG655413 TCB655413:TCC655413 TLX655413:TLY655413 TVT655413:TVU655413 UFP655413:UFQ655413 UPL655413:UPM655413 UZH655413:UZI655413 VJD655413:VJE655413 VSZ655413:VTA655413 WCV655413:WCW655413 WMR655413:WMS655413 WWN655413:WWO655413 KB720949:KC720949 TX720949:TY720949 ADT720949:ADU720949 ANP720949:ANQ720949 AXL720949:AXM720949 BHH720949:BHI720949 BRD720949:BRE720949 CAZ720949:CBA720949 CKV720949:CKW720949 CUR720949:CUS720949 DEN720949:DEO720949 DOJ720949:DOK720949 DYF720949:DYG720949 EIB720949:EIC720949 ERX720949:ERY720949 FBT720949:FBU720949 FLP720949:FLQ720949 FVL720949:FVM720949 GFH720949:GFI720949 GPD720949:GPE720949 GYZ720949:GZA720949 HIV720949:HIW720949 HSR720949:HSS720949 ICN720949:ICO720949 IMJ720949:IMK720949 IWF720949:IWG720949 JGB720949:JGC720949 JPX720949:JPY720949 JZT720949:JZU720949 KJP720949:KJQ720949 KTL720949:KTM720949 LDH720949:LDI720949 LND720949:LNE720949 LWZ720949:LXA720949 MGV720949:MGW720949 MQR720949:MQS720949 NAN720949:NAO720949 NKJ720949:NKK720949 NUF720949:NUG720949 OEB720949:OEC720949 ONX720949:ONY720949 OXT720949:OXU720949 PHP720949:PHQ720949 PRL720949:PRM720949 QBH720949:QBI720949 QLD720949:QLE720949 QUZ720949:QVA720949 REV720949:REW720949 ROR720949:ROS720949 RYN720949:RYO720949 SIJ720949:SIK720949 SSF720949:SSG720949 TCB720949:TCC720949 TLX720949:TLY720949 TVT720949:TVU720949 UFP720949:UFQ720949 UPL720949:UPM720949 UZH720949:UZI720949 VJD720949:VJE720949 VSZ720949:VTA720949 WCV720949:WCW720949 WMR720949:WMS720949 WWN720949:WWO720949 KB786485:KC786485 TX786485:TY786485 ADT786485:ADU786485 ANP786485:ANQ786485 AXL786485:AXM786485 BHH786485:BHI786485 BRD786485:BRE786485 CAZ786485:CBA786485 CKV786485:CKW786485 CUR786485:CUS786485 DEN786485:DEO786485 DOJ786485:DOK786485 DYF786485:DYG786485 EIB786485:EIC786485 ERX786485:ERY786485 FBT786485:FBU786485 FLP786485:FLQ786485 FVL786485:FVM786485 GFH786485:GFI786485 GPD786485:GPE786485 GYZ786485:GZA786485 HIV786485:HIW786485 HSR786485:HSS786485 ICN786485:ICO786485 IMJ786485:IMK786485 IWF786485:IWG786485 JGB786485:JGC786485 JPX786485:JPY786485 JZT786485:JZU786485 KJP786485:KJQ786485 KTL786485:KTM786485 LDH786485:LDI786485 LND786485:LNE786485 LWZ786485:LXA786485 MGV786485:MGW786485 MQR786485:MQS786485 NAN786485:NAO786485 NKJ786485:NKK786485 NUF786485:NUG786485 OEB786485:OEC786485 ONX786485:ONY786485 OXT786485:OXU786485 PHP786485:PHQ786485 PRL786485:PRM786485 QBH786485:QBI786485 QLD786485:QLE786485 QUZ786485:QVA786485 REV786485:REW786485 ROR786485:ROS786485 RYN786485:RYO786485 SIJ786485:SIK786485 SSF786485:SSG786485 TCB786485:TCC786485 TLX786485:TLY786485 TVT786485:TVU786485 UFP786485:UFQ786485 UPL786485:UPM786485 UZH786485:UZI786485 VJD786485:VJE786485 VSZ786485:VTA786485 WCV786485:WCW786485 WMR786485:WMS786485 WWN786485:WWO786485 KB852021:KC852021 TX852021:TY852021 ADT852021:ADU852021 ANP852021:ANQ852021 AXL852021:AXM852021 BHH852021:BHI852021 BRD852021:BRE852021 CAZ852021:CBA852021 CKV852021:CKW852021 CUR852021:CUS852021 DEN852021:DEO852021 DOJ852021:DOK852021 DYF852021:DYG852021 EIB852021:EIC852021 ERX852021:ERY852021 FBT852021:FBU852021 FLP852021:FLQ852021 FVL852021:FVM852021 GFH852021:GFI852021 GPD852021:GPE852021 GYZ852021:GZA852021 HIV852021:HIW852021 HSR852021:HSS852021 ICN852021:ICO852021 IMJ852021:IMK852021 IWF852021:IWG852021 JGB852021:JGC852021 JPX852021:JPY852021 JZT852021:JZU852021 KJP852021:KJQ852021 KTL852021:KTM852021 LDH852021:LDI852021 LND852021:LNE852021 LWZ852021:LXA852021 MGV852021:MGW852021 MQR852021:MQS852021 NAN852021:NAO852021 NKJ852021:NKK852021 NUF852021:NUG852021 OEB852021:OEC852021 ONX852021:ONY852021 OXT852021:OXU852021 PHP852021:PHQ852021 PRL852021:PRM852021 QBH852021:QBI852021 QLD852021:QLE852021 QUZ852021:QVA852021 REV852021:REW852021 ROR852021:ROS852021 RYN852021:RYO852021 SIJ852021:SIK852021 SSF852021:SSG852021 TCB852021:TCC852021 TLX852021:TLY852021 TVT852021:TVU852021 UFP852021:UFQ852021 UPL852021:UPM852021 UZH852021:UZI852021 VJD852021:VJE852021 VSZ852021:VTA852021 WCV852021:WCW852021 WMR852021:WMS852021 WWN852021:WWO852021 KB917557:KC917557 TX917557:TY917557 ADT917557:ADU917557 ANP917557:ANQ917557 AXL917557:AXM917557 BHH917557:BHI917557 BRD917557:BRE917557 CAZ917557:CBA917557 CKV917557:CKW917557 CUR917557:CUS917557 DEN917557:DEO917557 DOJ917557:DOK917557 DYF917557:DYG917557 EIB917557:EIC917557 ERX917557:ERY917557 FBT917557:FBU917557 FLP917557:FLQ917557 FVL917557:FVM917557 GFH917557:GFI917557 GPD917557:GPE917557 GYZ917557:GZA917557 HIV917557:HIW917557 HSR917557:HSS917557 ICN917557:ICO917557 IMJ917557:IMK917557 IWF917557:IWG917557 JGB917557:JGC917557 JPX917557:JPY917557 JZT917557:JZU917557 KJP917557:KJQ917557 KTL917557:KTM917557 LDH917557:LDI917557 LND917557:LNE917557 LWZ917557:LXA917557 MGV917557:MGW917557 MQR917557:MQS917557 NAN917557:NAO917557 NKJ917557:NKK917557 NUF917557:NUG917557 OEB917557:OEC917557 ONX917557:ONY917557 OXT917557:OXU917557 PHP917557:PHQ917557 PRL917557:PRM917557 QBH917557:QBI917557 QLD917557:QLE917557 QUZ917557:QVA917557 REV917557:REW917557 ROR917557:ROS917557 RYN917557:RYO917557 SIJ917557:SIK917557 SSF917557:SSG917557 TCB917557:TCC917557 TLX917557:TLY917557 TVT917557:TVU917557 UFP917557:UFQ917557 UPL917557:UPM917557 UZH917557:UZI917557 VJD917557:VJE917557 VSZ917557:VTA917557 WCV917557:WCW917557 WMR917557:WMS917557 WWN917557:WWO917557 KB983093:KC983093 TX983093:TY983093 ADT983093:ADU983093 ANP983093:ANQ983093 AXL983093:AXM983093 BHH983093:BHI983093 BRD983093:BRE983093 CAZ983093:CBA983093 CKV983093:CKW983093 CUR983093:CUS983093 DEN983093:DEO983093 DOJ983093:DOK983093 DYF983093:DYG983093 EIB983093:EIC983093 ERX983093:ERY983093 FBT983093:FBU983093 FLP983093:FLQ983093 FVL983093:FVM983093 GFH983093:GFI983093 GPD983093:GPE983093 GYZ983093:GZA983093 HIV983093:HIW983093 HSR983093:HSS983093 ICN983093:ICO983093 IMJ983093:IMK983093 IWF983093:IWG983093 JGB983093:JGC983093 JPX983093:JPY983093 JZT983093:JZU983093 KJP983093:KJQ983093 KTL983093:KTM983093 LDH983093:LDI983093 LND983093:LNE983093 LWZ983093:LXA983093 MGV983093:MGW983093 MQR983093:MQS983093 NAN983093:NAO983093 NKJ983093:NKK983093 NUF983093:NUG983093 OEB983093:OEC983093 ONX983093:ONY983093 OXT983093:OXU983093 PHP983093:PHQ983093 PRL983093:PRM983093 QBH983093:QBI983093 QLD983093:QLE983093 QUZ983093:QVA983093 REV983093:REW983093 ROR983093:ROS983093 RYN983093:RYO983093 SIJ983093:SIK983093 SSF983093:SSG983093 TCB983093:TCC983093 TLX983093:TLY983093 TVT983093:TVU983093 UFP983093:UFQ983093 UPL983093:UPM983093 UZH983093:UZI983093 VJD983093:VJE983093 VSZ983093:VTA983093 WCV983093:WCW983093 WMR983093:WMS983093 WWN983093:WWO983093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580:AH65580 KC65580:KD65580 TY65580:TZ65580 ADU65580:ADV65580 ANQ65580:ANR65580 AXM65580:AXN65580 BHI65580:BHJ65580 BRE65580:BRF65580 CBA65580:CBB65580 CKW65580:CKX65580 CUS65580:CUT65580 DEO65580:DEP65580 DOK65580:DOL65580 DYG65580:DYH65580 EIC65580:EID65580 ERY65580:ERZ65580 FBU65580:FBV65580 FLQ65580:FLR65580 FVM65580:FVN65580 GFI65580:GFJ65580 GPE65580:GPF65580 GZA65580:GZB65580 HIW65580:HIX65580 HSS65580:HST65580 ICO65580:ICP65580 IMK65580:IML65580 IWG65580:IWH65580 JGC65580:JGD65580 JPY65580:JPZ65580 JZU65580:JZV65580 KJQ65580:KJR65580 KTM65580:KTN65580 LDI65580:LDJ65580 LNE65580:LNF65580 LXA65580:LXB65580 MGW65580:MGX65580 MQS65580:MQT65580 NAO65580:NAP65580 NKK65580:NKL65580 NUG65580:NUH65580 OEC65580:OED65580 ONY65580:ONZ65580 OXU65580:OXV65580 PHQ65580:PHR65580 PRM65580:PRN65580 QBI65580:QBJ65580 QLE65580:QLF65580 QVA65580:QVB65580 REW65580:REX65580 ROS65580:ROT65580 RYO65580:RYP65580 SIK65580:SIL65580 SSG65580:SSH65580 TCC65580:TCD65580 TLY65580:TLZ65580 TVU65580:TVV65580 UFQ65580:UFR65580 UPM65580:UPN65580 UZI65580:UZJ65580 VJE65580:VJF65580 VTA65580:VTB65580 WCW65580:WCX65580 WMS65580:WMT65580 WWO65580:WWP65580 AG131116:AH131116 KC131116:KD131116 TY131116:TZ131116 ADU131116:ADV131116 ANQ131116:ANR131116 AXM131116:AXN131116 BHI131116:BHJ131116 BRE131116:BRF131116 CBA131116:CBB131116 CKW131116:CKX131116 CUS131116:CUT131116 DEO131116:DEP131116 DOK131116:DOL131116 DYG131116:DYH131116 EIC131116:EID131116 ERY131116:ERZ131116 FBU131116:FBV131116 FLQ131116:FLR131116 FVM131116:FVN131116 GFI131116:GFJ131116 GPE131116:GPF131116 GZA131116:GZB131116 HIW131116:HIX131116 HSS131116:HST131116 ICO131116:ICP131116 IMK131116:IML131116 IWG131116:IWH131116 JGC131116:JGD131116 JPY131116:JPZ131116 JZU131116:JZV131116 KJQ131116:KJR131116 KTM131116:KTN131116 LDI131116:LDJ131116 LNE131116:LNF131116 LXA131116:LXB131116 MGW131116:MGX131116 MQS131116:MQT131116 NAO131116:NAP131116 NKK131116:NKL131116 NUG131116:NUH131116 OEC131116:OED131116 ONY131116:ONZ131116 OXU131116:OXV131116 PHQ131116:PHR131116 PRM131116:PRN131116 QBI131116:QBJ131116 QLE131116:QLF131116 QVA131116:QVB131116 REW131116:REX131116 ROS131116:ROT131116 RYO131116:RYP131116 SIK131116:SIL131116 SSG131116:SSH131116 TCC131116:TCD131116 TLY131116:TLZ131116 TVU131116:TVV131116 UFQ131116:UFR131116 UPM131116:UPN131116 UZI131116:UZJ131116 VJE131116:VJF131116 VTA131116:VTB131116 WCW131116:WCX131116 WMS131116:WMT131116 WWO131116:WWP131116 AG196652:AH196652 KC196652:KD196652 TY196652:TZ196652 ADU196652:ADV196652 ANQ196652:ANR196652 AXM196652:AXN196652 BHI196652:BHJ196652 BRE196652:BRF196652 CBA196652:CBB196652 CKW196652:CKX196652 CUS196652:CUT196652 DEO196652:DEP196652 DOK196652:DOL196652 DYG196652:DYH196652 EIC196652:EID196652 ERY196652:ERZ196652 FBU196652:FBV196652 FLQ196652:FLR196652 FVM196652:FVN196652 GFI196652:GFJ196652 GPE196652:GPF196652 GZA196652:GZB196652 HIW196652:HIX196652 HSS196652:HST196652 ICO196652:ICP196652 IMK196652:IML196652 IWG196652:IWH196652 JGC196652:JGD196652 JPY196652:JPZ196652 JZU196652:JZV196652 KJQ196652:KJR196652 KTM196652:KTN196652 LDI196652:LDJ196652 LNE196652:LNF196652 LXA196652:LXB196652 MGW196652:MGX196652 MQS196652:MQT196652 NAO196652:NAP196652 NKK196652:NKL196652 NUG196652:NUH196652 OEC196652:OED196652 ONY196652:ONZ196652 OXU196652:OXV196652 PHQ196652:PHR196652 PRM196652:PRN196652 QBI196652:QBJ196652 QLE196652:QLF196652 QVA196652:QVB196652 REW196652:REX196652 ROS196652:ROT196652 RYO196652:RYP196652 SIK196652:SIL196652 SSG196652:SSH196652 TCC196652:TCD196652 TLY196652:TLZ196652 TVU196652:TVV196652 UFQ196652:UFR196652 UPM196652:UPN196652 UZI196652:UZJ196652 VJE196652:VJF196652 VTA196652:VTB196652 WCW196652:WCX196652 WMS196652:WMT196652 WWO196652:WWP196652 AG262188:AH262188 KC262188:KD262188 TY262188:TZ262188 ADU262188:ADV262188 ANQ262188:ANR262188 AXM262188:AXN262188 BHI262188:BHJ262188 BRE262188:BRF262188 CBA262188:CBB262188 CKW262188:CKX262188 CUS262188:CUT262188 DEO262188:DEP262188 DOK262188:DOL262188 DYG262188:DYH262188 EIC262188:EID262188 ERY262188:ERZ262188 FBU262188:FBV262188 FLQ262188:FLR262188 FVM262188:FVN262188 GFI262188:GFJ262188 GPE262188:GPF262188 GZA262188:GZB262188 HIW262188:HIX262188 HSS262188:HST262188 ICO262188:ICP262188 IMK262188:IML262188 IWG262188:IWH262188 JGC262188:JGD262188 JPY262188:JPZ262188 JZU262188:JZV262188 KJQ262188:KJR262188 KTM262188:KTN262188 LDI262188:LDJ262188 LNE262188:LNF262188 LXA262188:LXB262188 MGW262188:MGX262188 MQS262188:MQT262188 NAO262188:NAP262188 NKK262188:NKL262188 NUG262188:NUH262188 OEC262188:OED262188 ONY262188:ONZ262188 OXU262188:OXV262188 PHQ262188:PHR262188 PRM262188:PRN262188 QBI262188:QBJ262188 QLE262188:QLF262188 QVA262188:QVB262188 REW262188:REX262188 ROS262188:ROT262188 RYO262188:RYP262188 SIK262188:SIL262188 SSG262188:SSH262188 TCC262188:TCD262188 TLY262188:TLZ262188 TVU262188:TVV262188 UFQ262188:UFR262188 UPM262188:UPN262188 UZI262188:UZJ262188 VJE262188:VJF262188 VTA262188:VTB262188 WCW262188:WCX262188 WMS262188:WMT262188 WWO262188:WWP262188 AG327724:AH327724 KC327724:KD327724 TY327724:TZ327724 ADU327724:ADV327724 ANQ327724:ANR327724 AXM327724:AXN327724 BHI327724:BHJ327724 BRE327724:BRF327724 CBA327724:CBB327724 CKW327724:CKX327724 CUS327724:CUT327724 DEO327724:DEP327724 DOK327724:DOL327724 DYG327724:DYH327724 EIC327724:EID327724 ERY327724:ERZ327724 FBU327724:FBV327724 FLQ327724:FLR327724 FVM327724:FVN327724 GFI327724:GFJ327724 GPE327724:GPF327724 GZA327724:GZB327724 HIW327724:HIX327724 HSS327724:HST327724 ICO327724:ICP327724 IMK327724:IML327724 IWG327724:IWH327724 JGC327724:JGD327724 JPY327724:JPZ327724 JZU327724:JZV327724 KJQ327724:KJR327724 KTM327724:KTN327724 LDI327724:LDJ327724 LNE327724:LNF327724 LXA327724:LXB327724 MGW327724:MGX327724 MQS327724:MQT327724 NAO327724:NAP327724 NKK327724:NKL327724 NUG327724:NUH327724 OEC327724:OED327724 ONY327724:ONZ327724 OXU327724:OXV327724 PHQ327724:PHR327724 PRM327724:PRN327724 QBI327724:QBJ327724 QLE327724:QLF327724 QVA327724:QVB327724 REW327724:REX327724 ROS327724:ROT327724 RYO327724:RYP327724 SIK327724:SIL327724 SSG327724:SSH327724 TCC327724:TCD327724 TLY327724:TLZ327724 TVU327724:TVV327724 UFQ327724:UFR327724 UPM327724:UPN327724 UZI327724:UZJ327724 VJE327724:VJF327724 VTA327724:VTB327724 WCW327724:WCX327724 WMS327724:WMT327724 WWO327724:WWP327724 AG393260:AH393260 KC393260:KD393260 TY393260:TZ393260 ADU393260:ADV393260 ANQ393260:ANR393260 AXM393260:AXN393260 BHI393260:BHJ393260 BRE393260:BRF393260 CBA393260:CBB393260 CKW393260:CKX393260 CUS393260:CUT393260 DEO393260:DEP393260 DOK393260:DOL393260 DYG393260:DYH393260 EIC393260:EID393260 ERY393260:ERZ393260 FBU393260:FBV393260 FLQ393260:FLR393260 FVM393260:FVN393260 GFI393260:GFJ393260 GPE393260:GPF393260 GZA393260:GZB393260 HIW393260:HIX393260 HSS393260:HST393260 ICO393260:ICP393260 IMK393260:IML393260 IWG393260:IWH393260 JGC393260:JGD393260 JPY393260:JPZ393260 JZU393260:JZV393260 KJQ393260:KJR393260 KTM393260:KTN393260 LDI393260:LDJ393260 LNE393260:LNF393260 LXA393260:LXB393260 MGW393260:MGX393260 MQS393260:MQT393260 NAO393260:NAP393260 NKK393260:NKL393260 NUG393260:NUH393260 OEC393260:OED393260 ONY393260:ONZ393260 OXU393260:OXV393260 PHQ393260:PHR393260 PRM393260:PRN393260 QBI393260:QBJ393260 QLE393260:QLF393260 QVA393260:QVB393260 REW393260:REX393260 ROS393260:ROT393260 RYO393260:RYP393260 SIK393260:SIL393260 SSG393260:SSH393260 TCC393260:TCD393260 TLY393260:TLZ393260 TVU393260:TVV393260 UFQ393260:UFR393260 UPM393260:UPN393260 UZI393260:UZJ393260 VJE393260:VJF393260 VTA393260:VTB393260 WCW393260:WCX393260 WMS393260:WMT393260 WWO393260:WWP393260 AG458796:AH458796 KC458796:KD458796 TY458796:TZ458796 ADU458796:ADV458796 ANQ458796:ANR458796 AXM458796:AXN458796 BHI458796:BHJ458796 BRE458796:BRF458796 CBA458796:CBB458796 CKW458796:CKX458796 CUS458796:CUT458796 DEO458796:DEP458796 DOK458796:DOL458796 DYG458796:DYH458796 EIC458796:EID458796 ERY458796:ERZ458796 FBU458796:FBV458796 FLQ458796:FLR458796 FVM458796:FVN458796 GFI458796:GFJ458796 GPE458796:GPF458796 GZA458796:GZB458796 HIW458796:HIX458796 HSS458796:HST458796 ICO458796:ICP458796 IMK458796:IML458796 IWG458796:IWH458796 JGC458796:JGD458796 JPY458796:JPZ458796 JZU458796:JZV458796 KJQ458796:KJR458796 KTM458796:KTN458796 LDI458796:LDJ458796 LNE458796:LNF458796 LXA458796:LXB458796 MGW458796:MGX458796 MQS458796:MQT458796 NAO458796:NAP458796 NKK458796:NKL458796 NUG458796:NUH458796 OEC458796:OED458796 ONY458796:ONZ458796 OXU458796:OXV458796 PHQ458796:PHR458796 PRM458796:PRN458796 QBI458796:QBJ458796 QLE458796:QLF458796 QVA458796:QVB458796 REW458796:REX458796 ROS458796:ROT458796 RYO458796:RYP458796 SIK458796:SIL458796 SSG458796:SSH458796 TCC458796:TCD458796 TLY458796:TLZ458796 TVU458796:TVV458796 UFQ458796:UFR458796 UPM458796:UPN458796 UZI458796:UZJ458796 VJE458796:VJF458796 VTA458796:VTB458796 WCW458796:WCX458796 WMS458796:WMT458796 WWO458796:WWP458796 AG524332:AH524332 KC524332:KD524332 TY524332:TZ524332 ADU524332:ADV524332 ANQ524332:ANR524332 AXM524332:AXN524332 BHI524332:BHJ524332 BRE524332:BRF524332 CBA524332:CBB524332 CKW524332:CKX524332 CUS524332:CUT524332 DEO524332:DEP524332 DOK524332:DOL524332 DYG524332:DYH524332 EIC524332:EID524332 ERY524332:ERZ524332 FBU524332:FBV524332 FLQ524332:FLR524332 FVM524332:FVN524332 GFI524332:GFJ524332 GPE524332:GPF524332 GZA524332:GZB524332 HIW524332:HIX524332 HSS524332:HST524332 ICO524332:ICP524332 IMK524332:IML524332 IWG524332:IWH524332 JGC524332:JGD524332 JPY524332:JPZ524332 JZU524332:JZV524332 KJQ524332:KJR524332 KTM524332:KTN524332 LDI524332:LDJ524332 LNE524332:LNF524332 LXA524332:LXB524332 MGW524332:MGX524332 MQS524332:MQT524332 NAO524332:NAP524332 NKK524332:NKL524332 NUG524332:NUH524332 OEC524332:OED524332 ONY524332:ONZ524332 OXU524332:OXV524332 PHQ524332:PHR524332 PRM524332:PRN524332 QBI524332:QBJ524332 QLE524332:QLF524332 QVA524332:QVB524332 REW524332:REX524332 ROS524332:ROT524332 RYO524332:RYP524332 SIK524332:SIL524332 SSG524332:SSH524332 TCC524332:TCD524332 TLY524332:TLZ524332 TVU524332:TVV524332 UFQ524332:UFR524332 UPM524332:UPN524332 UZI524332:UZJ524332 VJE524332:VJF524332 VTA524332:VTB524332 WCW524332:WCX524332 WMS524332:WMT524332 WWO524332:WWP524332 AG589868:AH589868 KC589868:KD589868 TY589868:TZ589868 ADU589868:ADV589868 ANQ589868:ANR589868 AXM589868:AXN589868 BHI589868:BHJ589868 BRE589868:BRF589868 CBA589868:CBB589868 CKW589868:CKX589868 CUS589868:CUT589868 DEO589868:DEP589868 DOK589868:DOL589868 DYG589868:DYH589868 EIC589868:EID589868 ERY589868:ERZ589868 FBU589868:FBV589868 FLQ589868:FLR589868 FVM589868:FVN589868 GFI589868:GFJ589868 GPE589868:GPF589868 GZA589868:GZB589868 HIW589868:HIX589868 HSS589868:HST589868 ICO589868:ICP589868 IMK589868:IML589868 IWG589868:IWH589868 JGC589868:JGD589868 JPY589868:JPZ589868 JZU589868:JZV589868 KJQ589868:KJR589868 KTM589868:KTN589868 LDI589868:LDJ589868 LNE589868:LNF589868 LXA589868:LXB589868 MGW589868:MGX589868 MQS589868:MQT589868 NAO589868:NAP589868 NKK589868:NKL589868 NUG589868:NUH589868 OEC589868:OED589868 ONY589868:ONZ589868 OXU589868:OXV589868 PHQ589868:PHR589868 PRM589868:PRN589868 QBI589868:QBJ589868 QLE589868:QLF589868 QVA589868:QVB589868 REW589868:REX589868 ROS589868:ROT589868 RYO589868:RYP589868 SIK589868:SIL589868 SSG589868:SSH589868 TCC589868:TCD589868 TLY589868:TLZ589868 TVU589868:TVV589868 UFQ589868:UFR589868 UPM589868:UPN589868 UZI589868:UZJ589868 VJE589868:VJF589868 VTA589868:VTB589868 WCW589868:WCX589868 WMS589868:WMT589868 WWO589868:WWP589868 AG655404:AH655404 KC655404:KD655404 TY655404:TZ655404 ADU655404:ADV655404 ANQ655404:ANR655404 AXM655404:AXN655404 BHI655404:BHJ655404 BRE655404:BRF655404 CBA655404:CBB655404 CKW655404:CKX655404 CUS655404:CUT655404 DEO655404:DEP655404 DOK655404:DOL655404 DYG655404:DYH655404 EIC655404:EID655404 ERY655404:ERZ655404 FBU655404:FBV655404 FLQ655404:FLR655404 FVM655404:FVN655404 GFI655404:GFJ655404 GPE655404:GPF655404 GZA655404:GZB655404 HIW655404:HIX655404 HSS655404:HST655404 ICO655404:ICP655404 IMK655404:IML655404 IWG655404:IWH655404 JGC655404:JGD655404 JPY655404:JPZ655404 JZU655404:JZV655404 KJQ655404:KJR655404 KTM655404:KTN655404 LDI655404:LDJ655404 LNE655404:LNF655404 LXA655404:LXB655404 MGW655404:MGX655404 MQS655404:MQT655404 NAO655404:NAP655404 NKK655404:NKL655404 NUG655404:NUH655404 OEC655404:OED655404 ONY655404:ONZ655404 OXU655404:OXV655404 PHQ655404:PHR655404 PRM655404:PRN655404 QBI655404:QBJ655404 QLE655404:QLF655404 QVA655404:QVB655404 REW655404:REX655404 ROS655404:ROT655404 RYO655404:RYP655404 SIK655404:SIL655404 SSG655404:SSH655404 TCC655404:TCD655404 TLY655404:TLZ655404 TVU655404:TVV655404 UFQ655404:UFR655404 UPM655404:UPN655404 UZI655404:UZJ655404 VJE655404:VJF655404 VTA655404:VTB655404 WCW655404:WCX655404 WMS655404:WMT655404 WWO655404:WWP655404 AG720940:AH720940 KC720940:KD720940 TY720940:TZ720940 ADU720940:ADV720940 ANQ720940:ANR720940 AXM720940:AXN720940 BHI720940:BHJ720940 BRE720940:BRF720940 CBA720940:CBB720940 CKW720940:CKX720940 CUS720940:CUT720940 DEO720940:DEP720940 DOK720940:DOL720940 DYG720940:DYH720940 EIC720940:EID720940 ERY720940:ERZ720940 FBU720940:FBV720940 FLQ720940:FLR720940 FVM720940:FVN720940 GFI720940:GFJ720940 GPE720940:GPF720940 GZA720940:GZB720940 HIW720940:HIX720940 HSS720940:HST720940 ICO720940:ICP720940 IMK720940:IML720940 IWG720940:IWH720940 JGC720940:JGD720940 JPY720940:JPZ720940 JZU720940:JZV720940 KJQ720940:KJR720940 KTM720940:KTN720940 LDI720940:LDJ720940 LNE720940:LNF720940 LXA720940:LXB720940 MGW720940:MGX720940 MQS720940:MQT720940 NAO720940:NAP720940 NKK720940:NKL720940 NUG720940:NUH720940 OEC720940:OED720940 ONY720940:ONZ720940 OXU720940:OXV720940 PHQ720940:PHR720940 PRM720940:PRN720940 QBI720940:QBJ720940 QLE720940:QLF720940 QVA720940:QVB720940 REW720940:REX720940 ROS720940:ROT720940 RYO720940:RYP720940 SIK720940:SIL720940 SSG720940:SSH720940 TCC720940:TCD720940 TLY720940:TLZ720940 TVU720940:TVV720940 UFQ720940:UFR720940 UPM720940:UPN720940 UZI720940:UZJ720940 VJE720940:VJF720940 VTA720940:VTB720940 WCW720940:WCX720940 WMS720940:WMT720940 WWO720940:WWP720940 AG786476:AH786476 KC786476:KD786476 TY786476:TZ786476 ADU786476:ADV786476 ANQ786476:ANR786476 AXM786476:AXN786476 BHI786476:BHJ786476 BRE786476:BRF786476 CBA786476:CBB786476 CKW786476:CKX786476 CUS786476:CUT786476 DEO786476:DEP786476 DOK786476:DOL786476 DYG786476:DYH786476 EIC786476:EID786476 ERY786476:ERZ786476 FBU786476:FBV786476 FLQ786476:FLR786476 FVM786476:FVN786476 GFI786476:GFJ786476 GPE786476:GPF786476 GZA786476:GZB786476 HIW786476:HIX786476 HSS786476:HST786476 ICO786476:ICP786476 IMK786476:IML786476 IWG786476:IWH786476 JGC786476:JGD786476 JPY786476:JPZ786476 JZU786476:JZV786476 KJQ786476:KJR786476 KTM786476:KTN786476 LDI786476:LDJ786476 LNE786476:LNF786476 LXA786476:LXB786476 MGW786476:MGX786476 MQS786476:MQT786476 NAO786476:NAP786476 NKK786476:NKL786476 NUG786476:NUH786476 OEC786476:OED786476 ONY786476:ONZ786476 OXU786476:OXV786476 PHQ786476:PHR786476 PRM786476:PRN786476 QBI786476:QBJ786476 QLE786476:QLF786476 QVA786476:QVB786476 REW786476:REX786476 ROS786476:ROT786476 RYO786476:RYP786476 SIK786476:SIL786476 SSG786476:SSH786476 TCC786476:TCD786476 TLY786476:TLZ786476 TVU786476:TVV786476 UFQ786476:UFR786476 UPM786476:UPN786476 UZI786476:UZJ786476 VJE786476:VJF786476 VTA786476:VTB786476 WCW786476:WCX786476 WMS786476:WMT786476 WWO786476:WWP786476 AG852012:AH852012 KC852012:KD852012 TY852012:TZ852012 ADU852012:ADV852012 ANQ852012:ANR852012 AXM852012:AXN852012 BHI852012:BHJ852012 BRE852012:BRF852012 CBA852012:CBB852012 CKW852012:CKX852012 CUS852012:CUT852012 DEO852012:DEP852012 DOK852012:DOL852012 DYG852012:DYH852012 EIC852012:EID852012 ERY852012:ERZ852012 FBU852012:FBV852012 FLQ852012:FLR852012 FVM852012:FVN852012 GFI852012:GFJ852012 GPE852012:GPF852012 GZA852012:GZB852012 HIW852012:HIX852012 HSS852012:HST852012 ICO852012:ICP852012 IMK852012:IML852012 IWG852012:IWH852012 JGC852012:JGD852012 JPY852012:JPZ852012 JZU852012:JZV852012 KJQ852012:KJR852012 KTM852012:KTN852012 LDI852012:LDJ852012 LNE852012:LNF852012 LXA852012:LXB852012 MGW852012:MGX852012 MQS852012:MQT852012 NAO852012:NAP852012 NKK852012:NKL852012 NUG852012:NUH852012 OEC852012:OED852012 ONY852012:ONZ852012 OXU852012:OXV852012 PHQ852012:PHR852012 PRM852012:PRN852012 QBI852012:QBJ852012 QLE852012:QLF852012 QVA852012:QVB852012 REW852012:REX852012 ROS852012:ROT852012 RYO852012:RYP852012 SIK852012:SIL852012 SSG852012:SSH852012 TCC852012:TCD852012 TLY852012:TLZ852012 TVU852012:TVV852012 UFQ852012:UFR852012 UPM852012:UPN852012 UZI852012:UZJ852012 VJE852012:VJF852012 VTA852012:VTB852012 WCW852012:WCX852012 WMS852012:WMT852012 WWO852012:WWP852012 AG917548:AH917548 KC917548:KD917548 TY917548:TZ917548 ADU917548:ADV917548 ANQ917548:ANR917548 AXM917548:AXN917548 BHI917548:BHJ917548 BRE917548:BRF917548 CBA917548:CBB917548 CKW917548:CKX917548 CUS917548:CUT917548 DEO917548:DEP917548 DOK917548:DOL917548 DYG917548:DYH917548 EIC917548:EID917548 ERY917548:ERZ917548 FBU917548:FBV917548 FLQ917548:FLR917548 FVM917548:FVN917548 GFI917548:GFJ917548 GPE917548:GPF917548 GZA917548:GZB917548 HIW917548:HIX917548 HSS917548:HST917548 ICO917548:ICP917548 IMK917548:IML917548 IWG917548:IWH917548 JGC917548:JGD917548 JPY917548:JPZ917548 JZU917548:JZV917548 KJQ917548:KJR917548 KTM917548:KTN917548 LDI917548:LDJ917548 LNE917548:LNF917548 LXA917548:LXB917548 MGW917548:MGX917548 MQS917548:MQT917548 NAO917548:NAP917548 NKK917548:NKL917548 NUG917548:NUH917548 OEC917548:OED917548 ONY917548:ONZ917548 OXU917548:OXV917548 PHQ917548:PHR917548 PRM917548:PRN917548 QBI917548:QBJ917548 QLE917548:QLF917548 QVA917548:QVB917548 REW917548:REX917548 ROS917548:ROT917548 RYO917548:RYP917548 SIK917548:SIL917548 SSG917548:SSH917548 TCC917548:TCD917548 TLY917548:TLZ917548 TVU917548:TVV917548 UFQ917548:UFR917548 UPM917548:UPN917548 UZI917548:UZJ917548 VJE917548:VJF917548 VTA917548:VTB917548 WCW917548:WCX917548 WMS917548:WMT917548 WWO917548:WWP917548 AG983084:AH983084 KC983084:KD983084 TY983084:TZ983084 ADU983084:ADV983084 ANQ983084:ANR983084 AXM983084:AXN983084 BHI983084:BHJ983084 BRE983084:BRF983084 CBA983084:CBB983084 CKW983084:CKX983084 CUS983084:CUT983084 DEO983084:DEP983084 DOK983084:DOL983084 DYG983084:DYH983084 EIC983084:EID983084 ERY983084:ERZ983084 FBU983084:FBV983084 FLQ983084:FLR983084 FVM983084:FVN983084 GFI983084:GFJ983084 GPE983084:GPF983084 GZA983084:GZB983084 HIW983084:HIX983084 HSS983084:HST983084 ICO983084:ICP983084 IMK983084:IML983084 IWG983084:IWH983084 JGC983084:JGD983084 JPY983084:JPZ983084 JZU983084:JZV983084 KJQ983084:KJR983084 KTM983084:KTN983084 LDI983084:LDJ983084 LNE983084:LNF983084 LXA983084:LXB983084 MGW983084:MGX983084 MQS983084:MQT983084 NAO983084:NAP983084 NKK983084:NKL983084 NUG983084:NUH983084 OEC983084:OED983084 ONY983084:ONZ983084 OXU983084:OXV983084 PHQ983084:PHR983084 PRM983084:PRN983084 QBI983084:QBJ983084 QLE983084:QLF983084 QVA983084:QVB983084 REW983084:REX983084 ROS983084:ROT983084 RYO983084:RYP983084 SIK983084:SIL983084 SSG983084:SSH983084 TCC983084:TCD983084 TLY983084:TLZ983084 TVU983084:TVV983084 UFQ983084:UFR983084 UPM983084:UPN983084 UZI983084:UZJ983084 VJE983084:VJF983084 VTA983084:VTB983084 WCW983084:WCX983084 WMS983084:WMT983084 WWO983084:WWP983084 AH65581:AI65581 KD65581:KE65581 TZ65581:UA65581 ADV65581:ADW65581 ANR65581:ANS65581 AXN65581:AXO65581 BHJ65581:BHK65581 BRF65581:BRG65581 CBB65581:CBC65581 CKX65581:CKY65581 CUT65581:CUU65581 DEP65581:DEQ65581 DOL65581:DOM65581 DYH65581:DYI65581 EID65581:EIE65581 ERZ65581:ESA65581 FBV65581:FBW65581 FLR65581:FLS65581 FVN65581:FVO65581 GFJ65581:GFK65581 GPF65581:GPG65581 GZB65581:GZC65581 HIX65581:HIY65581 HST65581:HSU65581 ICP65581:ICQ65581 IML65581:IMM65581 IWH65581:IWI65581 JGD65581:JGE65581 JPZ65581:JQA65581 JZV65581:JZW65581 KJR65581:KJS65581 KTN65581:KTO65581 LDJ65581:LDK65581 LNF65581:LNG65581 LXB65581:LXC65581 MGX65581:MGY65581 MQT65581:MQU65581 NAP65581:NAQ65581 NKL65581:NKM65581 NUH65581:NUI65581 OED65581:OEE65581 ONZ65581:OOA65581 OXV65581:OXW65581 PHR65581:PHS65581 PRN65581:PRO65581 QBJ65581:QBK65581 QLF65581:QLG65581 QVB65581:QVC65581 REX65581:REY65581 ROT65581:ROU65581 RYP65581:RYQ65581 SIL65581:SIM65581 SSH65581:SSI65581 TCD65581:TCE65581 TLZ65581:TMA65581 TVV65581:TVW65581 UFR65581:UFS65581 UPN65581:UPO65581 UZJ65581:UZK65581 VJF65581:VJG65581 VTB65581:VTC65581 WCX65581:WCY65581 WMT65581:WMU65581 WWP65581:WWQ65581 AH131117:AI131117 KD131117:KE131117 TZ131117:UA131117 ADV131117:ADW131117 ANR131117:ANS131117 AXN131117:AXO131117 BHJ131117:BHK131117 BRF131117:BRG131117 CBB131117:CBC131117 CKX131117:CKY131117 CUT131117:CUU131117 DEP131117:DEQ131117 DOL131117:DOM131117 DYH131117:DYI131117 EID131117:EIE131117 ERZ131117:ESA131117 FBV131117:FBW131117 FLR131117:FLS131117 FVN131117:FVO131117 GFJ131117:GFK131117 GPF131117:GPG131117 GZB131117:GZC131117 HIX131117:HIY131117 HST131117:HSU131117 ICP131117:ICQ131117 IML131117:IMM131117 IWH131117:IWI131117 JGD131117:JGE131117 JPZ131117:JQA131117 JZV131117:JZW131117 KJR131117:KJS131117 KTN131117:KTO131117 LDJ131117:LDK131117 LNF131117:LNG131117 LXB131117:LXC131117 MGX131117:MGY131117 MQT131117:MQU131117 NAP131117:NAQ131117 NKL131117:NKM131117 NUH131117:NUI131117 OED131117:OEE131117 ONZ131117:OOA131117 OXV131117:OXW131117 PHR131117:PHS131117 PRN131117:PRO131117 QBJ131117:QBK131117 QLF131117:QLG131117 QVB131117:QVC131117 REX131117:REY131117 ROT131117:ROU131117 RYP131117:RYQ131117 SIL131117:SIM131117 SSH131117:SSI131117 TCD131117:TCE131117 TLZ131117:TMA131117 TVV131117:TVW131117 UFR131117:UFS131117 UPN131117:UPO131117 UZJ131117:UZK131117 VJF131117:VJG131117 VTB131117:VTC131117 WCX131117:WCY131117 WMT131117:WMU131117 WWP131117:WWQ131117 AH196653:AI196653 KD196653:KE196653 TZ196653:UA196653 ADV196653:ADW196653 ANR196653:ANS196653 AXN196653:AXO196653 BHJ196653:BHK196653 BRF196653:BRG196653 CBB196653:CBC196653 CKX196653:CKY196653 CUT196653:CUU196653 DEP196653:DEQ196653 DOL196653:DOM196653 DYH196653:DYI196653 EID196653:EIE196653 ERZ196653:ESA196653 FBV196653:FBW196653 FLR196653:FLS196653 FVN196653:FVO196653 GFJ196653:GFK196653 GPF196653:GPG196653 GZB196653:GZC196653 HIX196653:HIY196653 HST196653:HSU196653 ICP196653:ICQ196653 IML196653:IMM196653 IWH196653:IWI196653 JGD196653:JGE196653 JPZ196653:JQA196653 JZV196653:JZW196653 KJR196653:KJS196653 KTN196653:KTO196653 LDJ196653:LDK196653 LNF196653:LNG196653 LXB196653:LXC196653 MGX196653:MGY196653 MQT196653:MQU196653 NAP196653:NAQ196653 NKL196653:NKM196653 NUH196653:NUI196653 OED196653:OEE196653 ONZ196653:OOA196653 OXV196653:OXW196653 PHR196653:PHS196653 PRN196653:PRO196653 QBJ196653:QBK196653 QLF196653:QLG196653 QVB196653:QVC196653 REX196653:REY196653 ROT196653:ROU196653 RYP196653:RYQ196653 SIL196653:SIM196653 SSH196653:SSI196653 TCD196653:TCE196653 TLZ196653:TMA196653 TVV196653:TVW196653 UFR196653:UFS196653 UPN196653:UPO196653 UZJ196653:UZK196653 VJF196653:VJG196653 VTB196653:VTC196653 WCX196653:WCY196653 WMT196653:WMU196653 WWP196653:WWQ196653 AH262189:AI262189 KD262189:KE262189 TZ262189:UA262189 ADV262189:ADW262189 ANR262189:ANS262189 AXN262189:AXO262189 BHJ262189:BHK262189 BRF262189:BRG262189 CBB262189:CBC262189 CKX262189:CKY262189 CUT262189:CUU262189 DEP262189:DEQ262189 DOL262189:DOM262189 DYH262189:DYI262189 EID262189:EIE262189 ERZ262189:ESA262189 FBV262189:FBW262189 FLR262189:FLS262189 FVN262189:FVO262189 GFJ262189:GFK262189 GPF262189:GPG262189 GZB262189:GZC262189 HIX262189:HIY262189 HST262189:HSU262189 ICP262189:ICQ262189 IML262189:IMM262189 IWH262189:IWI262189 JGD262189:JGE262189 JPZ262189:JQA262189 JZV262189:JZW262189 KJR262189:KJS262189 KTN262189:KTO262189 LDJ262189:LDK262189 LNF262189:LNG262189 LXB262189:LXC262189 MGX262189:MGY262189 MQT262189:MQU262189 NAP262189:NAQ262189 NKL262189:NKM262189 NUH262189:NUI262189 OED262189:OEE262189 ONZ262189:OOA262189 OXV262189:OXW262189 PHR262189:PHS262189 PRN262189:PRO262189 QBJ262189:QBK262189 QLF262189:QLG262189 QVB262189:QVC262189 REX262189:REY262189 ROT262189:ROU262189 RYP262189:RYQ262189 SIL262189:SIM262189 SSH262189:SSI262189 TCD262189:TCE262189 TLZ262189:TMA262189 TVV262189:TVW262189 UFR262189:UFS262189 UPN262189:UPO262189 UZJ262189:UZK262189 VJF262189:VJG262189 VTB262189:VTC262189 WCX262189:WCY262189 WMT262189:WMU262189 WWP262189:WWQ262189 AH327725:AI327725 KD327725:KE327725 TZ327725:UA327725 ADV327725:ADW327725 ANR327725:ANS327725 AXN327725:AXO327725 BHJ327725:BHK327725 BRF327725:BRG327725 CBB327725:CBC327725 CKX327725:CKY327725 CUT327725:CUU327725 DEP327725:DEQ327725 DOL327725:DOM327725 DYH327725:DYI327725 EID327725:EIE327725 ERZ327725:ESA327725 FBV327725:FBW327725 FLR327725:FLS327725 FVN327725:FVO327725 GFJ327725:GFK327725 GPF327725:GPG327725 GZB327725:GZC327725 HIX327725:HIY327725 HST327725:HSU327725 ICP327725:ICQ327725 IML327725:IMM327725 IWH327725:IWI327725 JGD327725:JGE327725 JPZ327725:JQA327725 JZV327725:JZW327725 KJR327725:KJS327725 KTN327725:KTO327725 LDJ327725:LDK327725 LNF327725:LNG327725 LXB327725:LXC327725 MGX327725:MGY327725 MQT327725:MQU327725 NAP327725:NAQ327725 NKL327725:NKM327725 NUH327725:NUI327725 OED327725:OEE327725 ONZ327725:OOA327725 OXV327725:OXW327725 PHR327725:PHS327725 PRN327725:PRO327725 QBJ327725:QBK327725 QLF327725:QLG327725 QVB327725:QVC327725 REX327725:REY327725 ROT327725:ROU327725 RYP327725:RYQ327725 SIL327725:SIM327725 SSH327725:SSI327725 TCD327725:TCE327725 TLZ327725:TMA327725 TVV327725:TVW327725 UFR327725:UFS327725 UPN327725:UPO327725 UZJ327725:UZK327725 VJF327725:VJG327725 VTB327725:VTC327725 WCX327725:WCY327725 WMT327725:WMU327725 WWP327725:WWQ327725 AH393261:AI393261 KD393261:KE393261 TZ393261:UA393261 ADV393261:ADW393261 ANR393261:ANS393261 AXN393261:AXO393261 BHJ393261:BHK393261 BRF393261:BRG393261 CBB393261:CBC393261 CKX393261:CKY393261 CUT393261:CUU393261 DEP393261:DEQ393261 DOL393261:DOM393261 DYH393261:DYI393261 EID393261:EIE393261 ERZ393261:ESA393261 FBV393261:FBW393261 FLR393261:FLS393261 FVN393261:FVO393261 GFJ393261:GFK393261 GPF393261:GPG393261 GZB393261:GZC393261 HIX393261:HIY393261 HST393261:HSU393261 ICP393261:ICQ393261 IML393261:IMM393261 IWH393261:IWI393261 JGD393261:JGE393261 JPZ393261:JQA393261 JZV393261:JZW393261 KJR393261:KJS393261 KTN393261:KTO393261 LDJ393261:LDK393261 LNF393261:LNG393261 LXB393261:LXC393261 MGX393261:MGY393261 MQT393261:MQU393261 NAP393261:NAQ393261 NKL393261:NKM393261 NUH393261:NUI393261 OED393261:OEE393261 ONZ393261:OOA393261 OXV393261:OXW393261 PHR393261:PHS393261 PRN393261:PRO393261 QBJ393261:QBK393261 QLF393261:QLG393261 QVB393261:QVC393261 REX393261:REY393261 ROT393261:ROU393261 RYP393261:RYQ393261 SIL393261:SIM393261 SSH393261:SSI393261 TCD393261:TCE393261 TLZ393261:TMA393261 TVV393261:TVW393261 UFR393261:UFS393261 UPN393261:UPO393261 UZJ393261:UZK393261 VJF393261:VJG393261 VTB393261:VTC393261 WCX393261:WCY393261 WMT393261:WMU393261 WWP393261:WWQ393261 AH458797:AI458797 KD458797:KE458797 TZ458797:UA458797 ADV458797:ADW458797 ANR458797:ANS458797 AXN458797:AXO458797 BHJ458797:BHK458797 BRF458797:BRG458797 CBB458797:CBC458797 CKX458797:CKY458797 CUT458797:CUU458797 DEP458797:DEQ458797 DOL458797:DOM458797 DYH458797:DYI458797 EID458797:EIE458797 ERZ458797:ESA458797 FBV458797:FBW458797 FLR458797:FLS458797 FVN458797:FVO458797 GFJ458797:GFK458797 GPF458797:GPG458797 GZB458797:GZC458797 HIX458797:HIY458797 HST458797:HSU458797 ICP458797:ICQ458797 IML458797:IMM458797 IWH458797:IWI458797 JGD458797:JGE458797 JPZ458797:JQA458797 JZV458797:JZW458797 KJR458797:KJS458797 KTN458797:KTO458797 LDJ458797:LDK458797 LNF458797:LNG458797 LXB458797:LXC458797 MGX458797:MGY458797 MQT458797:MQU458797 NAP458797:NAQ458797 NKL458797:NKM458797 NUH458797:NUI458797 OED458797:OEE458797 ONZ458797:OOA458797 OXV458797:OXW458797 PHR458797:PHS458797 PRN458797:PRO458797 QBJ458797:QBK458797 QLF458797:QLG458797 QVB458797:QVC458797 REX458797:REY458797 ROT458797:ROU458797 RYP458797:RYQ458797 SIL458797:SIM458797 SSH458797:SSI458797 TCD458797:TCE458797 TLZ458797:TMA458797 TVV458797:TVW458797 UFR458797:UFS458797 UPN458797:UPO458797 UZJ458797:UZK458797 VJF458797:VJG458797 VTB458797:VTC458797 WCX458797:WCY458797 WMT458797:WMU458797 WWP458797:WWQ458797 AH524333:AI524333 KD524333:KE524333 TZ524333:UA524333 ADV524333:ADW524333 ANR524333:ANS524333 AXN524333:AXO524333 BHJ524333:BHK524333 BRF524333:BRG524333 CBB524333:CBC524333 CKX524333:CKY524333 CUT524333:CUU524333 DEP524333:DEQ524333 DOL524333:DOM524333 DYH524333:DYI524333 EID524333:EIE524333 ERZ524333:ESA524333 FBV524333:FBW524333 FLR524333:FLS524333 FVN524333:FVO524333 GFJ524333:GFK524333 GPF524333:GPG524333 GZB524333:GZC524333 HIX524333:HIY524333 HST524333:HSU524333 ICP524333:ICQ524333 IML524333:IMM524333 IWH524333:IWI524333 JGD524333:JGE524333 JPZ524333:JQA524333 JZV524333:JZW524333 KJR524333:KJS524333 KTN524333:KTO524333 LDJ524333:LDK524333 LNF524333:LNG524333 LXB524333:LXC524333 MGX524333:MGY524333 MQT524333:MQU524333 NAP524333:NAQ524333 NKL524333:NKM524333 NUH524333:NUI524333 OED524333:OEE524333 ONZ524333:OOA524333 OXV524333:OXW524333 PHR524333:PHS524333 PRN524333:PRO524333 QBJ524333:QBK524333 QLF524333:QLG524333 QVB524333:QVC524333 REX524333:REY524333 ROT524333:ROU524333 RYP524333:RYQ524333 SIL524333:SIM524333 SSH524333:SSI524333 TCD524333:TCE524333 TLZ524333:TMA524333 TVV524333:TVW524333 UFR524333:UFS524333 UPN524333:UPO524333 UZJ524333:UZK524333 VJF524333:VJG524333 VTB524333:VTC524333 WCX524333:WCY524333 WMT524333:WMU524333 WWP524333:WWQ524333 AH589869:AI589869 KD589869:KE589869 TZ589869:UA589869 ADV589869:ADW589869 ANR589869:ANS589869 AXN589869:AXO589869 BHJ589869:BHK589869 BRF589869:BRG589869 CBB589869:CBC589869 CKX589869:CKY589869 CUT589869:CUU589869 DEP589869:DEQ589869 DOL589869:DOM589869 DYH589869:DYI589869 EID589869:EIE589869 ERZ589869:ESA589869 FBV589869:FBW589869 FLR589869:FLS589869 FVN589869:FVO589869 GFJ589869:GFK589869 GPF589869:GPG589869 GZB589869:GZC589869 HIX589869:HIY589869 HST589869:HSU589869 ICP589869:ICQ589869 IML589869:IMM589869 IWH589869:IWI589869 JGD589869:JGE589869 JPZ589869:JQA589869 JZV589869:JZW589869 KJR589869:KJS589869 KTN589869:KTO589869 LDJ589869:LDK589869 LNF589869:LNG589869 LXB589869:LXC589869 MGX589869:MGY589869 MQT589869:MQU589869 NAP589869:NAQ589869 NKL589869:NKM589869 NUH589869:NUI589869 OED589869:OEE589869 ONZ589869:OOA589869 OXV589869:OXW589869 PHR589869:PHS589869 PRN589869:PRO589869 QBJ589869:QBK589869 QLF589869:QLG589869 QVB589869:QVC589869 REX589869:REY589869 ROT589869:ROU589869 RYP589869:RYQ589869 SIL589869:SIM589869 SSH589869:SSI589869 TCD589869:TCE589869 TLZ589869:TMA589869 TVV589869:TVW589869 UFR589869:UFS589869 UPN589869:UPO589869 UZJ589869:UZK589869 VJF589869:VJG589869 VTB589869:VTC589869 WCX589869:WCY589869 WMT589869:WMU589869 WWP589869:WWQ589869 AH655405:AI655405 KD655405:KE655405 TZ655405:UA655405 ADV655405:ADW655405 ANR655405:ANS655405 AXN655405:AXO655405 BHJ655405:BHK655405 BRF655405:BRG655405 CBB655405:CBC655405 CKX655405:CKY655405 CUT655405:CUU655405 DEP655405:DEQ655405 DOL655405:DOM655405 DYH655405:DYI655405 EID655405:EIE655405 ERZ655405:ESA655405 FBV655405:FBW655405 FLR655405:FLS655405 FVN655405:FVO655405 GFJ655405:GFK655405 GPF655405:GPG655405 GZB655405:GZC655405 HIX655405:HIY655405 HST655405:HSU655405 ICP655405:ICQ655405 IML655405:IMM655405 IWH655405:IWI655405 JGD655405:JGE655405 JPZ655405:JQA655405 JZV655405:JZW655405 KJR655405:KJS655405 KTN655405:KTO655405 LDJ655405:LDK655405 LNF655405:LNG655405 LXB655405:LXC655405 MGX655405:MGY655405 MQT655405:MQU655405 NAP655405:NAQ655405 NKL655405:NKM655405 NUH655405:NUI655405 OED655405:OEE655405 ONZ655405:OOA655405 OXV655405:OXW655405 PHR655405:PHS655405 PRN655405:PRO655405 QBJ655405:QBK655405 QLF655405:QLG655405 QVB655405:QVC655405 REX655405:REY655405 ROT655405:ROU655405 RYP655405:RYQ655405 SIL655405:SIM655405 SSH655405:SSI655405 TCD655405:TCE655405 TLZ655405:TMA655405 TVV655405:TVW655405 UFR655405:UFS655405 UPN655405:UPO655405 UZJ655405:UZK655405 VJF655405:VJG655405 VTB655405:VTC655405 WCX655405:WCY655405 WMT655405:WMU655405 WWP655405:WWQ655405 AH720941:AI720941 KD720941:KE720941 TZ720941:UA720941 ADV720941:ADW720941 ANR720941:ANS720941 AXN720941:AXO720941 BHJ720941:BHK720941 BRF720941:BRG720941 CBB720941:CBC720941 CKX720941:CKY720941 CUT720941:CUU720941 DEP720941:DEQ720941 DOL720941:DOM720941 DYH720941:DYI720941 EID720941:EIE720941 ERZ720941:ESA720941 FBV720941:FBW720941 FLR720941:FLS720941 FVN720941:FVO720941 GFJ720941:GFK720941 GPF720941:GPG720941 GZB720941:GZC720941 HIX720941:HIY720941 HST720941:HSU720941 ICP720941:ICQ720941 IML720941:IMM720941 IWH720941:IWI720941 JGD720941:JGE720941 JPZ720941:JQA720941 JZV720941:JZW720941 KJR720941:KJS720941 KTN720941:KTO720941 LDJ720941:LDK720941 LNF720941:LNG720941 LXB720941:LXC720941 MGX720941:MGY720941 MQT720941:MQU720941 NAP720941:NAQ720941 NKL720941:NKM720941 NUH720941:NUI720941 OED720941:OEE720941 ONZ720941:OOA720941 OXV720941:OXW720941 PHR720941:PHS720941 PRN720941:PRO720941 QBJ720941:QBK720941 QLF720941:QLG720941 QVB720941:QVC720941 REX720941:REY720941 ROT720941:ROU720941 RYP720941:RYQ720941 SIL720941:SIM720941 SSH720941:SSI720941 TCD720941:TCE720941 TLZ720941:TMA720941 TVV720941:TVW720941 UFR720941:UFS720941 UPN720941:UPO720941 UZJ720941:UZK720941 VJF720941:VJG720941 VTB720941:VTC720941 WCX720941:WCY720941 WMT720941:WMU720941 WWP720941:WWQ720941 AH786477:AI786477 KD786477:KE786477 TZ786477:UA786477 ADV786477:ADW786477 ANR786477:ANS786477 AXN786477:AXO786477 BHJ786477:BHK786477 BRF786477:BRG786477 CBB786477:CBC786477 CKX786477:CKY786477 CUT786477:CUU786477 DEP786477:DEQ786477 DOL786477:DOM786477 DYH786477:DYI786477 EID786477:EIE786477 ERZ786477:ESA786477 FBV786477:FBW786477 FLR786477:FLS786477 FVN786477:FVO786477 GFJ786477:GFK786477 GPF786477:GPG786477 GZB786477:GZC786477 HIX786477:HIY786477 HST786477:HSU786477 ICP786477:ICQ786477 IML786477:IMM786477 IWH786477:IWI786477 JGD786477:JGE786477 JPZ786477:JQA786477 JZV786477:JZW786477 KJR786477:KJS786477 KTN786477:KTO786477 LDJ786477:LDK786477 LNF786477:LNG786477 LXB786477:LXC786477 MGX786477:MGY786477 MQT786477:MQU786477 NAP786477:NAQ786477 NKL786477:NKM786477 NUH786477:NUI786477 OED786477:OEE786477 ONZ786477:OOA786477 OXV786477:OXW786477 PHR786477:PHS786477 PRN786477:PRO786477 QBJ786477:QBK786477 QLF786477:QLG786477 QVB786477:QVC786477 REX786477:REY786477 ROT786477:ROU786477 RYP786477:RYQ786477 SIL786477:SIM786477 SSH786477:SSI786477 TCD786477:TCE786477 TLZ786477:TMA786477 TVV786477:TVW786477 UFR786477:UFS786477 UPN786477:UPO786477 UZJ786477:UZK786477 VJF786477:VJG786477 VTB786477:VTC786477 WCX786477:WCY786477 WMT786477:WMU786477 WWP786477:WWQ786477 AH852013:AI852013 KD852013:KE852013 TZ852013:UA852013 ADV852013:ADW852013 ANR852013:ANS852013 AXN852013:AXO852013 BHJ852013:BHK852013 BRF852013:BRG852013 CBB852013:CBC852013 CKX852013:CKY852013 CUT852013:CUU852013 DEP852013:DEQ852013 DOL852013:DOM852013 DYH852013:DYI852013 EID852013:EIE852013 ERZ852013:ESA852013 FBV852013:FBW852013 FLR852013:FLS852013 FVN852013:FVO852013 GFJ852013:GFK852013 GPF852013:GPG852013 GZB852013:GZC852013 HIX852013:HIY852013 HST852013:HSU852013 ICP852013:ICQ852013 IML852013:IMM852013 IWH852013:IWI852013 JGD852013:JGE852013 JPZ852013:JQA852013 JZV852013:JZW852013 KJR852013:KJS852013 KTN852013:KTO852013 LDJ852013:LDK852013 LNF852013:LNG852013 LXB852013:LXC852013 MGX852013:MGY852013 MQT852013:MQU852013 NAP852013:NAQ852013 NKL852013:NKM852013 NUH852013:NUI852013 OED852013:OEE852013 ONZ852013:OOA852013 OXV852013:OXW852013 PHR852013:PHS852013 PRN852013:PRO852013 QBJ852013:QBK852013 QLF852013:QLG852013 QVB852013:QVC852013 REX852013:REY852013 ROT852013:ROU852013 RYP852013:RYQ852013 SIL852013:SIM852013 SSH852013:SSI852013 TCD852013:TCE852013 TLZ852013:TMA852013 TVV852013:TVW852013 UFR852013:UFS852013 UPN852013:UPO852013 UZJ852013:UZK852013 VJF852013:VJG852013 VTB852013:VTC852013 WCX852013:WCY852013 WMT852013:WMU852013 WWP852013:WWQ852013 AH917549:AI917549 KD917549:KE917549 TZ917549:UA917549 ADV917549:ADW917549 ANR917549:ANS917549 AXN917549:AXO917549 BHJ917549:BHK917549 BRF917549:BRG917549 CBB917549:CBC917549 CKX917549:CKY917549 CUT917549:CUU917549 DEP917549:DEQ917549 DOL917549:DOM917549 DYH917549:DYI917549 EID917549:EIE917549 ERZ917549:ESA917549 FBV917549:FBW917549 FLR917549:FLS917549 FVN917549:FVO917549 GFJ917549:GFK917549 GPF917549:GPG917549 GZB917549:GZC917549 HIX917549:HIY917549 HST917549:HSU917549 ICP917549:ICQ917549 IML917549:IMM917549 IWH917549:IWI917549 JGD917549:JGE917549 JPZ917549:JQA917549 JZV917549:JZW917549 KJR917549:KJS917549 KTN917549:KTO917549 LDJ917549:LDK917549 LNF917549:LNG917549 LXB917549:LXC917549 MGX917549:MGY917549 MQT917549:MQU917549 NAP917549:NAQ917549 NKL917549:NKM917549 NUH917549:NUI917549 OED917549:OEE917549 ONZ917549:OOA917549 OXV917549:OXW917549 PHR917549:PHS917549 PRN917549:PRO917549 QBJ917549:QBK917549 QLF917549:QLG917549 QVB917549:QVC917549 REX917549:REY917549 ROT917549:ROU917549 RYP917549:RYQ917549 SIL917549:SIM917549 SSH917549:SSI917549 TCD917549:TCE917549 TLZ917549:TMA917549 TVV917549:TVW917549 UFR917549:UFS917549 UPN917549:UPO917549 UZJ917549:UZK917549 VJF917549:VJG917549 VTB917549:VTC917549 WCX917549:WCY917549 WMT917549:WMU917549 WWP917549:WWQ917549 AH983085:AI983085 KD983085:KE983085 TZ983085:UA983085 ADV983085:ADW983085 ANR983085:ANS983085 AXN983085:AXO983085 BHJ983085:BHK983085 BRF983085:BRG983085 CBB983085:CBC983085 CKX983085:CKY983085 CUT983085:CUU983085 DEP983085:DEQ983085 DOL983085:DOM983085 DYH983085:DYI983085 EID983085:EIE983085 ERZ983085:ESA983085 FBV983085:FBW983085 FLR983085:FLS983085 FVN983085:FVO983085 GFJ983085:GFK983085 GPF983085:GPG983085 GZB983085:GZC983085 HIX983085:HIY983085 HST983085:HSU983085 ICP983085:ICQ983085 IML983085:IMM983085 IWH983085:IWI983085 JGD983085:JGE983085 JPZ983085:JQA983085 JZV983085:JZW983085 KJR983085:KJS983085 KTN983085:KTO983085 LDJ983085:LDK983085 LNF983085:LNG983085 LXB983085:LXC983085 MGX983085:MGY983085 MQT983085:MQU983085 NAP983085:NAQ983085 NKL983085:NKM983085 NUH983085:NUI983085 OED983085:OEE983085 ONZ983085:OOA983085 OXV983085:OXW983085 PHR983085:PHS983085 PRN983085:PRO983085 QBJ983085:QBK983085 QLF983085:QLG983085 QVB983085:QVC983085 REX983085:REY983085 ROT983085:ROU983085 RYP983085:RYQ983085 SIL983085:SIM983085 SSH983085:SSI983085 TCD983085:TCE983085 TLZ983085:TMA983085 TVV983085:TVW983085 UFR983085:UFS983085 UPN983085:UPO983085 UZJ983085:UZK983085 VJF983085:VJG983085 VTB983085:VTC983085 WCX983085:WCY983085 WMT983085:WMU983085 WWP983085:WWQ983085 AG65593:AH65593 KC65593:KD65593 TY65593:TZ65593 ADU65593:ADV65593 ANQ65593:ANR65593 AXM65593:AXN65593 BHI65593:BHJ65593 BRE65593:BRF65593 CBA65593:CBB65593 CKW65593:CKX65593 CUS65593:CUT65593 DEO65593:DEP65593 DOK65593:DOL65593 DYG65593:DYH65593 EIC65593:EID65593 ERY65593:ERZ65593 FBU65593:FBV65593 FLQ65593:FLR65593 FVM65593:FVN65593 GFI65593:GFJ65593 GPE65593:GPF65593 GZA65593:GZB65593 HIW65593:HIX65593 HSS65593:HST65593 ICO65593:ICP65593 IMK65593:IML65593 IWG65593:IWH65593 JGC65593:JGD65593 JPY65593:JPZ65593 JZU65593:JZV65593 KJQ65593:KJR65593 KTM65593:KTN65593 LDI65593:LDJ65593 LNE65593:LNF65593 LXA65593:LXB65593 MGW65593:MGX65593 MQS65593:MQT65593 NAO65593:NAP65593 NKK65593:NKL65593 NUG65593:NUH65593 OEC65593:OED65593 ONY65593:ONZ65593 OXU65593:OXV65593 PHQ65593:PHR65593 PRM65593:PRN65593 QBI65593:QBJ65593 QLE65593:QLF65593 QVA65593:QVB65593 REW65593:REX65593 ROS65593:ROT65593 RYO65593:RYP65593 SIK65593:SIL65593 SSG65593:SSH65593 TCC65593:TCD65593 TLY65593:TLZ65593 TVU65593:TVV65593 UFQ65593:UFR65593 UPM65593:UPN65593 UZI65593:UZJ65593 VJE65593:VJF65593 VTA65593:VTB65593 WCW65593:WCX65593 WMS65593:WMT65593 WWO65593:WWP65593 AG131129:AH131129 KC131129:KD131129 TY131129:TZ131129 ADU131129:ADV131129 ANQ131129:ANR131129 AXM131129:AXN131129 BHI131129:BHJ131129 BRE131129:BRF131129 CBA131129:CBB131129 CKW131129:CKX131129 CUS131129:CUT131129 DEO131129:DEP131129 DOK131129:DOL131129 DYG131129:DYH131129 EIC131129:EID131129 ERY131129:ERZ131129 FBU131129:FBV131129 FLQ131129:FLR131129 FVM131129:FVN131129 GFI131129:GFJ131129 GPE131129:GPF131129 GZA131129:GZB131129 HIW131129:HIX131129 HSS131129:HST131129 ICO131129:ICP131129 IMK131129:IML131129 IWG131129:IWH131129 JGC131129:JGD131129 JPY131129:JPZ131129 JZU131129:JZV131129 KJQ131129:KJR131129 KTM131129:KTN131129 LDI131129:LDJ131129 LNE131129:LNF131129 LXA131129:LXB131129 MGW131129:MGX131129 MQS131129:MQT131129 NAO131129:NAP131129 NKK131129:NKL131129 NUG131129:NUH131129 OEC131129:OED131129 ONY131129:ONZ131129 OXU131129:OXV131129 PHQ131129:PHR131129 PRM131129:PRN131129 QBI131129:QBJ131129 QLE131129:QLF131129 QVA131129:QVB131129 REW131129:REX131129 ROS131129:ROT131129 RYO131129:RYP131129 SIK131129:SIL131129 SSG131129:SSH131129 TCC131129:TCD131129 TLY131129:TLZ131129 TVU131129:TVV131129 UFQ131129:UFR131129 UPM131129:UPN131129 UZI131129:UZJ131129 VJE131129:VJF131129 VTA131129:VTB131129 WCW131129:WCX131129 WMS131129:WMT131129 WWO131129:WWP131129 AG196665:AH196665 KC196665:KD196665 TY196665:TZ196665 ADU196665:ADV196665 ANQ196665:ANR196665 AXM196665:AXN196665 BHI196665:BHJ196665 BRE196665:BRF196665 CBA196665:CBB196665 CKW196665:CKX196665 CUS196665:CUT196665 DEO196665:DEP196665 DOK196665:DOL196665 DYG196665:DYH196665 EIC196665:EID196665 ERY196665:ERZ196665 FBU196665:FBV196665 FLQ196665:FLR196665 FVM196665:FVN196665 GFI196665:GFJ196665 GPE196665:GPF196665 GZA196665:GZB196665 HIW196665:HIX196665 HSS196665:HST196665 ICO196665:ICP196665 IMK196665:IML196665 IWG196665:IWH196665 JGC196665:JGD196665 JPY196665:JPZ196665 JZU196665:JZV196665 KJQ196665:KJR196665 KTM196665:KTN196665 LDI196665:LDJ196665 LNE196665:LNF196665 LXA196665:LXB196665 MGW196665:MGX196665 MQS196665:MQT196665 NAO196665:NAP196665 NKK196665:NKL196665 NUG196665:NUH196665 OEC196665:OED196665 ONY196665:ONZ196665 OXU196665:OXV196665 PHQ196665:PHR196665 PRM196665:PRN196665 QBI196665:QBJ196665 QLE196665:QLF196665 QVA196665:QVB196665 REW196665:REX196665 ROS196665:ROT196665 RYO196665:RYP196665 SIK196665:SIL196665 SSG196665:SSH196665 TCC196665:TCD196665 TLY196665:TLZ196665 TVU196665:TVV196665 UFQ196665:UFR196665 UPM196665:UPN196665 UZI196665:UZJ196665 VJE196665:VJF196665 VTA196665:VTB196665 WCW196665:WCX196665 WMS196665:WMT196665 WWO196665:WWP196665 AG262201:AH262201 KC262201:KD262201 TY262201:TZ262201 ADU262201:ADV262201 ANQ262201:ANR262201 AXM262201:AXN262201 BHI262201:BHJ262201 BRE262201:BRF262201 CBA262201:CBB262201 CKW262201:CKX262201 CUS262201:CUT262201 DEO262201:DEP262201 DOK262201:DOL262201 DYG262201:DYH262201 EIC262201:EID262201 ERY262201:ERZ262201 FBU262201:FBV262201 FLQ262201:FLR262201 FVM262201:FVN262201 GFI262201:GFJ262201 GPE262201:GPF262201 GZA262201:GZB262201 HIW262201:HIX262201 HSS262201:HST262201 ICO262201:ICP262201 IMK262201:IML262201 IWG262201:IWH262201 JGC262201:JGD262201 JPY262201:JPZ262201 JZU262201:JZV262201 KJQ262201:KJR262201 KTM262201:KTN262201 LDI262201:LDJ262201 LNE262201:LNF262201 LXA262201:LXB262201 MGW262201:MGX262201 MQS262201:MQT262201 NAO262201:NAP262201 NKK262201:NKL262201 NUG262201:NUH262201 OEC262201:OED262201 ONY262201:ONZ262201 OXU262201:OXV262201 PHQ262201:PHR262201 PRM262201:PRN262201 QBI262201:QBJ262201 QLE262201:QLF262201 QVA262201:QVB262201 REW262201:REX262201 ROS262201:ROT262201 RYO262201:RYP262201 SIK262201:SIL262201 SSG262201:SSH262201 TCC262201:TCD262201 TLY262201:TLZ262201 TVU262201:TVV262201 UFQ262201:UFR262201 UPM262201:UPN262201 UZI262201:UZJ262201 VJE262201:VJF262201 VTA262201:VTB262201 WCW262201:WCX262201 WMS262201:WMT262201 WWO262201:WWP262201 AG327737:AH327737 KC327737:KD327737 TY327737:TZ327737 ADU327737:ADV327737 ANQ327737:ANR327737 AXM327737:AXN327737 BHI327737:BHJ327737 BRE327737:BRF327737 CBA327737:CBB327737 CKW327737:CKX327737 CUS327737:CUT327737 DEO327737:DEP327737 DOK327737:DOL327737 DYG327737:DYH327737 EIC327737:EID327737 ERY327737:ERZ327737 FBU327737:FBV327737 FLQ327737:FLR327737 FVM327737:FVN327737 GFI327737:GFJ327737 GPE327737:GPF327737 GZA327737:GZB327737 HIW327737:HIX327737 HSS327737:HST327737 ICO327737:ICP327737 IMK327737:IML327737 IWG327737:IWH327737 JGC327737:JGD327737 JPY327737:JPZ327737 JZU327737:JZV327737 KJQ327737:KJR327737 KTM327737:KTN327737 LDI327737:LDJ327737 LNE327737:LNF327737 LXA327737:LXB327737 MGW327737:MGX327737 MQS327737:MQT327737 NAO327737:NAP327737 NKK327737:NKL327737 NUG327737:NUH327737 OEC327737:OED327737 ONY327737:ONZ327737 OXU327737:OXV327737 PHQ327737:PHR327737 PRM327737:PRN327737 QBI327737:QBJ327737 QLE327737:QLF327737 QVA327737:QVB327737 REW327737:REX327737 ROS327737:ROT327737 RYO327737:RYP327737 SIK327737:SIL327737 SSG327737:SSH327737 TCC327737:TCD327737 TLY327737:TLZ327737 TVU327737:TVV327737 UFQ327737:UFR327737 UPM327737:UPN327737 UZI327737:UZJ327737 VJE327737:VJF327737 VTA327737:VTB327737 WCW327737:WCX327737 WMS327737:WMT327737 WWO327737:WWP327737 AG393273:AH393273 KC393273:KD393273 TY393273:TZ393273 ADU393273:ADV393273 ANQ393273:ANR393273 AXM393273:AXN393273 BHI393273:BHJ393273 BRE393273:BRF393273 CBA393273:CBB393273 CKW393273:CKX393273 CUS393273:CUT393273 DEO393273:DEP393273 DOK393273:DOL393273 DYG393273:DYH393273 EIC393273:EID393273 ERY393273:ERZ393273 FBU393273:FBV393273 FLQ393273:FLR393273 FVM393273:FVN393273 GFI393273:GFJ393273 GPE393273:GPF393273 GZA393273:GZB393273 HIW393273:HIX393273 HSS393273:HST393273 ICO393273:ICP393273 IMK393273:IML393273 IWG393273:IWH393273 JGC393273:JGD393273 JPY393273:JPZ393273 JZU393273:JZV393273 KJQ393273:KJR393273 KTM393273:KTN393273 LDI393273:LDJ393273 LNE393273:LNF393273 LXA393273:LXB393273 MGW393273:MGX393273 MQS393273:MQT393273 NAO393273:NAP393273 NKK393273:NKL393273 NUG393273:NUH393273 OEC393273:OED393273 ONY393273:ONZ393273 OXU393273:OXV393273 PHQ393273:PHR393273 PRM393273:PRN393273 QBI393273:QBJ393273 QLE393273:QLF393273 QVA393273:QVB393273 REW393273:REX393273 ROS393273:ROT393273 RYO393273:RYP393273 SIK393273:SIL393273 SSG393273:SSH393273 TCC393273:TCD393273 TLY393273:TLZ393273 TVU393273:TVV393273 UFQ393273:UFR393273 UPM393273:UPN393273 UZI393273:UZJ393273 VJE393273:VJF393273 VTA393273:VTB393273 WCW393273:WCX393273 WMS393273:WMT393273 WWO393273:WWP393273 AG458809:AH458809 KC458809:KD458809 TY458809:TZ458809 ADU458809:ADV458809 ANQ458809:ANR458809 AXM458809:AXN458809 BHI458809:BHJ458809 BRE458809:BRF458809 CBA458809:CBB458809 CKW458809:CKX458809 CUS458809:CUT458809 DEO458809:DEP458809 DOK458809:DOL458809 DYG458809:DYH458809 EIC458809:EID458809 ERY458809:ERZ458809 FBU458809:FBV458809 FLQ458809:FLR458809 FVM458809:FVN458809 GFI458809:GFJ458809 GPE458809:GPF458809 GZA458809:GZB458809 HIW458809:HIX458809 HSS458809:HST458809 ICO458809:ICP458809 IMK458809:IML458809 IWG458809:IWH458809 JGC458809:JGD458809 JPY458809:JPZ458809 JZU458809:JZV458809 KJQ458809:KJR458809 KTM458809:KTN458809 LDI458809:LDJ458809 LNE458809:LNF458809 LXA458809:LXB458809 MGW458809:MGX458809 MQS458809:MQT458809 NAO458809:NAP458809 NKK458809:NKL458809 NUG458809:NUH458809 OEC458809:OED458809 ONY458809:ONZ458809 OXU458809:OXV458809 PHQ458809:PHR458809 PRM458809:PRN458809 QBI458809:QBJ458809 QLE458809:QLF458809 QVA458809:QVB458809 REW458809:REX458809 ROS458809:ROT458809 RYO458809:RYP458809 SIK458809:SIL458809 SSG458809:SSH458809 TCC458809:TCD458809 TLY458809:TLZ458809 TVU458809:TVV458809 UFQ458809:UFR458809 UPM458809:UPN458809 UZI458809:UZJ458809 VJE458809:VJF458809 VTA458809:VTB458809 WCW458809:WCX458809 WMS458809:WMT458809 WWO458809:WWP458809 AG524345:AH524345 KC524345:KD524345 TY524345:TZ524345 ADU524345:ADV524345 ANQ524345:ANR524345 AXM524345:AXN524345 BHI524345:BHJ524345 BRE524345:BRF524345 CBA524345:CBB524345 CKW524345:CKX524345 CUS524345:CUT524345 DEO524345:DEP524345 DOK524345:DOL524345 DYG524345:DYH524345 EIC524345:EID524345 ERY524345:ERZ524345 FBU524345:FBV524345 FLQ524345:FLR524345 FVM524345:FVN524345 GFI524345:GFJ524345 GPE524345:GPF524345 GZA524345:GZB524345 HIW524345:HIX524345 HSS524345:HST524345 ICO524345:ICP524345 IMK524345:IML524345 IWG524345:IWH524345 JGC524345:JGD524345 JPY524345:JPZ524345 JZU524345:JZV524345 KJQ524345:KJR524345 KTM524345:KTN524345 LDI524345:LDJ524345 LNE524345:LNF524345 LXA524345:LXB524345 MGW524345:MGX524345 MQS524345:MQT524345 NAO524345:NAP524345 NKK524345:NKL524345 NUG524345:NUH524345 OEC524345:OED524345 ONY524345:ONZ524345 OXU524345:OXV524345 PHQ524345:PHR524345 PRM524345:PRN524345 QBI524345:QBJ524345 QLE524345:QLF524345 QVA524345:QVB524345 REW524345:REX524345 ROS524345:ROT524345 RYO524345:RYP524345 SIK524345:SIL524345 SSG524345:SSH524345 TCC524345:TCD524345 TLY524345:TLZ524345 TVU524345:TVV524345 UFQ524345:UFR524345 UPM524345:UPN524345 UZI524345:UZJ524345 VJE524345:VJF524345 VTA524345:VTB524345 WCW524345:WCX524345 WMS524345:WMT524345 WWO524345:WWP524345 AG589881:AH589881 KC589881:KD589881 TY589881:TZ589881 ADU589881:ADV589881 ANQ589881:ANR589881 AXM589881:AXN589881 BHI589881:BHJ589881 BRE589881:BRF589881 CBA589881:CBB589881 CKW589881:CKX589881 CUS589881:CUT589881 DEO589881:DEP589881 DOK589881:DOL589881 DYG589881:DYH589881 EIC589881:EID589881 ERY589881:ERZ589881 FBU589881:FBV589881 FLQ589881:FLR589881 FVM589881:FVN589881 GFI589881:GFJ589881 GPE589881:GPF589881 GZA589881:GZB589881 HIW589881:HIX589881 HSS589881:HST589881 ICO589881:ICP589881 IMK589881:IML589881 IWG589881:IWH589881 JGC589881:JGD589881 JPY589881:JPZ589881 JZU589881:JZV589881 KJQ589881:KJR589881 KTM589881:KTN589881 LDI589881:LDJ589881 LNE589881:LNF589881 LXA589881:LXB589881 MGW589881:MGX589881 MQS589881:MQT589881 NAO589881:NAP589881 NKK589881:NKL589881 NUG589881:NUH589881 OEC589881:OED589881 ONY589881:ONZ589881 OXU589881:OXV589881 PHQ589881:PHR589881 PRM589881:PRN589881 QBI589881:QBJ589881 QLE589881:QLF589881 QVA589881:QVB589881 REW589881:REX589881 ROS589881:ROT589881 RYO589881:RYP589881 SIK589881:SIL589881 SSG589881:SSH589881 TCC589881:TCD589881 TLY589881:TLZ589881 TVU589881:TVV589881 UFQ589881:UFR589881 UPM589881:UPN589881 UZI589881:UZJ589881 VJE589881:VJF589881 VTA589881:VTB589881 WCW589881:WCX589881 WMS589881:WMT589881 WWO589881:WWP589881 AG655417:AH655417 KC655417:KD655417 TY655417:TZ655417 ADU655417:ADV655417 ANQ655417:ANR655417 AXM655417:AXN655417 BHI655417:BHJ655417 BRE655417:BRF655417 CBA655417:CBB655417 CKW655417:CKX655417 CUS655417:CUT655417 DEO655417:DEP655417 DOK655417:DOL655417 DYG655417:DYH655417 EIC655417:EID655417 ERY655417:ERZ655417 FBU655417:FBV655417 FLQ655417:FLR655417 FVM655417:FVN655417 GFI655417:GFJ655417 GPE655417:GPF655417 GZA655417:GZB655417 HIW655417:HIX655417 HSS655417:HST655417 ICO655417:ICP655417 IMK655417:IML655417 IWG655417:IWH655417 JGC655417:JGD655417 JPY655417:JPZ655417 JZU655417:JZV655417 KJQ655417:KJR655417 KTM655417:KTN655417 LDI655417:LDJ655417 LNE655417:LNF655417 LXA655417:LXB655417 MGW655417:MGX655417 MQS655417:MQT655417 NAO655417:NAP655417 NKK655417:NKL655417 NUG655417:NUH655417 OEC655417:OED655417 ONY655417:ONZ655417 OXU655417:OXV655417 PHQ655417:PHR655417 PRM655417:PRN655417 QBI655417:QBJ655417 QLE655417:QLF655417 QVA655417:QVB655417 REW655417:REX655417 ROS655417:ROT655417 RYO655417:RYP655417 SIK655417:SIL655417 SSG655417:SSH655417 TCC655417:TCD655417 TLY655417:TLZ655417 TVU655417:TVV655417 UFQ655417:UFR655417 UPM655417:UPN655417 UZI655417:UZJ655417 VJE655417:VJF655417 VTA655417:VTB655417 WCW655417:WCX655417 WMS655417:WMT655417 WWO655417:WWP655417 AG720953:AH720953 KC720953:KD720953 TY720953:TZ720953 ADU720953:ADV720953 ANQ720953:ANR720953 AXM720953:AXN720953 BHI720953:BHJ720953 BRE720953:BRF720953 CBA720953:CBB720953 CKW720953:CKX720953 CUS720953:CUT720953 DEO720953:DEP720953 DOK720953:DOL720953 DYG720953:DYH720953 EIC720953:EID720953 ERY720953:ERZ720953 FBU720953:FBV720953 FLQ720953:FLR720953 FVM720953:FVN720953 GFI720953:GFJ720953 GPE720953:GPF720953 GZA720953:GZB720953 HIW720953:HIX720953 HSS720953:HST720953 ICO720953:ICP720953 IMK720953:IML720953 IWG720953:IWH720953 JGC720953:JGD720953 JPY720953:JPZ720953 JZU720953:JZV720953 KJQ720953:KJR720953 KTM720953:KTN720953 LDI720953:LDJ720953 LNE720953:LNF720953 LXA720953:LXB720953 MGW720953:MGX720953 MQS720953:MQT720953 NAO720953:NAP720953 NKK720953:NKL720953 NUG720953:NUH720953 OEC720953:OED720953 ONY720953:ONZ720953 OXU720953:OXV720953 PHQ720953:PHR720953 PRM720953:PRN720953 QBI720953:QBJ720953 QLE720953:QLF720953 QVA720953:QVB720953 REW720953:REX720953 ROS720953:ROT720953 RYO720953:RYP720953 SIK720953:SIL720953 SSG720953:SSH720953 TCC720953:TCD720953 TLY720953:TLZ720953 TVU720953:TVV720953 UFQ720953:UFR720953 UPM720953:UPN720953 UZI720953:UZJ720953 VJE720953:VJF720953 VTA720953:VTB720953 WCW720953:WCX720953 WMS720953:WMT720953 WWO720953:WWP720953 AG786489:AH786489 KC786489:KD786489 TY786489:TZ786489 ADU786489:ADV786489 ANQ786489:ANR786489 AXM786489:AXN786489 BHI786489:BHJ786489 BRE786489:BRF786489 CBA786489:CBB786489 CKW786489:CKX786489 CUS786489:CUT786489 DEO786489:DEP786489 DOK786489:DOL786489 DYG786489:DYH786489 EIC786489:EID786489 ERY786489:ERZ786489 FBU786489:FBV786489 FLQ786489:FLR786489 FVM786489:FVN786489 GFI786489:GFJ786489 GPE786489:GPF786489 GZA786489:GZB786489 HIW786489:HIX786489 HSS786489:HST786489 ICO786489:ICP786489 IMK786489:IML786489 IWG786489:IWH786489 JGC786489:JGD786489 JPY786489:JPZ786489 JZU786489:JZV786489 KJQ786489:KJR786489 KTM786489:KTN786489 LDI786489:LDJ786489 LNE786489:LNF786489 LXA786489:LXB786489 MGW786489:MGX786489 MQS786489:MQT786489 NAO786489:NAP786489 NKK786489:NKL786489 NUG786489:NUH786489 OEC786489:OED786489 ONY786489:ONZ786489 OXU786489:OXV786489 PHQ786489:PHR786489 PRM786489:PRN786489 QBI786489:QBJ786489 QLE786489:QLF786489 QVA786489:QVB786489 REW786489:REX786489 ROS786489:ROT786489 RYO786489:RYP786489 SIK786489:SIL786489 SSG786489:SSH786489 TCC786489:TCD786489 TLY786489:TLZ786489 TVU786489:TVV786489 UFQ786489:UFR786489 UPM786489:UPN786489 UZI786489:UZJ786489 VJE786489:VJF786489 VTA786489:VTB786489 WCW786489:WCX786489 WMS786489:WMT786489 WWO786489:WWP786489 AG852025:AH852025 KC852025:KD852025 TY852025:TZ852025 ADU852025:ADV852025 ANQ852025:ANR852025 AXM852025:AXN852025 BHI852025:BHJ852025 BRE852025:BRF852025 CBA852025:CBB852025 CKW852025:CKX852025 CUS852025:CUT852025 DEO852025:DEP852025 DOK852025:DOL852025 DYG852025:DYH852025 EIC852025:EID852025 ERY852025:ERZ852025 FBU852025:FBV852025 FLQ852025:FLR852025 FVM852025:FVN852025 GFI852025:GFJ852025 GPE852025:GPF852025 GZA852025:GZB852025 HIW852025:HIX852025 HSS852025:HST852025 ICO852025:ICP852025 IMK852025:IML852025 IWG852025:IWH852025 JGC852025:JGD852025 JPY852025:JPZ852025 JZU852025:JZV852025 KJQ852025:KJR852025 KTM852025:KTN852025 LDI852025:LDJ852025 LNE852025:LNF852025 LXA852025:LXB852025 MGW852025:MGX852025 MQS852025:MQT852025 NAO852025:NAP852025 NKK852025:NKL852025 NUG852025:NUH852025 OEC852025:OED852025 ONY852025:ONZ852025 OXU852025:OXV852025 PHQ852025:PHR852025 PRM852025:PRN852025 QBI852025:QBJ852025 QLE852025:QLF852025 QVA852025:QVB852025 REW852025:REX852025 ROS852025:ROT852025 RYO852025:RYP852025 SIK852025:SIL852025 SSG852025:SSH852025 TCC852025:TCD852025 TLY852025:TLZ852025 TVU852025:TVV852025 UFQ852025:UFR852025 UPM852025:UPN852025 UZI852025:UZJ852025 VJE852025:VJF852025 VTA852025:VTB852025 WCW852025:WCX852025 WMS852025:WMT852025 WWO852025:WWP852025 AG917561:AH917561 KC917561:KD917561 TY917561:TZ917561 ADU917561:ADV917561 ANQ917561:ANR917561 AXM917561:AXN917561 BHI917561:BHJ917561 BRE917561:BRF917561 CBA917561:CBB917561 CKW917561:CKX917561 CUS917561:CUT917561 DEO917561:DEP917561 DOK917561:DOL917561 DYG917561:DYH917561 EIC917561:EID917561 ERY917561:ERZ917561 FBU917561:FBV917561 FLQ917561:FLR917561 FVM917561:FVN917561 GFI917561:GFJ917561 GPE917561:GPF917561 GZA917561:GZB917561 HIW917561:HIX917561 HSS917561:HST917561 ICO917561:ICP917561 IMK917561:IML917561 IWG917561:IWH917561 JGC917561:JGD917561 JPY917561:JPZ917561 JZU917561:JZV917561 KJQ917561:KJR917561 KTM917561:KTN917561 LDI917561:LDJ917561 LNE917561:LNF917561 LXA917561:LXB917561 MGW917561:MGX917561 MQS917561:MQT917561 NAO917561:NAP917561 NKK917561:NKL917561 NUG917561:NUH917561 OEC917561:OED917561 ONY917561:ONZ917561 OXU917561:OXV917561 PHQ917561:PHR917561 PRM917561:PRN917561 QBI917561:QBJ917561 QLE917561:QLF917561 QVA917561:QVB917561 REW917561:REX917561 ROS917561:ROT917561 RYO917561:RYP917561 SIK917561:SIL917561 SSG917561:SSH917561 TCC917561:TCD917561 TLY917561:TLZ917561 TVU917561:TVV917561 UFQ917561:UFR917561 UPM917561:UPN917561 UZI917561:UZJ917561 VJE917561:VJF917561 VTA917561:VTB917561 WCW917561:WCX917561 WMS917561:WMT917561 WWO917561:WWP917561 AG983097:AH983097 KC983097:KD983097 TY983097:TZ983097 ADU983097:ADV983097 ANQ983097:ANR983097 AXM983097:AXN983097 BHI983097:BHJ983097 BRE983097:BRF983097 CBA983097:CBB983097 CKW983097:CKX983097 CUS983097:CUT983097 DEO983097:DEP983097 DOK983097:DOL983097 DYG983097:DYH983097 EIC983097:EID983097 ERY983097:ERZ983097 FBU983097:FBV983097 FLQ983097:FLR983097 FVM983097:FVN983097 GFI983097:GFJ983097 GPE983097:GPF983097 GZA983097:GZB983097 HIW983097:HIX983097 HSS983097:HST983097 ICO983097:ICP983097 IMK983097:IML983097 IWG983097:IWH983097 JGC983097:JGD983097 JPY983097:JPZ983097 JZU983097:JZV983097 KJQ983097:KJR983097 KTM983097:KTN983097 LDI983097:LDJ983097 LNE983097:LNF983097 LXA983097:LXB983097 MGW983097:MGX983097 MQS983097:MQT983097 NAO983097:NAP983097 NKK983097:NKL983097 NUG983097:NUH983097 OEC983097:OED983097 ONY983097:ONZ983097 OXU983097:OXV983097 PHQ983097:PHR983097 PRM983097:PRN983097 QBI983097:QBJ983097 QLE983097:QLF983097 QVA983097:QVB983097 REW983097:REX983097 ROS983097:ROT983097 RYO983097:RYP983097 SIK983097:SIL983097 SSG983097:SSH983097 TCC983097:TCD983097 TLY983097:TLZ983097 TVU983097:TVV983097 UFQ983097:UFR983097 UPM983097:UPN983097 UZI983097:UZJ983097 VJE983097:VJF983097 VTA983097:VTB983097 WCW983097:WCX983097 WMS983097:WMT983097 WWO983097:WWP983097 AH65594:AI65596 KD65594:KE65596 TZ65594:UA65596 ADV65594:ADW65596 ANR65594:ANS65596 AXN65594:AXO65596 BHJ65594:BHK65596 BRF65594:BRG65596 CBB65594:CBC65596 CKX65594:CKY65596 CUT65594:CUU65596 DEP65594:DEQ65596 DOL65594:DOM65596 DYH65594:DYI65596 EID65594:EIE65596 ERZ65594:ESA65596 FBV65594:FBW65596 FLR65594:FLS65596 FVN65594:FVO65596 GFJ65594:GFK65596 GPF65594:GPG65596 GZB65594:GZC65596 HIX65594:HIY65596 HST65594:HSU65596 ICP65594:ICQ65596 IML65594:IMM65596 IWH65594:IWI65596 JGD65594:JGE65596 JPZ65594:JQA65596 JZV65594:JZW65596 KJR65594:KJS65596 KTN65594:KTO65596 LDJ65594:LDK65596 LNF65594:LNG65596 LXB65594:LXC65596 MGX65594:MGY65596 MQT65594:MQU65596 NAP65594:NAQ65596 NKL65594:NKM65596 NUH65594:NUI65596 OED65594:OEE65596 ONZ65594:OOA65596 OXV65594:OXW65596 PHR65594:PHS65596 PRN65594:PRO65596 QBJ65594:QBK65596 QLF65594:QLG65596 QVB65594:QVC65596 REX65594:REY65596 ROT65594:ROU65596 RYP65594:RYQ65596 SIL65594:SIM65596 SSH65594:SSI65596 TCD65594:TCE65596 TLZ65594:TMA65596 TVV65594:TVW65596 UFR65594:UFS65596 UPN65594:UPO65596 UZJ65594:UZK65596 VJF65594:VJG65596 VTB65594:VTC65596 WCX65594:WCY65596 WMT65594:WMU65596 WWP65594:WWQ65596 AH131130:AI131132 KD131130:KE131132 TZ131130:UA131132 ADV131130:ADW131132 ANR131130:ANS131132 AXN131130:AXO131132 BHJ131130:BHK131132 BRF131130:BRG131132 CBB131130:CBC131132 CKX131130:CKY131132 CUT131130:CUU131132 DEP131130:DEQ131132 DOL131130:DOM131132 DYH131130:DYI131132 EID131130:EIE131132 ERZ131130:ESA131132 FBV131130:FBW131132 FLR131130:FLS131132 FVN131130:FVO131132 GFJ131130:GFK131132 GPF131130:GPG131132 GZB131130:GZC131132 HIX131130:HIY131132 HST131130:HSU131132 ICP131130:ICQ131132 IML131130:IMM131132 IWH131130:IWI131132 JGD131130:JGE131132 JPZ131130:JQA131132 JZV131130:JZW131132 KJR131130:KJS131132 KTN131130:KTO131132 LDJ131130:LDK131132 LNF131130:LNG131132 LXB131130:LXC131132 MGX131130:MGY131132 MQT131130:MQU131132 NAP131130:NAQ131132 NKL131130:NKM131132 NUH131130:NUI131132 OED131130:OEE131132 ONZ131130:OOA131132 OXV131130:OXW131132 PHR131130:PHS131132 PRN131130:PRO131132 QBJ131130:QBK131132 QLF131130:QLG131132 QVB131130:QVC131132 REX131130:REY131132 ROT131130:ROU131132 RYP131130:RYQ131132 SIL131130:SIM131132 SSH131130:SSI131132 TCD131130:TCE131132 TLZ131130:TMA131132 TVV131130:TVW131132 UFR131130:UFS131132 UPN131130:UPO131132 UZJ131130:UZK131132 VJF131130:VJG131132 VTB131130:VTC131132 WCX131130:WCY131132 WMT131130:WMU131132 WWP131130:WWQ131132 AH196666:AI196668 KD196666:KE196668 TZ196666:UA196668 ADV196666:ADW196668 ANR196666:ANS196668 AXN196666:AXO196668 BHJ196666:BHK196668 BRF196666:BRG196668 CBB196666:CBC196668 CKX196666:CKY196668 CUT196666:CUU196668 DEP196666:DEQ196668 DOL196666:DOM196668 DYH196666:DYI196668 EID196666:EIE196668 ERZ196666:ESA196668 FBV196666:FBW196668 FLR196666:FLS196668 FVN196666:FVO196668 GFJ196666:GFK196668 GPF196666:GPG196668 GZB196666:GZC196668 HIX196666:HIY196668 HST196666:HSU196668 ICP196666:ICQ196668 IML196666:IMM196668 IWH196666:IWI196668 JGD196666:JGE196668 JPZ196666:JQA196668 JZV196666:JZW196668 KJR196666:KJS196668 KTN196666:KTO196668 LDJ196666:LDK196668 LNF196666:LNG196668 LXB196666:LXC196668 MGX196666:MGY196668 MQT196666:MQU196668 NAP196666:NAQ196668 NKL196666:NKM196668 NUH196666:NUI196668 OED196666:OEE196668 ONZ196666:OOA196668 OXV196666:OXW196668 PHR196666:PHS196668 PRN196666:PRO196668 QBJ196666:QBK196668 QLF196666:QLG196668 QVB196666:QVC196668 REX196666:REY196668 ROT196666:ROU196668 RYP196666:RYQ196668 SIL196666:SIM196668 SSH196666:SSI196668 TCD196666:TCE196668 TLZ196666:TMA196668 TVV196666:TVW196668 UFR196666:UFS196668 UPN196666:UPO196668 UZJ196666:UZK196668 VJF196666:VJG196668 VTB196666:VTC196668 WCX196666:WCY196668 WMT196666:WMU196668 WWP196666:WWQ196668 AH262202:AI262204 KD262202:KE262204 TZ262202:UA262204 ADV262202:ADW262204 ANR262202:ANS262204 AXN262202:AXO262204 BHJ262202:BHK262204 BRF262202:BRG262204 CBB262202:CBC262204 CKX262202:CKY262204 CUT262202:CUU262204 DEP262202:DEQ262204 DOL262202:DOM262204 DYH262202:DYI262204 EID262202:EIE262204 ERZ262202:ESA262204 FBV262202:FBW262204 FLR262202:FLS262204 FVN262202:FVO262204 GFJ262202:GFK262204 GPF262202:GPG262204 GZB262202:GZC262204 HIX262202:HIY262204 HST262202:HSU262204 ICP262202:ICQ262204 IML262202:IMM262204 IWH262202:IWI262204 JGD262202:JGE262204 JPZ262202:JQA262204 JZV262202:JZW262204 KJR262202:KJS262204 KTN262202:KTO262204 LDJ262202:LDK262204 LNF262202:LNG262204 LXB262202:LXC262204 MGX262202:MGY262204 MQT262202:MQU262204 NAP262202:NAQ262204 NKL262202:NKM262204 NUH262202:NUI262204 OED262202:OEE262204 ONZ262202:OOA262204 OXV262202:OXW262204 PHR262202:PHS262204 PRN262202:PRO262204 QBJ262202:QBK262204 QLF262202:QLG262204 QVB262202:QVC262204 REX262202:REY262204 ROT262202:ROU262204 RYP262202:RYQ262204 SIL262202:SIM262204 SSH262202:SSI262204 TCD262202:TCE262204 TLZ262202:TMA262204 TVV262202:TVW262204 UFR262202:UFS262204 UPN262202:UPO262204 UZJ262202:UZK262204 VJF262202:VJG262204 VTB262202:VTC262204 WCX262202:WCY262204 WMT262202:WMU262204 WWP262202:WWQ262204 AH327738:AI327740 KD327738:KE327740 TZ327738:UA327740 ADV327738:ADW327740 ANR327738:ANS327740 AXN327738:AXO327740 BHJ327738:BHK327740 BRF327738:BRG327740 CBB327738:CBC327740 CKX327738:CKY327740 CUT327738:CUU327740 DEP327738:DEQ327740 DOL327738:DOM327740 DYH327738:DYI327740 EID327738:EIE327740 ERZ327738:ESA327740 FBV327738:FBW327740 FLR327738:FLS327740 FVN327738:FVO327740 GFJ327738:GFK327740 GPF327738:GPG327740 GZB327738:GZC327740 HIX327738:HIY327740 HST327738:HSU327740 ICP327738:ICQ327740 IML327738:IMM327740 IWH327738:IWI327740 JGD327738:JGE327740 JPZ327738:JQA327740 JZV327738:JZW327740 KJR327738:KJS327740 KTN327738:KTO327740 LDJ327738:LDK327740 LNF327738:LNG327740 LXB327738:LXC327740 MGX327738:MGY327740 MQT327738:MQU327740 NAP327738:NAQ327740 NKL327738:NKM327740 NUH327738:NUI327740 OED327738:OEE327740 ONZ327738:OOA327740 OXV327738:OXW327740 PHR327738:PHS327740 PRN327738:PRO327740 QBJ327738:QBK327740 QLF327738:QLG327740 QVB327738:QVC327740 REX327738:REY327740 ROT327738:ROU327740 RYP327738:RYQ327740 SIL327738:SIM327740 SSH327738:SSI327740 TCD327738:TCE327740 TLZ327738:TMA327740 TVV327738:TVW327740 UFR327738:UFS327740 UPN327738:UPO327740 UZJ327738:UZK327740 VJF327738:VJG327740 VTB327738:VTC327740 WCX327738:WCY327740 WMT327738:WMU327740 WWP327738:WWQ327740 AH393274:AI393276 KD393274:KE393276 TZ393274:UA393276 ADV393274:ADW393276 ANR393274:ANS393276 AXN393274:AXO393276 BHJ393274:BHK393276 BRF393274:BRG393276 CBB393274:CBC393276 CKX393274:CKY393276 CUT393274:CUU393276 DEP393274:DEQ393276 DOL393274:DOM393276 DYH393274:DYI393276 EID393274:EIE393276 ERZ393274:ESA393276 FBV393274:FBW393276 FLR393274:FLS393276 FVN393274:FVO393276 GFJ393274:GFK393276 GPF393274:GPG393276 GZB393274:GZC393276 HIX393274:HIY393276 HST393274:HSU393276 ICP393274:ICQ393276 IML393274:IMM393276 IWH393274:IWI393276 JGD393274:JGE393276 JPZ393274:JQA393276 JZV393274:JZW393276 KJR393274:KJS393276 KTN393274:KTO393276 LDJ393274:LDK393276 LNF393274:LNG393276 LXB393274:LXC393276 MGX393274:MGY393276 MQT393274:MQU393276 NAP393274:NAQ393276 NKL393274:NKM393276 NUH393274:NUI393276 OED393274:OEE393276 ONZ393274:OOA393276 OXV393274:OXW393276 PHR393274:PHS393276 PRN393274:PRO393276 QBJ393274:QBK393276 QLF393274:QLG393276 QVB393274:QVC393276 REX393274:REY393276 ROT393274:ROU393276 RYP393274:RYQ393276 SIL393274:SIM393276 SSH393274:SSI393276 TCD393274:TCE393276 TLZ393274:TMA393276 TVV393274:TVW393276 UFR393274:UFS393276 UPN393274:UPO393276 UZJ393274:UZK393276 VJF393274:VJG393276 VTB393274:VTC393276 WCX393274:WCY393276 WMT393274:WMU393276 WWP393274:WWQ393276 AH458810:AI458812 KD458810:KE458812 TZ458810:UA458812 ADV458810:ADW458812 ANR458810:ANS458812 AXN458810:AXO458812 BHJ458810:BHK458812 BRF458810:BRG458812 CBB458810:CBC458812 CKX458810:CKY458812 CUT458810:CUU458812 DEP458810:DEQ458812 DOL458810:DOM458812 DYH458810:DYI458812 EID458810:EIE458812 ERZ458810:ESA458812 FBV458810:FBW458812 FLR458810:FLS458812 FVN458810:FVO458812 GFJ458810:GFK458812 GPF458810:GPG458812 GZB458810:GZC458812 HIX458810:HIY458812 HST458810:HSU458812 ICP458810:ICQ458812 IML458810:IMM458812 IWH458810:IWI458812 JGD458810:JGE458812 JPZ458810:JQA458812 JZV458810:JZW458812 KJR458810:KJS458812 KTN458810:KTO458812 LDJ458810:LDK458812 LNF458810:LNG458812 LXB458810:LXC458812 MGX458810:MGY458812 MQT458810:MQU458812 NAP458810:NAQ458812 NKL458810:NKM458812 NUH458810:NUI458812 OED458810:OEE458812 ONZ458810:OOA458812 OXV458810:OXW458812 PHR458810:PHS458812 PRN458810:PRO458812 QBJ458810:QBK458812 QLF458810:QLG458812 QVB458810:QVC458812 REX458810:REY458812 ROT458810:ROU458812 RYP458810:RYQ458812 SIL458810:SIM458812 SSH458810:SSI458812 TCD458810:TCE458812 TLZ458810:TMA458812 TVV458810:TVW458812 UFR458810:UFS458812 UPN458810:UPO458812 UZJ458810:UZK458812 VJF458810:VJG458812 VTB458810:VTC458812 WCX458810:WCY458812 WMT458810:WMU458812 WWP458810:WWQ458812 AH524346:AI524348 KD524346:KE524348 TZ524346:UA524348 ADV524346:ADW524348 ANR524346:ANS524348 AXN524346:AXO524348 BHJ524346:BHK524348 BRF524346:BRG524348 CBB524346:CBC524348 CKX524346:CKY524348 CUT524346:CUU524348 DEP524346:DEQ524348 DOL524346:DOM524348 DYH524346:DYI524348 EID524346:EIE524348 ERZ524346:ESA524348 FBV524346:FBW524348 FLR524346:FLS524348 FVN524346:FVO524348 GFJ524346:GFK524348 GPF524346:GPG524348 GZB524346:GZC524348 HIX524346:HIY524348 HST524346:HSU524348 ICP524346:ICQ524348 IML524346:IMM524348 IWH524346:IWI524348 JGD524346:JGE524348 JPZ524346:JQA524348 JZV524346:JZW524348 KJR524346:KJS524348 KTN524346:KTO524348 LDJ524346:LDK524348 LNF524346:LNG524348 LXB524346:LXC524348 MGX524346:MGY524348 MQT524346:MQU524348 NAP524346:NAQ524348 NKL524346:NKM524348 NUH524346:NUI524348 OED524346:OEE524348 ONZ524346:OOA524348 OXV524346:OXW524348 PHR524346:PHS524348 PRN524346:PRO524348 QBJ524346:QBK524348 QLF524346:QLG524348 QVB524346:QVC524348 REX524346:REY524348 ROT524346:ROU524348 RYP524346:RYQ524348 SIL524346:SIM524348 SSH524346:SSI524348 TCD524346:TCE524348 TLZ524346:TMA524348 TVV524346:TVW524348 UFR524346:UFS524348 UPN524346:UPO524348 UZJ524346:UZK524348 VJF524346:VJG524348 VTB524346:VTC524348 WCX524346:WCY524348 WMT524346:WMU524348 WWP524346:WWQ524348 AH589882:AI589884 KD589882:KE589884 TZ589882:UA589884 ADV589882:ADW589884 ANR589882:ANS589884 AXN589882:AXO589884 BHJ589882:BHK589884 BRF589882:BRG589884 CBB589882:CBC589884 CKX589882:CKY589884 CUT589882:CUU589884 DEP589882:DEQ589884 DOL589882:DOM589884 DYH589882:DYI589884 EID589882:EIE589884 ERZ589882:ESA589884 FBV589882:FBW589884 FLR589882:FLS589884 FVN589882:FVO589884 GFJ589882:GFK589884 GPF589882:GPG589884 GZB589882:GZC589884 HIX589882:HIY589884 HST589882:HSU589884 ICP589882:ICQ589884 IML589882:IMM589884 IWH589882:IWI589884 JGD589882:JGE589884 JPZ589882:JQA589884 JZV589882:JZW589884 KJR589882:KJS589884 KTN589882:KTO589884 LDJ589882:LDK589884 LNF589882:LNG589884 LXB589882:LXC589884 MGX589882:MGY589884 MQT589882:MQU589884 NAP589882:NAQ589884 NKL589882:NKM589884 NUH589882:NUI589884 OED589882:OEE589884 ONZ589882:OOA589884 OXV589882:OXW589884 PHR589882:PHS589884 PRN589882:PRO589884 QBJ589882:QBK589884 QLF589882:QLG589884 QVB589882:QVC589884 REX589882:REY589884 ROT589882:ROU589884 RYP589882:RYQ589884 SIL589882:SIM589884 SSH589882:SSI589884 TCD589882:TCE589884 TLZ589882:TMA589884 TVV589882:TVW589884 UFR589882:UFS589884 UPN589882:UPO589884 UZJ589882:UZK589884 VJF589882:VJG589884 VTB589882:VTC589884 WCX589882:WCY589884 WMT589882:WMU589884 WWP589882:WWQ589884 AH655418:AI655420 KD655418:KE655420 TZ655418:UA655420 ADV655418:ADW655420 ANR655418:ANS655420 AXN655418:AXO655420 BHJ655418:BHK655420 BRF655418:BRG655420 CBB655418:CBC655420 CKX655418:CKY655420 CUT655418:CUU655420 DEP655418:DEQ655420 DOL655418:DOM655420 DYH655418:DYI655420 EID655418:EIE655420 ERZ655418:ESA655420 FBV655418:FBW655420 FLR655418:FLS655420 FVN655418:FVO655420 GFJ655418:GFK655420 GPF655418:GPG655420 GZB655418:GZC655420 HIX655418:HIY655420 HST655418:HSU655420 ICP655418:ICQ655420 IML655418:IMM655420 IWH655418:IWI655420 JGD655418:JGE655420 JPZ655418:JQA655420 JZV655418:JZW655420 KJR655418:KJS655420 KTN655418:KTO655420 LDJ655418:LDK655420 LNF655418:LNG655420 LXB655418:LXC655420 MGX655418:MGY655420 MQT655418:MQU655420 NAP655418:NAQ655420 NKL655418:NKM655420 NUH655418:NUI655420 OED655418:OEE655420 ONZ655418:OOA655420 OXV655418:OXW655420 PHR655418:PHS655420 PRN655418:PRO655420 QBJ655418:QBK655420 QLF655418:QLG655420 QVB655418:QVC655420 REX655418:REY655420 ROT655418:ROU655420 RYP655418:RYQ655420 SIL655418:SIM655420 SSH655418:SSI655420 TCD655418:TCE655420 TLZ655418:TMA655420 TVV655418:TVW655420 UFR655418:UFS655420 UPN655418:UPO655420 UZJ655418:UZK655420 VJF655418:VJG655420 VTB655418:VTC655420 WCX655418:WCY655420 WMT655418:WMU655420 WWP655418:WWQ655420 AH720954:AI720956 KD720954:KE720956 TZ720954:UA720956 ADV720954:ADW720956 ANR720954:ANS720956 AXN720954:AXO720956 BHJ720954:BHK720956 BRF720954:BRG720956 CBB720954:CBC720956 CKX720954:CKY720956 CUT720954:CUU720956 DEP720954:DEQ720956 DOL720954:DOM720956 DYH720954:DYI720956 EID720954:EIE720956 ERZ720954:ESA720956 FBV720954:FBW720956 FLR720954:FLS720956 FVN720954:FVO720956 GFJ720954:GFK720956 GPF720954:GPG720956 GZB720954:GZC720956 HIX720954:HIY720956 HST720954:HSU720956 ICP720954:ICQ720956 IML720954:IMM720956 IWH720954:IWI720956 JGD720954:JGE720956 JPZ720954:JQA720956 JZV720954:JZW720956 KJR720954:KJS720956 KTN720954:KTO720956 LDJ720954:LDK720956 LNF720954:LNG720956 LXB720954:LXC720956 MGX720954:MGY720956 MQT720954:MQU720956 NAP720954:NAQ720956 NKL720954:NKM720956 NUH720954:NUI720956 OED720954:OEE720956 ONZ720954:OOA720956 OXV720954:OXW720956 PHR720954:PHS720956 PRN720954:PRO720956 QBJ720954:QBK720956 QLF720954:QLG720956 QVB720954:QVC720956 REX720954:REY720956 ROT720954:ROU720956 RYP720954:RYQ720956 SIL720954:SIM720956 SSH720954:SSI720956 TCD720954:TCE720956 TLZ720954:TMA720956 TVV720954:TVW720956 UFR720954:UFS720956 UPN720954:UPO720956 UZJ720954:UZK720956 VJF720954:VJG720956 VTB720954:VTC720956 WCX720954:WCY720956 WMT720954:WMU720956 WWP720954:WWQ720956 AH786490:AI786492 KD786490:KE786492 TZ786490:UA786492 ADV786490:ADW786492 ANR786490:ANS786492 AXN786490:AXO786492 BHJ786490:BHK786492 BRF786490:BRG786492 CBB786490:CBC786492 CKX786490:CKY786492 CUT786490:CUU786492 DEP786490:DEQ786492 DOL786490:DOM786492 DYH786490:DYI786492 EID786490:EIE786492 ERZ786490:ESA786492 FBV786490:FBW786492 FLR786490:FLS786492 FVN786490:FVO786492 GFJ786490:GFK786492 GPF786490:GPG786492 GZB786490:GZC786492 HIX786490:HIY786492 HST786490:HSU786492 ICP786490:ICQ786492 IML786490:IMM786492 IWH786490:IWI786492 JGD786490:JGE786492 JPZ786490:JQA786492 JZV786490:JZW786492 KJR786490:KJS786492 KTN786490:KTO786492 LDJ786490:LDK786492 LNF786490:LNG786492 LXB786490:LXC786492 MGX786490:MGY786492 MQT786490:MQU786492 NAP786490:NAQ786492 NKL786490:NKM786492 NUH786490:NUI786492 OED786490:OEE786492 ONZ786490:OOA786492 OXV786490:OXW786492 PHR786490:PHS786492 PRN786490:PRO786492 QBJ786490:QBK786492 QLF786490:QLG786492 QVB786490:QVC786492 REX786490:REY786492 ROT786490:ROU786492 RYP786490:RYQ786492 SIL786490:SIM786492 SSH786490:SSI786492 TCD786490:TCE786492 TLZ786490:TMA786492 TVV786490:TVW786492 UFR786490:UFS786492 UPN786490:UPO786492 UZJ786490:UZK786492 VJF786490:VJG786492 VTB786490:VTC786492 WCX786490:WCY786492 WMT786490:WMU786492 WWP786490:WWQ786492 AH852026:AI852028 KD852026:KE852028 TZ852026:UA852028 ADV852026:ADW852028 ANR852026:ANS852028 AXN852026:AXO852028 BHJ852026:BHK852028 BRF852026:BRG852028 CBB852026:CBC852028 CKX852026:CKY852028 CUT852026:CUU852028 DEP852026:DEQ852028 DOL852026:DOM852028 DYH852026:DYI852028 EID852026:EIE852028 ERZ852026:ESA852028 FBV852026:FBW852028 FLR852026:FLS852028 FVN852026:FVO852028 GFJ852026:GFK852028 GPF852026:GPG852028 GZB852026:GZC852028 HIX852026:HIY852028 HST852026:HSU852028 ICP852026:ICQ852028 IML852026:IMM852028 IWH852026:IWI852028 JGD852026:JGE852028 JPZ852026:JQA852028 JZV852026:JZW852028 KJR852026:KJS852028 KTN852026:KTO852028 LDJ852026:LDK852028 LNF852026:LNG852028 LXB852026:LXC852028 MGX852026:MGY852028 MQT852026:MQU852028 NAP852026:NAQ852028 NKL852026:NKM852028 NUH852026:NUI852028 OED852026:OEE852028 ONZ852026:OOA852028 OXV852026:OXW852028 PHR852026:PHS852028 PRN852026:PRO852028 QBJ852026:QBK852028 QLF852026:QLG852028 QVB852026:QVC852028 REX852026:REY852028 ROT852026:ROU852028 RYP852026:RYQ852028 SIL852026:SIM852028 SSH852026:SSI852028 TCD852026:TCE852028 TLZ852026:TMA852028 TVV852026:TVW852028 UFR852026:UFS852028 UPN852026:UPO852028 UZJ852026:UZK852028 VJF852026:VJG852028 VTB852026:VTC852028 WCX852026:WCY852028 WMT852026:WMU852028 WWP852026:WWQ852028 AH917562:AI917564 KD917562:KE917564 TZ917562:UA917564 ADV917562:ADW917564 ANR917562:ANS917564 AXN917562:AXO917564 BHJ917562:BHK917564 BRF917562:BRG917564 CBB917562:CBC917564 CKX917562:CKY917564 CUT917562:CUU917564 DEP917562:DEQ917564 DOL917562:DOM917564 DYH917562:DYI917564 EID917562:EIE917564 ERZ917562:ESA917564 FBV917562:FBW917564 FLR917562:FLS917564 FVN917562:FVO917564 GFJ917562:GFK917564 GPF917562:GPG917564 GZB917562:GZC917564 HIX917562:HIY917564 HST917562:HSU917564 ICP917562:ICQ917564 IML917562:IMM917564 IWH917562:IWI917564 JGD917562:JGE917564 JPZ917562:JQA917564 JZV917562:JZW917564 KJR917562:KJS917564 KTN917562:KTO917564 LDJ917562:LDK917564 LNF917562:LNG917564 LXB917562:LXC917564 MGX917562:MGY917564 MQT917562:MQU917564 NAP917562:NAQ917564 NKL917562:NKM917564 NUH917562:NUI917564 OED917562:OEE917564 ONZ917562:OOA917564 OXV917562:OXW917564 PHR917562:PHS917564 PRN917562:PRO917564 QBJ917562:QBK917564 QLF917562:QLG917564 QVB917562:QVC917564 REX917562:REY917564 ROT917562:ROU917564 RYP917562:RYQ917564 SIL917562:SIM917564 SSH917562:SSI917564 TCD917562:TCE917564 TLZ917562:TMA917564 TVV917562:TVW917564 UFR917562:UFS917564 UPN917562:UPO917564 UZJ917562:UZK917564 VJF917562:VJG917564 VTB917562:VTC917564 WCX917562:WCY917564 WMT917562:WMU917564 WWP917562:WWQ917564 AH983098:AI983100 KD983098:KE983100 TZ983098:UA983100 ADV983098:ADW983100 ANR983098:ANS983100 AXN983098:AXO983100 BHJ983098:BHK983100 BRF983098:BRG983100 CBB983098:CBC983100 CKX983098:CKY983100 CUT983098:CUU983100 DEP983098:DEQ983100 DOL983098:DOM983100 DYH983098:DYI983100 EID983098:EIE983100 ERZ983098:ESA983100 FBV983098:FBW983100 FLR983098:FLS983100 FVN983098:FVO983100 GFJ983098:GFK983100 GPF983098:GPG983100 GZB983098:GZC983100 HIX983098:HIY983100 HST983098:HSU983100 ICP983098:ICQ983100 IML983098:IMM983100 IWH983098:IWI983100 JGD983098:JGE983100 JPZ983098:JQA983100 JZV983098:JZW983100 KJR983098:KJS983100 KTN983098:KTO983100 LDJ983098:LDK983100 LNF983098:LNG983100 LXB983098:LXC983100 MGX983098:MGY983100 MQT983098:MQU983100 NAP983098:NAQ983100 NKL983098:NKM983100 NUH983098:NUI983100 OED983098:OEE983100 ONZ983098:OOA983100 OXV983098:OXW983100 PHR983098:PHS983100 PRN983098:PRO983100 QBJ983098:QBK983100 QLF983098:QLG983100 QVB983098:QVC983100 REX983098:REY983100 ROT983098:ROU983100 RYP983098:RYQ983100 SIL983098:SIM983100 SSH983098:SSI983100 TCD983098:TCE983100 TLZ983098:TMA983100 TVV983098:TVW983100 UFR983098:UFS983100 UPN983098:UPO983100 UZJ983098:UZK983100 VJF983098:VJG983100 VTB983098:VTC983100 WCX983098:WCY983100 WMT983098:WMU983100 WWP983098:WWQ983100 AH65598:AI65598 KD65598:KE65598 TZ65598:UA65598 ADV65598:ADW65598 ANR65598:ANS65598 AXN65598:AXO65598 BHJ65598:BHK65598 BRF65598:BRG65598 CBB65598:CBC65598 CKX65598:CKY65598 CUT65598:CUU65598 DEP65598:DEQ65598 DOL65598:DOM65598 DYH65598:DYI65598 EID65598:EIE65598 ERZ65598:ESA65598 FBV65598:FBW65598 FLR65598:FLS65598 FVN65598:FVO65598 GFJ65598:GFK65598 GPF65598:GPG65598 GZB65598:GZC65598 HIX65598:HIY65598 HST65598:HSU65598 ICP65598:ICQ65598 IML65598:IMM65598 IWH65598:IWI65598 JGD65598:JGE65598 JPZ65598:JQA65598 JZV65598:JZW65598 KJR65598:KJS65598 KTN65598:KTO65598 LDJ65598:LDK65598 LNF65598:LNG65598 LXB65598:LXC65598 MGX65598:MGY65598 MQT65598:MQU65598 NAP65598:NAQ65598 NKL65598:NKM65598 NUH65598:NUI65598 OED65598:OEE65598 ONZ65598:OOA65598 OXV65598:OXW65598 PHR65598:PHS65598 PRN65598:PRO65598 QBJ65598:QBK65598 QLF65598:QLG65598 QVB65598:QVC65598 REX65598:REY65598 ROT65598:ROU65598 RYP65598:RYQ65598 SIL65598:SIM65598 SSH65598:SSI65598 TCD65598:TCE65598 TLZ65598:TMA65598 TVV65598:TVW65598 UFR65598:UFS65598 UPN65598:UPO65598 UZJ65598:UZK65598 VJF65598:VJG65598 VTB65598:VTC65598 WCX65598:WCY65598 WMT65598:WMU65598 WWP65598:WWQ65598 AH131134:AI131134 KD131134:KE131134 TZ131134:UA131134 ADV131134:ADW131134 ANR131134:ANS131134 AXN131134:AXO131134 BHJ131134:BHK131134 BRF131134:BRG131134 CBB131134:CBC131134 CKX131134:CKY131134 CUT131134:CUU131134 DEP131134:DEQ131134 DOL131134:DOM131134 DYH131134:DYI131134 EID131134:EIE131134 ERZ131134:ESA131134 FBV131134:FBW131134 FLR131134:FLS131134 FVN131134:FVO131134 GFJ131134:GFK131134 GPF131134:GPG131134 GZB131134:GZC131134 HIX131134:HIY131134 HST131134:HSU131134 ICP131134:ICQ131134 IML131134:IMM131134 IWH131134:IWI131134 JGD131134:JGE131134 JPZ131134:JQA131134 JZV131134:JZW131134 KJR131134:KJS131134 KTN131134:KTO131134 LDJ131134:LDK131134 LNF131134:LNG131134 LXB131134:LXC131134 MGX131134:MGY131134 MQT131134:MQU131134 NAP131134:NAQ131134 NKL131134:NKM131134 NUH131134:NUI131134 OED131134:OEE131134 ONZ131134:OOA131134 OXV131134:OXW131134 PHR131134:PHS131134 PRN131134:PRO131134 QBJ131134:QBK131134 QLF131134:QLG131134 QVB131134:QVC131134 REX131134:REY131134 ROT131134:ROU131134 RYP131134:RYQ131134 SIL131134:SIM131134 SSH131134:SSI131134 TCD131134:TCE131134 TLZ131134:TMA131134 TVV131134:TVW131134 UFR131134:UFS131134 UPN131134:UPO131134 UZJ131134:UZK131134 VJF131134:VJG131134 VTB131134:VTC131134 WCX131134:WCY131134 WMT131134:WMU131134 WWP131134:WWQ131134 AH196670:AI196670 KD196670:KE196670 TZ196670:UA196670 ADV196670:ADW196670 ANR196670:ANS196670 AXN196670:AXO196670 BHJ196670:BHK196670 BRF196670:BRG196670 CBB196670:CBC196670 CKX196670:CKY196670 CUT196670:CUU196670 DEP196670:DEQ196670 DOL196670:DOM196670 DYH196670:DYI196670 EID196670:EIE196670 ERZ196670:ESA196670 FBV196670:FBW196670 FLR196670:FLS196670 FVN196670:FVO196670 GFJ196670:GFK196670 GPF196670:GPG196670 GZB196670:GZC196670 HIX196670:HIY196670 HST196670:HSU196670 ICP196670:ICQ196670 IML196670:IMM196670 IWH196670:IWI196670 JGD196670:JGE196670 JPZ196670:JQA196670 JZV196670:JZW196670 KJR196670:KJS196670 KTN196670:KTO196670 LDJ196670:LDK196670 LNF196670:LNG196670 LXB196670:LXC196670 MGX196670:MGY196670 MQT196670:MQU196670 NAP196670:NAQ196670 NKL196670:NKM196670 NUH196670:NUI196670 OED196670:OEE196670 ONZ196670:OOA196670 OXV196670:OXW196670 PHR196670:PHS196670 PRN196670:PRO196670 QBJ196670:QBK196670 QLF196670:QLG196670 QVB196670:QVC196670 REX196670:REY196670 ROT196670:ROU196670 RYP196670:RYQ196670 SIL196670:SIM196670 SSH196670:SSI196670 TCD196670:TCE196670 TLZ196670:TMA196670 TVV196670:TVW196670 UFR196670:UFS196670 UPN196670:UPO196670 UZJ196670:UZK196670 VJF196670:VJG196670 VTB196670:VTC196670 WCX196670:WCY196670 WMT196670:WMU196670 WWP196670:WWQ196670 AH262206:AI262206 KD262206:KE262206 TZ262206:UA262206 ADV262206:ADW262206 ANR262206:ANS262206 AXN262206:AXO262206 BHJ262206:BHK262206 BRF262206:BRG262206 CBB262206:CBC262206 CKX262206:CKY262206 CUT262206:CUU262206 DEP262206:DEQ262206 DOL262206:DOM262206 DYH262206:DYI262206 EID262206:EIE262206 ERZ262206:ESA262206 FBV262206:FBW262206 FLR262206:FLS262206 FVN262206:FVO262206 GFJ262206:GFK262206 GPF262206:GPG262206 GZB262206:GZC262206 HIX262206:HIY262206 HST262206:HSU262206 ICP262206:ICQ262206 IML262206:IMM262206 IWH262206:IWI262206 JGD262206:JGE262206 JPZ262206:JQA262206 JZV262206:JZW262206 KJR262206:KJS262206 KTN262206:KTO262206 LDJ262206:LDK262206 LNF262206:LNG262206 LXB262206:LXC262206 MGX262206:MGY262206 MQT262206:MQU262206 NAP262206:NAQ262206 NKL262206:NKM262206 NUH262206:NUI262206 OED262206:OEE262206 ONZ262206:OOA262206 OXV262206:OXW262206 PHR262206:PHS262206 PRN262206:PRO262206 QBJ262206:QBK262206 QLF262206:QLG262206 QVB262206:QVC262206 REX262206:REY262206 ROT262206:ROU262206 RYP262206:RYQ262206 SIL262206:SIM262206 SSH262206:SSI262206 TCD262206:TCE262206 TLZ262206:TMA262206 TVV262206:TVW262206 UFR262206:UFS262206 UPN262206:UPO262206 UZJ262206:UZK262206 VJF262206:VJG262206 VTB262206:VTC262206 WCX262206:WCY262206 WMT262206:WMU262206 WWP262206:WWQ262206 AH327742:AI327742 KD327742:KE327742 TZ327742:UA327742 ADV327742:ADW327742 ANR327742:ANS327742 AXN327742:AXO327742 BHJ327742:BHK327742 BRF327742:BRG327742 CBB327742:CBC327742 CKX327742:CKY327742 CUT327742:CUU327742 DEP327742:DEQ327742 DOL327742:DOM327742 DYH327742:DYI327742 EID327742:EIE327742 ERZ327742:ESA327742 FBV327742:FBW327742 FLR327742:FLS327742 FVN327742:FVO327742 GFJ327742:GFK327742 GPF327742:GPG327742 GZB327742:GZC327742 HIX327742:HIY327742 HST327742:HSU327742 ICP327742:ICQ327742 IML327742:IMM327742 IWH327742:IWI327742 JGD327742:JGE327742 JPZ327742:JQA327742 JZV327742:JZW327742 KJR327742:KJS327742 KTN327742:KTO327742 LDJ327742:LDK327742 LNF327742:LNG327742 LXB327742:LXC327742 MGX327742:MGY327742 MQT327742:MQU327742 NAP327742:NAQ327742 NKL327742:NKM327742 NUH327742:NUI327742 OED327742:OEE327742 ONZ327742:OOA327742 OXV327742:OXW327742 PHR327742:PHS327742 PRN327742:PRO327742 QBJ327742:QBK327742 QLF327742:QLG327742 QVB327742:QVC327742 REX327742:REY327742 ROT327742:ROU327742 RYP327742:RYQ327742 SIL327742:SIM327742 SSH327742:SSI327742 TCD327742:TCE327742 TLZ327742:TMA327742 TVV327742:TVW327742 UFR327742:UFS327742 UPN327742:UPO327742 UZJ327742:UZK327742 VJF327742:VJG327742 VTB327742:VTC327742 WCX327742:WCY327742 WMT327742:WMU327742 WWP327742:WWQ327742 AH393278:AI393278 KD393278:KE393278 TZ393278:UA393278 ADV393278:ADW393278 ANR393278:ANS393278 AXN393278:AXO393278 BHJ393278:BHK393278 BRF393278:BRG393278 CBB393278:CBC393278 CKX393278:CKY393278 CUT393278:CUU393278 DEP393278:DEQ393278 DOL393278:DOM393278 DYH393278:DYI393278 EID393278:EIE393278 ERZ393278:ESA393278 FBV393278:FBW393278 FLR393278:FLS393278 FVN393278:FVO393278 GFJ393278:GFK393278 GPF393278:GPG393278 GZB393278:GZC393278 HIX393278:HIY393278 HST393278:HSU393278 ICP393278:ICQ393278 IML393278:IMM393278 IWH393278:IWI393278 JGD393278:JGE393278 JPZ393278:JQA393278 JZV393278:JZW393278 KJR393278:KJS393278 KTN393278:KTO393278 LDJ393278:LDK393278 LNF393278:LNG393278 LXB393278:LXC393278 MGX393278:MGY393278 MQT393278:MQU393278 NAP393278:NAQ393278 NKL393278:NKM393278 NUH393278:NUI393278 OED393278:OEE393278 ONZ393278:OOA393278 OXV393278:OXW393278 PHR393278:PHS393278 PRN393278:PRO393278 QBJ393278:QBK393278 QLF393278:QLG393278 QVB393278:QVC393278 REX393278:REY393278 ROT393278:ROU393278 RYP393278:RYQ393278 SIL393278:SIM393278 SSH393278:SSI393278 TCD393278:TCE393278 TLZ393278:TMA393278 TVV393278:TVW393278 UFR393278:UFS393278 UPN393278:UPO393278 UZJ393278:UZK393278 VJF393278:VJG393278 VTB393278:VTC393278 WCX393278:WCY393278 WMT393278:WMU393278 WWP393278:WWQ393278 AH458814:AI458814 KD458814:KE458814 TZ458814:UA458814 ADV458814:ADW458814 ANR458814:ANS458814 AXN458814:AXO458814 BHJ458814:BHK458814 BRF458814:BRG458814 CBB458814:CBC458814 CKX458814:CKY458814 CUT458814:CUU458814 DEP458814:DEQ458814 DOL458814:DOM458814 DYH458814:DYI458814 EID458814:EIE458814 ERZ458814:ESA458814 FBV458814:FBW458814 FLR458814:FLS458814 FVN458814:FVO458814 GFJ458814:GFK458814 GPF458814:GPG458814 GZB458814:GZC458814 HIX458814:HIY458814 HST458814:HSU458814 ICP458814:ICQ458814 IML458814:IMM458814 IWH458814:IWI458814 JGD458814:JGE458814 JPZ458814:JQA458814 JZV458814:JZW458814 KJR458814:KJS458814 KTN458814:KTO458814 LDJ458814:LDK458814 LNF458814:LNG458814 LXB458814:LXC458814 MGX458814:MGY458814 MQT458814:MQU458814 NAP458814:NAQ458814 NKL458814:NKM458814 NUH458814:NUI458814 OED458814:OEE458814 ONZ458814:OOA458814 OXV458814:OXW458814 PHR458814:PHS458814 PRN458814:PRO458814 QBJ458814:QBK458814 QLF458814:QLG458814 QVB458814:QVC458814 REX458814:REY458814 ROT458814:ROU458814 RYP458814:RYQ458814 SIL458814:SIM458814 SSH458814:SSI458814 TCD458814:TCE458814 TLZ458814:TMA458814 TVV458814:TVW458814 UFR458814:UFS458814 UPN458814:UPO458814 UZJ458814:UZK458814 VJF458814:VJG458814 VTB458814:VTC458814 WCX458814:WCY458814 WMT458814:WMU458814 WWP458814:WWQ458814 AH524350:AI524350 KD524350:KE524350 TZ524350:UA524350 ADV524350:ADW524350 ANR524350:ANS524350 AXN524350:AXO524350 BHJ524350:BHK524350 BRF524350:BRG524350 CBB524350:CBC524350 CKX524350:CKY524350 CUT524350:CUU524350 DEP524350:DEQ524350 DOL524350:DOM524350 DYH524350:DYI524350 EID524350:EIE524350 ERZ524350:ESA524350 FBV524350:FBW524350 FLR524350:FLS524350 FVN524350:FVO524350 GFJ524350:GFK524350 GPF524350:GPG524350 GZB524350:GZC524350 HIX524350:HIY524350 HST524350:HSU524350 ICP524350:ICQ524350 IML524350:IMM524350 IWH524350:IWI524350 JGD524350:JGE524350 JPZ524350:JQA524350 JZV524350:JZW524350 KJR524350:KJS524350 KTN524350:KTO524350 LDJ524350:LDK524350 LNF524350:LNG524350 LXB524350:LXC524350 MGX524350:MGY524350 MQT524350:MQU524350 NAP524350:NAQ524350 NKL524350:NKM524350 NUH524350:NUI524350 OED524350:OEE524350 ONZ524350:OOA524350 OXV524350:OXW524350 PHR524350:PHS524350 PRN524350:PRO524350 QBJ524350:QBK524350 QLF524350:QLG524350 QVB524350:QVC524350 REX524350:REY524350 ROT524350:ROU524350 RYP524350:RYQ524350 SIL524350:SIM524350 SSH524350:SSI524350 TCD524350:TCE524350 TLZ524350:TMA524350 TVV524350:TVW524350 UFR524350:UFS524350 UPN524350:UPO524350 UZJ524350:UZK524350 VJF524350:VJG524350 VTB524350:VTC524350 WCX524350:WCY524350 WMT524350:WMU524350 WWP524350:WWQ524350 AH589886:AI589886 KD589886:KE589886 TZ589886:UA589886 ADV589886:ADW589886 ANR589886:ANS589886 AXN589886:AXO589886 BHJ589886:BHK589886 BRF589886:BRG589886 CBB589886:CBC589886 CKX589886:CKY589886 CUT589886:CUU589886 DEP589886:DEQ589886 DOL589886:DOM589886 DYH589886:DYI589886 EID589886:EIE589886 ERZ589886:ESA589886 FBV589886:FBW589886 FLR589886:FLS589886 FVN589886:FVO589886 GFJ589886:GFK589886 GPF589886:GPG589886 GZB589886:GZC589886 HIX589886:HIY589886 HST589886:HSU589886 ICP589886:ICQ589886 IML589886:IMM589886 IWH589886:IWI589886 JGD589886:JGE589886 JPZ589886:JQA589886 JZV589886:JZW589886 KJR589886:KJS589886 KTN589886:KTO589886 LDJ589886:LDK589886 LNF589886:LNG589886 LXB589886:LXC589886 MGX589886:MGY589886 MQT589886:MQU589886 NAP589886:NAQ589886 NKL589886:NKM589886 NUH589886:NUI589886 OED589886:OEE589886 ONZ589886:OOA589886 OXV589886:OXW589886 PHR589886:PHS589886 PRN589886:PRO589886 QBJ589886:QBK589886 QLF589886:QLG589886 QVB589886:QVC589886 REX589886:REY589886 ROT589886:ROU589886 RYP589886:RYQ589886 SIL589886:SIM589886 SSH589886:SSI589886 TCD589886:TCE589886 TLZ589886:TMA589886 TVV589886:TVW589886 UFR589886:UFS589886 UPN589886:UPO589886 UZJ589886:UZK589886 VJF589886:VJG589886 VTB589886:VTC589886 WCX589886:WCY589886 WMT589886:WMU589886 WWP589886:WWQ589886 AH655422:AI655422 KD655422:KE655422 TZ655422:UA655422 ADV655422:ADW655422 ANR655422:ANS655422 AXN655422:AXO655422 BHJ655422:BHK655422 BRF655422:BRG655422 CBB655422:CBC655422 CKX655422:CKY655422 CUT655422:CUU655422 DEP655422:DEQ655422 DOL655422:DOM655422 DYH655422:DYI655422 EID655422:EIE655422 ERZ655422:ESA655422 FBV655422:FBW655422 FLR655422:FLS655422 FVN655422:FVO655422 GFJ655422:GFK655422 GPF655422:GPG655422 GZB655422:GZC655422 HIX655422:HIY655422 HST655422:HSU655422 ICP655422:ICQ655422 IML655422:IMM655422 IWH655422:IWI655422 JGD655422:JGE655422 JPZ655422:JQA655422 JZV655422:JZW655422 KJR655422:KJS655422 KTN655422:KTO655422 LDJ655422:LDK655422 LNF655422:LNG655422 LXB655422:LXC655422 MGX655422:MGY655422 MQT655422:MQU655422 NAP655422:NAQ655422 NKL655422:NKM655422 NUH655422:NUI655422 OED655422:OEE655422 ONZ655422:OOA655422 OXV655422:OXW655422 PHR655422:PHS655422 PRN655422:PRO655422 QBJ655422:QBK655422 QLF655422:QLG655422 QVB655422:QVC655422 REX655422:REY655422 ROT655422:ROU655422 RYP655422:RYQ655422 SIL655422:SIM655422 SSH655422:SSI655422 TCD655422:TCE655422 TLZ655422:TMA655422 TVV655422:TVW655422 UFR655422:UFS655422 UPN655422:UPO655422 UZJ655422:UZK655422 VJF655422:VJG655422 VTB655422:VTC655422 WCX655422:WCY655422 WMT655422:WMU655422 WWP655422:WWQ655422 AH720958:AI720958 KD720958:KE720958 TZ720958:UA720958 ADV720958:ADW720958 ANR720958:ANS720958 AXN720958:AXO720958 BHJ720958:BHK720958 BRF720958:BRG720958 CBB720958:CBC720958 CKX720958:CKY720958 CUT720958:CUU720958 DEP720958:DEQ720958 DOL720958:DOM720958 DYH720958:DYI720958 EID720958:EIE720958 ERZ720958:ESA720958 FBV720958:FBW720958 FLR720958:FLS720958 FVN720958:FVO720958 GFJ720958:GFK720958 GPF720958:GPG720958 GZB720958:GZC720958 HIX720958:HIY720958 HST720958:HSU720958 ICP720958:ICQ720958 IML720958:IMM720958 IWH720958:IWI720958 JGD720958:JGE720958 JPZ720958:JQA720958 JZV720958:JZW720958 KJR720958:KJS720958 KTN720958:KTO720958 LDJ720958:LDK720958 LNF720958:LNG720958 LXB720958:LXC720958 MGX720958:MGY720958 MQT720958:MQU720958 NAP720958:NAQ720958 NKL720958:NKM720958 NUH720958:NUI720958 OED720958:OEE720958 ONZ720958:OOA720958 OXV720958:OXW720958 PHR720958:PHS720958 PRN720958:PRO720958 QBJ720958:QBK720958 QLF720958:QLG720958 QVB720958:QVC720958 REX720958:REY720958 ROT720958:ROU720958 RYP720958:RYQ720958 SIL720958:SIM720958 SSH720958:SSI720958 TCD720958:TCE720958 TLZ720958:TMA720958 TVV720958:TVW720958 UFR720958:UFS720958 UPN720958:UPO720958 UZJ720958:UZK720958 VJF720958:VJG720958 VTB720958:VTC720958 WCX720958:WCY720958 WMT720958:WMU720958 WWP720958:WWQ720958 AH786494:AI786494 KD786494:KE786494 TZ786494:UA786494 ADV786494:ADW786494 ANR786494:ANS786494 AXN786494:AXO786494 BHJ786494:BHK786494 BRF786494:BRG786494 CBB786494:CBC786494 CKX786494:CKY786494 CUT786494:CUU786494 DEP786494:DEQ786494 DOL786494:DOM786494 DYH786494:DYI786494 EID786494:EIE786494 ERZ786494:ESA786494 FBV786494:FBW786494 FLR786494:FLS786494 FVN786494:FVO786494 GFJ786494:GFK786494 GPF786494:GPG786494 GZB786494:GZC786494 HIX786494:HIY786494 HST786494:HSU786494 ICP786494:ICQ786494 IML786494:IMM786494 IWH786494:IWI786494 JGD786494:JGE786494 JPZ786494:JQA786494 JZV786494:JZW786494 KJR786494:KJS786494 KTN786494:KTO786494 LDJ786494:LDK786494 LNF786494:LNG786494 LXB786494:LXC786494 MGX786494:MGY786494 MQT786494:MQU786494 NAP786494:NAQ786494 NKL786494:NKM786494 NUH786494:NUI786494 OED786494:OEE786494 ONZ786494:OOA786494 OXV786494:OXW786494 PHR786494:PHS786494 PRN786494:PRO786494 QBJ786494:QBK786494 QLF786494:QLG786494 QVB786494:QVC786494 REX786494:REY786494 ROT786494:ROU786494 RYP786494:RYQ786494 SIL786494:SIM786494 SSH786494:SSI786494 TCD786494:TCE786494 TLZ786494:TMA786494 TVV786494:TVW786494 UFR786494:UFS786494 UPN786494:UPO786494 UZJ786494:UZK786494 VJF786494:VJG786494 VTB786494:VTC786494 WCX786494:WCY786494 WMT786494:WMU786494 WWP786494:WWQ786494 AH852030:AI852030 KD852030:KE852030 TZ852030:UA852030 ADV852030:ADW852030 ANR852030:ANS852030 AXN852030:AXO852030 BHJ852030:BHK852030 BRF852030:BRG852030 CBB852030:CBC852030 CKX852030:CKY852030 CUT852030:CUU852030 DEP852030:DEQ852030 DOL852030:DOM852030 DYH852030:DYI852030 EID852030:EIE852030 ERZ852030:ESA852030 FBV852030:FBW852030 FLR852030:FLS852030 FVN852030:FVO852030 GFJ852030:GFK852030 GPF852030:GPG852030 GZB852030:GZC852030 HIX852030:HIY852030 HST852030:HSU852030 ICP852030:ICQ852030 IML852030:IMM852030 IWH852030:IWI852030 JGD852030:JGE852030 JPZ852030:JQA852030 JZV852030:JZW852030 KJR852030:KJS852030 KTN852030:KTO852030 LDJ852030:LDK852030 LNF852030:LNG852030 LXB852030:LXC852030 MGX852030:MGY852030 MQT852030:MQU852030 NAP852030:NAQ852030 NKL852030:NKM852030 NUH852030:NUI852030 OED852030:OEE852030 ONZ852030:OOA852030 OXV852030:OXW852030 PHR852030:PHS852030 PRN852030:PRO852030 QBJ852030:QBK852030 QLF852030:QLG852030 QVB852030:QVC852030 REX852030:REY852030 ROT852030:ROU852030 RYP852030:RYQ852030 SIL852030:SIM852030 SSH852030:SSI852030 TCD852030:TCE852030 TLZ852030:TMA852030 TVV852030:TVW852030 UFR852030:UFS852030 UPN852030:UPO852030 UZJ852030:UZK852030 VJF852030:VJG852030 VTB852030:VTC852030 WCX852030:WCY852030 WMT852030:WMU852030 WWP852030:WWQ852030 AH917566:AI917566 KD917566:KE917566 TZ917566:UA917566 ADV917566:ADW917566 ANR917566:ANS917566 AXN917566:AXO917566 BHJ917566:BHK917566 BRF917566:BRG917566 CBB917566:CBC917566 CKX917566:CKY917566 CUT917566:CUU917566 DEP917566:DEQ917566 DOL917566:DOM917566 DYH917566:DYI917566 EID917566:EIE917566 ERZ917566:ESA917566 FBV917566:FBW917566 FLR917566:FLS917566 FVN917566:FVO917566 GFJ917566:GFK917566 GPF917566:GPG917566 GZB917566:GZC917566 HIX917566:HIY917566 HST917566:HSU917566 ICP917566:ICQ917566 IML917566:IMM917566 IWH917566:IWI917566 JGD917566:JGE917566 JPZ917566:JQA917566 JZV917566:JZW917566 KJR917566:KJS917566 KTN917566:KTO917566 LDJ917566:LDK917566 LNF917566:LNG917566 LXB917566:LXC917566 MGX917566:MGY917566 MQT917566:MQU917566 NAP917566:NAQ917566 NKL917566:NKM917566 NUH917566:NUI917566 OED917566:OEE917566 ONZ917566:OOA917566 OXV917566:OXW917566 PHR917566:PHS917566 PRN917566:PRO917566 QBJ917566:QBK917566 QLF917566:QLG917566 QVB917566:QVC917566 REX917566:REY917566 ROT917566:ROU917566 RYP917566:RYQ917566 SIL917566:SIM917566 SSH917566:SSI917566 TCD917566:TCE917566 TLZ917566:TMA917566 TVV917566:TVW917566 UFR917566:UFS917566 UPN917566:UPO917566 UZJ917566:UZK917566 VJF917566:VJG917566 VTB917566:VTC917566 WCX917566:WCY917566 WMT917566:WMU917566 WWP917566:WWQ917566 AH983102:AI983102 KD983102:KE983102 TZ983102:UA983102 ADV983102:ADW983102 ANR983102:ANS983102 AXN983102:AXO983102 BHJ983102:BHK983102 BRF983102:BRG983102 CBB983102:CBC983102 CKX983102:CKY983102 CUT983102:CUU983102 DEP983102:DEQ983102 DOL983102:DOM983102 DYH983102:DYI983102 EID983102:EIE983102 ERZ983102:ESA983102 FBV983102:FBW983102 FLR983102:FLS983102 FVN983102:FVO983102 GFJ983102:GFK983102 GPF983102:GPG983102 GZB983102:GZC983102 HIX983102:HIY983102 HST983102:HSU983102 ICP983102:ICQ983102 IML983102:IMM983102 IWH983102:IWI983102 JGD983102:JGE983102 JPZ983102:JQA983102 JZV983102:JZW983102 KJR983102:KJS983102 KTN983102:KTO983102 LDJ983102:LDK983102 LNF983102:LNG983102 LXB983102:LXC983102 MGX983102:MGY983102 MQT983102:MQU983102 NAP983102:NAQ983102 NKL983102:NKM983102 NUH983102:NUI983102 OED983102:OEE983102 ONZ983102:OOA983102 OXV983102:OXW983102 PHR983102:PHS983102 PRN983102:PRO983102 QBJ983102:QBK983102 QLF983102:QLG983102 QVB983102:QVC983102 REX983102:REY983102 ROT983102:ROU983102 RYP983102:RYQ983102 SIL983102:SIM983102 SSH983102:SSI983102 TCD983102:TCE983102 TLZ983102:TMA983102 TVV983102:TVW983102 UFR983102:UFS983102 UPN983102:UPO983102 UZJ983102:UZK983102 VJF983102:VJG983102 VTB983102:VTC983102 WCX983102:WCY983102 WMT983102:WMU983102 WWP983102:WWQ983102 AF65588 AG65589 AF131124 AG131125 AF196660 AG196661 AF262196 AG262197 AF327732 AG327733 AF393268 AG393269 AF458804 AG458805 AF524340 AG524341 AF589876 AG589877 AF655412 AG655413 AF720948 AG720949 AF786484 AG786485 AF852020 AG852021 AF917556 AG917557 AF983092 AG983093 WMU52:WMV52 WWQ30:WWR30 WCY52:WCZ52 WMU30:WMV30 VTC52:VTD52 WCY30:WCZ30 VJG52:VJH52 VTC30:VTD30 UZK52:UZL52 VJG30:VJH30 UPO52:UPP52 UZK30:UZL30 UFS52:UFT52 UPO30:UPP30 TVW52:TVX52 UFS30:UFT30 TMA52:TMB52 TVW30:TVX30 TCE52:TCF52 TMA30:TMB30 SSI52:SSJ52 TCE30:TCF30 SIM52:SIN52 SSI30:SSJ30 RYQ52:RYR52 SIM30:SIN30 ROU52:ROV52 RYQ30:RYR30 REY52:REZ52 ROU30:ROV30 QVC52:QVD52 REY30:REZ30 QLG52:QLH52 QVC30:QVD30 QBK52:QBL52 QLG30:QLH30 PRO52:PRP52 QBK30:QBL30 PHS52:PHT52 PRO30:PRP30 OXW52:OXX52 PHS30:PHT30 OOA52:OOB52 OXW30:OXX30 OEE52:OEF52 OOA30:OOB30 NUI52:NUJ52 OEE30:OEF30 NKM52:NKN52 NUI30:NUJ30 NAQ52:NAR52 NKM30:NKN30 MQU52:MQV52 NAQ30:NAR30 MGY52:MGZ52 MQU30:MQV30 LXC52:LXD52 MGY30:MGZ30 LNG52:LNH52 LXC30:LXD30 LDK52:LDL52 LNG30:LNH30 KTO52:KTP52 LDK30:LDL30 KJS52:KJT52 KTO30:KTP30 JZW52:JZX52 KJS30:KJT30 JQA52:JQB52 JZW30:JZX30 JGE52:JGF52 JQA30:JQB30 IWI52:IWJ52 JGE30:JGF30 IMM52:IMN52 IWI30:IWJ30 ICQ52:ICR52 IMM30:IMN30 HSU52:HSV52 ICQ30:ICR30 HIY52:HIZ52 HSU30:HSV30 GZC52:GZD52 HIY30:HIZ30 GPG52:GPH52 GZC30:GZD30 GFK52:GFL52 GPG30:GPH30 FVO52:FVP52 GFK30:GFL30 FLS52:FLT52 FVO30:FVP30 FBW52:FBX52 FLS30:FLT30 ESA52:ESB52 FBW30:FBX30 EIE52:EIF52 ESA30:ESB30 DYI52:DYJ52 EIE30:EIF30 DOM52:DON52 DYI30:DYJ30 DEQ52:DER52 DOM30:DON30 CUU52:CUV52 DEQ30:DER30 CKY52:CKZ52 CUU30:CUV30 CBC52:CBD52 CKY30:CKZ30 BRG52:BRH52 CBC30:CBD30 BHK52:BHL52 BRG30:BRH30 AXO52:AXP52 BHK30:BHL30 ANS52:ANT52 AXO30:AXP30 ADW52:ADX52 ANS30:ANT30 UA52:UB52 ADW30:ADX30 KE52:KF52 UA30:UB30 AI52:AJ52 KE30:KF30 AI30:AJ30 WWQ52:WWR52 WMS50:WMT51 WCW50:WCX51 VTA50:VTB51 VJE50:VJF51 UZI50:UZJ51 UPM50:UPN51 UFQ50:UFR51 TVU50:TVV51 TLY50:TLZ51 TCC50:TCD51 SSG50:SSH51 SIK50:SIL51 RYO50:RYP51 ROS50:ROT51 REW50:REX51 QVA50:QVB51 QLE50:QLF51 QBI50:QBJ51 PRM50:PRN51 PHQ50:PHR51 OXU50:OXV51 ONY50:ONZ51 OEC50:OED51 NUG50:NUH51 NKK50:NKL51 NAO50:NAP51 MQS50:MQT51 MGW50:MGX51 LXA50:LXB51 LNE50:LNF51 LDI50:LDJ51 KTM50:KTN51 KJQ50:KJR51 JZU50:JZV51 JPY50:JPZ51 JGC50:JGD51 IWG50:IWH51 IMK50:IML51 ICO50:ICP51 HSS50:HST51 HIW50:HIX51 GZA50:GZB51 GPE50:GPF51 GFI50:GFJ51 FVM50:FVN51 FLQ50:FLR51 FBU50:FBV51 ERY50:ERZ51 EIC50:EID51 DYG50:DYH51 DOK50:DOL51 DEO50:DEP51 CUS50:CUT51 CKW50:CKX51 CBA50:CBB51 BRE50:BRF51 BHI50:BHJ51 AXM50:AXN51 ANQ50:ANR51 ADU50:ADV51 TY50:TZ51 KC50:KD51 AG50:AH51 WWO50:WWP51 WWQ44:WWR48 WMU44:WMV48 WCY44:WCZ48 VTC44:VTD48 VJG44:VJH48 UZK44:UZL48 UPO44:UPP48 UFS44:UFT48 TVW44:TVX48 TMA44:TMB48 TCE44:TCF48 SSI44:SSJ48 SIM44:SIN48 RYQ44:RYR48 ROU44:ROV48 REY44:REZ48 QVC44:QVD48 QLG44:QLH48 QBK44:QBL48 PRO44:PRP48 PHS44:PHT48 OXW44:OXX48 OOA44:OOB48 OEE44:OEF48 NUI44:NUJ48 NKM44:NKN48 NAQ44:NAR48 MQU44:MQV48 MGY44:MGZ48 LXC44:LXD48 LNG44:LNH48 LDK44:LDL48 KTO44:KTP48 KJS44:KJT48 JZW44:JZX48 JQA44:JQB48 JGE44:JGF48 IWI44:IWJ48 IMM44:IMN48 ICQ44:ICR48 HSU44:HSV48 HIY44:HIZ48 GZC44:GZD48 GPG44:GPH48 GFK44:GFL48 FVO44:FVP48 FLS44:FLT48 FBW44:FBX48 ESA44:ESB48 EIE44:EIF48 DYI44:DYJ48 DOM44:DON48 DEQ44:DER48 CUU44:CUV48 CKY44:CKZ48 CBC44:CBD48 BRG44:BRH48 BHK44:BHL48 AXO44:AXP48 ANS44:ANT48 ADW44:ADX48 UA44:UB48 KE44:KF48 AI44:AJ48 AI72:AJ75 KE72:KF75 UA72:UB75 ADW72:ADX75 ANS72:ANT75 AXO72:AXP75 BHK72:BHL75 BRG72:BRH75 CBC72:CBD75 CKY72:CKZ75 CUU72:CUV75 DEQ72:DER75 DOM72:DON75 DYI72:DYJ75 EIE72:EIF75 ESA72:ESB75 FBW72:FBX75 FLS72:FLT75 FVO72:FVP75 GFK72:GFL75 GPG72:GPH75 GZC72:GZD75 HIY72:HIZ75 HSU72:HSV75 ICQ72:ICR75 IMM72:IMN75 IWI72:IWJ75 JGE72:JGF75 JQA72:JQB75 JZW72:JZX75 KJS72:KJT75 KTO72:KTP75 LDK72:LDL75 LNG72:LNH75 LXC72:LXD75 MGY72:MGZ75 MQU72:MQV75 NAQ72:NAR75 NKM72:NKN75 NUI72:NUJ75 OEE72:OEF75 OOA72:OOB75 OXW72:OXX75 PHS72:PHT75 PRO72:PRP75 QBK72:QBL75 QLG72:QLH75 QVC72:QVD75 REY72:REZ75 ROU72:ROV75 RYQ72:RYR75 SIM72:SIN75 SSI72:SSJ75 TCE72:TCF75 TMA72:TMB75 TVW72:TVX75 UFS72:UFT75 UPO72:UPP75 UZK72:UZL75 VJG72:VJH75 VTC72:VTD75 WCY72:WCZ75 WMU72:WMV75 WWQ72:WWR75 AI113:AJ115 KE113:KF115 UA113:UB115 ADW113:ADX115 ANS113:ANT115 AXO113:AXP115 BHK113:BHL115 BRG113:BRH115 CBC113:CBD115 CKY113:CKZ115 CUU113:CUV115 DEQ113:DER115 DOM113:DON115 DYI113:DYJ115 EIE113:EIF115 ESA113:ESB115 FBW113:FBX115 FLS113:FLT115 FVO113:FVP115 GFK113:GFL115 GPG113:GPH115 GZC113:GZD115 HIY113:HIZ115 HSU113:HSV115 ICQ113:ICR115 IMM113:IMN115 IWI113:IWJ115 JGE113:JGF115 JQA113:JQB115 JZW113:JZX115 KJS113:KJT115 KTO113:KTP115 LDK113:LDL115 LNG113:LNH115 LXC113:LXD115 MGY113:MGZ115 MQU113:MQV115 NAQ113:NAR115 NKM113:NKN115 NUI113:NUJ115 OEE113:OEF115 OOA113:OOB115 OXW113:OXX115 PHS113:PHT115 PRO113:PRP115 QBK113:QBL115 QLG113:QLH115 QVC113:QVD115 REY113:REZ115 ROU113:ROV115 RYQ113:RYR115 SIM113:SIN115 SSI113:SSJ115 TCE113:TCF115 TMA113:TMB115 TVW113:TVX115 UFS113:UFT115 UPO113:UPP115 UZK113:UZL115 VJG113:VJH115 VTC113:VTD115 WCY113:WCZ115 WMU113:WMV115 WWQ113:WWR115"/>
  </dataValidations>
  <printOptions horizontalCentered="1"/>
  <pageMargins left="0.78740157480314965" right="0.35433070866141736" top="0.39370078740157483" bottom="0.35433070866141736" header="0.31496062992125984" footer="0.19685039370078741"/>
  <pageSetup paperSize="9" scale="84" fitToHeight="2" orientation="portrait" r:id="rId1"/>
  <headerFooter>
    <oddFooter>&amp;A</oddFooter>
  </headerFooter>
  <rowBreaks count="2" manualBreakCount="2">
    <brk id="58" max="28" man="1"/>
    <brk id="99" max="28"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2"/>
  <sheetViews>
    <sheetView view="pageBreakPreview" zoomScale="85" zoomScaleNormal="100" zoomScaleSheetLayoutView="85" workbookViewId="0">
      <selection activeCell="E81" sqref="E81:AC82"/>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142" t="s">
        <v>233</v>
      </c>
      <c r="AD2" s="30"/>
      <c r="AE2" s="98"/>
      <c r="AF2" s="1"/>
      <c r="AG2" s="1"/>
      <c r="AH2" s="1"/>
      <c r="AI2" s="13"/>
      <c r="AM2" s="29"/>
      <c r="AN2" s="29"/>
      <c r="AQ2" s="29"/>
      <c r="AR2" s="29"/>
      <c r="AT2" s="3"/>
    </row>
    <row r="3" spans="1:46" ht="18" customHeight="1">
      <c r="A3" s="499" t="s">
        <v>263</v>
      </c>
      <c r="B3" s="1549"/>
      <c r="C3" s="1549"/>
      <c r="D3" s="1549"/>
      <c r="E3" s="1549"/>
      <c r="F3" s="1549"/>
      <c r="G3" s="1549"/>
      <c r="H3" s="1549"/>
      <c r="I3" s="1549"/>
      <c r="J3" s="1549"/>
      <c r="K3" s="1549"/>
      <c r="L3" s="1549"/>
      <c r="M3" s="1549"/>
      <c r="N3" s="1549"/>
      <c r="O3" s="1549"/>
      <c r="P3" s="1549"/>
      <c r="Q3" s="1549"/>
      <c r="R3" s="1549"/>
      <c r="S3" s="1549"/>
      <c r="T3" s="1549"/>
      <c r="U3" s="1549"/>
      <c r="V3" s="1549"/>
      <c r="W3" s="1549"/>
      <c r="X3" s="1549"/>
      <c r="Y3" s="1549"/>
      <c r="Z3" s="1549"/>
      <c r="AA3" s="1549"/>
      <c r="AB3" s="1549"/>
      <c r="AC3" s="1549"/>
      <c r="AD3" s="44"/>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2238" t="s">
        <v>139</v>
      </c>
      <c r="C5" s="2239"/>
      <c r="D5" s="2239"/>
      <c r="E5" s="2239"/>
      <c r="F5" s="2240"/>
      <c r="G5" s="23"/>
      <c r="H5" s="23"/>
      <c r="I5" s="23"/>
      <c r="J5" s="23"/>
      <c r="K5" s="23"/>
      <c r="L5" s="23"/>
      <c r="M5" s="23"/>
      <c r="N5" s="23"/>
      <c r="O5" s="23"/>
      <c r="P5" s="23"/>
      <c r="Q5" s="23"/>
      <c r="R5" s="23"/>
      <c r="S5" s="327" t="s">
        <v>29</v>
      </c>
      <c r="T5" s="500"/>
      <c r="U5" s="500"/>
      <c r="V5" s="501"/>
      <c r="W5" s="502" t="s">
        <v>97</v>
      </c>
      <c r="X5" s="503"/>
      <c r="Y5" s="503"/>
      <c r="Z5" s="503"/>
      <c r="AA5" s="503"/>
      <c r="AB5" s="503"/>
      <c r="AC5" s="504"/>
      <c r="AD5" s="23"/>
      <c r="AE5" s="23"/>
      <c r="AF5" s="13"/>
      <c r="AG5" s="13"/>
      <c r="AH5" s="13"/>
      <c r="AI5" s="13"/>
      <c r="AM5" s="29"/>
      <c r="AN5" s="29"/>
      <c r="AQ5" s="29"/>
      <c r="AR5" s="29"/>
    </row>
    <row r="6" spans="1:46" ht="18" customHeight="1" thickBot="1">
      <c r="A6" s="27"/>
      <c r="B6" s="2241"/>
      <c r="C6" s="2242"/>
      <c r="D6" s="2242"/>
      <c r="E6" s="2242"/>
      <c r="F6" s="2243"/>
      <c r="G6" s="23"/>
      <c r="H6" s="23"/>
      <c r="I6" s="23"/>
      <c r="J6" s="23"/>
      <c r="K6" s="23"/>
      <c r="L6" s="23"/>
      <c r="M6" s="23"/>
      <c r="N6" s="23"/>
      <c r="O6" s="23"/>
      <c r="P6" s="23"/>
      <c r="Q6" s="23"/>
      <c r="R6" s="23"/>
      <c r="S6" s="327" t="s">
        <v>28</v>
      </c>
      <c r="T6" s="500"/>
      <c r="U6" s="500"/>
      <c r="V6" s="500"/>
      <c r="W6" s="928"/>
      <c r="X6" s="929"/>
      <c r="Y6" s="929"/>
      <c r="Z6" s="929"/>
      <c r="AA6" s="929"/>
      <c r="AB6" s="929"/>
      <c r="AC6" s="930"/>
      <c r="AD6" s="23"/>
      <c r="AE6" s="23"/>
      <c r="AF6" s="13"/>
      <c r="AG6" s="13"/>
      <c r="AH6" s="13"/>
      <c r="AI6" s="13"/>
      <c r="AM6" s="29"/>
      <c r="AN6" s="29"/>
      <c r="AQ6" s="29"/>
      <c r="AR6" s="29"/>
    </row>
    <row r="7" spans="1:46" ht="18" customHeight="1" thickTop="1" thickBot="1">
      <c r="A7" s="27"/>
      <c r="B7" s="23"/>
      <c r="C7" s="23"/>
      <c r="D7" s="23"/>
      <c r="E7" s="23"/>
      <c r="F7" s="23"/>
      <c r="G7" s="23"/>
      <c r="H7" s="23"/>
      <c r="I7" s="23"/>
      <c r="J7" s="23"/>
      <c r="K7" s="23"/>
      <c r="L7" s="23"/>
      <c r="M7" s="23"/>
      <c r="N7" s="23"/>
      <c r="O7" s="23"/>
      <c r="P7" s="23"/>
      <c r="Q7" s="23"/>
      <c r="R7" s="23"/>
      <c r="S7" s="327" t="s">
        <v>148</v>
      </c>
      <c r="T7" s="500"/>
      <c r="U7" s="500"/>
      <c r="V7" s="500"/>
      <c r="W7" s="946"/>
      <c r="X7" s="947"/>
      <c r="Y7" s="947"/>
      <c r="Z7" s="947"/>
      <c r="AA7" s="947"/>
      <c r="AB7" s="947"/>
      <c r="AC7" s="948"/>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15" t="s">
        <v>30</v>
      </c>
      <c r="B9" s="23"/>
      <c r="C9" s="13"/>
      <c r="D9" s="13"/>
      <c r="E9" s="13"/>
      <c r="F9" s="13"/>
      <c r="G9" s="13"/>
      <c r="H9" s="13"/>
      <c r="I9" s="13"/>
      <c r="J9" s="13"/>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453"/>
      <c r="D10" s="453"/>
      <c r="E10" s="453"/>
      <c r="F10" s="453"/>
      <c r="G10" s="454"/>
      <c r="H10" s="487" t="s">
        <v>35</v>
      </c>
      <c r="I10" s="467"/>
      <c r="J10" s="467"/>
      <c r="K10" s="467"/>
      <c r="L10" s="467"/>
      <c r="M10" s="467"/>
      <c r="N10" s="468"/>
      <c r="O10" s="490" t="s">
        <v>32</v>
      </c>
      <c r="P10" s="453"/>
      <c r="Q10" s="453"/>
      <c r="R10" s="453"/>
      <c r="S10" s="453"/>
      <c r="T10" s="454"/>
      <c r="W10" s="29"/>
      <c r="X10" s="29"/>
    </row>
    <row r="11" spans="1:46" ht="18" customHeight="1" thickBot="1">
      <c r="A11" s="1"/>
      <c r="B11" s="937"/>
      <c r="C11" s="938"/>
      <c r="D11" s="938"/>
      <c r="E11" s="938"/>
      <c r="F11" s="938"/>
      <c r="G11" s="939"/>
      <c r="H11" s="931"/>
      <c r="I11" s="932"/>
      <c r="J11" s="932"/>
      <c r="K11" s="932"/>
      <c r="L11" s="932"/>
      <c r="M11" s="932"/>
      <c r="N11" s="933"/>
      <c r="O11" s="934"/>
      <c r="P11" s="935"/>
      <c r="Q11" s="935"/>
      <c r="R11" s="935"/>
      <c r="S11" s="935"/>
      <c r="T11" s="936"/>
      <c r="U11" s="43"/>
      <c r="V11" s="43"/>
      <c r="W11" s="43"/>
      <c r="X11" s="9"/>
      <c r="Y11" s="41"/>
      <c r="Z11" s="41"/>
      <c r="AA11" s="41"/>
      <c r="AB11" s="41"/>
      <c r="AF11" s="29"/>
      <c r="AG11" s="29"/>
      <c r="AJ11" s="29"/>
      <c r="AK11" s="29"/>
    </row>
    <row r="12" spans="1:46" ht="18" customHeight="1">
      <c r="A12" s="1"/>
      <c r="B12" s="9"/>
      <c r="C12" s="9"/>
      <c r="D12" s="9"/>
      <c r="E12" s="9"/>
      <c r="F12" s="9"/>
      <c r="G12" s="123"/>
      <c r="H12" s="123"/>
      <c r="I12" s="123"/>
      <c r="J12" s="123"/>
      <c r="K12" s="40"/>
      <c r="L12" s="40"/>
      <c r="M12" s="40"/>
      <c r="N12" s="40"/>
      <c r="O12" s="40"/>
      <c r="P12" s="42"/>
      <c r="Q12" s="42"/>
      <c r="R12" s="42"/>
      <c r="S12" s="43"/>
      <c r="T12" s="8"/>
      <c r="U12" s="43"/>
      <c r="V12" s="43"/>
      <c r="W12" s="43"/>
      <c r="X12" s="9"/>
      <c r="Y12" s="41"/>
      <c r="Z12" s="41"/>
      <c r="AA12" s="41"/>
      <c r="AB12" s="41"/>
      <c r="AF12" s="29"/>
      <c r="AG12" s="29"/>
      <c r="AJ12" s="29"/>
      <c r="AK12" s="29"/>
    </row>
    <row r="13" spans="1:46" ht="18" customHeight="1">
      <c r="A13" s="15" t="s">
        <v>31</v>
      </c>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B14" s="475" t="s">
        <v>36</v>
      </c>
      <c r="C14" s="453"/>
      <c r="D14" s="453"/>
      <c r="E14" s="453"/>
      <c r="F14" s="453"/>
      <c r="G14" s="454"/>
      <c r="H14" s="475" t="s">
        <v>37</v>
      </c>
      <c r="I14" s="453"/>
      <c r="J14" s="453"/>
      <c r="K14" s="453"/>
      <c r="L14" s="453"/>
      <c r="M14" s="453"/>
      <c r="N14" s="453"/>
      <c r="O14" s="453"/>
      <c r="P14" s="453"/>
      <c r="Q14" s="454"/>
      <c r="R14" s="481" t="s">
        <v>39</v>
      </c>
      <c r="S14" s="815"/>
      <c r="T14" s="815"/>
      <c r="U14" s="815"/>
      <c r="V14" s="815"/>
      <c r="W14" s="815"/>
      <c r="X14" s="460" t="s">
        <v>40</v>
      </c>
      <c r="Y14" s="461"/>
      <c r="Z14" s="461"/>
      <c r="AA14" s="461"/>
      <c r="AB14" s="462"/>
      <c r="AC14" s="10"/>
      <c r="AD14" s="10"/>
      <c r="AE14" s="11"/>
      <c r="AF14" s="12"/>
      <c r="AG14" s="12"/>
      <c r="AH14" s="2"/>
      <c r="AI14" s="1"/>
      <c r="AK14" s="13"/>
      <c r="AL14" s="13"/>
      <c r="AM14" s="13"/>
      <c r="AP14" s="29"/>
      <c r="AQ14" s="29"/>
      <c r="AR14" s="29"/>
    </row>
    <row r="15" spans="1:46" ht="18" customHeight="1" thickBot="1">
      <c r="B15" s="949"/>
      <c r="C15" s="950"/>
      <c r="D15" s="950"/>
      <c r="E15" s="950"/>
      <c r="F15" s="950"/>
      <c r="G15" s="951"/>
      <c r="H15" s="1"/>
      <c r="I15" s="1"/>
      <c r="J15" s="1"/>
      <c r="K15" s="1"/>
      <c r="L15" s="1"/>
      <c r="M15" s="85"/>
      <c r="N15" s="466" t="s">
        <v>38</v>
      </c>
      <c r="O15" s="467"/>
      <c r="P15" s="467"/>
      <c r="Q15" s="468"/>
      <c r="R15" s="816"/>
      <c r="S15" s="817"/>
      <c r="T15" s="817"/>
      <c r="U15" s="817"/>
      <c r="V15" s="817"/>
      <c r="W15" s="817"/>
      <c r="X15" s="463"/>
      <c r="Y15" s="464"/>
      <c r="Z15" s="464"/>
      <c r="AA15" s="464"/>
      <c r="AB15" s="465"/>
      <c r="AC15" s="10"/>
      <c r="AD15" s="10"/>
      <c r="AE15" s="8"/>
      <c r="AF15" s="2"/>
      <c r="AG15" s="2"/>
      <c r="AH15" s="2"/>
      <c r="AI15" s="1"/>
      <c r="AK15" s="13"/>
      <c r="AL15" s="13"/>
      <c r="AM15" s="13"/>
      <c r="AP15" s="29"/>
      <c r="AQ15" s="29"/>
      <c r="AR15" s="29"/>
    </row>
    <row r="16" spans="1:46" ht="18" customHeight="1" thickBot="1">
      <c r="B16" s="952"/>
      <c r="C16" s="953"/>
      <c r="D16" s="953"/>
      <c r="E16" s="953"/>
      <c r="F16" s="953"/>
      <c r="G16" s="954"/>
      <c r="H16" s="987"/>
      <c r="I16" s="953"/>
      <c r="J16" s="953"/>
      <c r="K16" s="953"/>
      <c r="L16" s="953"/>
      <c r="M16" s="954"/>
      <c r="N16" s="988"/>
      <c r="O16" s="932"/>
      <c r="P16" s="932"/>
      <c r="Q16" s="989"/>
      <c r="R16" s="485">
        <f>B16+H16</f>
        <v>0</v>
      </c>
      <c r="S16" s="1103"/>
      <c r="T16" s="1103"/>
      <c r="U16" s="1103"/>
      <c r="V16" s="1103"/>
      <c r="W16" s="1103"/>
      <c r="X16" s="982"/>
      <c r="Y16" s="983"/>
      <c r="Z16" s="983"/>
      <c r="AA16" s="983"/>
      <c r="AB16" s="984"/>
      <c r="AC16" s="10"/>
      <c r="AD16" s="10"/>
      <c r="AE16" s="8"/>
      <c r="AF16" s="2"/>
      <c r="AG16" s="2"/>
      <c r="AH16" s="2"/>
      <c r="AI16" s="1"/>
      <c r="AK16" s="13"/>
      <c r="AL16" s="13"/>
      <c r="AM16" s="13"/>
      <c r="AP16" s="29"/>
      <c r="AQ16" s="29"/>
      <c r="AR16" s="29"/>
    </row>
    <row r="17" spans="1:45" ht="18" customHeight="1">
      <c r="B17" s="13"/>
      <c r="C17" s="13"/>
      <c r="D17" s="13"/>
      <c r="E17" s="13"/>
      <c r="F17" s="13"/>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3" t="s">
        <v>42</v>
      </c>
      <c r="B18" s="13"/>
      <c r="C18" s="13"/>
      <c r="D18" s="13"/>
      <c r="E18" s="13"/>
      <c r="F18" s="13"/>
      <c r="G18" s="13"/>
      <c r="H18" s="1"/>
      <c r="I18" s="13"/>
      <c r="J18" s="13"/>
      <c r="K18" s="13"/>
      <c r="L18" s="13"/>
      <c r="M18" s="13"/>
      <c r="N18" s="13"/>
      <c r="O18" s="13"/>
      <c r="P18" s="13"/>
      <c r="Q18" s="13"/>
      <c r="R18" s="13"/>
      <c r="S18" s="13"/>
      <c r="T18" s="13"/>
      <c r="U18" s="13"/>
      <c r="V18" s="13"/>
      <c r="W18" s="13"/>
      <c r="X18" s="13"/>
      <c r="Y18" s="13"/>
      <c r="Z18" s="13"/>
      <c r="AA18" s="13"/>
      <c r="AB18" s="13"/>
      <c r="AS18" s="13"/>
    </row>
    <row r="19" spans="1:45" ht="18" customHeight="1" thickBot="1">
      <c r="A19" s="13"/>
      <c r="B19" s="419" t="s">
        <v>21</v>
      </c>
      <c r="C19" s="439"/>
      <c r="D19" s="439"/>
      <c r="E19" s="439"/>
      <c r="F19" s="439"/>
      <c r="G19" s="439"/>
      <c r="H19" s="443"/>
      <c r="I19" s="422" t="s">
        <v>22</v>
      </c>
      <c r="J19" s="453"/>
      <c r="K19" s="453"/>
      <c r="L19" s="453"/>
      <c r="M19" s="454"/>
      <c r="N19" s="422" t="s">
        <v>23</v>
      </c>
      <c r="O19" s="453"/>
      <c r="P19" s="453"/>
      <c r="Q19" s="453"/>
      <c r="R19" s="454"/>
      <c r="S19" s="419" t="s">
        <v>24</v>
      </c>
      <c r="T19" s="439"/>
      <c r="U19" s="439"/>
      <c r="V19" s="439"/>
      <c r="W19" s="443"/>
      <c r="AM19" s="13"/>
    </row>
    <row r="20" spans="1:45" ht="18" customHeight="1">
      <c r="A20" s="13"/>
      <c r="B20" s="419" t="s">
        <v>17</v>
      </c>
      <c r="C20" s="439"/>
      <c r="D20" s="439"/>
      <c r="E20" s="439"/>
      <c r="F20" s="439"/>
      <c r="G20" s="439"/>
      <c r="H20" s="439"/>
      <c r="I20" s="869"/>
      <c r="J20" s="1547"/>
      <c r="K20" s="1547"/>
      <c r="L20" s="1547"/>
      <c r="M20" s="1838"/>
      <c r="N20" s="880"/>
      <c r="O20" s="1547"/>
      <c r="P20" s="1547"/>
      <c r="Q20" s="1547"/>
      <c r="R20" s="1548"/>
      <c r="S20" s="1839">
        <f>I20+N20</f>
        <v>0</v>
      </c>
      <c r="T20" s="1840"/>
      <c r="U20" s="1840"/>
      <c r="V20" s="1840"/>
      <c r="W20" s="1841"/>
      <c r="AM20" s="13"/>
    </row>
    <row r="21" spans="1:45" ht="18" customHeight="1">
      <c r="A21" s="13"/>
      <c r="B21" s="2096" t="s">
        <v>86</v>
      </c>
      <c r="C21" s="439"/>
      <c r="D21" s="439"/>
      <c r="E21" s="439"/>
      <c r="F21" s="439"/>
      <c r="G21" s="439"/>
      <c r="H21" s="439"/>
      <c r="I21" s="872"/>
      <c r="J21" s="1550"/>
      <c r="K21" s="1550"/>
      <c r="L21" s="1550"/>
      <c r="M21" s="1844"/>
      <c r="N21" s="818"/>
      <c r="O21" s="1550"/>
      <c r="P21" s="1550"/>
      <c r="Q21" s="1550"/>
      <c r="R21" s="1551"/>
      <c r="S21" s="1839">
        <f>I21+N21</f>
        <v>0</v>
      </c>
      <c r="T21" s="1840"/>
      <c r="U21" s="1840"/>
      <c r="V21" s="1840"/>
      <c r="W21" s="1841"/>
      <c r="AM21" s="13"/>
    </row>
    <row r="22" spans="1:45" ht="18" customHeight="1">
      <c r="A22" s="13"/>
      <c r="B22" s="419" t="s">
        <v>18</v>
      </c>
      <c r="C22" s="439"/>
      <c r="D22" s="439"/>
      <c r="E22" s="439"/>
      <c r="F22" s="439"/>
      <c r="G22" s="439"/>
      <c r="H22" s="439"/>
      <c r="I22" s="872"/>
      <c r="J22" s="1550"/>
      <c r="K22" s="1550"/>
      <c r="L22" s="1550"/>
      <c r="M22" s="1844"/>
      <c r="N22" s="818"/>
      <c r="O22" s="1550"/>
      <c r="P22" s="1550"/>
      <c r="Q22" s="1550"/>
      <c r="R22" s="1551"/>
      <c r="S22" s="1839">
        <f>I22+N22</f>
        <v>0</v>
      </c>
      <c r="T22" s="1840"/>
      <c r="U22" s="1840"/>
      <c r="V22" s="1840"/>
      <c r="W22" s="1841"/>
      <c r="AM22" s="13"/>
    </row>
    <row r="23" spans="1:45" ht="18" customHeight="1" thickBot="1">
      <c r="A23" s="13"/>
      <c r="B23" s="2096" t="s">
        <v>87</v>
      </c>
      <c r="C23" s="439"/>
      <c r="D23" s="439"/>
      <c r="E23" s="439"/>
      <c r="F23" s="439"/>
      <c r="G23" s="439"/>
      <c r="H23" s="439"/>
      <c r="I23" s="874"/>
      <c r="J23" s="1538"/>
      <c r="K23" s="1538"/>
      <c r="L23" s="1538"/>
      <c r="M23" s="1842"/>
      <c r="N23" s="994"/>
      <c r="O23" s="1538"/>
      <c r="P23" s="1538"/>
      <c r="Q23" s="1538"/>
      <c r="R23" s="1539"/>
      <c r="S23" s="1839">
        <f>I23+N23</f>
        <v>0</v>
      </c>
      <c r="T23" s="1840"/>
      <c r="U23" s="1840"/>
      <c r="V23" s="1840"/>
      <c r="W23" s="1841"/>
      <c r="AM23" s="13"/>
    </row>
    <row r="24" spans="1:45" ht="18" customHeight="1">
      <c r="A24" s="13"/>
      <c r="B24" s="419" t="s">
        <v>16</v>
      </c>
      <c r="C24" s="439"/>
      <c r="D24" s="439"/>
      <c r="E24" s="439"/>
      <c r="F24" s="439"/>
      <c r="G24" s="439"/>
      <c r="H24" s="443"/>
      <c r="I24" s="444">
        <f>SUM(I20:M23)</f>
        <v>0</v>
      </c>
      <c r="J24" s="445"/>
      <c r="K24" s="445"/>
      <c r="L24" s="445"/>
      <c r="M24" s="446"/>
      <c r="N24" s="444">
        <f t="shared" ref="N24" si="0">SUM(N20:R23)</f>
        <v>0</v>
      </c>
      <c r="O24" s="445"/>
      <c r="P24" s="445"/>
      <c r="Q24" s="445"/>
      <c r="R24" s="446"/>
      <c r="S24" s="1843">
        <f t="shared" ref="S24" si="1">SUM(S20:W23)</f>
        <v>0</v>
      </c>
      <c r="T24" s="1840"/>
      <c r="U24" s="1840"/>
      <c r="V24" s="1840"/>
      <c r="W24" s="1841"/>
      <c r="AM24" s="13"/>
    </row>
    <row r="25" spans="1:45" ht="18" customHeight="1">
      <c r="A25" s="13"/>
      <c r="B25" s="13"/>
      <c r="C25" s="13"/>
      <c r="D25" s="13"/>
      <c r="E25" s="13"/>
      <c r="F25" s="13"/>
      <c r="G25" s="13"/>
      <c r="H25" s="1"/>
      <c r="I25" s="13"/>
      <c r="J25" s="13"/>
      <c r="K25" s="13"/>
      <c r="L25" s="13"/>
      <c r="M25" s="13"/>
      <c r="N25" s="13"/>
      <c r="O25" s="13"/>
      <c r="P25" s="13"/>
      <c r="Q25" s="13"/>
      <c r="R25" s="13"/>
      <c r="S25" s="13"/>
      <c r="T25" s="13"/>
      <c r="U25" s="13"/>
      <c r="V25" s="13"/>
      <c r="W25" s="13"/>
      <c r="X25" s="13"/>
      <c r="Y25" s="13"/>
      <c r="Z25" s="13"/>
      <c r="AA25" s="13"/>
      <c r="AB25" s="13"/>
      <c r="AS25" s="13"/>
    </row>
    <row r="26" spans="1:45" ht="18" customHeight="1">
      <c r="A26" s="13" t="s">
        <v>45</v>
      </c>
      <c r="B26" s="13"/>
      <c r="C26" s="13"/>
      <c r="D26" s="13"/>
      <c r="E26" s="13"/>
      <c r="F26" s="13"/>
      <c r="G26" s="13"/>
      <c r="H26" s="1"/>
      <c r="I26" s="13"/>
      <c r="J26" s="13"/>
      <c r="K26" s="13"/>
      <c r="L26" s="13"/>
      <c r="M26" s="13"/>
      <c r="N26" s="13"/>
      <c r="O26" s="13"/>
      <c r="P26" s="13"/>
      <c r="Q26" s="13"/>
      <c r="R26" s="13"/>
      <c r="S26" s="13"/>
      <c r="T26" s="13"/>
      <c r="U26" s="13"/>
      <c r="V26" s="13"/>
      <c r="W26" s="13"/>
      <c r="X26" s="13"/>
      <c r="Y26" s="13"/>
      <c r="Z26" s="13"/>
      <c r="AA26" s="13"/>
      <c r="AB26" s="13"/>
      <c r="AS26" s="13"/>
    </row>
    <row r="27" spans="1:45" ht="6" customHeight="1">
      <c r="A27" s="13"/>
      <c r="R27" s="13"/>
    </row>
    <row r="28" spans="1:45" ht="18" customHeight="1">
      <c r="B28" s="422" t="s">
        <v>1</v>
      </c>
      <c r="C28" s="423"/>
      <c r="D28" s="423"/>
      <c r="E28" s="423"/>
      <c r="F28" s="423"/>
      <c r="G28" s="423"/>
      <c r="H28" s="423"/>
      <c r="I28" s="423"/>
      <c r="J28" s="423"/>
      <c r="K28" s="423"/>
      <c r="L28" s="449" t="s">
        <v>43</v>
      </c>
      <c r="M28" s="450"/>
      <c r="N28" s="422" t="s">
        <v>2</v>
      </c>
      <c r="O28" s="453"/>
      <c r="P28" s="453"/>
      <c r="Q28" s="453"/>
      <c r="R28" s="453"/>
      <c r="S28" s="453"/>
      <c r="T28" s="453"/>
      <c r="U28" s="453"/>
      <c r="V28" s="453"/>
      <c r="W28" s="453"/>
      <c r="X28" s="453"/>
      <c r="Y28" s="453"/>
      <c r="Z28" s="453"/>
      <c r="AA28" s="453"/>
      <c r="AB28" s="453"/>
      <c r="AC28" s="454"/>
      <c r="AD28" s="93"/>
      <c r="AE28" s="93"/>
      <c r="AF28" s="93"/>
      <c r="AG28" s="93"/>
      <c r="AH28" s="13"/>
      <c r="AQ28" s="34"/>
    </row>
    <row r="29" spans="1:45" ht="18" customHeight="1">
      <c r="B29" s="447"/>
      <c r="C29" s="448"/>
      <c r="D29" s="448"/>
      <c r="E29" s="448"/>
      <c r="F29" s="448"/>
      <c r="G29" s="448"/>
      <c r="H29" s="448"/>
      <c r="I29" s="448"/>
      <c r="J29" s="448"/>
      <c r="K29" s="448"/>
      <c r="L29" s="451"/>
      <c r="M29" s="452"/>
      <c r="N29" s="2084" t="s">
        <v>0</v>
      </c>
      <c r="O29" s="2085"/>
      <c r="P29" s="2085"/>
      <c r="Q29" s="2086"/>
      <c r="R29" s="2084" t="s">
        <v>88</v>
      </c>
      <c r="S29" s="2085"/>
      <c r="T29" s="2085"/>
      <c r="U29" s="2086"/>
      <c r="V29" s="2084" t="s">
        <v>89</v>
      </c>
      <c r="W29" s="2085"/>
      <c r="X29" s="2085"/>
      <c r="Y29" s="2086"/>
      <c r="Z29" s="2084" t="s">
        <v>90</v>
      </c>
      <c r="AA29" s="2085"/>
      <c r="AB29" s="2085"/>
      <c r="AC29" s="2086"/>
      <c r="AD29" s="13"/>
      <c r="AE29" s="13"/>
      <c r="AF29" s="13"/>
      <c r="AG29" s="13"/>
      <c r="AH29" s="34"/>
      <c r="AI29" s="34"/>
      <c r="AJ29" s="13"/>
    </row>
    <row r="30" spans="1:45" ht="18" customHeight="1" thickBot="1">
      <c r="B30" s="834"/>
      <c r="C30" s="835"/>
      <c r="D30" s="835"/>
      <c r="E30" s="835"/>
      <c r="F30" s="835"/>
      <c r="G30" s="835"/>
      <c r="H30" s="835"/>
      <c r="I30" s="835"/>
      <c r="J30" s="835"/>
      <c r="K30" s="835"/>
      <c r="L30" s="451"/>
      <c r="M30" s="452"/>
      <c r="N30" s="903" t="s">
        <v>5</v>
      </c>
      <c r="O30" s="904"/>
      <c r="P30" s="905" t="s">
        <v>6</v>
      </c>
      <c r="Q30" s="906"/>
      <c r="R30" s="903" t="s">
        <v>5</v>
      </c>
      <c r="S30" s="904"/>
      <c r="T30" s="905" t="s">
        <v>6</v>
      </c>
      <c r="U30" s="906"/>
      <c r="V30" s="903" t="s">
        <v>5</v>
      </c>
      <c r="W30" s="904"/>
      <c r="X30" s="905" t="s">
        <v>6</v>
      </c>
      <c r="Y30" s="906"/>
      <c r="Z30" s="903" t="s">
        <v>5</v>
      </c>
      <c r="AA30" s="904"/>
      <c r="AB30" s="905" t="s">
        <v>6</v>
      </c>
      <c r="AC30" s="906"/>
      <c r="AI30" s="34"/>
      <c r="AJ30" s="14"/>
      <c r="AK30" s="13"/>
    </row>
    <row r="31" spans="1:45" ht="18" customHeight="1" thickBot="1">
      <c r="B31" s="2233" t="s">
        <v>156</v>
      </c>
      <c r="C31" s="2076" t="s">
        <v>25</v>
      </c>
      <c r="D31" s="1716" t="s">
        <v>152</v>
      </c>
      <c r="E31" s="1717"/>
      <c r="F31" s="1717"/>
      <c r="G31" s="1717"/>
      <c r="H31" s="1717"/>
      <c r="I31" s="1717"/>
      <c r="J31" s="1717"/>
      <c r="K31" s="1717"/>
      <c r="L31" s="2077"/>
      <c r="M31" s="2078"/>
      <c r="N31" s="2087"/>
      <c r="O31" s="2066"/>
      <c r="P31" s="2067"/>
      <c r="Q31" s="2088"/>
      <c r="R31" s="2068">
        <f>N31</f>
        <v>0</v>
      </c>
      <c r="S31" s="2069"/>
      <c r="T31" s="2070">
        <f>P31</f>
        <v>0</v>
      </c>
      <c r="U31" s="2095"/>
      <c r="V31" s="2065"/>
      <c r="W31" s="2066"/>
      <c r="X31" s="2067"/>
      <c r="Y31" s="2065"/>
      <c r="Z31" s="2068">
        <f>V31</f>
        <v>0</v>
      </c>
      <c r="AA31" s="2069"/>
      <c r="AB31" s="2070">
        <f>X31</f>
        <v>0</v>
      </c>
      <c r="AC31" s="2071"/>
      <c r="AF31" s="13"/>
      <c r="AQ31" s="34"/>
      <c r="AR31" s="14"/>
    </row>
    <row r="32" spans="1:45" ht="18" customHeight="1" thickBot="1">
      <c r="B32" s="2234"/>
      <c r="C32" s="2076"/>
      <c r="D32" s="1716" t="s">
        <v>91</v>
      </c>
      <c r="E32" s="1717"/>
      <c r="F32" s="1717"/>
      <c r="G32" s="1717"/>
      <c r="H32" s="1717"/>
      <c r="I32" s="1717"/>
      <c r="J32" s="1717"/>
      <c r="K32" s="1717"/>
      <c r="L32" s="2011"/>
      <c r="M32" s="2089"/>
      <c r="N32" s="2090"/>
      <c r="O32" s="2091"/>
      <c r="P32" s="2091"/>
      <c r="Q32" s="2091"/>
      <c r="R32" s="2200"/>
      <c r="S32" s="2201"/>
      <c r="T32" s="2201"/>
      <c r="U32" s="2202"/>
      <c r="V32" s="2091"/>
      <c r="W32" s="2091"/>
      <c r="X32" s="2091"/>
      <c r="Y32" s="2091"/>
      <c r="Z32" s="2200"/>
      <c r="AA32" s="2201"/>
      <c r="AB32" s="2201"/>
      <c r="AC32" s="2202"/>
      <c r="AF32" s="13"/>
      <c r="AG32" s="13"/>
      <c r="AH32" s="13"/>
      <c r="AI32" s="13"/>
      <c r="AJ32" s="13"/>
      <c r="AK32" s="13"/>
      <c r="AL32" s="13"/>
      <c r="AM32" s="13"/>
      <c r="AN32" s="13"/>
      <c r="AO32" s="13"/>
      <c r="AP32" s="13"/>
      <c r="AQ32" s="34"/>
      <c r="AR32" s="14"/>
      <c r="AS32" s="13"/>
    </row>
    <row r="33" spans="2:45" ht="18" customHeight="1">
      <c r="B33" s="2234"/>
      <c r="C33" s="2076"/>
      <c r="D33" s="1763" t="s">
        <v>13</v>
      </c>
      <c r="E33" s="814"/>
      <c r="F33" s="814"/>
      <c r="G33" s="814"/>
      <c r="H33" s="814"/>
      <c r="I33" s="814"/>
      <c r="J33" s="814"/>
      <c r="K33" s="814"/>
      <c r="L33" s="2011"/>
      <c r="M33" s="2012"/>
      <c r="N33" s="2013">
        <f>IF(L33="○",IF(L35/S24&lt;10,INT(L35/S24),ROUNDDOWN(L35/S24,-1)),0)</f>
        <v>0</v>
      </c>
      <c r="O33" s="2013"/>
      <c r="P33" s="2014"/>
      <c r="Q33" s="2014"/>
      <c r="R33" s="2015"/>
      <c r="S33" s="2015"/>
      <c r="T33" s="2015"/>
      <c r="U33" s="2015"/>
      <c r="V33" s="2014"/>
      <c r="W33" s="2014"/>
      <c r="X33" s="2014"/>
      <c r="Y33" s="2014"/>
      <c r="Z33" s="2015"/>
      <c r="AA33" s="2015"/>
      <c r="AB33" s="2015"/>
      <c r="AC33" s="2016"/>
      <c r="AF33" s="13"/>
      <c r="AH33" s="13"/>
      <c r="AI33" s="13"/>
      <c r="AJ33" s="13"/>
      <c r="AK33" s="13"/>
      <c r="AL33" s="13"/>
      <c r="AM33" s="13"/>
      <c r="AN33" s="13"/>
      <c r="AO33" s="13"/>
      <c r="AP33" s="13"/>
      <c r="AQ33" s="34"/>
      <c r="AR33" s="14"/>
    </row>
    <row r="34" spans="2:45" ht="18" customHeight="1">
      <c r="B34" s="2234"/>
      <c r="C34" s="2076"/>
      <c r="D34" s="37"/>
      <c r="E34" s="1831" t="s">
        <v>44</v>
      </c>
      <c r="F34" s="2018"/>
      <c r="G34" s="2018"/>
      <c r="H34" s="2018"/>
      <c r="I34" s="2018"/>
      <c r="J34" s="1717"/>
      <c r="K34" s="1717"/>
      <c r="L34" s="2019"/>
      <c r="M34" s="2020"/>
      <c r="N34" s="2017"/>
      <c r="O34" s="2017"/>
      <c r="P34" s="2015"/>
      <c r="Q34" s="2015"/>
      <c r="R34" s="2015"/>
      <c r="S34" s="2015"/>
      <c r="T34" s="2015"/>
      <c r="U34" s="2015"/>
      <c r="V34" s="2015"/>
      <c r="W34" s="2015"/>
      <c r="X34" s="2015"/>
      <c r="Y34" s="2015"/>
      <c r="Z34" s="2015"/>
      <c r="AA34" s="2015"/>
      <c r="AB34" s="2015"/>
      <c r="AC34" s="2016"/>
      <c r="AF34" s="13"/>
      <c r="AH34" s="13"/>
      <c r="AI34" s="13"/>
      <c r="AJ34" s="13"/>
      <c r="AK34" s="13"/>
      <c r="AL34" s="13"/>
      <c r="AM34" s="13"/>
      <c r="AN34" s="13"/>
      <c r="AO34" s="13"/>
      <c r="AP34" s="13"/>
      <c r="AQ34" s="34"/>
      <c r="AR34" s="14"/>
    </row>
    <row r="35" spans="2:45" ht="18" customHeight="1" thickBot="1">
      <c r="B35" s="2234"/>
      <c r="C35" s="2076"/>
      <c r="D35" s="38"/>
      <c r="E35" s="1189" t="s">
        <v>157</v>
      </c>
      <c r="F35" s="298"/>
      <c r="G35" s="298"/>
      <c r="H35" s="298"/>
      <c r="I35" s="298"/>
      <c r="J35" s="315"/>
      <c r="K35" s="315"/>
      <c r="L35" s="2019"/>
      <c r="M35" s="2020"/>
      <c r="N35" s="2015"/>
      <c r="O35" s="2015"/>
      <c r="P35" s="2015"/>
      <c r="Q35" s="2015"/>
      <c r="R35" s="2015"/>
      <c r="S35" s="2015"/>
      <c r="T35" s="2015"/>
      <c r="U35" s="2015"/>
      <c r="V35" s="2015"/>
      <c r="W35" s="2015"/>
      <c r="X35" s="2015"/>
      <c r="Y35" s="2015"/>
      <c r="Z35" s="2015"/>
      <c r="AA35" s="2015"/>
      <c r="AB35" s="2015"/>
      <c r="AC35" s="2016"/>
      <c r="AF35" s="13"/>
      <c r="AH35" s="22"/>
      <c r="AI35" s="22"/>
      <c r="AJ35" s="22"/>
      <c r="AK35" s="22"/>
      <c r="AL35" s="22"/>
      <c r="AM35" s="22"/>
      <c r="AN35" s="22"/>
      <c r="AO35" s="22"/>
      <c r="AP35" s="22"/>
      <c r="AQ35" s="34"/>
      <c r="AR35" s="14"/>
    </row>
    <row r="36" spans="2:45" ht="18" customHeight="1" thickBot="1">
      <c r="B36" s="2234"/>
      <c r="C36" s="2076"/>
      <c r="D36" s="1766" t="s">
        <v>92</v>
      </c>
      <c r="E36" s="2075"/>
      <c r="F36" s="2075"/>
      <c r="G36" s="2075"/>
      <c r="H36" s="2075"/>
      <c r="I36" s="2075"/>
      <c r="J36" s="2075"/>
      <c r="K36" s="2075"/>
      <c r="L36" s="1993"/>
      <c r="M36" s="1994"/>
      <c r="N36" s="825"/>
      <c r="O36" s="2079"/>
      <c r="P36" s="2079"/>
      <c r="Q36" s="2079"/>
      <c r="R36" s="2079"/>
      <c r="S36" s="2079"/>
      <c r="T36" s="2079"/>
      <c r="U36" s="2079"/>
      <c r="V36" s="2079"/>
      <c r="W36" s="2079"/>
      <c r="X36" s="2079"/>
      <c r="Y36" s="2079"/>
      <c r="Z36" s="2079"/>
      <c r="AA36" s="2079"/>
      <c r="AB36" s="2079"/>
      <c r="AC36" s="2236"/>
      <c r="AF36" s="13"/>
      <c r="AG36" s="13"/>
      <c r="AH36" s="13"/>
      <c r="AI36" s="13"/>
      <c r="AJ36" s="13"/>
      <c r="AK36" s="13"/>
      <c r="AL36" s="13"/>
      <c r="AM36" s="13"/>
      <c r="AN36" s="13"/>
      <c r="AO36" s="13"/>
      <c r="AP36" s="13"/>
      <c r="AQ36" s="34"/>
      <c r="AR36" s="14"/>
      <c r="AS36" s="13"/>
    </row>
    <row r="37" spans="2:45" ht="18" customHeight="1" thickTop="1" thickBot="1">
      <c r="B37" s="2234"/>
      <c r="C37" s="2076"/>
      <c r="D37" s="958" t="s">
        <v>26</v>
      </c>
      <c r="E37" s="896"/>
      <c r="F37" s="896"/>
      <c r="G37" s="896"/>
      <c r="H37" s="896"/>
      <c r="I37" s="896"/>
      <c r="J37" s="896"/>
      <c r="K37" s="896"/>
      <c r="L37" s="959"/>
      <c r="M37" s="960"/>
      <c r="N37" s="2007">
        <f>SUM(N31,$N33,$N36)</f>
        <v>0</v>
      </c>
      <c r="O37" s="2008"/>
      <c r="P37" s="2009">
        <f>SUM(P31,$N33,$N36)</f>
        <v>0</v>
      </c>
      <c r="Q37" s="2010"/>
      <c r="R37" s="2007">
        <f>SUM(R31,$R32,$N33,$N36)</f>
        <v>0</v>
      </c>
      <c r="S37" s="2008"/>
      <c r="T37" s="2009">
        <f>SUM(T31,$R32,$N33,$N36)</f>
        <v>0</v>
      </c>
      <c r="U37" s="2010"/>
      <c r="V37" s="2007">
        <f>SUM(V31,$N33,$N36)</f>
        <v>0</v>
      </c>
      <c r="W37" s="2008"/>
      <c r="X37" s="2009">
        <f>SUM(X31,$N33,$N36)</f>
        <v>0</v>
      </c>
      <c r="Y37" s="2010"/>
      <c r="Z37" s="2007">
        <f>SUM(Z31,$Z32,$N33,$N36)</f>
        <v>0</v>
      </c>
      <c r="AA37" s="2008"/>
      <c r="AB37" s="2009">
        <f>SUM(AB31,$Z32,$N33,$N36)</f>
        <v>0</v>
      </c>
      <c r="AC37" s="2010"/>
      <c r="AF37" s="13"/>
      <c r="AG37" s="13"/>
      <c r="AQ37" s="34"/>
      <c r="AR37" s="14"/>
      <c r="AS37" s="13"/>
    </row>
    <row r="38" spans="2:45" ht="20.25" customHeight="1" thickBot="1">
      <c r="B38" s="2234"/>
      <c r="C38" s="2072" t="s">
        <v>210</v>
      </c>
      <c r="D38" s="1766" t="s">
        <v>209</v>
      </c>
      <c r="E38" s="2075"/>
      <c r="F38" s="2075"/>
      <c r="G38" s="2075"/>
      <c r="H38" s="2075"/>
      <c r="I38" s="2075"/>
      <c r="J38" s="2075"/>
      <c r="K38" s="2075"/>
      <c r="L38" s="885"/>
      <c r="M38" s="2074"/>
      <c r="N38" s="825"/>
      <c r="O38" s="2079"/>
      <c r="P38" s="2079"/>
      <c r="Q38" s="2079"/>
      <c r="R38" s="2079"/>
      <c r="S38" s="2079"/>
      <c r="T38" s="2079"/>
      <c r="U38" s="2079"/>
      <c r="V38" s="2079"/>
      <c r="W38" s="2079"/>
      <c r="X38" s="2079"/>
      <c r="Y38" s="2079"/>
      <c r="Z38" s="2079"/>
      <c r="AA38" s="2079"/>
      <c r="AB38" s="2079"/>
      <c r="AC38" s="2236"/>
      <c r="AF38" s="13"/>
      <c r="AG38" s="13"/>
      <c r="AQ38" s="34"/>
      <c r="AR38" s="14"/>
      <c r="AS38" s="13"/>
    </row>
    <row r="39" spans="2:45" ht="18" customHeight="1" thickTop="1">
      <c r="B39" s="2234"/>
      <c r="C39" s="2073"/>
      <c r="D39" s="958" t="s">
        <v>50</v>
      </c>
      <c r="E39" s="896"/>
      <c r="F39" s="896"/>
      <c r="G39" s="896"/>
      <c r="H39" s="896"/>
      <c r="I39" s="896"/>
      <c r="J39" s="896"/>
      <c r="K39" s="896"/>
      <c r="L39" s="896"/>
      <c r="M39" s="897"/>
      <c r="N39" s="1227">
        <f>$N$38</f>
        <v>0</v>
      </c>
      <c r="O39" s="1228"/>
      <c r="P39" s="1229">
        <f t="shared" ref="P39" si="2">$N$38</f>
        <v>0</v>
      </c>
      <c r="Q39" s="1230"/>
      <c r="R39" s="1227">
        <f t="shared" ref="R39" si="3">$N$38</f>
        <v>0</v>
      </c>
      <c r="S39" s="1228"/>
      <c r="T39" s="1229">
        <f t="shared" ref="T39" si="4">$N$38</f>
        <v>0</v>
      </c>
      <c r="U39" s="1230"/>
      <c r="V39" s="1227">
        <f t="shared" ref="V39" si="5">$N$38</f>
        <v>0</v>
      </c>
      <c r="W39" s="1228"/>
      <c r="X39" s="1229">
        <f t="shared" ref="X39" si="6">$N$38</f>
        <v>0</v>
      </c>
      <c r="Y39" s="1230"/>
      <c r="Z39" s="1227">
        <f t="shared" ref="Z39" si="7">$N$38</f>
        <v>0</v>
      </c>
      <c r="AA39" s="1228"/>
      <c r="AB39" s="1229">
        <f>$N$38</f>
        <v>0</v>
      </c>
      <c r="AC39" s="1230"/>
      <c r="AF39" s="13"/>
      <c r="AG39" s="13"/>
      <c r="AQ39" s="34"/>
      <c r="AR39" s="14"/>
      <c r="AS39" s="13"/>
    </row>
    <row r="40" spans="2:45" ht="18" customHeight="1">
      <c r="B40" s="2234"/>
      <c r="C40" s="1983" t="s">
        <v>222</v>
      </c>
      <c r="D40" s="1764" t="s">
        <v>206</v>
      </c>
      <c r="E40" s="1981"/>
      <c r="F40" s="1981"/>
      <c r="G40" s="1981"/>
      <c r="H40" s="1981"/>
      <c r="I40" s="1981"/>
      <c r="J40" s="844">
        <v>790</v>
      </c>
      <c r="K40" s="844"/>
      <c r="L40" s="1989"/>
      <c r="M40" s="1990"/>
      <c r="N40" s="1243">
        <f>IF(L40="○",IF($J40/$S$24&lt;10,INT($J40/$S$24),ROUNDDOWN($J40/$S$24,-1)),0)</f>
        <v>0</v>
      </c>
      <c r="O40" s="1243"/>
      <c r="P40" s="1243"/>
      <c r="Q40" s="1243"/>
      <c r="R40" s="1243"/>
      <c r="S40" s="1243"/>
      <c r="T40" s="1243"/>
      <c r="U40" s="1243"/>
      <c r="V40" s="1243"/>
      <c r="W40" s="1243"/>
      <c r="X40" s="1243"/>
      <c r="Y40" s="1243"/>
      <c r="Z40" s="1243"/>
      <c r="AA40" s="1243"/>
      <c r="AB40" s="1243"/>
      <c r="AC40" s="1726"/>
      <c r="AF40" s="13"/>
      <c r="AG40" s="13"/>
      <c r="AQ40" s="34"/>
      <c r="AR40" s="14"/>
      <c r="AS40" s="13"/>
    </row>
    <row r="41" spans="2:45" ht="18" customHeight="1" thickBot="1">
      <c r="B41" s="2234"/>
      <c r="C41" s="1984"/>
      <c r="D41" s="1766" t="s">
        <v>164</v>
      </c>
      <c r="E41" s="1982"/>
      <c r="F41" s="1982"/>
      <c r="G41" s="1982"/>
      <c r="H41" s="1982"/>
      <c r="I41" s="1982"/>
      <c r="J41" s="846">
        <v>500</v>
      </c>
      <c r="K41" s="846"/>
      <c r="L41" s="1991"/>
      <c r="M41" s="1992"/>
      <c r="N41" s="1248">
        <f>IF(L41="○",IF($J41/$S$24&lt;10,INT($J41/$S$24),ROUNDDOWN($J41/$S$24,-1)),0)</f>
        <v>0</v>
      </c>
      <c r="O41" s="1248"/>
      <c r="P41" s="1248"/>
      <c r="Q41" s="1248"/>
      <c r="R41" s="1248"/>
      <c r="S41" s="1248"/>
      <c r="T41" s="1248"/>
      <c r="U41" s="1248"/>
      <c r="V41" s="1248"/>
      <c r="W41" s="1248"/>
      <c r="X41" s="1248"/>
      <c r="Y41" s="1248"/>
      <c r="Z41" s="1248"/>
      <c r="AA41" s="1248"/>
      <c r="AB41" s="1248"/>
      <c r="AC41" s="1845"/>
      <c r="AF41" s="13"/>
      <c r="AG41" s="13"/>
      <c r="AQ41" s="34"/>
      <c r="AR41" s="14"/>
      <c r="AS41" s="13"/>
    </row>
    <row r="42" spans="2:45" ht="18" customHeight="1" thickTop="1">
      <c r="B42" s="2235"/>
      <c r="C42" s="1985"/>
      <c r="D42" s="323" t="s">
        <v>59</v>
      </c>
      <c r="E42" s="324"/>
      <c r="F42" s="324"/>
      <c r="G42" s="324"/>
      <c r="H42" s="324"/>
      <c r="I42" s="324"/>
      <c r="J42" s="324"/>
      <c r="K42" s="324"/>
      <c r="L42" s="324"/>
      <c r="M42" s="1865"/>
      <c r="N42" s="369">
        <f>SUM($N40,$N41)</f>
        <v>0</v>
      </c>
      <c r="O42" s="2187"/>
      <c r="P42" s="2188">
        <f t="shared" ref="P42" si="8">SUM($N40,$N41)</f>
        <v>0</v>
      </c>
      <c r="Q42" s="2189"/>
      <c r="R42" s="2190">
        <f t="shared" ref="R42" si="9">SUM($N40,$N41)</f>
        <v>0</v>
      </c>
      <c r="S42" s="2191"/>
      <c r="T42" s="2190">
        <f t="shared" ref="T42" si="10">SUM($N40,$N41)</f>
        <v>0</v>
      </c>
      <c r="U42" s="2189"/>
      <c r="V42" s="2190">
        <f t="shared" ref="V42" si="11">SUM($N40,$N41)</f>
        <v>0</v>
      </c>
      <c r="W42" s="2191"/>
      <c r="X42" s="2190">
        <f t="shared" ref="X42" si="12">SUM($N40,$N41)</f>
        <v>0</v>
      </c>
      <c r="Y42" s="2189"/>
      <c r="Z42" s="2190">
        <f t="shared" ref="Z42" si="13">SUM($N40,$N41)</f>
        <v>0</v>
      </c>
      <c r="AA42" s="2191"/>
      <c r="AB42" s="2190">
        <f t="shared" ref="AB42" si="14">SUM($N40,$N41)</f>
        <v>0</v>
      </c>
      <c r="AC42" s="2189"/>
      <c r="AF42" s="13"/>
      <c r="AG42" s="13"/>
      <c r="AQ42" s="34"/>
      <c r="AR42" s="14"/>
      <c r="AS42" s="13"/>
    </row>
    <row r="43" spans="2:45" ht="18" customHeight="1">
      <c r="B43" s="327" t="s">
        <v>224</v>
      </c>
      <c r="C43" s="298"/>
      <c r="D43" s="298"/>
      <c r="E43" s="298"/>
      <c r="F43" s="298"/>
      <c r="G43" s="298"/>
      <c r="H43" s="298"/>
      <c r="I43" s="298"/>
      <c r="J43" s="298"/>
      <c r="K43" s="298"/>
      <c r="L43" s="298"/>
      <c r="M43" s="17" t="s">
        <v>51</v>
      </c>
      <c r="N43" s="1255">
        <f>N37+N39+N42</f>
        <v>0</v>
      </c>
      <c r="O43" s="1262"/>
      <c r="P43" s="1256">
        <f t="shared" ref="P43" si="15">P37+P39+P42</f>
        <v>0</v>
      </c>
      <c r="Q43" s="1257"/>
      <c r="R43" s="1255">
        <f t="shared" ref="R43" si="16">R37+R39+R42</f>
        <v>0</v>
      </c>
      <c r="S43" s="1262"/>
      <c r="T43" s="1256">
        <f t="shared" ref="T43" si="17">T37+T39+T42</f>
        <v>0</v>
      </c>
      <c r="U43" s="1257"/>
      <c r="V43" s="1255">
        <f t="shared" ref="V43" si="18">V37+V39+V42</f>
        <v>0</v>
      </c>
      <c r="W43" s="1256"/>
      <c r="X43" s="1752">
        <f t="shared" ref="X43" si="19">X37+X39+X42</f>
        <v>0</v>
      </c>
      <c r="Y43" s="1256"/>
      <c r="Z43" s="1255">
        <f t="shared" ref="Z43" si="20">Z37+Z39+Z42</f>
        <v>0</v>
      </c>
      <c r="AA43" s="1262"/>
      <c r="AB43" s="1256">
        <f t="shared" ref="AB43" si="21">AB37+AB39+AB42</f>
        <v>0</v>
      </c>
      <c r="AC43" s="1257"/>
      <c r="AF43" s="295"/>
      <c r="AG43" s="296"/>
      <c r="AI43" s="34"/>
      <c r="AJ43" s="14"/>
      <c r="AK43" s="13"/>
    </row>
    <row r="44" spans="2:45" ht="18" customHeight="1">
      <c r="B44" s="297" t="s">
        <v>106</v>
      </c>
      <c r="C44" s="2237"/>
      <c r="D44" s="2237"/>
      <c r="E44" s="2237"/>
      <c r="F44" s="2237"/>
      <c r="G44" s="2237"/>
      <c r="H44" s="2237"/>
      <c r="I44" s="2237"/>
      <c r="J44" s="2237"/>
      <c r="K44" s="2237"/>
      <c r="L44" s="2237"/>
      <c r="M44" s="17" t="s">
        <v>99</v>
      </c>
      <c r="N44" s="1260">
        <f>N43*I20</f>
        <v>0</v>
      </c>
      <c r="O44" s="1714"/>
      <c r="P44" s="1262">
        <f>P43*N20</f>
        <v>0</v>
      </c>
      <c r="Q44" s="1715"/>
      <c r="R44" s="1260">
        <f>R43*I21</f>
        <v>0</v>
      </c>
      <c r="S44" s="1714"/>
      <c r="T44" s="1262">
        <f>T43*N21</f>
        <v>0</v>
      </c>
      <c r="U44" s="1715"/>
      <c r="V44" s="1260">
        <f>V43*I22</f>
        <v>0</v>
      </c>
      <c r="W44" s="1714"/>
      <c r="X44" s="1262">
        <f>X43*N22</f>
        <v>0</v>
      </c>
      <c r="Y44" s="1715"/>
      <c r="Z44" s="1260">
        <f>Z43*I23</f>
        <v>0</v>
      </c>
      <c r="AA44" s="1714"/>
      <c r="AB44" s="1262">
        <f>AB43*N23</f>
        <v>0</v>
      </c>
      <c r="AC44" s="1715"/>
      <c r="AE44" s="1786">
        <f>SUM(N44:AC44)</f>
        <v>0</v>
      </c>
      <c r="AF44" s="736"/>
      <c r="AG44" s="736"/>
      <c r="AI44" s="34"/>
      <c r="AJ44" s="14"/>
      <c r="AK44" s="13"/>
    </row>
    <row r="45" spans="2:45" ht="29.25" customHeight="1" thickBot="1">
      <c r="B45" s="832" t="s">
        <v>103</v>
      </c>
      <c r="C45" s="833"/>
      <c r="D45" s="833"/>
      <c r="E45" s="833"/>
      <c r="F45" s="833"/>
      <c r="G45" s="833"/>
      <c r="H45" s="833"/>
      <c r="I45" s="833"/>
      <c r="J45" s="833"/>
      <c r="K45" s="833"/>
      <c r="L45" s="303"/>
      <c r="M45" s="97" t="s">
        <v>102</v>
      </c>
      <c r="N45" s="1267">
        <f>N44*$H$16*100*$X$16</f>
        <v>0</v>
      </c>
      <c r="O45" s="1268"/>
      <c r="P45" s="1268">
        <f>P44*$H$16*100*$X$16</f>
        <v>0</v>
      </c>
      <c r="Q45" s="1269"/>
      <c r="R45" s="1267">
        <f>R44*$H$16*100*$X$16</f>
        <v>0</v>
      </c>
      <c r="S45" s="1268"/>
      <c r="T45" s="1268">
        <f>T44*$H$16*100*$X$16</f>
        <v>0</v>
      </c>
      <c r="U45" s="1269"/>
      <c r="V45" s="1267">
        <f>V44*$H$16*100*$X$16</f>
        <v>0</v>
      </c>
      <c r="W45" s="1268"/>
      <c r="X45" s="1268">
        <f>X44*$H$16*100*$X$16</f>
        <v>0</v>
      </c>
      <c r="Y45" s="1269"/>
      <c r="Z45" s="1267">
        <f>Z44*$H$16*100*$X$16</f>
        <v>0</v>
      </c>
      <c r="AA45" s="1268"/>
      <c r="AB45" s="1268">
        <f>AB44*$H$16*100*$X$16</f>
        <v>0</v>
      </c>
      <c r="AC45" s="1269"/>
      <c r="AE45" s="295">
        <f>SUM(N45:AC45)</f>
        <v>0</v>
      </c>
      <c r="AF45" s="296"/>
      <c r="AG45" s="296"/>
      <c r="AI45" s="34"/>
      <c r="AJ45" s="14"/>
      <c r="AK45" s="13"/>
    </row>
    <row r="46" spans="2:45" ht="27" customHeight="1">
      <c r="B46" s="1481" t="s">
        <v>194</v>
      </c>
      <c r="C46" s="2097" t="s">
        <v>144</v>
      </c>
      <c r="D46" s="2098"/>
      <c r="E46" s="2098"/>
      <c r="F46" s="2098"/>
      <c r="G46" s="2098"/>
      <c r="H46" s="2098"/>
      <c r="I46" s="2098"/>
      <c r="J46" s="2098"/>
      <c r="K46" s="2098"/>
      <c r="L46" s="962"/>
      <c r="M46" s="963"/>
      <c r="N46" s="2063">
        <f>IF($L46="○",-ROUNDDOWN(SUM(N31,$N36)*$H$16*100*$L$47,-1),0)</f>
        <v>0</v>
      </c>
      <c r="O46" s="2058"/>
      <c r="P46" s="2054">
        <f>IF($L46="○",-ROUNDDOWN(SUM(P31,$N36)*$H$16*100*$L$47,-1),0)</f>
        <v>0</v>
      </c>
      <c r="Q46" s="1746"/>
      <c r="R46" s="2057">
        <f>IF($L46="○",-ROUNDDOWN(SUM(R31,$N36)*$H$16*100*$L$47,-1),0)</f>
        <v>0</v>
      </c>
      <c r="S46" s="2058"/>
      <c r="T46" s="2054">
        <f>IF($L46="○",-ROUNDDOWN(SUM(T31,$N36)*$H$16*100*$L$47,-1),0)</f>
        <v>0</v>
      </c>
      <c r="U46" s="1746"/>
      <c r="V46" s="2057">
        <f>IF($L46="○",-ROUNDDOWN(SUM(V31,$N36)*$H$16*100*$L$47,-1),0)</f>
        <v>0</v>
      </c>
      <c r="W46" s="2058"/>
      <c r="X46" s="2054">
        <f>IF($L46="○",-ROUNDDOWN(SUM(X31,$N36)*$H$16*100*$L$47,-1),0)</f>
        <v>0</v>
      </c>
      <c r="Y46" s="1746"/>
      <c r="Z46" s="2057">
        <f>IF($L46="○",-ROUNDDOWN(SUM(Z31,$N36)*$H$16*100*$L$47,-1),0)</f>
        <v>0</v>
      </c>
      <c r="AA46" s="2058"/>
      <c r="AB46" s="2054">
        <f>IF($L46="○",-ROUNDDOWN(SUM(AB31,$N36)*$H$16*100*$L$47,-1),0)</f>
        <v>0</v>
      </c>
      <c r="AC46" s="1746"/>
      <c r="AE46" s="91"/>
      <c r="AF46" s="92"/>
      <c r="AG46" s="92"/>
      <c r="AI46" s="34"/>
      <c r="AJ46" s="14"/>
      <c r="AK46" s="13"/>
    </row>
    <row r="47" spans="2:45" ht="18" customHeight="1">
      <c r="B47" s="2043"/>
      <c r="C47" s="83"/>
      <c r="D47" s="1530" t="s">
        <v>150</v>
      </c>
      <c r="E47" s="315"/>
      <c r="F47" s="315"/>
      <c r="G47" s="315"/>
      <c r="H47" s="315"/>
      <c r="I47" s="315"/>
      <c r="J47" s="315"/>
      <c r="K47" s="315"/>
      <c r="L47" s="1040"/>
      <c r="M47" s="1041"/>
      <c r="N47" s="2064"/>
      <c r="O47" s="2060"/>
      <c r="P47" s="2055"/>
      <c r="Q47" s="2056"/>
      <c r="R47" s="2059"/>
      <c r="S47" s="2060"/>
      <c r="T47" s="2055"/>
      <c r="U47" s="2056"/>
      <c r="V47" s="2059"/>
      <c r="W47" s="2060"/>
      <c r="X47" s="2055"/>
      <c r="Y47" s="2056"/>
      <c r="Z47" s="2059"/>
      <c r="AA47" s="2060"/>
      <c r="AB47" s="2055"/>
      <c r="AC47" s="2056"/>
      <c r="AE47" s="91"/>
      <c r="AF47" s="92"/>
      <c r="AG47" s="92"/>
      <c r="AI47" s="34"/>
      <c r="AJ47" s="14"/>
      <c r="AK47" s="13"/>
    </row>
    <row r="48" spans="2:45" ht="18" customHeight="1">
      <c r="B48" s="2043"/>
      <c r="C48" s="2050" t="s">
        <v>185</v>
      </c>
      <c r="D48" s="2051"/>
      <c r="E48" s="2051"/>
      <c r="F48" s="2051"/>
      <c r="G48" s="2051"/>
      <c r="H48" s="2051"/>
      <c r="I48" s="2051"/>
      <c r="J48" s="2051"/>
      <c r="K48" s="2051"/>
      <c r="L48" s="2052"/>
      <c r="M48" s="2053"/>
      <c r="N48" s="1286">
        <f>IF($L48="○",-ROUNDDOWN(SUM(N31,$N36)*$H$16*100*$L$49,-1),0)</f>
        <v>0</v>
      </c>
      <c r="O48" s="1287"/>
      <c r="P48" s="1274">
        <f>IF($L48="○",-ROUNDDOWN(SUM(P31,$N36)*$H$16*100*$L$49,-1),0)</f>
        <v>0</v>
      </c>
      <c r="Q48" s="2034"/>
      <c r="R48" s="1270">
        <f>IF($L48="○",-ROUNDDOWN((R31+$R32+$N36)*$H$16*100*$L$49,-1),0)</f>
        <v>0</v>
      </c>
      <c r="S48" s="2031"/>
      <c r="T48" s="1274">
        <f>IF($L48="○",-ROUNDDOWN((T31+$R32+$N36)*$H$16*100*$L$49,-1),0)</f>
        <v>0</v>
      </c>
      <c r="U48" s="2034"/>
      <c r="V48" s="1270">
        <f>IF($L48="○",-ROUNDDOWN(SUM(V31,$N36)*$H$16*100*$L$49,-1),0)</f>
        <v>0</v>
      </c>
      <c r="W48" s="2031"/>
      <c r="X48" s="1274">
        <f>IF($L48="○",-ROUNDDOWN(SUM(X31,$N36)*$H$16*100*$L$49,-1),0)</f>
        <v>0</v>
      </c>
      <c r="Y48" s="2034"/>
      <c r="Z48" s="1270">
        <f>IF($L48="○",-ROUNDDOWN(SUM(Z31,$Z32,$N36)*$H$16*100*$L$49,-1),0)</f>
        <v>0</v>
      </c>
      <c r="AA48" s="2031"/>
      <c r="AB48" s="1277">
        <f>IF($L48="○",-ROUNDDOWN((AB31+$Z32+$N36)*$H$16*100*$L$49,-1),0)</f>
        <v>0</v>
      </c>
      <c r="AC48" s="2036"/>
      <c r="AF48" s="13"/>
      <c r="AQ48" s="34"/>
      <c r="AR48" s="14"/>
      <c r="AS48" s="13"/>
    </row>
    <row r="49" spans="2:45" ht="18" customHeight="1" thickBot="1">
      <c r="B49" s="2043"/>
      <c r="C49" s="48"/>
      <c r="D49" s="1530" t="s">
        <v>184</v>
      </c>
      <c r="E49" s="315"/>
      <c r="F49" s="315"/>
      <c r="G49" s="315"/>
      <c r="H49" s="315"/>
      <c r="I49" s="315"/>
      <c r="J49" s="315"/>
      <c r="K49" s="315"/>
      <c r="L49" s="1021"/>
      <c r="M49" s="1022"/>
      <c r="N49" s="1306"/>
      <c r="O49" s="1307"/>
      <c r="P49" s="2035"/>
      <c r="Q49" s="2032"/>
      <c r="R49" s="2032"/>
      <c r="S49" s="2033"/>
      <c r="T49" s="2035"/>
      <c r="U49" s="2032"/>
      <c r="V49" s="2032"/>
      <c r="W49" s="2033"/>
      <c r="X49" s="2035"/>
      <c r="Y49" s="2032"/>
      <c r="Z49" s="2032"/>
      <c r="AA49" s="2033"/>
      <c r="AB49" s="2037"/>
      <c r="AC49" s="2035"/>
      <c r="AG49" s="34"/>
      <c r="AH49" s="14"/>
      <c r="AI49" s="13"/>
      <c r="AQ49" s="34"/>
      <c r="AR49" s="14"/>
      <c r="AS49" s="13"/>
    </row>
    <row r="50" spans="2:45" ht="18" customHeight="1" thickTop="1">
      <c r="B50" s="2044"/>
      <c r="C50" s="1000" t="s">
        <v>126</v>
      </c>
      <c r="D50" s="1001"/>
      <c r="E50" s="1001"/>
      <c r="F50" s="1001"/>
      <c r="G50" s="1001"/>
      <c r="H50" s="1001"/>
      <c r="I50" s="1001"/>
      <c r="J50" s="1001"/>
      <c r="K50" s="1001"/>
      <c r="L50" s="1001"/>
      <c r="M50" s="2045"/>
      <c r="N50" s="1313">
        <f>SUM(N46,N48)</f>
        <v>0</v>
      </c>
      <c r="O50" s="2046"/>
      <c r="P50" s="2040">
        <f t="shared" ref="P50" si="22">SUM(P46,P48)</f>
        <v>0</v>
      </c>
      <c r="Q50" s="2041"/>
      <c r="R50" s="2047">
        <f t="shared" ref="R50" si="23">SUM(R46,R48)</f>
        <v>0</v>
      </c>
      <c r="S50" s="2046"/>
      <c r="T50" s="2040">
        <f t="shared" ref="T50" si="24">SUM(T46,T48)</f>
        <v>0</v>
      </c>
      <c r="U50" s="2041"/>
      <c r="V50" s="2047">
        <f t="shared" ref="V50" si="25">SUM(V46,V48)</f>
        <v>0</v>
      </c>
      <c r="W50" s="2046"/>
      <c r="X50" s="2040">
        <f t="shared" ref="X50" si="26">SUM(X46,X48)</f>
        <v>0</v>
      </c>
      <c r="Y50" s="2041"/>
      <c r="Z50" s="2047">
        <f t="shared" ref="Z50" si="27">SUM(Z46,Z48)</f>
        <v>0</v>
      </c>
      <c r="AA50" s="2046"/>
      <c r="AB50" s="2040">
        <f t="shared" ref="AB50" si="28">SUM(AB46,AB48)</f>
        <v>0</v>
      </c>
      <c r="AC50" s="2041"/>
      <c r="AG50" s="34"/>
      <c r="AH50" s="14"/>
      <c r="AI50" s="13"/>
      <c r="AQ50" s="34"/>
      <c r="AR50" s="14"/>
      <c r="AS50" s="13"/>
    </row>
    <row r="51" spans="2:45" ht="18" customHeight="1" thickBot="1">
      <c r="B51" s="1027" t="s">
        <v>128</v>
      </c>
      <c r="C51" s="814"/>
      <c r="D51" s="814"/>
      <c r="E51" s="814"/>
      <c r="F51" s="814"/>
      <c r="G51" s="814"/>
      <c r="H51" s="814"/>
      <c r="I51" s="814"/>
      <c r="J51" s="814"/>
      <c r="K51" s="814"/>
      <c r="L51" s="814"/>
      <c r="M51" s="124" t="s">
        <v>228</v>
      </c>
      <c r="N51" s="1317">
        <f>N50*I20*$X$16</f>
        <v>0</v>
      </c>
      <c r="O51" s="2038"/>
      <c r="P51" s="1319">
        <f>P50*N20*$X$16</f>
        <v>0</v>
      </c>
      <c r="Q51" s="2039"/>
      <c r="R51" s="1317">
        <f>R50*I21*$X$16</f>
        <v>0</v>
      </c>
      <c r="S51" s="2038"/>
      <c r="T51" s="1319">
        <f>T50*N21*$X$16</f>
        <v>0</v>
      </c>
      <c r="U51" s="2039"/>
      <c r="V51" s="1317">
        <f>V50*I22*$X$16</f>
        <v>0</v>
      </c>
      <c r="W51" s="2038"/>
      <c r="X51" s="1319">
        <f>X50*N22*$X$16</f>
        <v>0</v>
      </c>
      <c r="Y51" s="2039"/>
      <c r="Z51" s="1317">
        <f>Z50*I23*$X$16</f>
        <v>0</v>
      </c>
      <c r="AA51" s="2038"/>
      <c r="AB51" s="1319">
        <f>AB50*N23*$X$16</f>
        <v>0</v>
      </c>
      <c r="AC51" s="2042"/>
      <c r="AE51" s="2030">
        <f>SUM(N51:AC51)</f>
        <v>0</v>
      </c>
      <c r="AF51" s="2030"/>
      <c r="AG51" s="2030"/>
      <c r="AI51" s="34"/>
      <c r="AJ51" s="14"/>
      <c r="AK51" s="13"/>
    </row>
    <row r="52" spans="2:45" ht="36" customHeight="1" thickTop="1" thickBot="1">
      <c r="B52" s="1439" t="s">
        <v>174</v>
      </c>
      <c r="C52" s="831"/>
      <c r="D52" s="831"/>
      <c r="E52" s="831"/>
      <c r="F52" s="831"/>
      <c r="G52" s="831"/>
      <c r="H52" s="831"/>
      <c r="I52" s="831"/>
      <c r="J52" s="831"/>
      <c r="K52" s="831"/>
      <c r="L52" s="118"/>
      <c r="M52" s="119" t="s">
        <v>127</v>
      </c>
      <c r="N52" s="517">
        <f>ROUNDDOWN(SUM(N45:AC45)+SUM(N51:AC51),-3)</f>
        <v>0</v>
      </c>
      <c r="O52" s="1694"/>
      <c r="P52" s="1694"/>
      <c r="Q52" s="1694"/>
      <c r="R52" s="1694"/>
      <c r="S52" s="1694"/>
      <c r="T52" s="1694"/>
      <c r="U52" s="1694"/>
      <c r="V52" s="1694"/>
      <c r="W52" s="1694"/>
      <c r="X52" s="1694"/>
      <c r="Y52" s="1694"/>
      <c r="Z52" s="1694"/>
      <c r="AA52" s="1694"/>
      <c r="AB52" s="1694"/>
      <c r="AC52" s="1695"/>
      <c r="AE52" s="295">
        <f>AE45+AE51</f>
        <v>0</v>
      </c>
      <c r="AF52" s="296"/>
      <c r="AG52" s="296"/>
      <c r="AN52" s="35"/>
      <c r="AO52" s="35"/>
    </row>
    <row r="53" spans="2:45" ht="3.75" customHeight="1" thickTop="1">
      <c r="O53" s="35"/>
      <c r="P53" s="35"/>
    </row>
    <row r="54" spans="2:45" ht="13.5" customHeight="1">
      <c r="B54" s="168" t="s">
        <v>94</v>
      </c>
      <c r="C54" s="168"/>
      <c r="D54" s="36"/>
      <c r="E54" s="36"/>
      <c r="AA54" s="1762" t="s">
        <v>238</v>
      </c>
      <c r="AB54" s="1762"/>
      <c r="AC54" s="1762"/>
    </row>
    <row r="55" spans="2:45" ht="13.5" customHeight="1">
      <c r="B55" s="168" t="s">
        <v>95</v>
      </c>
      <c r="C55" s="168"/>
      <c r="M55" s="36"/>
      <c r="N55" s="36"/>
      <c r="O55" s="36"/>
      <c r="P55" s="36"/>
      <c r="Q55" s="36"/>
      <c r="R55" s="36"/>
      <c r="S55" s="36"/>
      <c r="T55" s="36"/>
      <c r="U55" s="36"/>
      <c r="V55" s="36"/>
      <c r="W55" s="36"/>
      <c r="X55" s="36"/>
      <c r="Y55" s="36"/>
      <c r="Z55" s="36"/>
      <c r="AA55" s="1762"/>
      <c r="AB55" s="1762"/>
      <c r="AC55" s="1762"/>
      <c r="AD55" s="36"/>
      <c r="AE55" s="36"/>
      <c r="AF55" s="36"/>
    </row>
    <row r="56" spans="2:45" ht="13.5" customHeight="1">
      <c r="B56" s="168" t="s">
        <v>208</v>
      </c>
      <c r="C56" s="168"/>
      <c r="D56" s="36"/>
      <c r="E56" s="36"/>
      <c r="AA56" s="1762"/>
      <c r="AB56" s="1762"/>
      <c r="AC56" s="1762"/>
    </row>
    <row r="57" spans="2:45" ht="13.5" customHeight="1">
      <c r="B57" s="168" t="s">
        <v>207</v>
      </c>
      <c r="C57" s="168"/>
      <c r="M57" s="36"/>
      <c r="N57" s="36"/>
      <c r="O57" s="36"/>
      <c r="P57" s="36"/>
      <c r="Q57" s="36"/>
      <c r="R57" s="36"/>
      <c r="S57" s="36"/>
      <c r="T57" s="36"/>
      <c r="U57" s="36"/>
      <c r="V57" s="36"/>
      <c r="W57" s="36"/>
      <c r="X57" s="36"/>
      <c r="Y57" s="36"/>
      <c r="Z57" s="36"/>
      <c r="AA57" s="1762"/>
      <c r="AB57" s="1762"/>
      <c r="AC57" s="1762"/>
      <c r="AD57" s="36"/>
      <c r="AE57" s="36"/>
      <c r="AF57" s="36"/>
    </row>
    <row r="58" spans="2:45" ht="18" customHeight="1">
      <c r="M58" s="36"/>
      <c r="N58" s="36"/>
      <c r="O58" s="36"/>
      <c r="P58" s="36"/>
      <c r="Q58" s="36"/>
      <c r="R58" s="36"/>
      <c r="S58" s="36"/>
      <c r="T58" s="36"/>
      <c r="U58" s="36"/>
      <c r="V58" s="36"/>
      <c r="W58" s="36"/>
      <c r="X58" s="36"/>
      <c r="Y58" s="36"/>
      <c r="Z58" s="36"/>
      <c r="AD58" s="36"/>
      <c r="AE58" s="36"/>
      <c r="AF58" s="36"/>
    </row>
    <row r="59" spans="2:45" ht="18" customHeight="1">
      <c r="M59" s="36"/>
      <c r="N59" s="36"/>
      <c r="O59" s="36"/>
      <c r="P59" s="36"/>
      <c r="Q59" s="36"/>
      <c r="R59" s="36"/>
      <c r="S59" s="36"/>
      <c r="T59" s="36"/>
      <c r="U59" s="36"/>
      <c r="V59" s="36"/>
      <c r="W59" s="36"/>
      <c r="X59" s="36"/>
      <c r="Y59" s="36"/>
      <c r="Z59" s="36"/>
      <c r="AD59" s="36"/>
      <c r="AE59" s="36"/>
      <c r="AF59" s="36"/>
    </row>
    <row r="60" spans="2:45" ht="18" customHeight="1">
      <c r="B60" s="99" t="s">
        <v>196</v>
      </c>
      <c r="M60" s="36"/>
      <c r="N60" s="36"/>
      <c r="O60" s="36"/>
      <c r="P60" s="36"/>
      <c r="Q60" s="36"/>
      <c r="R60" s="36"/>
      <c r="S60" s="36"/>
      <c r="T60" s="36"/>
      <c r="U60" s="36"/>
      <c r="V60" s="36"/>
      <c r="W60" s="36"/>
      <c r="X60" s="36"/>
      <c r="Y60" s="36"/>
      <c r="Z60" s="36"/>
      <c r="AD60" s="36"/>
      <c r="AE60" s="36"/>
      <c r="AF60" s="36"/>
    </row>
    <row r="61" spans="2:45" ht="7.5" customHeight="1" thickBot="1">
      <c r="M61" s="36"/>
      <c r="N61" s="36"/>
      <c r="O61" s="36"/>
      <c r="P61" s="36"/>
      <c r="Q61" s="36"/>
      <c r="R61" s="36"/>
      <c r="S61" s="36"/>
      <c r="T61" s="36"/>
      <c r="U61" s="36"/>
      <c r="V61" s="36"/>
      <c r="W61" s="36"/>
      <c r="X61" s="36"/>
      <c r="Y61" s="36"/>
      <c r="Z61" s="36"/>
      <c r="AD61" s="36"/>
      <c r="AE61" s="36"/>
      <c r="AF61" s="36"/>
    </row>
    <row r="62" spans="2:45" ht="9.75" customHeight="1" thickBot="1">
      <c r="B62" s="100"/>
      <c r="C62" s="101"/>
      <c r="D62" s="101"/>
      <c r="E62" s="101"/>
      <c r="F62" s="101"/>
      <c r="G62" s="101"/>
      <c r="H62" s="101"/>
      <c r="I62" s="101"/>
      <c r="J62" s="101"/>
      <c r="K62" s="101"/>
      <c r="L62" s="101"/>
      <c r="M62" s="102"/>
      <c r="N62" s="102"/>
      <c r="O62" s="102"/>
      <c r="P62" s="102"/>
      <c r="Q62" s="102"/>
      <c r="R62" s="102"/>
      <c r="S62" s="102"/>
      <c r="T62" s="102"/>
      <c r="U62" s="102"/>
      <c r="V62" s="115"/>
      <c r="W62" s="36"/>
      <c r="X62" s="36"/>
      <c r="Y62" s="36"/>
      <c r="Z62" s="36"/>
      <c r="AA62" s="36"/>
      <c r="AB62" s="36"/>
      <c r="AC62" s="36"/>
      <c r="AD62" s="36"/>
      <c r="AE62" s="36"/>
      <c r="AF62" s="36"/>
    </row>
    <row r="63" spans="2:45" ht="18.75" customHeight="1" thickBot="1">
      <c r="B63" s="109"/>
      <c r="C63" s="105"/>
      <c r="D63" s="104" t="s">
        <v>198</v>
      </c>
      <c r="E63" s="107"/>
      <c r="F63" s="107"/>
      <c r="G63" s="107"/>
      <c r="H63" s="107"/>
      <c r="I63" s="107"/>
      <c r="J63" s="107"/>
      <c r="K63" s="107"/>
      <c r="L63" s="107"/>
      <c r="M63" s="107"/>
      <c r="N63" s="107" t="s">
        <v>200</v>
      </c>
      <c r="O63" s="107"/>
      <c r="P63" s="107"/>
      <c r="Q63" s="108"/>
      <c r="R63" s="808"/>
      <c r="S63" s="809"/>
      <c r="T63" s="810"/>
      <c r="U63" s="137"/>
      <c r="V63" s="117"/>
      <c r="W63" s="59"/>
      <c r="X63" s="84" t="s">
        <v>159</v>
      </c>
      <c r="Y63" s="60"/>
      <c r="Z63" s="60"/>
      <c r="AA63" s="60"/>
      <c r="AB63" s="55"/>
      <c r="AC63" s="55"/>
      <c r="AD63" s="55"/>
      <c r="AE63" s="55"/>
    </row>
    <row r="64" spans="2:45" ht="14.25" customHeight="1">
      <c r="B64" s="109"/>
      <c r="C64" s="105"/>
      <c r="D64" s="110"/>
      <c r="E64" s="138"/>
      <c r="F64" s="138"/>
      <c r="G64" s="138"/>
      <c r="H64" s="138"/>
      <c r="I64" s="138"/>
      <c r="J64" s="138"/>
      <c r="K64" s="138"/>
      <c r="L64" s="138"/>
      <c r="M64" s="138"/>
      <c r="N64" s="138"/>
      <c r="O64" s="138"/>
      <c r="P64" s="139"/>
      <c r="Q64" s="139"/>
      <c r="R64" s="139"/>
      <c r="S64" s="139"/>
      <c r="T64" s="139"/>
      <c r="U64" s="139"/>
      <c r="V64" s="116"/>
      <c r="W64" s="59"/>
      <c r="X64" s="59"/>
      <c r="Y64" s="60"/>
      <c r="Z64" s="60"/>
      <c r="AA64" s="60"/>
      <c r="AB64" s="55"/>
      <c r="AC64" s="55"/>
      <c r="AD64" s="55"/>
      <c r="AE64" s="55"/>
    </row>
    <row r="65" spans="2:41" ht="21">
      <c r="B65" s="549" t="s">
        <v>201</v>
      </c>
      <c r="C65" s="550"/>
      <c r="D65" s="550"/>
      <c r="E65" s="550"/>
      <c r="F65" s="550"/>
      <c r="G65" s="550"/>
      <c r="H65" s="550"/>
      <c r="I65" s="550"/>
      <c r="J65" s="550"/>
      <c r="K65" s="550"/>
      <c r="L65" s="550"/>
      <c r="M65" s="550"/>
      <c r="N65" s="550"/>
      <c r="O65" s="550"/>
      <c r="P65" s="550"/>
      <c r="Q65" s="550"/>
      <c r="R65" s="550"/>
      <c r="S65" s="550"/>
      <c r="T65" s="550"/>
      <c r="U65" s="550"/>
      <c r="V65" s="551"/>
      <c r="W65" s="61"/>
      <c r="X65" s="61"/>
      <c r="Y65" s="61"/>
      <c r="Z65" s="61"/>
      <c r="AA65" s="61"/>
      <c r="AB65" s="56"/>
      <c r="AC65" s="56"/>
      <c r="AD65" s="56"/>
      <c r="AE65" s="56"/>
    </row>
    <row r="66" spans="2:41" ht="21.75" thickBot="1">
      <c r="B66" s="552"/>
      <c r="C66" s="553"/>
      <c r="D66" s="553"/>
      <c r="E66" s="553"/>
      <c r="F66" s="553"/>
      <c r="G66" s="553"/>
      <c r="H66" s="553"/>
      <c r="I66" s="553"/>
      <c r="J66" s="553"/>
      <c r="K66" s="553"/>
      <c r="L66" s="553"/>
      <c r="M66" s="553"/>
      <c r="N66" s="553"/>
      <c r="O66" s="553"/>
      <c r="P66" s="553"/>
      <c r="Q66" s="553"/>
      <c r="R66" s="553"/>
      <c r="S66" s="553"/>
      <c r="T66" s="553"/>
      <c r="U66" s="553"/>
      <c r="V66" s="554"/>
      <c r="W66" s="61"/>
      <c r="X66" s="61"/>
      <c r="Y66" s="61"/>
      <c r="Z66" s="61"/>
      <c r="AA66" s="61"/>
      <c r="AB66" s="56"/>
      <c r="AC66" s="56"/>
      <c r="AD66" s="56"/>
      <c r="AE66" s="56"/>
    </row>
    <row r="67" spans="2:41" ht="12.75" customHeight="1">
      <c r="B67" s="94"/>
      <c r="C67" s="94"/>
      <c r="D67" s="94"/>
      <c r="E67" s="94"/>
      <c r="F67" s="94"/>
      <c r="G67" s="94"/>
      <c r="H67" s="94"/>
      <c r="I67" s="94"/>
      <c r="J67" s="94"/>
      <c r="K67" s="94"/>
      <c r="L67" s="94"/>
      <c r="M67" s="94"/>
      <c r="N67" s="94"/>
      <c r="O67" s="94"/>
      <c r="P67" s="94"/>
      <c r="Q67" s="94"/>
      <c r="R67" s="94"/>
      <c r="S67" s="94"/>
      <c r="T67" s="94"/>
      <c r="U67" s="94"/>
      <c r="V67" s="94"/>
      <c r="W67" s="62"/>
      <c r="X67" s="62"/>
      <c r="Y67" s="62"/>
      <c r="Z67" s="62"/>
      <c r="AA67" s="62"/>
      <c r="AB67" s="57"/>
      <c r="AC67" s="57"/>
      <c r="AD67" s="58"/>
      <c r="AE67" s="58"/>
    </row>
    <row r="68" spans="2:41">
      <c r="B68" s="62" t="s">
        <v>169</v>
      </c>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80"/>
      <c r="AC68" s="80"/>
      <c r="AD68" s="58"/>
      <c r="AE68" s="58"/>
    </row>
    <row r="69" spans="2:41" ht="18" customHeight="1">
      <c r="B69" s="532" t="s">
        <v>116</v>
      </c>
      <c r="C69" s="782"/>
      <c r="D69" s="782"/>
      <c r="E69" s="782"/>
      <c r="F69" s="782"/>
      <c r="G69" s="782"/>
      <c r="H69" s="782"/>
      <c r="I69" s="782"/>
      <c r="J69" s="782"/>
      <c r="K69" s="782"/>
      <c r="L69" s="782"/>
      <c r="M69" s="783"/>
      <c r="N69" s="2027" t="s">
        <v>0</v>
      </c>
      <c r="O69" s="2027"/>
      <c r="P69" s="2027"/>
      <c r="Q69" s="2027"/>
      <c r="R69" s="2028" t="s">
        <v>88</v>
      </c>
      <c r="S69" s="2027"/>
      <c r="T69" s="2027"/>
      <c r="U69" s="2029"/>
      <c r="V69" s="2028" t="s">
        <v>89</v>
      </c>
      <c r="W69" s="2027"/>
      <c r="X69" s="2027"/>
      <c r="Y69" s="2029"/>
      <c r="Z69" s="2028" t="s">
        <v>90</v>
      </c>
      <c r="AA69" s="2027"/>
      <c r="AB69" s="2027"/>
      <c r="AC69" s="2029"/>
    </row>
    <row r="70" spans="2:41" ht="18" customHeight="1">
      <c r="B70" s="784"/>
      <c r="C70" s="785"/>
      <c r="D70" s="785"/>
      <c r="E70" s="785"/>
      <c r="F70" s="785"/>
      <c r="G70" s="785"/>
      <c r="H70" s="785"/>
      <c r="I70" s="785"/>
      <c r="J70" s="785"/>
      <c r="K70" s="785"/>
      <c r="L70" s="785"/>
      <c r="M70" s="786"/>
      <c r="N70" s="787" t="s">
        <v>5</v>
      </c>
      <c r="O70" s="788"/>
      <c r="P70" s="788" t="s">
        <v>6</v>
      </c>
      <c r="Q70" s="789"/>
      <c r="R70" s="790" t="s">
        <v>5</v>
      </c>
      <c r="S70" s="788"/>
      <c r="T70" s="788" t="s">
        <v>6</v>
      </c>
      <c r="U70" s="789"/>
      <c r="V70" s="790" t="s">
        <v>5</v>
      </c>
      <c r="W70" s="788"/>
      <c r="X70" s="788" t="s">
        <v>6</v>
      </c>
      <c r="Y70" s="789"/>
      <c r="Z70" s="790" t="s">
        <v>5</v>
      </c>
      <c r="AA70" s="788"/>
      <c r="AB70" s="788" t="s">
        <v>6</v>
      </c>
      <c r="AC70" s="789"/>
    </row>
    <row r="71" spans="2:41" ht="18" customHeight="1">
      <c r="B71" s="297" t="s">
        <v>158</v>
      </c>
      <c r="C71" s="298"/>
      <c r="D71" s="298"/>
      <c r="E71" s="298"/>
      <c r="F71" s="298"/>
      <c r="G71" s="298"/>
      <c r="H71" s="298"/>
      <c r="I71" s="298"/>
      <c r="J71" s="298"/>
      <c r="K71" s="298"/>
      <c r="L71" s="298"/>
      <c r="M71" s="17" t="s">
        <v>112</v>
      </c>
      <c r="N71" s="1255">
        <f>N43</f>
        <v>0</v>
      </c>
      <c r="O71" s="1256"/>
      <c r="P71" s="1256">
        <f>P43</f>
        <v>0</v>
      </c>
      <c r="Q71" s="1257"/>
      <c r="R71" s="1255">
        <f>R43</f>
        <v>0</v>
      </c>
      <c r="S71" s="1256"/>
      <c r="T71" s="1256">
        <f>T43</f>
        <v>0</v>
      </c>
      <c r="U71" s="1257"/>
      <c r="V71" s="1255">
        <f>V43</f>
        <v>0</v>
      </c>
      <c r="W71" s="1256"/>
      <c r="X71" s="1256">
        <f>X43</f>
        <v>0</v>
      </c>
      <c r="Y71" s="1257"/>
      <c r="Z71" s="1255">
        <f>Z43</f>
        <v>0</v>
      </c>
      <c r="AA71" s="1256"/>
      <c r="AB71" s="1256">
        <f>AB43</f>
        <v>0</v>
      </c>
      <c r="AC71" s="1257"/>
      <c r="AF71" s="295"/>
      <c r="AG71" s="296"/>
      <c r="AI71" s="34"/>
      <c r="AJ71" s="14"/>
      <c r="AK71" s="13"/>
    </row>
    <row r="72" spans="2:41" ht="18" customHeight="1">
      <c r="B72" s="297" t="s">
        <v>115</v>
      </c>
      <c r="C72" s="298"/>
      <c r="D72" s="298"/>
      <c r="E72" s="298"/>
      <c r="F72" s="298"/>
      <c r="G72" s="298"/>
      <c r="H72" s="298"/>
      <c r="I72" s="298"/>
      <c r="J72" s="298"/>
      <c r="K72" s="298"/>
      <c r="L72" s="298"/>
      <c r="M72" s="17" t="s">
        <v>113</v>
      </c>
      <c r="N72" s="1260">
        <f>N44</f>
        <v>0</v>
      </c>
      <c r="O72" s="1714"/>
      <c r="P72" s="1262">
        <f>P44</f>
        <v>0</v>
      </c>
      <c r="Q72" s="1715"/>
      <c r="R72" s="1260">
        <f>R44</f>
        <v>0</v>
      </c>
      <c r="S72" s="1714"/>
      <c r="T72" s="1262">
        <f>T44</f>
        <v>0</v>
      </c>
      <c r="U72" s="1715"/>
      <c r="V72" s="1260">
        <f>V44</f>
        <v>0</v>
      </c>
      <c r="W72" s="1714"/>
      <c r="X72" s="1262">
        <f>X44</f>
        <v>0</v>
      </c>
      <c r="Y72" s="1715"/>
      <c r="Z72" s="1260">
        <f>Z44</f>
        <v>0</v>
      </c>
      <c r="AA72" s="1714"/>
      <c r="AB72" s="1262">
        <f>AB44</f>
        <v>0</v>
      </c>
      <c r="AC72" s="1715"/>
      <c r="AF72" s="295">
        <f>SUM(N72:AC72)</f>
        <v>0</v>
      </c>
      <c r="AG72" s="296"/>
      <c r="AI72" s="34"/>
      <c r="AJ72" s="14"/>
      <c r="AK72" s="13"/>
    </row>
    <row r="73" spans="2:41" ht="18" customHeight="1">
      <c r="B73" s="832" t="s">
        <v>265</v>
      </c>
      <c r="C73" s="833"/>
      <c r="D73" s="833"/>
      <c r="E73" s="833"/>
      <c r="F73" s="833"/>
      <c r="G73" s="833"/>
      <c r="H73" s="833"/>
      <c r="I73" s="833"/>
      <c r="J73" s="833"/>
      <c r="K73" s="833"/>
      <c r="L73" s="833"/>
      <c r="M73" s="17" t="s">
        <v>114</v>
      </c>
      <c r="N73" s="1267">
        <f>N72*$R$63*100*$X$16*0.9</f>
        <v>0</v>
      </c>
      <c r="O73" s="1268"/>
      <c r="P73" s="1262">
        <f t="shared" ref="P73" si="29">P72*$R$63*100*$X$16*0.9</f>
        <v>0</v>
      </c>
      <c r="Q73" s="1751"/>
      <c r="R73" s="1260">
        <f t="shared" ref="R73" si="30">R72*$R$63*100*$X$16*0.9</f>
        <v>0</v>
      </c>
      <c r="S73" s="1752"/>
      <c r="T73" s="1262">
        <f t="shared" ref="T73" si="31">T72*$R$63*100*$X$16*0.9</f>
        <v>0</v>
      </c>
      <c r="U73" s="1751"/>
      <c r="V73" s="1260">
        <f t="shared" ref="V73" si="32">V72*$R$63*100*$X$16*0.9</f>
        <v>0</v>
      </c>
      <c r="W73" s="1752"/>
      <c r="X73" s="1262">
        <f t="shared" ref="X73" si="33">X72*$R$63*100*$X$16*0.9</f>
        <v>0</v>
      </c>
      <c r="Y73" s="1751"/>
      <c r="Z73" s="1260">
        <f t="shared" ref="Z73" si="34">Z72*$R$63*100*$X$16*0.9</f>
        <v>0</v>
      </c>
      <c r="AA73" s="1752"/>
      <c r="AB73" s="1262">
        <f>AB72*$R$63*100*$X$16*0.9</f>
        <v>0</v>
      </c>
      <c r="AC73" s="1751"/>
      <c r="AE73" s="295">
        <f>SUM(N73:AC73)</f>
        <v>0</v>
      </c>
      <c r="AF73" s="296"/>
      <c r="AG73" s="296"/>
      <c r="AI73" s="34"/>
      <c r="AJ73" s="14"/>
      <c r="AK73" s="13"/>
    </row>
    <row r="74" spans="2:41" ht="27" customHeight="1">
      <c r="B74" s="742" t="s">
        <v>105</v>
      </c>
      <c r="C74" s="1475" t="s">
        <v>145</v>
      </c>
      <c r="D74" s="2021"/>
      <c r="E74" s="2021"/>
      <c r="F74" s="2021"/>
      <c r="G74" s="2021"/>
      <c r="H74" s="2021"/>
      <c r="I74" s="2021"/>
      <c r="J74" s="2021"/>
      <c r="K74" s="2021"/>
      <c r="L74" s="2021"/>
      <c r="M74" s="2022"/>
      <c r="N74" s="1260">
        <f>IF($L$46="○",-ROUNDDOWN(SUM(N31,$N36)*$R$63*100*$L$47,-1),0)</f>
        <v>0</v>
      </c>
      <c r="O74" s="1714"/>
      <c r="P74" s="1262">
        <f>IF($L$46="○",-ROUNDDOWN(SUM(P31,$N36)*$R$63*100*$L$47,-1),0)</f>
        <v>0</v>
      </c>
      <c r="Q74" s="1715"/>
      <c r="R74" s="1260">
        <f>IF($L$46="○",-ROUNDDOWN(SUM(R31,$N36)*$R$63*100*$L$47,-1),0)</f>
        <v>0</v>
      </c>
      <c r="S74" s="1714"/>
      <c r="T74" s="1262">
        <f>IF($L$46="○",-ROUNDDOWN(SUM(T31,$N36)*$R$63*100*$L$47,-1),0)</f>
        <v>0</v>
      </c>
      <c r="U74" s="1715"/>
      <c r="V74" s="1260">
        <f>IF($L$46="○",-ROUNDDOWN(SUM(V31,$N36)*$R$63*100*$L$47,-1),0)</f>
        <v>0</v>
      </c>
      <c r="W74" s="1714"/>
      <c r="X74" s="1262">
        <f>IF($L$46="○",-ROUNDDOWN(SUM(X31,$N36)*$R$63*100*$L$47,-1),0)</f>
        <v>0</v>
      </c>
      <c r="Y74" s="1715"/>
      <c r="Z74" s="1260">
        <f>IF($L$46="○",-ROUNDDOWN(SUM(Z31,$N36)*$R$63*100*$L$47,-1),0)</f>
        <v>0</v>
      </c>
      <c r="AA74" s="1714"/>
      <c r="AB74" s="1262">
        <f>IF($L$46="○",-ROUNDDOWN(SUM(AB31,$N36)*$R$63*100*$L$47,-1),0)</f>
        <v>0</v>
      </c>
      <c r="AC74" s="1715"/>
      <c r="AE74" s="91"/>
      <c r="AF74" s="92"/>
      <c r="AG74" s="92"/>
      <c r="AI74" s="34"/>
      <c r="AJ74" s="14"/>
      <c r="AK74" s="13"/>
    </row>
    <row r="75" spans="2:41" ht="18" customHeight="1" thickBot="1">
      <c r="B75" s="2025"/>
      <c r="C75" s="2023" t="s">
        <v>203</v>
      </c>
      <c r="D75" s="1009"/>
      <c r="E75" s="1009"/>
      <c r="F75" s="1009"/>
      <c r="G75" s="1009"/>
      <c r="H75" s="1009"/>
      <c r="I75" s="1009"/>
      <c r="J75" s="1009"/>
      <c r="K75" s="1009"/>
      <c r="L75" s="1009"/>
      <c r="M75" s="2024"/>
      <c r="N75" s="1713">
        <f>IF($L$48="○",-ROUNDDOWN(SUM(N31,$N32,$N36)*$R$63*100*$L$49,-1),0)</f>
        <v>0</v>
      </c>
      <c r="O75" s="2004"/>
      <c r="P75" s="1713">
        <f>IF($L$48="○",-ROUNDDOWN(SUM(P31,$N32,$N36)*$R$63*100*$L$49,-1),0)</f>
        <v>0</v>
      </c>
      <c r="Q75" s="2004"/>
      <c r="R75" s="2005">
        <f>IF($L$48="○",-ROUNDDOWN(SUM(R31,$R32,$N36)*$R$63*100*$L$49,-1),0)</f>
        <v>0</v>
      </c>
      <c r="S75" s="1710"/>
      <c r="T75" s="2004">
        <f>IF($L$48="○",-ROUNDDOWN(SUM(T31,$R32,$N36)*$R$63*100*$L$49,-1),0)</f>
        <v>0</v>
      </c>
      <c r="U75" s="2006"/>
      <c r="V75" s="2005">
        <f>IF($L$48="○",-ROUNDDOWN(SUM(V31,$V32,$N36)*$R$63*100*$L$49,-1),0)</f>
        <v>0</v>
      </c>
      <c r="W75" s="1710"/>
      <c r="X75" s="2004">
        <f>IF($L$48="○",-ROUNDDOWN(SUM(X31,$V32,$N36)*$R$63*100*$L$49,-1),0)</f>
        <v>0</v>
      </c>
      <c r="Y75" s="2006"/>
      <c r="Z75" s="2005">
        <f>IF($L$48="○",-ROUNDDOWN(SUM(Z31,$Z32,$N36)*$R$63*100*$L$49,-1),0)</f>
        <v>0</v>
      </c>
      <c r="AA75" s="1710"/>
      <c r="AB75" s="2004">
        <f>IF($L$48="○",-ROUNDDOWN(SUM(AB31,$Z32,$N36)*$R$63*100*$L$49,-1),0)</f>
        <v>0</v>
      </c>
      <c r="AC75" s="2006"/>
    </row>
    <row r="76" spans="2:41" ht="18" customHeight="1" thickTop="1">
      <c r="B76" s="2026"/>
      <c r="C76" s="757" t="s">
        <v>118</v>
      </c>
      <c r="D76" s="758"/>
      <c r="E76" s="758"/>
      <c r="F76" s="758"/>
      <c r="G76" s="758"/>
      <c r="H76" s="758"/>
      <c r="I76" s="758"/>
      <c r="J76" s="758"/>
      <c r="K76" s="758"/>
      <c r="L76" s="758"/>
      <c r="M76" s="759"/>
      <c r="N76" s="1698">
        <f>SUM(N74,N75)</f>
        <v>0</v>
      </c>
      <c r="O76" s="1721"/>
      <c r="P76" s="1696">
        <f t="shared" ref="P76" si="35">SUM(P74,P75)</f>
        <v>0</v>
      </c>
      <c r="Q76" s="1722"/>
      <c r="R76" s="1698">
        <f t="shared" ref="R76" si="36">SUM(R74,R75)</f>
        <v>0</v>
      </c>
      <c r="S76" s="1721"/>
      <c r="T76" s="1696">
        <f t="shared" ref="T76" si="37">SUM(T74,T75)</f>
        <v>0</v>
      </c>
      <c r="U76" s="1722"/>
      <c r="V76" s="1698">
        <f t="shared" ref="V76" si="38">SUM(V74,V75)</f>
        <v>0</v>
      </c>
      <c r="W76" s="1721"/>
      <c r="X76" s="1696">
        <f t="shared" ref="X76" si="39">SUM(X74,X75)</f>
        <v>0</v>
      </c>
      <c r="Y76" s="1722"/>
      <c r="Z76" s="1698">
        <f t="shared" ref="Z76" si="40">SUM(Z74,Z75)</f>
        <v>0</v>
      </c>
      <c r="AA76" s="1721"/>
      <c r="AB76" s="1696">
        <f t="shared" ref="AB76" si="41">SUM(AB74,AB75)</f>
        <v>0</v>
      </c>
      <c r="AC76" s="1722"/>
    </row>
    <row r="77" spans="2:41" ht="18" customHeight="1">
      <c r="B77" s="813" t="s">
        <v>274</v>
      </c>
      <c r="C77" s="814"/>
      <c r="D77" s="814"/>
      <c r="E77" s="814"/>
      <c r="F77" s="814"/>
      <c r="G77" s="814"/>
      <c r="H77" s="814"/>
      <c r="I77" s="814"/>
      <c r="J77" s="814"/>
      <c r="K77" s="814"/>
      <c r="L77" s="814"/>
      <c r="M77" s="125" t="s">
        <v>120</v>
      </c>
      <c r="N77" s="1700">
        <f>N76*I20*$X$16*0.9</f>
        <v>0</v>
      </c>
      <c r="O77" s="1701"/>
      <c r="P77" s="1745">
        <f t="shared" ref="P77" si="42">P76*K20*$X$16*0.9</f>
        <v>0</v>
      </c>
      <c r="Q77" s="1746"/>
      <c r="R77" s="1747">
        <f>R76*M20*$X$16*0.9</f>
        <v>0</v>
      </c>
      <c r="S77" s="1748"/>
      <c r="T77" s="1745">
        <f t="shared" ref="T77" si="43">T76*O20*$X$16*0.9</f>
        <v>0</v>
      </c>
      <c r="U77" s="1746"/>
      <c r="V77" s="1747">
        <f t="shared" ref="V77" si="44">V76*Q20*$X$16*0.9</f>
        <v>0</v>
      </c>
      <c r="W77" s="1748"/>
      <c r="X77" s="1745">
        <f t="shared" ref="X77" si="45">X76*S20*$X$16*0.9</f>
        <v>0</v>
      </c>
      <c r="Y77" s="1746"/>
      <c r="Z77" s="1747">
        <f t="shared" ref="Z77" si="46">Z76*U20*$X$16*0.9</f>
        <v>0</v>
      </c>
      <c r="AA77" s="1748"/>
      <c r="AB77" s="1745">
        <f>AB76*W20*$X$16*0.9</f>
        <v>0</v>
      </c>
      <c r="AC77" s="1746"/>
      <c r="AE77" s="293">
        <f>SUM(N77:AC77)</f>
        <v>0</v>
      </c>
      <c r="AF77" s="294"/>
      <c r="AG77" s="294"/>
      <c r="AH77" s="92"/>
      <c r="AI77" s="92"/>
    </row>
    <row r="78" spans="2:41" ht="36.75" customHeight="1">
      <c r="B78" s="730" t="s">
        <v>259</v>
      </c>
      <c r="C78" s="731"/>
      <c r="D78" s="731"/>
      <c r="E78" s="731"/>
      <c r="F78" s="731"/>
      <c r="G78" s="731"/>
      <c r="H78" s="731"/>
      <c r="I78" s="731"/>
      <c r="J78" s="731"/>
      <c r="K78" s="731"/>
      <c r="L78" s="289"/>
      <c r="M78" s="290" t="s">
        <v>121</v>
      </c>
      <c r="N78" s="1749">
        <f>ROUNDDOWN(SUM(N73:AC73)+SUM(N77:AC77),-3)</f>
        <v>0</v>
      </c>
      <c r="O78" s="1750"/>
      <c r="P78" s="1750"/>
      <c r="Q78" s="1750"/>
      <c r="R78" s="1750"/>
      <c r="S78" s="1750"/>
      <c r="T78" s="1750"/>
      <c r="U78" s="1750"/>
      <c r="V78" s="1750"/>
      <c r="W78" s="1750"/>
      <c r="X78" s="1750"/>
      <c r="Y78" s="1750"/>
      <c r="Z78" s="1750"/>
      <c r="AA78" s="1750"/>
      <c r="AB78" s="1750"/>
      <c r="AC78" s="1750"/>
      <c r="AE78" s="293">
        <f>AE73+AE77</f>
        <v>0</v>
      </c>
      <c r="AF78" s="294"/>
      <c r="AG78" s="294"/>
      <c r="AN78" s="35"/>
      <c r="AO78" s="35"/>
    </row>
    <row r="79" spans="2:41" ht="13.5" customHeight="1">
      <c r="M79" s="36"/>
      <c r="N79" s="36"/>
      <c r="O79" s="36"/>
      <c r="P79" s="36"/>
      <c r="Q79" s="36"/>
      <c r="R79" s="36"/>
      <c r="S79" s="36"/>
      <c r="T79" s="36"/>
      <c r="U79" s="36"/>
      <c r="V79" s="36"/>
      <c r="W79" s="36"/>
      <c r="X79" s="36"/>
      <c r="Y79" s="36"/>
      <c r="Z79" s="36"/>
      <c r="AA79" s="36"/>
      <c r="AB79" s="36"/>
      <c r="AC79" s="36"/>
      <c r="AD79" s="36"/>
      <c r="AE79" s="36"/>
      <c r="AF79" s="36"/>
    </row>
    <row r="80" spans="2:41">
      <c r="B80" s="59"/>
      <c r="C80" s="59"/>
      <c r="D80" s="59"/>
      <c r="E80" s="59"/>
      <c r="F80" s="59"/>
      <c r="G80" s="59"/>
      <c r="H80" s="59"/>
      <c r="I80" s="59"/>
      <c r="J80" s="59"/>
      <c r="K80" s="59"/>
      <c r="L80" s="59"/>
      <c r="M80" s="59"/>
      <c r="N80" s="59"/>
      <c r="O80" s="59"/>
      <c r="P80" s="59"/>
      <c r="Q80" s="59"/>
      <c r="T80" s="59"/>
      <c r="U80" s="59"/>
      <c r="V80" s="59"/>
      <c r="W80" s="59"/>
      <c r="X80" s="59"/>
      <c r="Y80" s="59"/>
      <c r="Z80" s="59"/>
      <c r="AA80" s="59"/>
    </row>
    <row r="81" spans="1:33" ht="18" customHeight="1">
      <c r="B81" s="1012" t="s">
        <v>240</v>
      </c>
      <c r="C81" s="1012"/>
      <c r="D81" s="1012"/>
      <c r="E81" s="725" t="s">
        <v>272</v>
      </c>
      <c r="F81" s="725"/>
      <c r="G81" s="725"/>
      <c r="H81" s="725"/>
      <c r="I81" s="725"/>
      <c r="J81" s="725"/>
      <c r="K81" s="725"/>
      <c r="L81" s="725"/>
      <c r="M81" s="725"/>
      <c r="N81" s="725"/>
      <c r="O81" s="725"/>
      <c r="P81" s="725"/>
      <c r="Q81" s="725"/>
      <c r="R81" s="725"/>
      <c r="S81" s="725"/>
      <c r="T81" s="725"/>
      <c r="U81" s="725"/>
      <c r="V81" s="725"/>
      <c r="W81" s="725"/>
      <c r="X81" s="725"/>
      <c r="Y81" s="725"/>
      <c r="Z81" s="725"/>
      <c r="AA81" s="725"/>
      <c r="AB81" s="725"/>
      <c r="AC81" s="725"/>
      <c r="AD81" s="36"/>
      <c r="AE81" s="36"/>
      <c r="AF81" s="36"/>
    </row>
    <row r="82" spans="1:33" ht="18" customHeight="1">
      <c r="B82" s="1012"/>
      <c r="C82" s="1012"/>
      <c r="D82" s="1012"/>
      <c r="E82" s="725"/>
      <c r="F82" s="725"/>
      <c r="G82" s="725"/>
      <c r="H82" s="725"/>
      <c r="I82" s="725"/>
      <c r="J82" s="725"/>
      <c r="K82" s="725"/>
      <c r="L82" s="725"/>
      <c r="M82" s="725"/>
      <c r="N82" s="725"/>
      <c r="O82" s="725"/>
      <c r="P82" s="725"/>
      <c r="Q82" s="725"/>
      <c r="R82" s="725"/>
      <c r="S82" s="725"/>
      <c r="T82" s="725"/>
      <c r="U82" s="725"/>
      <c r="V82" s="725"/>
      <c r="W82" s="725"/>
      <c r="X82" s="725"/>
      <c r="Y82" s="725"/>
      <c r="Z82" s="725"/>
      <c r="AA82" s="725"/>
      <c r="AB82" s="725"/>
      <c r="AC82" s="725"/>
      <c r="AD82" s="36"/>
      <c r="AE82" s="36"/>
      <c r="AF82" s="36"/>
    </row>
    <row r="83" spans="1:33" ht="18" customHeight="1">
      <c r="B83" s="213" t="s">
        <v>257</v>
      </c>
      <c r="M83" s="36"/>
      <c r="N83" s="36"/>
      <c r="O83" s="36"/>
      <c r="P83" s="36"/>
      <c r="Q83" s="36"/>
      <c r="R83" s="36"/>
      <c r="S83" s="36"/>
      <c r="T83" s="36"/>
      <c r="U83" s="36"/>
      <c r="V83" s="36"/>
      <c r="W83" s="211"/>
      <c r="X83" s="36"/>
      <c r="Y83" s="36"/>
      <c r="Z83" s="36"/>
      <c r="AA83" s="36"/>
      <c r="AB83" s="36"/>
      <c r="AC83" s="36"/>
      <c r="AD83" s="36"/>
      <c r="AE83" s="36"/>
      <c r="AF83" s="36"/>
    </row>
    <row r="84" spans="1:33" ht="18" customHeight="1">
      <c r="A84" s="1066"/>
      <c r="B84" s="1067" t="s">
        <v>241</v>
      </c>
      <c r="C84" s="1067"/>
      <c r="D84" s="1067"/>
      <c r="E84" s="1067"/>
      <c r="F84" s="1067"/>
      <c r="G84" s="216"/>
      <c r="H84" s="1069" t="s">
        <v>243</v>
      </c>
      <c r="I84" s="1069"/>
      <c r="J84" s="1069"/>
      <c r="K84" s="1069"/>
      <c r="L84" s="1069"/>
      <c r="M84" s="1069"/>
      <c r="N84" s="214"/>
      <c r="O84" s="1073" t="s">
        <v>245</v>
      </c>
      <c r="P84" s="1073"/>
      <c r="Q84" s="1073"/>
      <c r="R84" s="1073"/>
      <c r="S84" s="1073"/>
      <c r="T84" s="1073"/>
      <c r="V84" s="1054" t="s">
        <v>247</v>
      </c>
      <c r="W84" s="1054"/>
      <c r="X84" s="1054"/>
      <c r="Y84" s="1054"/>
      <c r="Z84" s="1054"/>
      <c r="AA84" s="1054"/>
      <c r="AB84" s="36"/>
      <c r="AC84" s="36"/>
      <c r="AD84" s="36"/>
      <c r="AE84" s="36"/>
      <c r="AF84" s="36"/>
    </row>
    <row r="85" spans="1:33" ht="24.75" customHeight="1" thickBot="1">
      <c r="A85" s="1066"/>
      <c r="B85" s="1068"/>
      <c r="C85" s="1068"/>
      <c r="D85" s="1068"/>
      <c r="E85" s="1068"/>
      <c r="F85" s="1068"/>
      <c r="G85" s="222" t="s">
        <v>242</v>
      </c>
      <c r="H85" s="1064"/>
      <c r="I85" s="1064"/>
      <c r="J85" s="1064"/>
      <c r="K85" s="1064"/>
      <c r="L85" s="1064"/>
      <c r="M85" s="1064"/>
      <c r="N85" s="222" t="s">
        <v>244</v>
      </c>
      <c r="O85" s="1074"/>
      <c r="P85" s="1074"/>
      <c r="Q85" s="1074"/>
      <c r="R85" s="1074"/>
      <c r="S85" s="1074"/>
      <c r="T85" s="1074"/>
      <c r="U85" s="230" t="s">
        <v>246</v>
      </c>
      <c r="V85" s="1055"/>
      <c r="W85" s="1055"/>
      <c r="X85" s="1055"/>
      <c r="Y85" s="1055"/>
      <c r="Z85" s="1055"/>
      <c r="AA85" s="1055"/>
      <c r="AB85" s="36"/>
      <c r="AC85" s="36"/>
      <c r="AD85" s="36"/>
      <c r="AE85" s="36"/>
      <c r="AF85" s="36"/>
    </row>
    <row r="86" spans="1:33" ht="18" customHeight="1" thickBot="1">
      <c r="A86" s="1066"/>
      <c r="B86" s="1051"/>
      <c r="C86" s="1052"/>
      <c r="D86" s="1052"/>
      <c r="E86" s="1052"/>
      <c r="F86" s="1053"/>
      <c r="G86" s="216"/>
      <c r="H86" s="1051"/>
      <c r="I86" s="1052"/>
      <c r="J86" s="1052"/>
      <c r="K86" s="1052"/>
      <c r="L86" s="1052"/>
      <c r="M86" s="1053"/>
      <c r="N86" s="1"/>
      <c r="O86" s="1070" t="str">
        <f>IF(B86="","",N78)</f>
        <v/>
      </c>
      <c r="P86" s="1071"/>
      <c r="Q86" s="1071"/>
      <c r="R86" s="1071"/>
      <c r="S86" s="1071"/>
      <c r="T86" s="1072"/>
      <c r="U86" s="217"/>
      <c r="V86" s="1070" t="str">
        <f>IF(B86="","",(B86/H86*O86))</f>
        <v/>
      </c>
      <c r="W86" s="1071"/>
      <c r="X86" s="1071"/>
      <c r="Y86" s="1071"/>
      <c r="Z86" s="1071"/>
      <c r="AA86" s="1072"/>
      <c r="AB86" s="36"/>
      <c r="AC86" s="36"/>
      <c r="AD86" s="36"/>
      <c r="AE86" s="36"/>
      <c r="AF86" s="36"/>
    </row>
    <row r="87" spans="1:33" ht="18" customHeight="1">
      <c r="M87" s="36"/>
      <c r="N87" s="36"/>
      <c r="O87" s="36"/>
      <c r="P87" s="36"/>
      <c r="Q87" s="36"/>
      <c r="R87" s="36"/>
      <c r="S87" s="36"/>
      <c r="T87" s="36"/>
      <c r="U87" s="36"/>
      <c r="V87" s="36"/>
      <c r="W87" s="36"/>
      <c r="X87" s="36"/>
      <c r="Y87" s="36"/>
      <c r="Z87" s="36"/>
      <c r="AA87" s="36"/>
      <c r="AB87" s="36"/>
      <c r="AC87" s="36"/>
      <c r="AD87" s="36"/>
      <c r="AE87" s="36"/>
      <c r="AF87" s="36"/>
    </row>
    <row r="88" spans="1:33" ht="18" customHeight="1">
      <c r="B88" s="215" t="s">
        <v>258</v>
      </c>
      <c r="M88" s="36"/>
      <c r="N88" s="36"/>
      <c r="O88" s="36"/>
      <c r="P88" s="36"/>
      <c r="Q88" s="36"/>
      <c r="R88" s="36"/>
      <c r="S88" s="36"/>
      <c r="T88" s="36"/>
      <c r="U88" s="36"/>
      <c r="V88" s="36"/>
      <c r="W88" s="36"/>
      <c r="X88" s="36"/>
      <c r="Y88" s="36"/>
      <c r="Z88" s="36"/>
      <c r="AA88" s="36"/>
      <c r="AB88" s="36"/>
      <c r="AC88" s="36"/>
      <c r="AD88" s="36"/>
      <c r="AE88" s="36"/>
      <c r="AF88" s="36"/>
    </row>
    <row r="89" spans="1:33" ht="18" customHeight="1" thickBot="1">
      <c r="B89" s="1054" t="s">
        <v>248</v>
      </c>
      <c r="C89" s="1054"/>
      <c r="D89" s="1054"/>
      <c r="E89" s="1054"/>
      <c r="F89" s="1054"/>
      <c r="G89" s="212"/>
      <c r="I89" s="15" t="s">
        <v>256</v>
      </c>
      <c r="N89" s="36"/>
      <c r="O89" s="36"/>
      <c r="P89" s="36"/>
      <c r="Q89" s="36"/>
      <c r="R89" s="36"/>
      <c r="S89" s="36"/>
      <c r="T89" s="36"/>
      <c r="U89" s="224"/>
      <c r="V89" s="224"/>
      <c r="W89" s="224"/>
      <c r="X89" s="224"/>
      <c r="Y89" s="224"/>
      <c r="Z89" s="224"/>
      <c r="AA89" s="224"/>
      <c r="AB89" s="36"/>
      <c r="AC89" s="36"/>
      <c r="AD89" s="36"/>
      <c r="AE89" s="36"/>
      <c r="AF89" s="36"/>
    </row>
    <row r="90" spans="1:33" ht="18" customHeight="1" thickBot="1">
      <c r="B90" s="1055"/>
      <c r="C90" s="1055"/>
      <c r="D90" s="1055"/>
      <c r="E90" s="1055"/>
      <c r="F90" s="1055"/>
      <c r="G90" s="218"/>
      <c r="H90" s="1"/>
      <c r="I90" s="1013"/>
      <c r="J90" s="1014"/>
      <c r="K90" s="1014"/>
      <c r="L90" s="1014"/>
      <c r="M90" s="1014"/>
      <c r="N90" s="1014"/>
      <c r="O90" s="1014"/>
      <c r="P90" s="1014"/>
      <c r="Q90" s="1014"/>
      <c r="R90" s="1014"/>
      <c r="S90" s="1014"/>
      <c r="T90" s="1014"/>
      <c r="U90" s="1014"/>
      <c r="V90" s="1014"/>
      <c r="W90" s="1014"/>
      <c r="X90" s="1014"/>
      <c r="Y90" s="1014"/>
      <c r="Z90" s="1014"/>
      <c r="AA90" s="1015"/>
      <c r="AB90" s="182"/>
      <c r="AC90" s="36"/>
      <c r="AD90" s="36"/>
      <c r="AE90" s="36"/>
      <c r="AF90" s="36"/>
    </row>
    <row r="91" spans="1:33" ht="18" customHeight="1" thickBot="1">
      <c r="B91" s="1051"/>
      <c r="C91" s="1052"/>
      <c r="D91" s="1052"/>
      <c r="E91" s="1052"/>
      <c r="F91" s="1053"/>
      <c r="G91" s="1"/>
      <c r="H91" s="1"/>
      <c r="I91" s="1016"/>
      <c r="J91" s="1017"/>
      <c r="K91" s="1017"/>
      <c r="L91" s="1017"/>
      <c r="M91" s="1017"/>
      <c r="N91" s="1017"/>
      <c r="O91" s="1017"/>
      <c r="P91" s="1017"/>
      <c r="Q91" s="1017"/>
      <c r="R91" s="1017"/>
      <c r="S91" s="1017"/>
      <c r="T91" s="1017"/>
      <c r="U91" s="1017"/>
      <c r="V91" s="1017"/>
      <c r="W91" s="1017"/>
      <c r="X91" s="1017"/>
      <c r="Y91" s="1017"/>
      <c r="Z91" s="1017"/>
      <c r="AA91" s="1018"/>
      <c r="AB91" s="182"/>
      <c r="AC91" s="36"/>
      <c r="AD91" s="36"/>
      <c r="AE91" s="36"/>
      <c r="AF91" s="726"/>
      <c r="AG91" s="726"/>
    </row>
    <row r="92" spans="1:33" ht="18" customHeight="1">
      <c r="M92" s="36"/>
      <c r="N92" s="36"/>
      <c r="O92" s="36"/>
      <c r="P92" s="36"/>
      <c r="Q92" s="36"/>
      <c r="R92" s="36"/>
      <c r="S92" s="36"/>
      <c r="T92" s="36"/>
      <c r="U92" s="36"/>
      <c r="V92" s="36"/>
      <c r="W92" s="36"/>
      <c r="X92" s="36"/>
      <c r="Y92" s="36"/>
      <c r="Z92" s="36"/>
      <c r="AA92" s="36"/>
      <c r="AB92" s="36"/>
      <c r="AC92" s="36"/>
      <c r="AD92" s="36"/>
      <c r="AE92" s="36"/>
      <c r="AF92" s="36"/>
    </row>
    <row r="93" spans="1:33" ht="18" customHeight="1">
      <c r="M93" s="36"/>
      <c r="N93" s="36"/>
      <c r="O93" s="36"/>
      <c r="P93" s="36"/>
      <c r="Q93" s="36"/>
      <c r="R93" s="1064" t="s">
        <v>252</v>
      </c>
      <c r="S93" s="1064"/>
      <c r="T93" s="1064"/>
      <c r="U93" s="1064"/>
      <c r="V93" s="1064"/>
      <c r="W93" s="1064"/>
      <c r="X93" s="36"/>
      <c r="Y93" s="36"/>
      <c r="Z93" s="36"/>
      <c r="AA93" s="36"/>
      <c r="AB93" s="36"/>
      <c r="AC93" s="36"/>
      <c r="AD93" s="36"/>
      <c r="AE93" s="36"/>
      <c r="AF93" s="36"/>
    </row>
    <row r="94" spans="1:33" ht="18" customHeight="1" thickBot="1">
      <c r="B94" s="1056" t="s">
        <v>250</v>
      </c>
      <c r="C94" s="1056"/>
      <c r="D94" s="1056"/>
      <c r="E94" s="1056"/>
      <c r="F94" s="1056"/>
      <c r="I94" s="1060" t="s">
        <v>251</v>
      </c>
      <c r="J94" s="1060"/>
      <c r="K94" s="1060"/>
      <c r="L94" s="1060"/>
      <c r="M94" s="1060"/>
      <c r="N94" s="1060"/>
      <c r="O94" s="36"/>
      <c r="P94" s="36"/>
      <c r="Q94" s="36"/>
      <c r="R94" s="1065"/>
      <c r="S94" s="1065"/>
      <c r="T94" s="1065"/>
      <c r="U94" s="1065"/>
      <c r="V94" s="1065"/>
      <c r="W94" s="1065"/>
      <c r="X94" s="36"/>
      <c r="Y94" s="36"/>
      <c r="Z94" s="36"/>
      <c r="AA94" s="36"/>
      <c r="AB94" s="36"/>
      <c r="AC94" s="36"/>
      <c r="AD94" s="36"/>
      <c r="AE94" s="36"/>
      <c r="AF94" s="36"/>
    </row>
    <row r="95" spans="1:33" ht="18" customHeight="1" thickTop="1" thickBot="1">
      <c r="B95" s="1049">
        <f>N78</f>
        <v>0</v>
      </c>
      <c r="C95" s="1050"/>
      <c r="D95" s="1050"/>
      <c r="E95" s="1050"/>
      <c r="F95" s="614"/>
      <c r="H95" s="221" t="s">
        <v>249</v>
      </c>
      <c r="I95" s="1057" t="str">
        <f>IF(AND(B86="",B91=""),"",IF(AND(B86&lt;&gt;"",B91&lt;&gt;""),"エラー※①又は②に入力",IF(V86&lt;&gt;"",V86,B91)))</f>
        <v/>
      </c>
      <c r="J95" s="1058"/>
      <c r="K95" s="1058"/>
      <c r="L95" s="1058"/>
      <c r="M95" s="1058"/>
      <c r="N95" s="1059"/>
      <c r="O95" s="36"/>
      <c r="P95" s="36" t="s">
        <v>246</v>
      </c>
      <c r="Q95" s="36"/>
      <c r="R95" s="1061" t="str">
        <f>IF(I95="","",(ROUNDDOWN(B95-I95,-3)))</f>
        <v/>
      </c>
      <c r="S95" s="1062"/>
      <c r="T95" s="1062"/>
      <c r="U95" s="1062"/>
      <c r="V95" s="1062"/>
      <c r="W95" s="1063"/>
      <c r="X95" s="36"/>
      <c r="Y95" s="36"/>
      <c r="Z95" s="36"/>
      <c r="AA95" s="36"/>
      <c r="AB95" s="36"/>
      <c r="AC95" s="36"/>
      <c r="AD95" s="36"/>
      <c r="AE95" s="36"/>
      <c r="AF95" s="36"/>
    </row>
    <row r="96" spans="1:33" ht="26.25" customHeight="1" thickTop="1">
      <c r="B96" s="423"/>
      <c r="C96" s="423"/>
      <c r="D96" s="423"/>
      <c r="E96" s="423"/>
      <c r="F96" s="423"/>
      <c r="M96" s="36"/>
      <c r="N96" s="36"/>
      <c r="O96" s="36"/>
      <c r="P96" s="36"/>
      <c r="Q96" s="36"/>
      <c r="R96" s="36"/>
      <c r="S96" s="36"/>
      <c r="U96" s="36"/>
      <c r="V96" s="36"/>
      <c r="W96" s="36"/>
      <c r="X96" s="36"/>
      <c r="Y96" s="36"/>
      <c r="Z96" s="36"/>
      <c r="AA96" s="36"/>
      <c r="AB96" s="36"/>
      <c r="AC96" s="36"/>
      <c r="AD96" s="36"/>
      <c r="AE96" s="36"/>
      <c r="AF96" s="36"/>
    </row>
    <row r="97" spans="2:37" ht="18" customHeight="1">
      <c r="J97" s="727" t="s">
        <v>253</v>
      </c>
      <c r="K97" s="727"/>
      <c r="L97" s="727"/>
      <c r="M97" s="727"/>
      <c r="N97" s="727"/>
      <c r="O97" s="727"/>
      <c r="P97" s="727"/>
      <c r="Q97" s="727"/>
      <c r="R97" s="727"/>
      <c r="S97" s="727"/>
      <c r="T97" s="727"/>
      <c r="U97" s="727"/>
      <c r="V97" s="727"/>
      <c r="W97" s="727"/>
      <c r="X97" s="727"/>
      <c r="Y97" s="727"/>
      <c r="Z97" s="727"/>
      <c r="AA97" s="727"/>
      <c r="AB97" s="727"/>
      <c r="AC97" s="727"/>
      <c r="AD97" s="36"/>
      <c r="AE97" s="36"/>
      <c r="AF97" s="36"/>
    </row>
    <row r="98" spans="2:37">
      <c r="B98" s="59"/>
      <c r="C98" s="59"/>
      <c r="D98" s="59"/>
      <c r="E98" s="59"/>
      <c r="F98" s="59"/>
      <c r="G98" s="59"/>
      <c r="H98" s="59"/>
      <c r="I98" s="59"/>
      <c r="J98" s="59"/>
      <c r="K98" s="59"/>
      <c r="L98" s="59"/>
      <c r="M98" s="59"/>
      <c r="N98" s="59"/>
      <c r="O98" s="59"/>
      <c r="P98" s="59"/>
      <c r="Q98" s="59"/>
      <c r="T98" s="59"/>
      <c r="U98" s="59"/>
      <c r="V98" s="59"/>
      <c r="W98" s="59"/>
      <c r="X98" s="59"/>
      <c r="Y98" s="59"/>
      <c r="Z98" s="59"/>
      <c r="AA98" s="59"/>
    </row>
    <row r="99" spans="2:37" ht="18" customHeight="1">
      <c r="M99" s="36"/>
      <c r="N99" s="36"/>
      <c r="O99" s="36"/>
      <c r="P99" s="36"/>
      <c r="Q99" s="36"/>
      <c r="R99" s="36"/>
      <c r="S99" s="36"/>
      <c r="T99" s="36"/>
      <c r="U99" s="36"/>
      <c r="V99" s="36"/>
      <c r="W99" s="36"/>
      <c r="X99" s="36"/>
      <c r="Y99" s="36"/>
      <c r="Z99" s="36"/>
      <c r="AA99" s="36"/>
      <c r="AB99" s="36"/>
      <c r="AC99" s="36"/>
      <c r="AD99" s="36"/>
      <c r="AE99" s="36"/>
      <c r="AF99" s="36"/>
    </row>
    <row r="100" spans="2:37" ht="18" customHeight="1">
      <c r="B100" s="99" t="s">
        <v>175</v>
      </c>
      <c r="M100" s="36"/>
      <c r="N100" s="36"/>
      <c r="O100" s="36"/>
      <c r="P100" s="36"/>
      <c r="Q100" s="36"/>
      <c r="R100" s="36"/>
      <c r="S100" s="36"/>
      <c r="T100" s="36"/>
      <c r="U100" s="36"/>
      <c r="V100" s="36"/>
      <c r="W100" s="36"/>
      <c r="X100" s="36"/>
      <c r="Y100" s="36"/>
      <c r="Z100" s="36"/>
      <c r="AA100" s="36"/>
      <c r="AB100" s="36"/>
      <c r="AC100" s="36"/>
      <c r="AD100" s="36"/>
      <c r="AE100" s="36"/>
      <c r="AF100" s="36"/>
    </row>
    <row r="101" spans="2:37" ht="7.5" customHeight="1" thickBot="1">
      <c r="M101" s="36"/>
      <c r="N101" s="36"/>
      <c r="O101" s="36"/>
      <c r="P101" s="36"/>
      <c r="Q101" s="36"/>
      <c r="R101" s="36"/>
      <c r="S101" s="36"/>
      <c r="T101" s="36"/>
      <c r="U101" s="36"/>
      <c r="V101" s="36"/>
      <c r="W101" s="36"/>
      <c r="X101" s="36"/>
      <c r="Y101" s="36"/>
      <c r="Z101" s="36"/>
      <c r="AA101" s="36"/>
      <c r="AB101" s="36"/>
      <c r="AC101" s="36"/>
      <c r="AD101" s="36"/>
      <c r="AE101" s="36"/>
      <c r="AF101" s="36"/>
    </row>
    <row r="102" spans="2:37" ht="9.75" customHeight="1" thickBot="1">
      <c r="B102" s="100"/>
      <c r="C102" s="101"/>
      <c r="D102" s="101"/>
      <c r="E102" s="101"/>
      <c r="F102" s="101"/>
      <c r="G102" s="101"/>
      <c r="H102" s="101"/>
      <c r="I102" s="101"/>
      <c r="J102" s="101"/>
      <c r="K102" s="101"/>
      <c r="L102" s="101"/>
      <c r="M102" s="102"/>
      <c r="N102" s="102"/>
      <c r="O102" s="102"/>
      <c r="P102" s="102"/>
      <c r="Q102" s="102"/>
      <c r="R102" s="102"/>
      <c r="S102" s="102"/>
      <c r="T102" s="102"/>
      <c r="U102" s="102"/>
      <c r="V102" s="115"/>
      <c r="W102" s="36"/>
      <c r="X102" s="36"/>
      <c r="Y102" s="36"/>
      <c r="Z102" s="36"/>
      <c r="AA102" s="36"/>
      <c r="AB102" s="36"/>
      <c r="AC102" s="36"/>
      <c r="AD102" s="36"/>
      <c r="AE102" s="36"/>
      <c r="AF102" s="36"/>
    </row>
    <row r="103" spans="2:37" ht="18.75" customHeight="1" thickBot="1">
      <c r="B103" s="103"/>
      <c r="C103" s="104" t="s">
        <v>170</v>
      </c>
      <c r="D103" s="105"/>
      <c r="E103" s="106"/>
      <c r="F103" s="106"/>
      <c r="G103" s="106"/>
      <c r="H103" s="106"/>
      <c r="I103" s="106"/>
      <c r="J103" s="106"/>
      <c r="K103" s="106"/>
      <c r="L103" s="106"/>
      <c r="M103" s="107" t="s">
        <v>171</v>
      </c>
      <c r="N103" s="106"/>
      <c r="O103" s="106"/>
      <c r="P103" s="106"/>
      <c r="Q103" s="108"/>
      <c r="R103" s="808"/>
      <c r="S103" s="809"/>
      <c r="T103" s="810"/>
      <c r="U103" s="108"/>
      <c r="V103" s="117"/>
      <c r="W103" s="59"/>
      <c r="X103" s="84"/>
      <c r="Y103" s="60"/>
      <c r="Z103" s="60"/>
      <c r="AA103" s="60"/>
      <c r="AB103" s="55"/>
      <c r="AC103" s="55"/>
      <c r="AD103" s="55"/>
      <c r="AE103" s="55"/>
    </row>
    <row r="104" spans="2:37" ht="21.75" customHeight="1">
      <c r="B104" s="109"/>
      <c r="C104" s="105"/>
      <c r="D104" s="110"/>
      <c r="E104" s="111"/>
      <c r="F104" s="111"/>
      <c r="G104" s="111"/>
      <c r="H104" s="111"/>
      <c r="I104" s="111"/>
      <c r="J104" s="111"/>
      <c r="K104" s="111"/>
      <c r="L104" s="111"/>
      <c r="M104" s="111"/>
      <c r="N104" s="111"/>
      <c r="O104" s="111"/>
      <c r="P104" s="112"/>
      <c r="Q104" s="112"/>
      <c r="R104" s="112"/>
      <c r="S104" s="112"/>
      <c r="T104" s="112"/>
      <c r="U104" s="112"/>
      <c r="V104" s="116"/>
      <c r="W104" s="59"/>
      <c r="X104" s="59"/>
      <c r="Y104" s="60"/>
      <c r="Z104" s="60"/>
      <c r="AA104" s="60"/>
      <c r="AB104" s="55"/>
      <c r="AC104" s="55"/>
      <c r="AD104" s="55"/>
      <c r="AE104" s="55"/>
    </row>
    <row r="105" spans="2:37" ht="21" customHeight="1">
      <c r="B105" s="546" t="s">
        <v>178</v>
      </c>
      <c r="C105" s="542"/>
      <c r="D105" s="542"/>
      <c r="E105" s="542"/>
      <c r="F105" s="542"/>
      <c r="G105" s="542"/>
      <c r="H105" s="542"/>
      <c r="I105" s="542"/>
      <c r="J105" s="542"/>
      <c r="K105" s="542"/>
      <c r="L105" s="542"/>
      <c r="M105" s="542"/>
      <c r="N105" s="542"/>
      <c r="O105" s="542"/>
      <c r="P105" s="542"/>
      <c r="Q105" s="542"/>
      <c r="R105" s="542"/>
      <c r="S105" s="542"/>
      <c r="T105" s="542"/>
      <c r="U105" s="542"/>
      <c r="V105" s="543"/>
      <c r="W105" s="61"/>
      <c r="X105" s="61"/>
      <c r="Y105" s="61"/>
      <c r="Z105" s="61"/>
      <c r="AA105" s="61"/>
      <c r="AB105" s="56"/>
      <c r="AC105" s="56"/>
      <c r="AD105" s="56"/>
      <c r="AE105" s="56"/>
    </row>
    <row r="106" spans="2:37" ht="21" customHeight="1">
      <c r="B106" s="113"/>
      <c r="C106" s="542" t="s">
        <v>212</v>
      </c>
      <c r="D106" s="542"/>
      <c r="E106" s="542"/>
      <c r="F106" s="542"/>
      <c r="G106" s="542"/>
      <c r="H106" s="542"/>
      <c r="I106" s="542"/>
      <c r="J106" s="542"/>
      <c r="K106" s="542"/>
      <c r="L106" s="542"/>
      <c r="M106" s="542"/>
      <c r="N106" s="542"/>
      <c r="O106" s="542"/>
      <c r="P106" s="542"/>
      <c r="Q106" s="542"/>
      <c r="R106" s="542"/>
      <c r="S106" s="542"/>
      <c r="T106" s="542"/>
      <c r="U106" s="542"/>
      <c r="V106" s="543"/>
      <c r="W106" s="61"/>
      <c r="X106" s="61"/>
      <c r="Y106" s="61"/>
      <c r="Z106" s="61"/>
      <c r="AA106" s="61"/>
      <c r="AB106" s="56"/>
      <c r="AC106" s="56"/>
      <c r="AD106" s="56"/>
      <c r="AE106" s="56"/>
    </row>
    <row r="107" spans="2:37" ht="108.75" customHeight="1" thickBot="1">
      <c r="B107" s="114"/>
      <c r="C107" s="544"/>
      <c r="D107" s="544"/>
      <c r="E107" s="544"/>
      <c r="F107" s="544"/>
      <c r="G107" s="544"/>
      <c r="H107" s="544"/>
      <c r="I107" s="544"/>
      <c r="J107" s="544"/>
      <c r="K107" s="544"/>
      <c r="L107" s="544"/>
      <c r="M107" s="544"/>
      <c r="N107" s="544"/>
      <c r="O107" s="544"/>
      <c r="P107" s="544"/>
      <c r="Q107" s="544"/>
      <c r="R107" s="544"/>
      <c r="S107" s="544"/>
      <c r="T107" s="544"/>
      <c r="U107" s="544"/>
      <c r="V107" s="545"/>
      <c r="W107" s="62"/>
      <c r="X107" s="62"/>
      <c r="Y107" s="62"/>
      <c r="Z107" s="62"/>
      <c r="AA107" s="62"/>
      <c r="AB107" s="57"/>
      <c r="AC107" s="57"/>
      <c r="AD107" s="58"/>
      <c r="AE107" s="58"/>
    </row>
    <row r="108" spans="2:37" ht="18" customHeight="1">
      <c r="M108" s="36"/>
      <c r="N108" s="36"/>
      <c r="O108" s="36"/>
      <c r="P108" s="36"/>
      <c r="Q108" s="36"/>
      <c r="R108" s="36"/>
      <c r="S108" s="36"/>
      <c r="T108" s="36"/>
      <c r="U108" s="36"/>
      <c r="V108" s="36"/>
      <c r="W108" s="36"/>
      <c r="X108" s="36"/>
      <c r="Y108" s="36"/>
      <c r="Z108" s="36"/>
      <c r="AA108" s="36"/>
      <c r="AB108" s="36"/>
      <c r="AC108" s="36"/>
      <c r="AD108" s="36"/>
      <c r="AE108" s="36"/>
      <c r="AF108" s="36"/>
    </row>
    <row r="109" spans="2:37">
      <c r="B109" s="62" t="s">
        <v>169</v>
      </c>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80"/>
      <c r="AC109" s="80"/>
      <c r="AD109" s="58"/>
      <c r="AE109" s="58"/>
    </row>
    <row r="110" spans="2:37" ht="18" customHeight="1">
      <c r="B110" s="1339" t="s">
        <v>116</v>
      </c>
      <c r="C110" s="1124"/>
      <c r="D110" s="1124"/>
      <c r="E110" s="1124"/>
      <c r="F110" s="1124"/>
      <c r="G110" s="1124"/>
      <c r="H110" s="1124"/>
      <c r="I110" s="1124"/>
      <c r="J110" s="1124"/>
      <c r="K110" s="1124"/>
      <c r="L110" s="1124"/>
      <c r="M110" s="1125"/>
      <c r="N110" s="2001" t="s">
        <v>0</v>
      </c>
      <c r="O110" s="2001"/>
      <c r="P110" s="2001"/>
      <c r="Q110" s="2001"/>
      <c r="R110" s="2002" t="s">
        <v>88</v>
      </c>
      <c r="S110" s="2001"/>
      <c r="T110" s="2001"/>
      <c r="U110" s="2003"/>
      <c r="V110" s="2002" t="s">
        <v>89</v>
      </c>
      <c r="W110" s="2001"/>
      <c r="X110" s="2001"/>
      <c r="Y110" s="2003"/>
      <c r="Z110" s="2002" t="s">
        <v>90</v>
      </c>
      <c r="AA110" s="2001"/>
      <c r="AB110" s="2001"/>
      <c r="AC110" s="2003"/>
    </row>
    <row r="111" spans="2:37" ht="18" customHeight="1">
      <c r="B111" s="1340"/>
      <c r="C111" s="1341"/>
      <c r="D111" s="1341"/>
      <c r="E111" s="1341"/>
      <c r="F111" s="1341"/>
      <c r="G111" s="1341"/>
      <c r="H111" s="1341"/>
      <c r="I111" s="1341"/>
      <c r="J111" s="1341"/>
      <c r="K111" s="1341"/>
      <c r="L111" s="1341"/>
      <c r="M111" s="1342"/>
      <c r="N111" s="1347" t="s">
        <v>5</v>
      </c>
      <c r="O111" s="1348"/>
      <c r="P111" s="1348" t="s">
        <v>6</v>
      </c>
      <c r="Q111" s="1349"/>
      <c r="R111" s="1350" t="s">
        <v>5</v>
      </c>
      <c r="S111" s="1348"/>
      <c r="T111" s="1348" t="s">
        <v>6</v>
      </c>
      <c r="U111" s="1349"/>
      <c r="V111" s="1350" t="s">
        <v>5</v>
      </c>
      <c r="W111" s="1348"/>
      <c r="X111" s="1348" t="s">
        <v>6</v>
      </c>
      <c r="Y111" s="1349"/>
      <c r="Z111" s="1350" t="s">
        <v>5</v>
      </c>
      <c r="AA111" s="1348"/>
      <c r="AB111" s="1348" t="s">
        <v>6</v>
      </c>
      <c r="AC111" s="1349"/>
    </row>
    <row r="112" spans="2:37" ht="18" customHeight="1">
      <c r="B112" s="297" t="s">
        <v>155</v>
      </c>
      <c r="C112" s="298"/>
      <c r="D112" s="298"/>
      <c r="E112" s="298"/>
      <c r="F112" s="298"/>
      <c r="G112" s="298"/>
      <c r="H112" s="298"/>
      <c r="I112" s="298"/>
      <c r="J112" s="298"/>
      <c r="K112" s="298"/>
      <c r="L112" s="298"/>
      <c r="M112" s="17" t="s">
        <v>112</v>
      </c>
      <c r="N112" s="1255">
        <f>N43</f>
        <v>0</v>
      </c>
      <c r="O112" s="1256"/>
      <c r="P112" s="1256">
        <f>P43</f>
        <v>0</v>
      </c>
      <c r="Q112" s="1257"/>
      <c r="R112" s="1255">
        <f>R43</f>
        <v>0</v>
      </c>
      <c r="S112" s="1256"/>
      <c r="T112" s="1256">
        <f>T43</f>
        <v>0</v>
      </c>
      <c r="U112" s="1257"/>
      <c r="V112" s="1255">
        <f>V43</f>
        <v>0</v>
      </c>
      <c r="W112" s="1256"/>
      <c r="X112" s="1256">
        <f>X43</f>
        <v>0</v>
      </c>
      <c r="Y112" s="1257"/>
      <c r="Z112" s="1255">
        <f>Z43</f>
        <v>0</v>
      </c>
      <c r="AA112" s="1256"/>
      <c r="AB112" s="1256">
        <f>AB43</f>
        <v>0</v>
      </c>
      <c r="AC112" s="1257"/>
      <c r="AF112" s="295"/>
      <c r="AG112" s="296"/>
      <c r="AI112" s="34"/>
      <c r="AJ112" s="14"/>
      <c r="AK112" s="13"/>
    </row>
    <row r="113" spans="2:41" ht="18" customHeight="1">
      <c r="B113" s="297" t="s">
        <v>115</v>
      </c>
      <c r="C113" s="298"/>
      <c r="D113" s="298"/>
      <c r="E113" s="298"/>
      <c r="F113" s="298"/>
      <c r="G113" s="298"/>
      <c r="H113" s="298"/>
      <c r="I113" s="298"/>
      <c r="J113" s="298"/>
      <c r="K113" s="298"/>
      <c r="L113" s="298"/>
      <c r="M113" s="17" t="s">
        <v>113</v>
      </c>
      <c r="N113" s="1260">
        <f>N44</f>
        <v>0</v>
      </c>
      <c r="O113" s="1714"/>
      <c r="P113" s="1262">
        <f>P44</f>
        <v>0</v>
      </c>
      <c r="Q113" s="1715"/>
      <c r="R113" s="1260">
        <f>R44</f>
        <v>0</v>
      </c>
      <c r="S113" s="1714"/>
      <c r="T113" s="1262">
        <f>T44</f>
        <v>0</v>
      </c>
      <c r="U113" s="1715"/>
      <c r="V113" s="1260">
        <f>V44</f>
        <v>0</v>
      </c>
      <c r="W113" s="1714"/>
      <c r="X113" s="1262">
        <f>X44</f>
        <v>0</v>
      </c>
      <c r="Y113" s="1715"/>
      <c r="Z113" s="1260">
        <f>Z44</f>
        <v>0</v>
      </c>
      <c r="AA113" s="1714"/>
      <c r="AB113" s="1262">
        <f>AB44</f>
        <v>0</v>
      </c>
      <c r="AC113" s="1715"/>
      <c r="AE113" s="778">
        <f t="shared" ref="AE113:AE118" si="47">SUM(N113:AC113)</f>
        <v>0</v>
      </c>
      <c r="AF113" s="736"/>
      <c r="AG113" s="736"/>
      <c r="AI113" s="34"/>
      <c r="AJ113" s="14"/>
      <c r="AK113" s="13"/>
    </row>
    <row r="114" spans="2:41" ht="31.5" customHeight="1">
      <c r="B114" s="832" t="s">
        <v>172</v>
      </c>
      <c r="C114" s="833"/>
      <c r="D114" s="833"/>
      <c r="E114" s="833"/>
      <c r="F114" s="833"/>
      <c r="G114" s="833"/>
      <c r="H114" s="833"/>
      <c r="I114" s="833"/>
      <c r="J114" s="833"/>
      <c r="K114" s="833"/>
      <c r="L114" s="833"/>
      <c r="M114" s="17" t="s">
        <v>114</v>
      </c>
      <c r="N114" s="1267">
        <f>N113*$R$103*100*$X$16</f>
        <v>0</v>
      </c>
      <c r="O114" s="1268"/>
      <c r="P114" s="1268">
        <f>P113*$R$103*100*$X$16</f>
        <v>0</v>
      </c>
      <c r="Q114" s="1269"/>
      <c r="R114" s="1267">
        <f>R113*$R$103*100*$X$16</f>
        <v>0</v>
      </c>
      <c r="S114" s="1268"/>
      <c r="T114" s="1268">
        <f>T113*$R$103*100*$X$16</f>
        <v>0</v>
      </c>
      <c r="U114" s="1269"/>
      <c r="V114" s="1267">
        <f>V113*$R$103*100*$X$16</f>
        <v>0</v>
      </c>
      <c r="W114" s="1268"/>
      <c r="X114" s="1268">
        <f>X113*$R$103*100*$X$16</f>
        <v>0</v>
      </c>
      <c r="Y114" s="1269"/>
      <c r="Z114" s="1267">
        <f>Z113*$R$103*100*$X$16</f>
        <v>0</v>
      </c>
      <c r="AA114" s="1268"/>
      <c r="AB114" s="1268">
        <f>AB113*$R$103*100*$X$16</f>
        <v>0</v>
      </c>
      <c r="AC114" s="1269"/>
      <c r="AE114" s="295">
        <f t="shared" si="47"/>
        <v>0</v>
      </c>
      <c r="AF114" s="296"/>
      <c r="AG114" s="296"/>
      <c r="AI114" s="34"/>
      <c r="AJ114" s="14"/>
      <c r="AK114" s="13"/>
    </row>
    <row r="115" spans="2:41" ht="27.75" customHeight="1">
      <c r="B115" s="794" t="s">
        <v>105</v>
      </c>
      <c r="C115" s="1995" t="s">
        <v>211</v>
      </c>
      <c r="D115" s="1996"/>
      <c r="E115" s="1996"/>
      <c r="F115" s="1996"/>
      <c r="G115" s="1996"/>
      <c r="H115" s="1996"/>
      <c r="I115" s="1996"/>
      <c r="J115" s="1996"/>
      <c r="K115" s="1996"/>
      <c r="L115" s="1996"/>
      <c r="M115" s="1997"/>
      <c r="N115" s="1703">
        <f>IF($L$46="○",-ROUNDDOWN(SUM(N31,$N36)*$R$103*100*$L$47,-1),0)</f>
        <v>0</v>
      </c>
      <c r="O115" s="1704"/>
      <c r="P115" s="1703">
        <f>IF($L$46="○",-ROUNDDOWN(SUM(P31,$N36)*$R$103*100*$L$47,-1),0)</f>
        <v>0</v>
      </c>
      <c r="Q115" s="1704"/>
      <c r="R115" s="1705">
        <f>IF($L$46="○",-ROUNDDOWN(SUM(R31,$N36)*$R$103*100*$L$47,-1),0)</f>
        <v>0</v>
      </c>
      <c r="S115" s="1706"/>
      <c r="T115" s="1704">
        <f>IF($L$46="○",-ROUNDDOWN(SUM(T31,$N36)*$R$103*100*$L$47,-1),0)</f>
        <v>0</v>
      </c>
      <c r="U115" s="1707"/>
      <c r="V115" s="1705">
        <f>IF($L$46="○",-ROUNDDOWN(SUM(V31,$N36)*$R$103*100*$L$47,-1),0)</f>
        <v>0</v>
      </c>
      <c r="W115" s="1706"/>
      <c r="X115" s="1704">
        <f>IF($L$46="○",-ROUNDDOWN(SUM(X31,$N36)*$R$103*100*$L$47,-1),0)</f>
        <v>0</v>
      </c>
      <c r="Y115" s="1707"/>
      <c r="Z115" s="1705">
        <f>IF($L$46="○",-ROUNDDOWN(SUM(Z31,$N36)*$R$103*100*$L$47,-1),0)</f>
        <v>0</v>
      </c>
      <c r="AA115" s="1706"/>
      <c r="AB115" s="1704">
        <f>IF($L$46="○",-ROUNDDOWN(SUM(AB31,$N36)*$R$103*100*$L$47,-1),0)</f>
        <v>0</v>
      </c>
      <c r="AC115" s="1707"/>
      <c r="AE115" s="735">
        <f t="shared" si="47"/>
        <v>0</v>
      </c>
      <c r="AF115" s="736"/>
      <c r="AG115" s="736"/>
    </row>
    <row r="116" spans="2:41" ht="18" customHeight="1" thickBot="1">
      <c r="B116" s="795"/>
      <c r="C116" s="764" t="s">
        <v>187</v>
      </c>
      <c r="D116" s="765"/>
      <c r="E116" s="765"/>
      <c r="F116" s="765"/>
      <c r="G116" s="765"/>
      <c r="H116" s="765"/>
      <c r="I116" s="765"/>
      <c r="J116" s="765"/>
      <c r="K116" s="765"/>
      <c r="L116" s="765"/>
      <c r="M116" s="766"/>
      <c r="N116" s="1708">
        <f>IF($L$48="○",-ROUNDDOWN(SUM(N31,N32,$N36)*$R$103*100*$L$49,-1),0)</f>
        <v>0</v>
      </c>
      <c r="O116" s="1709"/>
      <c r="P116" s="1708">
        <f>IF($L$48="○",-ROUNDDOWN(SUM(P31,N32,$N36)*$R$103*100*$L$49,-1),0)</f>
        <v>0</v>
      </c>
      <c r="Q116" s="1709"/>
      <c r="R116" s="1998">
        <f>IF($L$48="○",-ROUNDDOWN(SUM(R31,R32,$N36)*$R$103*100*$L$49,-1),0)</f>
        <v>0</v>
      </c>
      <c r="S116" s="1999"/>
      <c r="T116" s="1709">
        <f>IF($L$48="○",-ROUNDDOWN(SUM(T31,R32,$N36)*$R$103*100*$L$49,-1),0)</f>
        <v>0</v>
      </c>
      <c r="U116" s="2000"/>
      <c r="V116" s="1998">
        <f>IF($L$48="○",-ROUNDDOWN(SUM(V31,V32,$N36)*$R$103*100*$L$49,-1),0)</f>
        <v>0</v>
      </c>
      <c r="W116" s="1999"/>
      <c r="X116" s="1709">
        <f>IF($L$48="○",-ROUNDDOWN(SUM(X31,V32,$N36)*$R$103*100*$L$49,-1),0)</f>
        <v>0</v>
      </c>
      <c r="Y116" s="2000"/>
      <c r="Z116" s="1998">
        <f>IF($L$48="○",-ROUNDDOWN(SUM(Z31,Z32,$N36)*$R$103*100*$L$49,-1),0)</f>
        <v>0</v>
      </c>
      <c r="AA116" s="1999"/>
      <c r="AB116" s="1709">
        <f>IF($L$48="○",-ROUNDDOWN(SUM(AB31,Z32,$N36)*$R$103*100*$L$49,-1),0)</f>
        <v>0</v>
      </c>
      <c r="AC116" s="2000"/>
      <c r="AE116" s="735">
        <f t="shared" si="47"/>
        <v>0</v>
      </c>
      <c r="AF116" s="736"/>
      <c r="AG116" s="736"/>
    </row>
    <row r="117" spans="2:41" ht="18" customHeight="1" thickTop="1">
      <c r="B117" s="796"/>
      <c r="C117" s="757" t="s">
        <v>118</v>
      </c>
      <c r="D117" s="758"/>
      <c r="E117" s="758"/>
      <c r="F117" s="758"/>
      <c r="G117" s="758"/>
      <c r="H117" s="758"/>
      <c r="I117" s="758"/>
      <c r="J117" s="758"/>
      <c r="K117" s="758"/>
      <c r="L117" s="758"/>
      <c r="M117" s="759"/>
      <c r="N117" s="1698">
        <f>SUM(N115,N116)</f>
        <v>0</v>
      </c>
      <c r="O117" s="1699"/>
      <c r="P117" s="1696">
        <f t="shared" ref="P117" si="48">SUM(P115,P116)</f>
        <v>0</v>
      </c>
      <c r="Q117" s="1697"/>
      <c r="R117" s="1698">
        <f t="shared" ref="R117" si="49">SUM(R115,R116)</f>
        <v>0</v>
      </c>
      <c r="S117" s="1699"/>
      <c r="T117" s="1696">
        <f t="shared" ref="T117" si="50">SUM(T115,T116)</f>
        <v>0</v>
      </c>
      <c r="U117" s="1697"/>
      <c r="V117" s="1698">
        <f t="shared" ref="V117" si="51">SUM(V115,V116)</f>
        <v>0</v>
      </c>
      <c r="W117" s="1699"/>
      <c r="X117" s="1696">
        <f t="shared" ref="X117" si="52">SUM(X115,X116)</f>
        <v>0</v>
      </c>
      <c r="Y117" s="1697"/>
      <c r="Z117" s="1698">
        <f t="shared" ref="Z117" si="53">SUM(Z115,Z116)</f>
        <v>0</v>
      </c>
      <c r="AA117" s="1699"/>
      <c r="AB117" s="1696">
        <f>SUM(AB115,AB116)</f>
        <v>0</v>
      </c>
      <c r="AC117" s="1697"/>
      <c r="AE117" s="735">
        <f t="shared" si="47"/>
        <v>0</v>
      </c>
      <c r="AF117" s="736"/>
      <c r="AG117" s="736"/>
    </row>
    <row r="118" spans="2:41" ht="18" customHeight="1" thickBot="1">
      <c r="B118" s="813" t="s">
        <v>122</v>
      </c>
      <c r="C118" s="814"/>
      <c r="D118" s="814"/>
      <c r="E118" s="814"/>
      <c r="F118" s="814"/>
      <c r="G118" s="814"/>
      <c r="H118" s="814"/>
      <c r="I118" s="814"/>
      <c r="J118" s="814"/>
      <c r="K118" s="814"/>
      <c r="L118" s="814"/>
      <c r="M118" s="125" t="s">
        <v>120</v>
      </c>
      <c r="N118" s="1700">
        <f>N117*I20*$X$16</f>
        <v>0</v>
      </c>
      <c r="O118" s="1701"/>
      <c r="P118" s="1701">
        <f>P117*N20*$X$16</f>
        <v>0</v>
      </c>
      <c r="Q118" s="1702"/>
      <c r="R118" s="1700">
        <f>R117*I21*$X$16</f>
        <v>0</v>
      </c>
      <c r="S118" s="1701"/>
      <c r="T118" s="1701">
        <f>T117*N21*$X$16</f>
        <v>0</v>
      </c>
      <c r="U118" s="1702"/>
      <c r="V118" s="1700">
        <f>V117*I22*$X$16</f>
        <v>0</v>
      </c>
      <c r="W118" s="1701"/>
      <c r="X118" s="1701">
        <f>X117*N22*$X$16</f>
        <v>0</v>
      </c>
      <c r="Y118" s="1702"/>
      <c r="Z118" s="1700">
        <f>Z117*I23*$X$16</f>
        <v>0</v>
      </c>
      <c r="AA118" s="1701"/>
      <c r="AB118" s="1701">
        <f>AB117*N23*$X$16</f>
        <v>0</v>
      </c>
      <c r="AC118" s="1702"/>
      <c r="AE118" s="293">
        <f t="shared" si="47"/>
        <v>0</v>
      </c>
      <c r="AF118" s="294"/>
      <c r="AG118" s="294"/>
      <c r="AH118" s="92"/>
      <c r="AI118" s="92"/>
    </row>
    <row r="119" spans="2:41" ht="36.75" customHeight="1" thickTop="1" thickBot="1">
      <c r="B119" s="555" t="s">
        <v>188</v>
      </c>
      <c r="C119" s="831"/>
      <c r="D119" s="831"/>
      <c r="E119" s="831"/>
      <c r="F119" s="831"/>
      <c r="G119" s="831"/>
      <c r="H119" s="831"/>
      <c r="I119" s="831"/>
      <c r="J119" s="831"/>
      <c r="K119" s="831"/>
      <c r="L119" s="118"/>
      <c r="M119" s="119" t="s">
        <v>121</v>
      </c>
      <c r="N119" s="517">
        <f>ROUNDDOWN(SUM(N114:AC114)+SUM(N118:AC118),-3)</f>
        <v>0</v>
      </c>
      <c r="O119" s="1694"/>
      <c r="P119" s="1694"/>
      <c r="Q119" s="1694"/>
      <c r="R119" s="1694"/>
      <c r="S119" s="1694"/>
      <c r="T119" s="1694"/>
      <c r="U119" s="1694"/>
      <c r="V119" s="1694"/>
      <c r="W119" s="1694"/>
      <c r="X119" s="1694"/>
      <c r="Y119" s="1694"/>
      <c r="Z119" s="1694"/>
      <c r="AA119" s="1694"/>
      <c r="AB119" s="1694"/>
      <c r="AC119" s="1695"/>
      <c r="AE119" s="293">
        <f>AE114+AE118</f>
        <v>0</v>
      </c>
      <c r="AF119" s="294"/>
      <c r="AG119" s="294"/>
      <c r="AN119" s="35"/>
      <c r="AO119" s="35"/>
    </row>
    <row r="120" spans="2:41" ht="14.25" thickTop="1"/>
    <row r="121" spans="2:41">
      <c r="U121" s="15" t="s">
        <v>176</v>
      </c>
    </row>
    <row r="122" spans="2:41" ht="21">
      <c r="T122" s="16" t="s">
        <v>232</v>
      </c>
      <c r="U122" s="36"/>
    </row>
  </sheetData>
  <mergeCells count="408">
    <mergeCell ref="B96:F96"/>
    <mergeCell ref="J97:AC97"/>
    <mergeCell ref="I90:AA91"/>
    <mergeCell ref="B91:F91"/>
    <mergeCell ref="AF91:AG91"/>
    <mergeCell ref="R93:W94"/>
    <mergeCell ref="B94:F94"/>
    <mergeCell ref="I94:N94"/>
    <mergeCell ref="B95:F95"/>
    <mergeCell ref="I95:N95"/>
    <mergeCell ref="R95:W95"/>
    <mergeCell ref="A84:A86"/>
    <mergeCell ref="B84:F85"/>
    <mergeCell ref="H84:M85"/>
    <mergeCell ref="O84:T85"/>
    <mergeCell ref="V84:AA85"/>
    <mergeCell ref="B86:F86"/>
    <mergeCell ref="H86:M86"/>
    <mergeCell ref="O86:T86"/>
    <mergeCell ref="V86:AA86"/>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B19:H19"/>
    <mergeCell ref="I19:M19"/>
    <mergeCell ref="N19:R19"/>
    <mergeCell ref="S19:W19"/>
    <mergeCell ref="B20:H20"/>
    <mergeCell ref="I20:M20"/>
    <mergeCell ref="N20:R20"/>
    <mergeCell ref="S20:W20"/>
    <mergeCell ref="B14:G15"/>
    <mergeCell ref="H14:Q14"/>
    <mergeCell ref="R14:W15"/>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T30:U30"/>
    <mergeCell ref="V30:W30"/>
    <mergeCell ref="X30:Y30"/>
    <mergeCell ref="Z30:AA30"/>
    <mergeCell ref="AB30:AC30"/>
    <mergeCell ref="C31:C37"/>
    <mergeCell ref="D31:K31"/>
    <mergeCell ref="L31:M31"/>
    <mergeCell ref="N31:O31"/>
    <mergeCell ref="B28:K30"/>
    <mergeCell ref="L28:M30"/>
    <mergeCell ref="N28:AC28"/>
    <mergeCell ref="N29:Q29"/>
    <mergeCell ref="R29:U29"/>
    <mergeCell ref="V29:Y29"/>
    <mergeCell ref="Z29:AC29"/>
    <mergeCell ref="N30:O30"/>
    <mergeCell ref="P30:Q30"/>
    <mergeCell ref="R30:S30"/>
    <mergeCell ref="D33:K33"/>
    <mergeCell ref="L33:M33"/>
    <mergeCell ref="N33:AC35"/>
    <mergeCell ref="E34:K34"/>
    <mergeCell ref="L34:M34"/>
    <mergeCell ref="E35:K35"/>
    <mergeCell ref="L35:M35"/>
    <mergeCell ref="AB31:AC31"/>
    <mergeCell ref="D32:K32"/>
    <mergeCell ref="L32:M32"/>
    <mergeCell ref="N32:Q32"/>
    <mergeCell ref="R32:U32"/>
    <mergeCell ref="V32:Y32"/>
    <mergeCell ref="Z32:AC32"/>
    <mergeCell ref="P31:Q31"/>
    <mergeCell ref="R31:S31"/>
    <mergeCell ref="T31:U31"/>
    <mergeCell ref="V31:W31"/>
    <mergeCell ref="X31:Y31"/>
    <mergeCell ref="Z31:AA31"/>
    <mergeCell ref="N39:O39"/>
    <mergeCell ref="P39:Q39"/>
    <mergeCell ref="R39:S39"/>
    <mergeCell ref="T39:U39"/>
    <mergeCell ref="V39:W39"/>
    <mergeCell ref="X39:Y39"/>
    <mergeCell ref="Z39:AA39"/>
    <mergeCell ref="AB39:AC39"/>
    <mergeCell ref="D36:K36"/>
    <mergeCell ref="L36:M36"/>
    <mergeCell ref="N36:AC36"/>
    <mergeCell ref="D37:M37"/>
    <mergeCell ref="N37:O37"/>
    <mergeCell ref="P37:Q37"/>
    <mergeCell ref="R37:S37"/>
    <mergeCell ref="T37:U37"/>
    <mergeCell ref="V37:W37"/>
    <mergeCell ref="X37:Y37"/>
    <mergeCell ref="Z37:AA37"/>
    <mergeCell ref="AB37:AC37"/>
    <mergeCell ref="AF43:AG43"/>
    <mergeCell ref="B44:L44"/>
    <mergeCell ref="N44:O44"/>
    <mergeCell ref="P44:Q44"/>
    <mergeCell ref="R44:S44"/>
    <mergeCell ref="T44:U44"/>
    <mergeCell ref="V44:W44"/>
    <mergeCell ref="X44:Y44"/>
    <mergeCell ref="Z44:AA44"/>
    <mergeCell ref="AB44:AC44"/>
    <mergeCell ref="AE44:AG44"/>
    <mergeCell ref="B43:L43"/>
    <mergeCell ref="N43:O43"/>
    <mergeCell ref="P43:Q43"/>
    <mergeCell ref="R43:S43"/>
    <mergeCell ref="T43:U43"/>
    <mergeCell ref="V43:W43"/>
    <mergeCell ref="X43:Y43"/>
    <mergeCell ref="Z43:AA43"/>
    <mergeCell ref="AB43:AC43"/>
    <mergeCell ref="B45:L45"/>
    <mergeCell ref="N45:O45"/>
    <mergeCell ref="P45:Q45"/>
    <mergeCell ref="R45:S45"/>
    <mergeCell ref="T45:U45"/>
    <mergeCell ref="V45:W45"/>
    <mergeCell ref="X45:Y45"/>
    <mergeCell ref="Z45:AA45"/>
    <mergeCell ref="AB45:AC45"/>
    <mergeCell ref="AE45:AG45"/>
    <mergeCell ref="B46:B50"/>
    <mergeCell ref="C46:K46"/>
    <mergeCell ref="L46:M46"/>
    <mergeCell ref="N46:O47"/>
    <mergeCell ref="P46:Q47"/>
    <mergeCell ref="R48:S49"/>
    <mergeCell ref="T48:U49"/>
    <mergeCell ref="V48:W49"/>
    <mergeCell ref="X48:Y49"/>
    <mergeCell ref="Z48:AA49"/>
    <mergeCell ref="AB48:AC49"/>
    <mergeCell ref="D47:K47"/>
    <mergeCell ref="L47:M47"/>
    <mergeCell ref="C48:K48"/>
    <mergeCell ref="L48:M48"/>
    <mergeCell ref="N48:O49"/>
    <mergeCell ref="P48:Q49"/>
    <mergeCell ref="D49:K49"/>
    <mergeCell ref="L49:M49"/>
    <mergeCell ref="R46:S47"/>
    <mergeCell ref="T46:U47"/>
    <mergeCell ref="V46:W47"/>
    <mergeCell ref="X46:Y47"/>
    <mergeCell ref="Z46:AA47"/>
    <mergeCell ref="AB46:AC47"/>
    <mergeCell ref="X50:Y50"/>
    <mergeCell ref="Z50:AA50"/>
    <mergeCell ref="AB50:AC50"/>
    <mergeCell ref="B51:L51"/>
    <mergeCell ref="N51:O51"/>
    <mergeCell ref="P51:Q51"/>
    <mergeCell ref="R51:S51"/>
    <mergeCell ref="T51:U51"/>
    <mergeCell ref="V51:W51"/>
    <mergeCell ref="X51:Y51"/>
    <mergeCell ref="C50:M50"/>
    <mergeCell ref="N50:O50"/>
    <mergeCell ref="P50:Q50"/>
    <mergeCell ref="R50:S50"/>
    <mergeCell ref="T50:U50"/>
    <mergeCell ref="V50:W50"/>
    <mergeCell ref="R63:T63"/>
    <mergeCell ref="B65:V66"/>
    <mergeCell ref="B69:M70"/>
    <mergeCell ref="N69:Q69"/>
    <mergeCell ref="R69:U69"/>
    <mergeCell ref="V69:Y69"/>
    <mergeCell ref="Z51:AA51"/>
    <mergeCell ref="AB51:AC51"/>
    <mergeCell ref="AE51:AG51"/>
    <mergeCell ref="B52:K52"/>
    <mergeCell ref="N52:AC52"/>
    <mergeCell ref="AE52:AG52"/>
    <mergeCell ref="Z69:AC69"/>
    <mergeCell ref="N70:O70"/>
    <mergeCell ref="P70:Q70"/>
    <mergeCell ref="R70:S70"/>
    <mergeCell ref="T70:U70"/>
    <mergeCell ref="V70:W70"/>
    <mergeCell ref="X70:Y70"/>
    <mergeCell ref="Z70:AA70"/>
    <mergeCell ref="AB70:AC70"/>
    <mergeCell ref="AA54:AC57"/>
    <mergeCell ref="X71:Y71"/>
    <mergeCell ref="Z71:AA71"/>
    <mergeCell ref="AB71:AC71"/>
    <mergeCell ref="AF71:AG71"/>
    <mergeCell ref="B72:L72"/>
    <mergeCell ref="N72:O72"/>
    <mergeCell ref="P72:Q72"/>
    <mergeCell ref="R72:S72"/>
    <mergeCell ref="T72:U72"/>
    <mergeCell ref="V72:W72"/>
    <mergeCell ref="B71:L71"/>
    <mergeCell ref="N71:O71"/>
    <mergeCell ref="P71:Q71"/>
    <mergeCell ref="R71:S71"/>
    <mergeCell ref="T71:U71"/>
    <mergeCell ref="V71:W71"/>
    <mergeCell ref="X72:Y72"/>
    <mergeCell ref="Z72:AA72"/>
    <mergeCell ref="AB72:AC72"/>
    <mergeCell ref="AF72:AG72"/>
    <mergeCell ref="B73:L73"/>
    <mergeCell ref="N73:O73"/>
    <mergeCell ref="P73:Q73"/>
    <mergeCell ref="R73:S73"/>
    <mergeCell ref="T73:U73"/>
    <mergeCell ref="V73:W73"/>
    <mergeCell ref="X73:Y73"/>
    <mergeCell ref="Z73:AA73"/>
    <mergeCell ref="AB73:AC73"/>
    <mergeCell ref="AE73:AG73"/>
    <mergeCell ref="B74:B76"/>
    <mergeCell ref="C74:M74"/>
    <mergeCell ref="N74:O74"/>
    <mergeCell ref="P74:Q74"/>
    <mergeCell ref="R74:S74"/>
    <mergeCell ref="T74:U74"/>
    <mergeCell ref="V74:W74"/>
    <mergeCell ref="X74:Y74"/>
    <mergeCell ref="Z74:AA74"/>
    <mergeCell ref="AB74:AC74"/>
    <mergeCell ref="C75:M75"/>
    <mergeCell ref="N75:O75"/>
    <mergeCell ref="P75:Q75"/>
    <mergeCell ref="R75:S75"/>
    <mergeCell ref="T75:U75"/>
    <mergeCell ref="V75:W75"/>
    <mergeCell ref="X75:Y75"/>
    <mergeCell ref="Z75:AA75"/>
    <mergeCell ref="AB75:AC75"/>
    <mergeCell ref="C76:M76"/>
    <mergeCell ref="N76:O76"/>
    <mergeCell ref="P76:Q76"/>
    <mergeCell ref="R76:S76"/>
    <mergeCell ref="T76:U76"/>
    <mergeCell ref="V76:W76"/>
    <mergeCell ref="X76:Y76"/>
    <mergeCell ref="Z76:AA76"/>
    <mergeCell ref="AB76:AC76"/>
    <mergeCell ref="B77:L77"/>
    <mergeCell ref="N77:O77"/>
    <mergeCell ref="P77:Q77"/>
    <mergeCell ref="R77:S77"/>
    <mergeCell ref="T77:U77"/>
    <mergeCell ref="V77:W77"/>
    <mergeCell ref="X77:Y77"/>
    <mergeCell ref="Z77:AA77"/>
    <mergeCell ref="B105:V105"/>
    <mergeCell ref="C106:V107"/>
    <mergeCell ref="B110:M111"/>
    <mergeCell ref="N110:Q110"/>
    <mergeCell ref="R110:U110"/>
    <mergeCell ref="V110:Y110"/>
    <mergeCell ref="AB77:AC77"/>
    <mergeCell ref="AE77:AG77"/>
    <mergeCell ref="B78:K78"/>
    <mergeCell ref="N78:AC78"/>
    <mergeCell ref="AE78:AG78"/>
    <mergeCell ref="R103:T103"/>
    <mergeCell ref="Z110:AC110"/>
    <mergeCell ref="N111:O111"/>
    <mergeCell ref="P111:Q111"/>
    <mergeCell ref="R111:S111"/>
    <mergeCell ref="T111:U111"/>
    <mergeCell ref="V111:W111"/>
    <mergeCell ref="X111:Y111"/>
    <mergeCell ref="Z111:AA111"/>
    <mergeCell ref="AB111:AC111"/>
    <mergeCell ref="B81:D82"/>
    <mergeCell ref="E81:AC82"/>
    <mergeCell ref="B89:F90"/>
    <mergeCell ref="X112:Y112"/>
    <mergeCell ref="Z112:AA112"/>
    <mergeCell ref="AB112:AC112"/>
    <mergeCell ref="AF112:AG112"/>
    <mergeCell ref="B113:L113"/>
    <mergeCell ref="N113:O113"/>
    <mergeCell ref="P113:Q113"/>
    <mergeCell ref="R113:S113"/>
    <mergeCell ref="T113:U113"/>
    <mergeCell ref="V113:W113"/>
    <mergeCell ref="B112:L112"/>
    <mergeCell ref="N112:O112"/>
    <mergeCell ref="P112:Q112"/>
    <mergeCell ref="R112:S112"/>
    <mergeCell ref="T112:U112"/>
    <mergeCell ref="V112:W112"/>
    <mergeCell ref="X113:Y113"/>
    <mergeCell ref="Z113:AA113"/>
    <mergeCell ref="AB113:AC113"/>
    <mergeCell ref="AE113:AG113"/>
    <mergeCell ref="B114:L114"/>
    <mergeCell ref="N114:O114"/>
    <mergeCell ref="P114:Q114"/>
    <mergeCell ref="R114:S114"/>
    <mergeCell ref="T114:U114"/>
    <mergeCell ref="V114:W114"/>
    <mergeCell ref="X114:Y114"/>
    <mergeCell ref="Z114:AA114"/>
    <mergeCell ref="AB114:AC114"/>
    <mergeCell ref="AE114:AG114"/>
    <mergeCell ref="B115:B117"/>
    <mergeCell ref="C115:M115"/>
    <mergeCell ref="N115:O115"/>
    <mergeCell ref="P115:Q115"/>
    <mergeCell ref="R115:S115"/>
    <mergeCell ref="T115:U115"/>
    <mergeCell ref="V115:W115"/>
    <mergeCell ref="X115:Y115"/>
    <mergeCell ref="Z115:AA115"/>
    <mergeCell ref="AB115:AC115"/>
    <mergeCell ref="AE115:AG115"/>
    <mergeCell ref="C116:M116"/>
    <mergeCell ref="N116:O116"/>
    <mergeCell ref="P116:Q116"/>
    <mergeCell ref="R116:S116"/>
    <mergeCell ref="T116:U116"/>
    <mergeCell ref="V116:W116"/>
    <mergeCell ref="X116:Y116"/>
    <mergeCell ref="Z116:AA116"/>
    <mergeCell ref="AB116:AC116"/>
    <mergeCell ref="AE116:AG116"/>
    <mergeCell ref="C117:M117"/>
    <mergeCell ref="N117:O117"/>
    <mergeCell ref="P117:Q117"/>
    <mergeCell ref="R117:S117"/>
    <mergeCell ref="T117:U117"/>
    <mergeCell ref="V118:W118"/>
    <mergeCell ref="X118:Y118"/>
    <mergeCell ref="Z118:AA118"/>
    <mergeCell ref="AB118:AC118"/>
    <mergeCell ref="AE118:AG118"/>
    <mergeCell ref="B119:K119"/>
    <mergeCell ref="N119:AC119"/>
    <mergeCell ref="AE119:AG119"/>
    <mergeCell ref="V117:W117"/>
    <mergeCell ref="X117:Y117"/>
    <mergeCell ref="Z117:AA117"/>
    <mergeCell ref="AB117:AC117"/>
    <mergeCell ref="AE117:AG117"/>
    <mergeCell ref="B118:L118"/>
    <mergeCell ref="N118:O118"/>
    <mergeCell ref="P118:Q118"/>
    <mergeCell ref="R118:S118"/>
    <mergeCell ref="T118:U118"/>
    <mergeCell ref="B31:B42"/>
    <mergeCell ref="C40:C42"/>
    <mergeCell ref="D40:I40"/>
    <mergeCell ref="J40:K40"/>
    <mergeCell ref="L40:M40"/>
    <mergeCell ref="N40:AC40"/>
    <mergeCell ref="D41:I41"/>
    <mergeCell ref="J41:K41"/>
    <mergeCell ref="L41:M41"/>
    <mergeCell ref="N41:AC41"/>
    <mergeCell ref="D42:M42"/>
    <mergeCell ref="N42:O42"/>
    <mergeCell ref="P42:Q42"/>
    <mergeCell ref="R42:S42"/>
    <mergeCell ref="T42:U42"/>
    <mergeCell ref="V42:W42"/>
    <mergeCell ref="X42:Y42"/>
    <mergeCell ref="Z42:AA42"/>
    <mergeCell ref="AB42:AC42"/>
    <mergeCell ref="C38:C39"/>
    <mergeCell ref="D38:K38"/>
    <mergeCell ref="L38:M38"/>
    <mergeCell ref="N38:AC38"/>
    <mergeCell ref="D39:M39"/>
  </mergeCells>
  <phoneticPr fontId="3"/>
  <conditionalFormatting sqref="I95:N95">
    <cfRule type="cellIs" dxfId="3" priority="2" operator="notEqual">
      <formula>#REF!</formula>
    </cfRule>
  </conditionalFormatting>
  <dataValidations count="6">
    <dataValidation imeMode="off" allowBlank="1" showInputMessage="1" showErrorMessage="1" sqref="KB65588:KC65588 TX65588:TY65588 ADT65588:ADU65588 ANP65588:ANQ65588 AXL65588:AXM65588 BHH65588:BHI65588 BRD65588:BRE65588 CAZ65588:CBA65588 CKV65588:CKW65588 CUR65588:CUS65588 DEN65588:DEO65588 DOJ65588:DOK65588 DYF65588:DYG65588 EIB65588:EIC65588 ERX65588:ERY65588 FBT65588:FBU65588 FLP65588:FLQ65588 FVL65588:FVM65588 GFH65588:GFI65588 GPD65588:GPE65588 GYZ65588:GZA65588 HIV65588:HIW65588 HSR65588:HSS65588 ICN65588:ICO65588 IMJ65588:IMK65588 IWF65588:IWG65588 JGB65588:JGC65588 JPX65588:JPY65588 JZT65588:JZU65588 KJP65588:KJQ65588 KTL65588:KTM65588 LDH65588:LDI65588 LND65588:LNE65588 LWZ65588:LXA65588 MGV65588:MGW65588 MQR65588:MQS65588 NAN65588:NAO65588 NKJ65588:NKK65588 NUF65588:NUG65588 OEB65588:OEC65588 ONX65588:ONY65588 OXT65588:OXU65588 PHP65588:PHQ65588 PRL65588:PRM65588 QBH65588:QBI65588 QLD65588:QLE65588 QUZ65588:QVA65588 REV65588:REW65588 ROR65588:ROS65588 RYN65588:RYO65588 SIJ65588:SIK65588 SSF65588:SSG65588 TCB65588:TCC65588 TLX65588:TLY65588 TVT65588:TVU65588 UFP65588:UFQ65588 UPL65588:UPM65588 UZH65588:UZI65588 VJD65588:VJE65588 VSZ65588:VTA65588 WCV65588:WCW65588 WMR65588:WMS65588 WWN65588:WWO65588 KB131124:KC131124 TX131124:TY131124 ADT131124:ADU131124 ANP131124:ANQ131124 AXL131124:AXM131124 BHH131124:BHI131124 BRD131124:BRE131124 CAZ131124:CBA131124 CKV131124:CKW131124 CUR131124:CUS131124 DEN131124:DEO131124 DOJ131124:DOK131124 DYF131124:DYG131124 EIB131124:EIC131124 ERX131124:ERY131124 FBT131124:FBU131124 FLP131124:FLQ131124 FVL131124:FVM131124 GFH131124:GFI131124 GPD131124:GPE131124 GYZ131124:GZA131124 HIV131124:HIW131124 HSR131124:HSS131124 ICN131124:ICO131124 IMJ131124:IMK131124 IWF131124:IWG131124 JGB131124:JGC131124 JPX131124:JPY131124 JZT131124:JZU131124 KJP131124:KJQ131124 KTL131124:KTM131124 LDH131124:LDI131124 LND131124:LNE131124 LWZ131124:LXA131124 MGV131124:MGW131124 MQR131124:MQS131124 NAN131124:NAO131124 NKJ131124:NKK131124 NUF131124:NUG131124 OEB131124:OEC131124 ONX131124:ONY131124 OXT131124:OXU131124 PHP131124:PHQ131124 PRL131124:PRM131124 QBH131124:QBI131124 QLD131124:QLE131124 QUZ131124:QVA131124 REV131124:REW131124 ROR131124:ROS131124 RYN131124:RYO131124 SIJ131124:SIK131124 SSF131124:SSG131124 TCB131124:TCC131124 TLX131124:TLY131124 TVT131124:TVU131124 UFP131124:UFQ131124 UPL131124:UPM131124 UZH131124:UZI131124 VJD131124:VJE131124 VSZ131124:VTA131124 WCV131124:WCW131124 WMR131124:WMS131124 WWN131124:WWO131124 KB196660:KC196660 TX196660:TY196660 ADT196660:ADU196660 ANP196660:ANQ196660 AXL196660:AXM196660 BHH196660:BHI196660 BRD196660:BRE196660 CAZ196660:CBA196660 CKV196660:CKW196660 CUR196660:CUS196660 DEN196660:DEO196660 DOJ196660:DOK196660 DYF196660:DYG196660 EIB196660:EIC196660 ERX196660:ERY196660 FBT196660:FBU196660 FLP196660:FLQ196660 FVL196660:FVM196660 GFH196660:GFI196660 GPD196660:GPE196660 GYZ196660:GZA196660 HIV196660:HIW196660 HSR196660:HSS196660 ICN196660:ICO196660 IMJ196660:IMK196660 IWF196660:IWG196660 JGB196660:JGC196660 JPX196660:JPY196660 JZT196660:JZU196660 KJP196660:KJQ196660 KTL196660:KTM196660 LDH196660:LDI196660 LND196660:LNE196660 LWZ196660:LXA196660 MGV196660:MGW196660 MQR196660:MQS196660 NAN196660:NAO196660 NKJ196660:NKK196660 NUF196660:NUG196660 OEB196660:OEC196660 ONX196660:ONY196660 OXT196660:OXU196660 PHP196660:PHQ196660 PRL196660:PRM196660 QBH196660:QBI196660 QLD196660:QLE196660 QUZ196660:QVA196660 REV196660:REW196660 ROR196660:ROS196660 RYN196660:RYO196660 SIJ196660:SIK196660 SSF196660:SSG196660 TCB196660:TCC196660 TLX196660:TLY196660 TVT196660:TVU196660 UFP196660:UFQ196660 UPL196660:UPM196660 UZH196660:UZI196660 VJD196660:VJE196660 VSZ196660:VTA196660 WCV196660:WCW196660 WMR196660:WMS196660 WWN196660:WWO196660 KB262196:KC262196 TX262196:TY262196 ADT262196:ADU262196 ANP262196:ANQ262196 AXL262196:AXM262196 BHH262196:BHI262196 BRD262196:BRE262196 CAZ262196:CBA262196 CKV262196:CKW262196 CUR262196:CUS262196 DEN262196:DEO262196 DOJ262196:DOK262196 DYF262196:DYG262196 EIB262196:EIC262196 ERX262196:ERY262196 FBT262196:FBU262196 FLP262196:FLQ262196 FVL262196:FVM262196 GFH262196:GFI262196 GPD262196:GPE262196 GYZ262196:GZA262196 HIV262196:HIW262196 HSR262196:HSS262196 ICN262196:ICO262196 IMJ262196:IMK262196 IWF262196:IWG262196 JGB262196:JGC262196 JPX262196:JPY262196 JZT262196:JZU262196 KJP262196:KJQ262196 KTL262196:KTM262196 LDH262196:LDI262196 LND262196:LNE262196 LWZ262196:LXA262196 MGV262196:MGW262196 MQR262196:MQS262196 NAN262196:NAO262196 NKJ262196:NKK262196 NUF262196:NUG262196 OEB262196:OEC262196 ONX262196:ONY262196 OXT262196:OXU262196 PHP262196:PHQ262196 PRL262196:PRM262196 QBH262196:QBI262196 QLD262196:QLE262196 QUZ262196:QVA262196 REV262196:REW262196 ROR262196:ROS262196 RYN262196:RYO262196 SIJ262196:SIK262196 SSF262196:SSG262196 TCB262196:TCC262196 TLX262196:TLY262196 TVT262196:TVU262196 UFP262196:UFQ262196 UPL262196:UPM262196 UZH262196:UZI262196 VJD262196:VJE262196 VSZ262196:VTA262196 WCV262196:WCW262196 WMR262196:WMS262196 WWN262196:WWO262196 KB327732:KC327732 TX327732:TY327732 ADT327732:ADU327732 ANP327732:ANQ327732 AXL327732:AXM327732 BHH327732:BHI327732 BRD327732:BRE327732 CAZ327732:CBA327732 CKV327732:CKW327732 CUR327732:CUS327732 DEN327732:DEO327732 DOJ327732:DOK327732 DYF327732:DYG327732 EIB327732:EIC327732 ERX327732:ERY327732 FBT327732:FBU327732 FLP327732:FLQ327732 FVL327732:FVM327732 GFH327732:GFI327732 GPD327732:GPE327732 GYZ327732:GZA327732 HIV327732:HIW327732 HSR327732:HSS327732 ICN327732:ICO327732 IMJ327732:IMK327732 IWF327732:IWG327732 JGB327732:JGC327732 JPX327732:JPY327732 JZT327732:JZU327732 KJP327732:KJQ327732 KTL327732:KTM327732 LDH327732:LDI327732 LND327732:LNE327732 LWZ327732:LXA327732 MGV327732:MGW327732 MQR327732:MQS327732 NAN327732:NAO327732 NKJ327732:NKK327732 NUF327732:NUG327732 OEB327732:OEC327732 ONX327732:ONY327732 OXT327732:OXU327732 PHP327732:PHQ327732 PRL327732:PRM327732 QBH327732:QBI327732 QLD327732:QLE327732 QUZ327732:QVA327732 REV327732:REW327732 ROR327732:ROS327732 RYN327732:RYO327732 SIJ327732:SIK327732 SSF327732:SSG327732 TCB327732:TCC327732 TLX327732:TLY327732 TVT327732:TVU327732 UFP327732:UFQ327732 UPL327732:UPM327732 UZH327732:UZI327732 VJD327732:VJE327732 VSZ327732:VTA327732 WCV327732:WCW327732 WMR327732:WMS327732 WWN327732:WWO327732 KB393268:KC393268 TX393268:TY393268 ADT393268:ADU393268 ANP393268:ANQ393268 AXL393268:AXM393268 BHH393268:BHI393268 BRD393268:BRE393268 CAZ393268:CBA393268 CKV393268:CKW393268 CUR393268:CUS393268 DEN393268:DEO393268 DOJ393268:DOK393268 DYF393268:DYG393268 EIB393268:EIC393268 ERX393268:ERY393268 FBT393268:FBU393268 FLP393268:FLQ393268 FVL393268:FVM393268 GFH393268:GFI393268 GPD393268:GPE393268 GYZ393268:GZA393268 HIV393268:HIW393268 HSR393268:HSS393268 ICN393268:ICO393268 IMJ393268:IMK393268 IWF393268:IWG393268 JGB393268:JGC393268 JPX393268:JPY393268 JZT393268:JZU393268 KJP393268:KJQ393268 KTL393268:KTM393268 LDH393268:LDI393268 LND393268:LNE393268 LWZ393268:LXA393268 MGV393268:MGW393268 MQR393268:MQS393268 NAN393268:NAO393268 NKJ393268:NKK393268 NUF393268:NUG393268 OEB393268:OEC393268 ONX393268:ONY393268 OXT393268:OXU393268 PHP393268:PHQ393268 PRL393268:PRM393268 QBH393268:QBI393268 QLD393268:QLE393268 QUZ393268:QVA393268 REV393268:REW393268 ROR393268:ROS393268 RYN393268:RYO393268 SIJ393268:SIK393268 SSF393268:SSG393268 TCB393268:TCC393268 TLX393268:TLY393268 TVT393268:TVU393268 UFP393268:UFQ393268 UPL393268:UPM393268 UZH393268:UZI393268 VJD393268:VJE393268 VSZ393268:VTA393268 WCV393268:WCW393268 WMR393268:WMS393268 WWN393268:WWO393268 KB458804:KC458804 TX458804:TY458804 ADT458804:ADU458804 ANP458804:ANQ458804 AXL458804:AXM458804 BHH458804:BHI458804 BRD458804:BRE458804 CAZ458804:CBA458804 CKV458804:CKW458804 CUR458804:CUS458804 DEN458804:DEO458804 DOJ458804:DOK458804 DYF458804:DYG458804 EIB458804:EIC458804 ERX458804:ERY458804 FBT458804:FBU458804 FLP458804:FLQ458804 FVL458804:FVM458804 GFH458804:GFI458804 GPD458804:GPE458804 GYZ458804:GZA458804 HIV458804:HIW458804 HSR458804:HSS458804 ICN458804:ICO458804 IMJ458804:IMK458804 IWF458804:IWG458804 JGB458804:JGC458804 JPX458804:JPY458804 JZT458804:JZU458804 KJP458804:KJQ458804 KTL458804:KTM458804 LDH458804:LDI458804 LND458804:LNE458804 LWZ458804:LXA458804 MGV458804:MGW458804 MQR458804:MQS458804 NAN458804:NAO458804 NKJ458804:NKK458804 NUF458804:NUG458804 OEB458804:OEC458804 ONX458804:ONY458804 OXT458804:OXU458804 PHP458804:PHQ458804 PRL458804:PRM458804 QBH458804:QBI458804 QLD458804:QLE458804 QUZ458804:QVA458804 REV458804:REW458804 ROR458804:ROS458804 RYN458804:RYO458804 SIJ458804:SIK458804 SSF458804:SSG458804 TCB458804:TCC458804 TLX458804:TLY458804 TVT458804:TVU458804 UFP458804:UFQ458804 UPL458804:UPM458804 UZH458804:UZI458804 VJD458804:VJE458804 VSZ458804:VTA458804 WCV458804:WCW458804 WMR458804:WMS458804 WWN458804:WWO458804 KB524340:KC524340 TX524340:TY524340 ADT524340:ADU524340 ANP524340:ANQ524340 AXL524340:AXM524340 BHH524340:BHI524340 BRD524340:BRE524340 CAZ524340:CBA524340 CKV524340:CKW524340 CUR524340:CUS524340 DEN524340:DEO524340 DOJ524340:DOK524340 DYF524340:DYG524340 EIB524340:EIC524340 ERX524340:ERY524340 FBT524340:FBU524340 FLP524340:FLQ524340 FVL524340:FVM524340 GFH524340:GFI524340 GPD524340:GPE524340 GYZ524340:GZA524340 HIV524340:HIW524340 HSR524340:HSS524340 ICN524340:ICO524340 IMJ524340:IMK524340 IWF524340:IWG524340 JGB524340:JGC524340 JPX524340:JPY524340 JZT524340:JZU524340 KJP524340:KJQ524340 KTL524340:KTM524340 LDH524340:LDI524340 LND524340:LNE524340 LWZ524340:LXA524340 MGV524340:MGW524340 MQR524340:MQS524340 NAN524340:NAO524340 NKJ524340:NKK524340 NUF524340:NUG524340 OEB524340:OEC524340 ONX524340:ONY524340 OXT524340:OXU524340 PHP524340:PHQ524340 PRL524340:PRM524340 QBH524340:QBI524340 QLD524340:QLE524340 QUZ524340:QVA524340 REV524340:REW524340 ROR524340:ROS524340 RYN524340:RYO524340 SIJ524340:SIK524340 SSF524340:SSG524340 TCB524340:TCC524340 TLX524340:TLY524340 TVT524340:TVU524340 UFP524340:UFQ524340 UPL524340:UPM524340 UZH524340:UZI524340 VJD524340:VJE524340 VSZ524340:VTA524340 WCV524340:WCW524340 WMR524340:WMS524340 WWN524340:WWO524340 KB589876:KC589876 TX589876:TY589876 ADT589876:ADU589876 ANP589876:ANQ589876 AXL589876:AXM589876 BHH589876:BHI589876 BRD589876:BRE589876 CAZ589876:CBA589876 CKV589876:CKW589876 CUR589876:CUS589876 DEN589876:DEO589876 DOJ589876:DOK589876 DYF589876:DYG589876 EIB589876:EIC589876 ERX589876:ERY589876 FBT589876:FBU589876 FLP589876:FLQ589876 FVL589876:FVM589876 GFH589876:GFI589876 GPD589876:GPE589876 GYZ589876:GZA589876 HIV589876:HIW589876 HSR589876:HSS589876 ICN589876:ICO589876 IMJ589876:IMK589876 IWF589876:IWG589876 JGB589876:JGC589876 JPX589876:JPY589876 JZT589876:JZU589876 KJP589876:KJQ589876 KTL589876:KTM589876 LDH589876:LDI589876 LND589876:LNE589876 LWZ589876:LXA589876 MGV589876:MGW589876 MQR589876:MQS589876 NAN589876:NAO589876 NKJ589876:NKK589876 NUF589876:NUG589876 OEB589876:OEC589876 ONX589876:ONY589876 OXT589876:OXU589876 PHP589876:PHQ589876 PRL589876:PRM589876 QBH589876:QBI589876 QLD589876:QLE589876 QUZ589876:QVA589876 REV589876:REW589876 ROR589876:ROS589876 RYN589876:RYO589876 SIJ589876:SIK589876 SSF589876:SSG589876 TCB589876:TCC589876 TLX589876:TLY589876 TVT589876:TVU589876 UFP589876:UFQ589876 UPL589876:UPM589876 UZH589876:UZI589876 VJD589876:VJE589876 VSZ589876:VTA589876 WCV589876:WCW589876 WMR589876:WMS589876 WWN589876:WWO589876 KB655412:KC655412 TX655412:TY655412 ADT655412:ADU655412 ANP655412:ANQ655412 AXL655412:AXM655412 BHH655412:BHI655412 BRD655412:BRE655412 CAZ655412:CBA655412 CKV655412:CKW655412 CUR655412:CUS655412 DEN655412:DEO655412 DOJ655412:DOK655412 DYF655412:DYG655412 EIB655412:EIC655412 ERX655412:ERY655412 FBT655412:FBU655412 FLP655412:FLQ655412 FVL655412:FVM655412 GFH655412:GFI655412 GPD655412:GPE655412 GYZ655412:GZA655412 HIV655412:HIW655412 HSR655412:HSS655412 ICN655412:ICO655412 IMJ655412:IMK655412 IWF655412:IWG655412 JGB655412:JGC655412 JPX655412:JPY655412 JZT655412:JZU655412 KJP655412:KJQ655412 KTL655412:KTM655412 LDH655412:LDI655412 LND655412:LNE655412 LWZ655412:LXA655412 MGV655412:MGW655412 MQR655412:MQS655412 NAN655412:NAO655412 NKJ655412:NKK655412 NUF655412:NUG655412 OEB655412:OEC655412 ONX655412:ONY655412 OXT655412:OXU655412 PHP655412:PHQ655412 PRL655412:PRM655412 QBH655412:QBI655412 QLD655412:QLE655412 QUZ655412:QVA655412 REV655412:REW655412 ROR655412:ROS655412 RYN655412:RYO655412 SIJ655412:SIK655412 SSF655412:SSG655412 TCB655412:TCC655412 TLX655412:TLY655412 TVT655412:TVU655412 UFP655412:UFQ655412 UPL655412:UPM655412 UZH655412:UZI655412 VJD655412:VJE655412 VSZ655412:VTA655412 WCV655412:WCW655412 WMR655412:WMS655412 WWN655412:WWO655412 KB720948:KC720948 TX720948:TY720948 ADT720948:ADU720948 ANP720948:ANQ720948 AXL720948:AXM720948 BHH720948:BHI720948 BRD720948:BRE720948 CAZ720948:CBA720948 CKV720948:CKW720948 CUR720948:CUS720948 DEN720948:DEO720948 DOJ720948:DOK720948 DYF720948:DYG720948 EIB720948:EIC720948 ERX720948:ERY720948 FBT720948:FBU720948 FLP720948:FLQ720948 FVL720948:FVM720948 GFH720948:GFI720948 GPD720948:GPE720948 GYZ720948:GZA720948 HIV720948:HIW720948 HSR720948:HSS720948 ICN720948:ICO720948 IMJ720948:IMK720948 IWF720948:IWG720948 JGB720948:JGC720948 JPX720948:JPY720948 JZT720948:JZU720948 KJP720948:KJQ720948 KTL720948:KTM720948 LDH720948:LDI720948 LND720948:LNE720948 LWZ720948:LXA720948 MGV720948:MGW720948 MQR720948:MQS720948 NAN720948:NAO720948 NKJ720948:NKK720948 NUF720948:NUG720948 OEB720948:OEC720948 ONX720948:ONY720948 OXT720948:OXU720948 PHP720948:PHQ720948 PRL720948:PRM720948 QBH720948:QBI720948 QLD720948:QLE720948 QUZ720948:QVA720948 REV720948:REW720948 ROR720948:ROS720948 RYN720948:RYO720948 SIJ720948:SIK720948 SSF720948:SSG720948 TCB720948:TCC720948 TLX720948:TLY720948 TVT720948:TVU720948 UFP720948:UFQ720948 UPL720948:UPM720948 UZH720948:UZI720948 VJD720948:VJE720948 VSZ720948:VTA720948 WCV720948:WCW720948 WMR720948:WMS720948 WWN720948:WWO720948 KB786484:KC786484 TX786484:TY786484 ADT786484:ADU786484 ANP786484:ANQ786484 AXL786484:AXM786484 BHH786484:BHI786484 BRD786484:BRE786484 CAZ786484:CBA786484 CKV786484:CKW786484 CUR786484:CUS786484 DEN786484:DEO786484 DOJ786484:DOK786484 DYF786484:DYG786484 EIB786484:EIC786484 ERX786484:ERY786484 FBT786484:FBU786484 FLP786484:FLQ786484 FVL786484:FVM786484 GFH786484:GFI786484 GPD786484:GPE786484 GYZ786484:GZA786484 HIV786484:HIW786484 HSR786484:HSS786484 ICN786484:ICO786484 IMJ786484:IMK786484 IWF786484:IWG786484 JGB786484:JGC786484 JPX786484:JPY786484 JZT786484:JZU786484 KJP786484:KJQ786484 KTL786484:KTM786484 LDH786484:LDI786484 LND786484:LNE786484 LWZ786484:LXA786484 MGV786484:MGW786484 MQR786484:MQS786484 NAN786484:NAO786484 NKJ786484:NKK786484 NUF786484:NUG786484 OEB786484:OEC786484 ONX786484:ONY786484 OXT786484:OXU786484 PHP786484:PHQ786484 PRL786484:PRM786484 QBH786484:QBI786484 QLD786484:QLE786484 QUZ786484:QVA786484 REV786484:REW786484 ROR786484:ROS786484 RYN786484:RYO786484 SIJ786484:SIK786484 SSF786484:SSG786484 TCB786484:TCC786484 TLX786484:TLY786484 TVT786484:TVU786484 UFP786484:UFQ786484 UPL786484:UPM786484 UZH786484:UZI786484 VJD786484:VJE786484 VSZ786484:VTA786484 WCV786484:WCW786484 WMR786484:WMS786484 WWN786484:WWO786484 KB852020:KC852020 TX852020:TY852020 ADT852020:ADU852020 ANP852020:ANQ852020 AXL852020:AXM852020 BHH852020:BHI852020 BRD852020:BRE852020 CAZ852020:CBA852020 CKV852020:CKW852020 CUR852020:CUS852020 DEN852020:DEO852020 DOJ852020:DOK852020 DYF852020:DYG852020 EIB852020:EIC852020 ERX852020:ERY852020 FBT852020:FBU852020 FLP852020:FLQ852020 FVL852020:FVM852020 GFH852020:GFI852020 GPD852020:GPE852020 GYZ852020:GZA852020 HIV852020:HIW852020 HSR852020:HSS852020 ICN852020:ICO852020 IMJ852020:IMK852020 IWF852020:IWG852020 JGB852020:JGC852020 JPX852020:JPY852020 JZT852020:JZU852020 KJP852020:KJQ852020 KTL852020:KTM852020 LDH852020:LDI852020 LND852020:LNE852020 LWZ852020:LXA852020 MGV852020:MGW852020 MQR852020:MQS852020 NAN852020:NAO852020 NKJ852020:NKK852020 NUF852020:NUG852020 OEB852020:OEC852020 ONX852020:ONY852020 OXT852020:OXU852020 PHP852020:PHQ852020 PRL852020:PRM852020 QBH852020:QBI852020 QLD852020:QLE852020 QUZ852020:QVA852020 REV852020:REW852020 ROR852020:ROS852020 RYN852020:RYO852020 SIJ852020:SIK852020 SSF852020:SSG852020 TCB852020:TCC852020 TLX852020:TLY852020 TVT852020:TVU852020 UFP852020:UFQ852020 UPL852020:UPM852020 UZH852020:UZI852020 VJD852020:VJE852020 VSZ852020:VTA852020 WCV852020:WCW852020 WMR852020:WMS852020 WWN852020:WWO852020 KB917556:KC917556 TX917556:TY917556 ADT917556:ADU917556 ANP917556:ANQ917556 AXL917556:AXM917556 BHH917556:BHI917556 BRD917556:BRE917556 CAZ917556:CBA917556 CKV917556:CKW917556 CUR917556:CUS917556 DEN917556:DEO917556 DOJ917556:DOK917556 DYF917556:DYG917556 EIB917556:EIC917556 ERX917556:ERY917556 FBT917556:FBU917556 FLP917556:FLQ917556 FVL917556:FVM917556 GFH917556:GFI917556 GPD917556:GPE917556 GYZ917556:GZA917556 HIV917556:HIW917556 HSR917556:HSS917556 ICN917556:ICO917556 IMJ917556:IMK917556 IWF917556:IWG917556 JGB917556:JGC917556 JPX917556:JPY917556 JZT917556:JZU917556 KJP917556:KJQ917556 KTL917556:KTM917556 LDH917556:LDI917556 LND917556:LNE917556 LWZ917556:LXA917556 MGV917556:MGW917556 MQR917556:MQS917556 NAN917556:NAO917556 NKJ917556:NKK917556 NUF917556:NUG917556 OEB917556:OEC917556 ONX917556:ONY917556 OXT917556:OXU917556 PHP917556:PHQ917556 PRL917556:PRM917556 QBH917556:QBI917556 QLD917556:QLE917556 QUZ917556:QVA917556 REV917556:REW917556 ROR917556:ROS917556 RYN917556:RYO917556 SIJ917556:SIK917556 SSF917556:SSG917556 TCB917556:TCC917556 TLX917556:TLY917556 TVT917556:TVU917556 UFP917556:UFQ917556 UPL917556:UPM917556 UZH917556:UZI917556 VJD917556:VJE917556 VSZ917556:VTA917556 WCV917556:WCW917556 WMR917556:WMS917556 WWN917556:WWO917556 KB983092:KC983092 TX983092:TY983092 ADT983092:ADU983092 ANP983092:ANQ983092 AXL983092:AXM983092 BHH983092:BHI983092 BRD983092:BRE983092 CAZ983092:CBA983092 CKV983092:CKW983092 CUR983092:CUS983092 DEN983092:DEO983092 DOJ983092:DOK983092 DYF983092:DYG983092 EIB983092:EIC983092 ERX983092:ERY983092 FBT983092:FBU983092 FLP983092:FLQ983092 FVL983092:FVM983092 GFH983092:GFI983092 GPD983092:GPE983092 GYZ983092:GZA983092 HIV983092:HIW983092 HSR983092:HSS983092 ICN983092:ICO983092 IMJ983092:IMK983092 IWF983092:IWG983092 JGB983092:JGC983092 JPX983092:JPY983092 JZT983092:JZU983092 KJP983092:KJQ983092 KTL983092:KTM983092 LDH983092:LDI983092 LND983092:LNE983092 LWZ983092:LXA983092 MGV983092:MGW983092 MQR983092:MQS983092 NAN983092:NAO983092 NKJ983092:NKK983092 NUF983092:NUG983092 OEB983092:OEC983092 ONX983092:ONY983092 OXT983092:OXU983092 PHP983092:PHQ983092 PRL983092:PRM983092 QBH983092:QBI983092 QLD983092:QLE983092 QUZ983092:QVA983092 REV983092:REW983092 ROR983092:ROS983092 RYN983092:RYO983092 SIJ983092:SIK983092 SSF983092:SSG983092 TCB983092:TCC983092 TLX983092:TLY983092 TVT983092:TVU983092 UFP983092:UFQ983092 UPL983092:UPM983092 UZH983092:UZI983092 VJD983092:VJE983092 VSZ983092:VTA983092 WCV983092:WCW983092 WMR983092:WMS983092 WWN983092:WWO983092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579:AH65579 KC65579:KD65579 TY65579:TZ65579 ADU65579:ADV65579 ANQ65579:ANR65579 AXM65579:AXN65579 BHI65579:BHJ65579 BRE65579:BRF65579 CBA65579:CBB65579 CKW65579:CKX65579 CUS65579:CUT65579 DEO65579:DEP65579 DOK65579:DOL65579 DYG65579:DYH65579 EIC65579:EID65579 ERY65579:ERZ65579 FBU65579:FBV65579 FLQ65579:FLR65579 FVM65579:FVN65579 GFI65579:GFJ65579 GPE65579:GPF65579 GZA65579:GZB65579 HIW65579:HIX65579 HSS65579:HST65579 ICO65579:ICP65579 IMK65579:IML65579 IWG65579:IWH65579 JGC65579:JGD65579 JPY65579:JPZ65579 JZU65579:JZV65579 KJQ65579:KJR65579 KTM65579:KTN65579 LDI65579:LDJ65579 LNE65579:LNF65579 LXA65579:LXB65579 MGW65579:MGX65579 MQS65579:MQT65579 NAO65579:NAP65579 NKK65579:NKL65579 NUG65579:NUH65579 OEC65579:OED65579 ONY65579:ONZ65579 OXU65579:OXV65579 PHQ65579:PHR65579 PRM65579:PRN65579 QBI65579:QBJ65579 QLE65579:QLF65579 QVA65579:QVB65579 REW65579:REX65579 ROS65579:ROT65579 RYO65579:RYP65579 SIK65579:SIL65579 SSG65579:SSH65579 TCC65579:TCD65579 TLY65579:TLZ65579 TVU65579:TVV65579 UFQ65579:UFR65579 UPM65579:UPN65579 UZI65579:UZJ65579 VJE65579:VJF65579 VTA65579:VTB65579 WCW65579:WCX65579 WMS65579:WMT65579 WWO65579:WWP65579 AG131115:AH131115 KC131115:KD131115 TY131115:TZ131115 ADU131115:ADV131115 ANQ131115:ANR131115 AXM131115:AXN131115 BHI131115:BHJ131115 BRE131115:BRF131115 CBA131115:CBB131115 CKW131115:CKX131115 CUS131115:CUT131115 DEO131115:DEP131115 DOK131115:DOL131115 DYG131115:DYH131115 EIC131115:EID131115 ERY131115:ERZ131115 FBU131115:FBV131115 FLQ131115:FLR131115 FVM131115:FVN131115 GFI131115:GFJ131115 GPE131115:GPF131115 GZA131115:GZB131115 HIW131115:HIX131115 HSS131115:HST131115 ICO131115:ICP131115 IMK131115:IML131115 IWG131115:IWH131115 JGC131115:JGD131115 JPY131115:JPZ131115 JZU131115:JZV131115 KJQ131115:KJR131115 KTM131115:KTN131115 LDI131115:LDJ131115 LNE131115:LNF131115 LXA131115:LXB131115 MGW131115:MGX131115 MQS131115:MQT131115 NAO131115:NAP131115 NKK131115:NKL131115 NUG131115:NUH131115 OEC131115:OED131115 ONY131115:ONZ131115 OXU131115:OXV131115 PHQ131115:PHR131115 PRM131115:PRN131115 QBI131115:QBJ131115 QLE131115:QLF131115 QVA131115:QVB131115 REW131115:REX131115 ROS131115:ROT131115 RYO131115:RYP131115 SIK131115:SIL131115 SSG131115:SSH131115 TCC131115:TCD131115 TLY131115:TLZ131115 TVU131115:TVV131115 UFQ131115:UFR131115 UPM131115:UPN131115 UZI131115:UZJ131115 VJE131115:VJF131115 VTA131115:VTB131115 WCW131115:WCX131115 WMS131115:WMT131115 WWO131115:WWP131115 AG196651:AH196651 KC196651:KD196651 TY196651:TZ196651 ADU196651:ADV196651 ANQ196651:ANR196651 AXM196651:AXN196651 BHI196651:BHJ196651 BRE196651:BRF196651 CBA196651:CBB196651 CKW196651:CKX196651 CUS196651:CUT196651 DEO196651:DEP196651 DOK196651:DOL196651 DYG196651:DYH196651 EIC196651:EID196651 ERY196651:ERZ196651 FBU196651:FBV196651 FLQ196651:FLR196651 FVM196651:FVN196651 GFI196651:GFJ196651 GPE196651:GPF196651 GZA196651:GZB196651 HIW196651:HIX196651 HSS196651:HST196651 ICO196651:ICP196651 IMK196651:IML196651 IWG196651:IWH196651 JGC196651:JGD196651 JPY196651:JPZ196651 JZU196651:JZV196651 KJQ196651:KJR196651 KTM196651:KTN196651 LDI196651:LDJ196651 LNE196651:LNF196651 LXA196651:LXB196651 MGW196651:MGX196651 MQS196651:MQT196651 NAO196651:NAP196651 NKK196651:NKL196651 NUG196651:NUH196651 OEC196651:OED196651 ONY196651:ONZ196651 OXU196651:OXV196651 PHQ196651:PHR196651 PRM196651:PRN196651 QBI196651:QBJ196651 QLE196651:QLF196651 QVA196651:QVB196651 REW196651:REX196651 ROS196651:ROT196651 RYO196651:RYP196651 SIK196651:SIL196651 SSG196651:SSH196651 TCC196651:TCD196651 TLY196651:TLZ196651 TVU196651:TVV196651 UFQ196651:UFR196651 UPM196651:UPN196651 UZI196651:UZJ196651 VJE196651:VJF196651 VTA196651:VTB196651 WCW196651:WCX196651 WMS196651:WMT196651 WWO196651:WWP196651 AG262187:AH262187 KC262187:KD262187 TY262187:TZ262187 ADU262187:ADV262187 ANQ262187:ANR262187 AXM262187:AXN262187 BHI262187:BHJ262187 BRE262187:BRF262187 CBA262187:CBB262187 CKW262187:CKX262187 CUS262187:CUT262187 DEO262187:DEP262187 DOK262187:DOL262187 DYG262187:DYH262187 EIC262187:EID262187 ERY262187:ERZ262187 FBU262187:FBV262187 FLQ262187:FLR262187 FVM262187:FVN262187 GFI262187:GFJ262187 GPE262187:GPF262187 GZA262187:GZB262187 HIW262187:HIX262187 HSS262187:HST262187 ICO262187:ICP262187 IMK262187:IML262187 IWG262187:IWH262187 JGC262187:JGD262187 JPY262187:JPZ262187 JZU262187:JZV262187 KJQ262187:KJR262187 KTM262187:KTN262187 LDI262187:LDJ262187 LNE262187:LNF262187 LXA262187:LXB262187 MGW262187:MGX262187 MQS262187:MQT262187 NAO262187:NAP262187 NKK262187:NKL262187 NUG262187:NUH262187 OEC262187:OED262187 ONY262187:ONZ262187 OXU262187:OXV262187 PHQ262187:PHR262187 PRM262187:PRN262187 QBI262187:QBJ262187 QLE262187:QLF262187 QVA262187:QVB262187 REW262187:REX262187 ROS262187:ROT262187 RYO262187:RYP262187 SIK262187:SIL262187 SSG262187:SSH262187 TCC262187:TCD262187 TLY262187:TLZ262187 TVU262187:TVV262187 UFQ262187:UFR262187 UPM262187:UPN262187 UZI262187:UZJ262187 VJE262187:VJF262187 VTA262187:VTB262187 WCW262187:WCX262187 WMS262187:WMT262187 WWO262187:WWP262187 AG327723:AH327723 KC327723:KD327723 TY327723:TZ327723 ADU327723:ADV327723 ANQ327723:ANR327723 AXM327723:AXN327723 BHI327723:BHJ327723 BRE327723:BRF327723 CBA327723:CBB327723 CKW327723:CKX327723 CUS327723:CUT327723 DEO327723:DEP327723 DOK327723:DOL327723 DYG327723:DYH327723 EIC327723:EID327723 ERY327723:ERZ327723 FBU327723:FBV327723 FLQ327723:FLR327723 FVM327723:FVN327723 GFI327723:GFJ327723 GPE327723:GPF327723 GZA327723:GZB327723 HIW327723:HIX327723 HSS327723:HST327723 ICO327723:ICP327723 IMK327723:IML327723 IWG327723:IWH327723 JGC327723:JGD327723 JPY327723:JPZ327723 JZU327723:JZV327723 KJQ327723:KJR327723 KTM327723:KTN327723 LDI327723:LDJ327723 LNE327723:LNF327723 LXA327723:LXB327723 MGW327723:MGX327723 MQS327723:MQT327723 NAO327723:NAP327723 NKK327723:NKL327723 NUG327723:NUH327723 OEC327723:OED327723 ONY327723:ONZ327723 OXU327723:OXV327723 PHQ327723:PHR327723 PRM327723:PRN327723 QBI327723:QBJ327723 QLE327723:QLF327723 QVA327723:QVB327723 REW327723:REX327723 ROS327723:ROT327723 RYO327723:RYP327723 SIK327723:SIL327723 SSG327723:SSH327723 TCC327723:TCD327723 TLY327723:TLZ327723 TVU327723:TVV327723 UFQ327723:UFR327723 UPM327723:UPN327723 UZI327723:UZJ327723 VJE327723:VJF327723 VTA327723:VTB327723 WCW327723:WCX327723 WMS327723:WMT327723 WWO327723:WWP327723 AG393259:AH393259 KC393259:KD393259 TY393259:TZ393259 ADU393259:ADV393259 ANQ393259:ANR393259 AXM393259:AXN393259 BHI393259:BHJ393259 BRE393259:BRF393259 CBA393259:CBB393259 CKW393259:CKX393259 CUS393259:CUT393259 DEO393259:DEP393259 DOK393259:DOL393259 DYG393259:DYH393259 EIC393259:EID393259 ERY393259:ERZ393259 FBU393259:FBV393259 FLQ393259:FLR393259 FVM393259:FVN393259 GFI393259:GFJ393259 GPE393259:GPF393259 GZA393259:GZB393259 HIW393259:HIX393259 HSS393259:HST393259 ICO393259:ICP393259 IMK393259:IML393259 IWG393259:IWH393259 JGC393259:JGD393259 JPY393259:JPZ393259 JZU393259:JZV393259 KJQ393259:KJR393259 KTM393259:KTN393259 LDI393259:LDJ393259 LNE393259:LNF393259 LXA393259:LXB393259 MGW393259:MGX393259 MQS393259:MQT393259 NAO393259:NAP393259 NKK393259:NKL393259 NUG393259:NUH393259 OEC393259:OED393259 ONY393259:ONZ393259 OXU393259:OXV393259 PHQ393259:PHR393259 PRM393259:PRN393259 QBI393259:QBJ393259 QLE393259:QLF393259 QVA393259:QVB393259 REW393259:REX393259 ROS393259:ROT393259 RYO393259:RYP393259 SIK393259:SIL393259 SSG393259:SSH393259 TCC393259:TCD393259 TLY393259:TLZ393259 TVU393259:TVV393259 UFQ393259:UFR393259 UPM393259:UPN393259 UZI393259:UZJ393259 VJE393259:VJF393259 VTA393259:VTB393259 WCW393259:WCX393259 WMS393259:WMT393259 WWO393259:WWP393259 AG458795:AH458795 KC458795:KD458795 TY458795:TZ458795 ADU458795:ADV458795 ANQ458795:ANR458795 AXM458795:AXN458795 BHI458795:BHJ458795 BRE458795:BRF458795 CBA458795:CBB458795 CKW458795:CKX458795 CUS458795:CUT458795 DEO458795:DEP458795 DOK458795:DOL458795 DYG458795:DYH458795 EIC458795:EID458795 ERY458795:ERZ458795 FBU458795:FBV458795 FLQ458795:FLR458795 FVM458795:FVN458795 GFI458795:GFJ458795 GPE458795:GPF458795 GZA458795:GZB458795 HIW458795:HIX458795 HSS458795:HST458795 ICO458795:ICP458795 IMK458795:IML458795 IWG458795:IWH458795 JGC458795:JGD458795 JPY458795:JPZ458795 JZU458795:JZV458795 KJQ458795:KJR458795 KTM458795:KTN458795 LDI458795:LDJ458795 LNE458795:LNF458795 LXA458795:LXB458795 MGW458795:MGX458795 MQS458795:MQT458795 NAO458795:NAP458795 NKK458795:NKL458795 NUG458795:NUH458795 OEC458795:OED458795 ONY458795:ONZ458795 OXU458795:OXV458795 PHQ458795:PHR458795 PRM458795:PRN458795 QBI458795:QBJ458795 QLE458795:QLF458795 QVA458795:QVB458795 REW458795:REX458795 ROS458795:ROT458795 RYO458795:RYP458795 SIK458795:SIL458795 SSG458795:SSH458795 TCC458795:TCD458795 TLY458795:TLZ458795 TVU458795:TVV458795 UFQ458795:UFR458795 UPM458795:UPN458795 UZI458795:UZJ458795 VJE458795:VJF458795 VTA458795:VTB458795 WCW458795:WCX458795 WMS458795:WMT458795 WWO458795:WWP458795 AG524331:AH524331 KC524331:KD524331 TY524331:TZ524331 ADU524331:ADV524331 ANQ524331:ANR524331 AXM524331:AXN524331 BHI524331:BHJ524331 BRE524331:BRF524331 CBA524331:CBB524331 CKW524331:CKX524331 CUS524331:CUT524331 DEO524331:DEP524331 DOK524331:DOL524331 DYG524331:DYH524331 EIC524331:EID524331 ERY524331:ERZ524331 FBU524331:FBV524331 FLQ524331:FLR524331 FVM524331:FVN524331 GFI524331:GFJ524331 GPE524331:GPF524331 GZA524331:GZB524331 HIW524331:HIX524331 HSS524331:HST524331 ICO524331:ICP524331 IMK524331:IML524331 IWG524331:IWH524331 JGC524331:JGD524331 JPY524331:JPZ524331 JZU524331:JZV524331 KJQ524331:KJR524331 KTM524331:KTN524331 LDI524331:LDJ524331 LNE524331:LNF524331 LXA524331:LXB524331 MGW524331:MGX524331 MQS524331:MQT524331 NAO524331:NAP524331 NKK524331:NKL524331 NUG524331:NUH524331 OEC524331:OED524331 ONY524331:ONZ524331 OXU524331:OXV524331 PHQ524331:PHR524331 PRM524331:PRN524331 QBI524331:QBJ524331 QLE524331:QLF524331 QVA524331:QVB524331 REW524331:REX524331 ROS524331:ROT524331 RYO524331:RYP524331 SIK524331:SIL524331 SSG524331:SSH524331 TCC524331:TCD524331 TLY524331:TLZ524331 TVU524331:TVV524331 UFQ524331:UFR524331 UPM524331:UPN524331 UZI524331:UZJ524331 VJE524331:VJF524331 VTA524331:VTB524331 WCW524331:WCX524331 WMS524331:WMT524331 WWO524331:WWP524331 AG589867:AH589867 KC589867:KD589867 TY589867:TZ589867 ADU589867:ADV589867 ANQ589867:ANR589867 AXM589867:AXN589867 BHI589867:BHJ589867 BRE589867:BRF589867 CBA589867:CBB589867 CKW589867:CKX589867 CUS589867:CUT589867 DEO589867:DEP589867 DOK589867:DOL589867 DYG589867:DYH589867 EIC589867:EID589867 ERY589867:ERZ589867 FBU589867:FBV589867 FLQ589867:FLR589867 FVM589867:FVN589867 GFI589867:GFJ589867 GPE589867:GPF589867 GZA589867:GZB589867 HIW589867:HIX589867 HSS589867:HST589867 ICO589867:ICP589867 IMK589867:IML589867 IWG589867:IWH589867 JGC589867:JGD589867 JPY589867:JPZ589867 JZU589867:JZV589867 KJQ589867:KJR589867 KTM589867:KTN589867 LDI589867:LDJ589867 LNE589867:LNF589867 LXA589867:LXB589867 MGW589867:MGX589867 MQS589867:MQT589867 NAO589867:NAP589867 NKK589867:NKL589867 NUG589867:NUH589867 OEC589867:OED589867 ONY589867:ONZ589867 OXU589867:OXV589867 PHQ589867:PHR589867 PRM589867:PRN589867 QBI589867:QBJ589867 QLE589867:QLF589867 QVA589867:QVB589867 REW589867:REX589867 ROS589867:ROT589867 RYO589867:RYP589867 SIK589867:SIL589867 SSG589867:SSH589867 TCC589867:TCD589867 TLY589867:TLZ589867 TVU589867:TVV589867 UFQ589867:UFR589867 UPM589867:UPN589867 UZI589867:UZJ589867 VJE589867:VJF589867 VTA589867:VTB589867 WCW589867:WCX589867 WMS589867:WMT589867 WWO589867:WWP589867 AG655403:AH655403 KC655403:KD655403 TY655403:TZ655403 ADU655403:ADV655403 ANQ655403:ANR655403 AXM655403:AXN655403 BHI655403:BHJ655403 BRE655403:BRF655403 CBA655403:CBB655403 CKW655403:CKX655403 CUS655403:CUT655403 DEO655403:DEP655403 DOK655403:DOL655403 DYG655403:DYH655403 EIC655403:EID655403 ERY655403:ERZ655403 FBU655403:FBV655403 FLQ655403:FLR655403 FVM655403:FVN655403 GFI655403:GFJ655403 GPE655403:GPF655403 GZA655403:GZB655403 HIW655403:HIX655403 HSS655403:HST655403 ICO655403:ICP655403 IMK655403:IML655403 IWG655403:IWH655403 JGC655403:JGD655403 JPY655403:JPZ655403 JZU655403:JZV655403 KJQ655403:KJR655403 KTM655403:KTN655403 LDI655403:LDJ655403 LNE655403:LNF655403 LXA655403:LXB655403 MGW655403:MGX655403 MQS655403:MQT655403 NAO655403:NAP655403 NKK655403:NKL655403 NUG655403:NUH655403 OEC655403:OED655403 ONY655403:ONZ655403 OXU655403:OXV655403 PHQ655403:PHR655403 PRM655403:PRN655403 QBI655403:QBJ655403 QLE655403:QLF655403 QVA655403:QVB655403 REW655403:REX655403 ROS655403:ROT655403 RYO655403:RYP655403 SIK655403:SIL655403 SSG655403:SSH655403 TCC655403:TCD655403 TLY655403:TLZ655403 TVU655403:TVV655403 UFQ655403:UFR655403 UPM655403:UPN655403 UZI655403:UZJ655403 VJE655403:VJF655403 VTA655403:VTB655403 WCW655403:WCX655403 WMS655403:WMT655403 WWO655403:WWP655403 AG720939:AH720939 KC720939:KD720939 TY720939:TZ720939 ADU720939:ADV720939 ANQ720939:ANR720939 AXM720939:AXN720939 BHI720939:BHJ720939 BRE720939:BRF720939 CBA720939:CBB720939 CKW720939:CKX720939 CUS720939:CUT720939 DEO720939:DEP720939 DOK720939:DOL720939 DYG720939:DYH720939 EIC720939:EID720939 ERY720939:ERZ720939 FBU720939:FBV720939 FLQ720939:FLR720939 FVM720939:FVN720939 GFI720939:GFJ720939 GPE720939:GPF720939 GZA720939:GZB720939 HIW720939:HIX720939 HSS720939:HST720939 ICO720939:ICP720939 IMK720939:IML720939 IWG720939:IWH720939 JGC720939:JGD720939 JPY720939:JPZ720939 JZU720939:JZV720939 KJQ720939:KJR720939 KTM720939:KTN720939 LDI720939:LDJ720939 LNE720939:LNF720939 LXA720939:LXB720939 MGW720939:MGX720939 MQS720939:MQT720939 NAO720939:NAP720939 NKK720939:NKL720939 NUG720939:NUH720939 OEC720939:OED720939 ONY720939:ONZ720939 OXU720939:OXV720939 PHQ720939:PHR720939 PRM720939:PRN720939 QBI720939:QBJ720939 QLE720939:QLF720939 QVA720939:QVB720939 REW720939:REX720939 ROS720939:ROT720939 RYO720939:RYP720939 SIK720939:SIL720939 SSG720939:SSH720939 TCC720939:TCD720939 TLY720939:TLZ720939 TVU720939:TVV720939 UFQ720939:UFR720939 UPM720939:UPN720939 UZI720939:UZJ720939 VJE720939:VJF720939 VTA720939:VTB720939 WCW720939:WCX720939 WMS720939:WMT720939 WWO720939:WWP720939 AG786475:AH786475 KC786475:KD786475 TY786475:TZ786475 ADU786475:ADV786475 ANQ786475:ANR786475 AXM786475:AXN786475 BHI786475:BHJ786475 BRE786475:BRF786475 CBA786475:CBB786475 CKW786475:CKX786475 CUS786475:CUT786475 DEO786475:DEP786475 DOK786475:DOL786475 DYG786475:DYH786475 EIC786475:EID786475 ERY786475:ERZ786475 FBU786475:FBV786475 FLQ786475:FLR786475 FVM786475:FVN786475 GFI786475:GFJ786475 GPE786475:GPF786475 GZA786475:GZB786475 HIW786475:HIX786475 HSS786475:HST786475 ICO786475:ICP786475 IMK786475:IML786475 IWG786475:IWH786475 JGC786475:JGD786475 JPY786475:JPZ786475 JZU786475:JZV786475 KJQ786475:KJR786475 KTM786475:KTN786475 LDI786475:LDJ786475 LNE786475:LNF786475 LXA786475:LXB786475 MGW786475:MGX786475 MQS786475:MQT786475 NAO786475:NAP786475 NKK786475:NKL786475 NUG786475:NUH786475 OEC786475:OED786475 ONY786475:ONZ786475 OXU786475:OXV786475 PHQ786475:PHR786475 PRM786475:PRN786475 QBI786475:QBJ786475 QLE786475:QLF786475 QVA786475:QVB786475 REW786475:REX786475 ROS786475:ROT786475 RYO786475:RYP786475 SIK786475:SIL786475 SSG786475:SSH786475 TCC786475:TCD786475 TLY786475:TLZ786475 TVU786475:TVV786475 UFQ786475:UFR786475 UPM786475:UPN786475 UZI786475:UZJ786475 VJE786475:VJF786475 VTA786475:VTB786475 WCW786475:WCX786475 WMS786475:WMT786475 WWO786475:WWP786475 AG852011:AH852011 KC852011:KD852011 TY852011:TZ852011 ADU852011:ADV852011 ANQ852011:ANR852011 AXM852011:AXN852011 BHI852011:BHJ852011 BRE852011:BRF852011 CBA852011:CBB852011 CKW852011:CKX852011 CUS852011:CUT852011 DEO852011:DEP852011 DOK852011:DOL852011 DYG852011:DYH852011 EIC852011:EID852011 ERY852011:ERZ852011 FBU852011:FBV852011 FLQ852011:FLR852011 FVM852011:FVN852011 GFI852011:GFJ852011 GPE852011:GPF852011 GZA852011:GZB852011 HIW852011:HIX852011 HSS852011:HST852011 ICO852011:ICP852011 IMK852011:IML852011 IWG852011:IWH852011 JGC852011:JGD852011 JPY852011:JPZ852011 JZU852011:JZV852011 KJQ852011:KJR852011 KTM852011:KTN852011 LDI852011:LDJ852011 LNE852011:LNF852011 LXA852011:LXB852011 MGW852011:MGX852011 MQS852011:MQT852011 NAO852011:NAP852011 NKK852011:NKL852011 NUG852011:NUH852011 OEC852011:OED852011 ONY852011:ONZ852011 OXU852011:OXV852011 PHQ852011:PHR852011 PRM852011:PRN852011 QBI852011:QBJ852011 QLE852011:QLF852011 QVA852011:QVB852011 REW852011:REX852011 ROS852011:ROT852011 RYO852011:RYP852011 SIK852011:SIL852011 SSG852011:SSH852011 TCC852011:TCD852011 TLY852011:TLZ852011 TVU852011:TVV852011 UFQ852011:UFR852011 UPM852011:UPN852011 UZI852011:UZJ852011 VJE852011:VJF852011 VTA852011:VTB852011 WCW852011:WCX852011 WMS852011:WMT852011 WWO852011:WWP852011 AG917547:AH917547 KC917547:KD917547 TY917547:TZ917547 ADU917547:ADV917547 ANQ917547:ANR917547 AXM917547:AXN917547 BHI917547:BHJ917547 BRE917547:BRF917547 CBA917547:CBB917547 CKW917547:CKX917547 CUS917547:CUT917547 DEO917547:DEP917547 DOK917547:DOL917547 DYG917547:DYH917547 EIC917547:EID917547 ERY917547:ERZ917547 FBU917547:FBV917547 FLQ917547:FLR917547 FVM917547:FVN917547 GFI917547:GFJ917547 GPE917547:GPF917547 GZA917547:GZB917547 HIW917547:HIX917547 HSS917547:HST917547 ICO917547:ICP917547 IMK917547:IML917547 IWG917547:IWH917547 JGC917547:JGD917547 JPY917547:JPZ917547 JZU917547:JZV917547 KJQ917547:KJR917547 KTM917547:KTN917547 LDI917547:LDJ917547 LNE917547:LNF917547 LXA917547:LXB917547 MGW917547:MGX917547 MQS917547:MQT917547 NAO917547:NAP917547 NKK917547:NKL917547 NUG917547:NUH917547 OEC917547:OED917547 ONY917547:ONZ917547 OXU917547:OXV917547 PHQ917547:PHR917547 PRM917547:PRN917547 QBI917547:QBJ917547 QLE917547:QLF917547 QVA917547:QVB917547 REW917547:REX917547 ROS917547:ROT917547 RYO917547:RYP917547 SIK917547:SIL917547 SSG917547:SSH917547 TCC917547:TCD917547 TLY917547:TLZ917547 TVU917547:TVV917547 UFQ917547:UFR917547 UPM917547:UPN917547 UZI917547:UZJ917547 VJE917547:VJF917547 VTA917547:VTB917547 WCW917547:WCX917547 WMS917547:WMT917547 WWO917547:WWP917547 AG983083:AH983083 KC983083:KD983083 TY983083:TZ983083 ADU983083:ADV983083 ANQ983083:ANR983083 AXM983083:AXN983083 BHI983083:BHJ983083 BRE983083:BRF983083 CBA983083:CBB983083 CKW983083:CKX983083 CUS983083:CUT983083 DEO983083:DEP983083 DOK983083:DOL983083 DYG983083:DYH983083 EIC983083:EID983083 ERY983083:ERZ983083 FBU983083:FBV983083 FLQ983083:FLR983083 FVM983083:FVN983083 GFI983083:GFJ983083 GPE983083:GPF983083 GZA983083:GZB983083 HIW983083:HIX983083 HSS983083:HST983083 ICO983083:ICP983083 IMK983083:IML983083 IWG983083:IWH983083 JGC983083:JGD983083 JPY983083:JPZ983083 JZU983083:JZV983083 KJQ983083:KJR983083 KTM983083:KTN983083 LDI983083:LDJ983083 LNE983083:LNF983083 LXA983083:LXB983083 MGW983083:MGX983083 MQS983083:MQT983083 NAO983083:NAP983083 NKK983083:NKL983083 NUG983083:NUH983083 OEC983083:OED983083 ONY983083:ONZ983083 OXU983083:OXV983083 PHQ983083:PHR983083 PRM983083:PRN983083 QBI983083:QBJ983083 QLE983083:QLF983083 QVA983083:QVB983083 REW983083:REX983083 ROS983083:ROT983083 RYO983083:RYP983083 SIK983083:SIL983083 SSG983083:SSH983083 TCC983083:TCD983083 TLY983083:TLZ983083 TVU983083:TVV983083 UFQ983083:UFR983083 UPM983083:UPN983083 UZI983083:UZJ983083 VJE983083:VJF983083 VTA983083:VTB983083 WCW983083:WCX983083 WMS983083:WMT983083 WWO983083:WWP983083 AH65580:AI65580 KD65580:KE65580 TZ65580:UA65580 ADV65580:ADW65580 ANR65580:ANS65580 AXN65580:AXO65580 BHJ65580:BHK65580 BRF65580:BRG65580 CBB65580:CBC65580 CKX65580:CKY65580 CUT65580:CUU65580 DEP65580:DEQ65580 DOL65580:DOM65580 DYH65580:DYI65580 EID65580:EIE65580 ERZ65580:ESA65580 FBV65580:FBW65580 FLR65580:FLS65580 FVN65580:FVO65580 GFJ65580:GFK65580 GPF65580:GPG65580 GZB65580:GZC65580 HIX65580:HIY65580 HST65580:HSU65580 ICP65580:ICQ65580 IML65580:IMM65580 IWH65580:IWI65580 JGD65580:JGE65580 JPZ65580:JQA65580 JZV65580:JZW65580 KJR65580:KJS65580 KTN65580:KTO65580 LDJ65580:LDK65580 LNF65580:LNG65580 LXB65580:LXC65580 MGX65580:MGY65580 MQT65580:MQU65580 NAP65580:NAQ65580 NKL65580:NKM65580 NUH65580:NUI65580 OED65580:OEE65580 ONZ65580:OOA65580 OXV65580:OXW65580 PHR65580:PHS65580 PRN65580:PRO65580 QBJ65580:QBK65580 QLF65580:QLG65580 QVB65580:QVC65580 REX65580:REY65580 ROT65580:ROU65580 RYP65580:RYQ65580 SIL65580:SIM65580 SSH65580:SSI65580 TCD65580:TCE65580 TLZ65580:TMA65580 TVV65580:TVW65580 UFR65580:UFS65580 UPN65580:UPO65580 UZJ65580:UZK65580 VJF65580:VJG65580 VTB65580:VTC65580 WCX65580:WCY65580 WMT65580:WMU65580 WWP65580:WWQ65580 AH131116:AI131116 KD131116:KE131116 TZ131116:UA131116 ADV131116:ADW131116 ANR131116:ANS131116 AXN131116:AXO131116 BHJ131116:BHK131116 BRF131116:BRG131116 CBB131116:CBC131116 CKX131116:CKY131116 CUT131116:CUU131116 DEP131116:DEQ131116 DOL131116:DOM131116 DYH131116:DYI131116 EID131116:EIE131116 ERZ131116:ESA131116 FBV131116:FBW131116 FLR131116:FLS131116 FVN131116:FVO131116 GFJ131116:GFK131116 GPF131116:GPG131116 GZB131116:GZC131116 HIX131116:HIY131116 HST131116:HSU131116 ICP131116:ICQ131116 IML131116:IMM131116 IWH131116:IWI131116 JGD131116:JGE131116 JPZ131116:JQA131116 JZV131116:JZW131116 KJR131116:KJS131116 KTN131116:KTO131116 LDJ131116:LDK131116 LNF131116:LNG131116 LXB131116:LXC131116 MGX131116:MGY131116 MQT131116:MQU131116 NAP131116:NAQ131116 NKL131116:NKM131116 NUH131116:NUI131116 OED131116:OEE131116 ONZ131116:OOA131116 OXV131116:OXW131116 PHR131116:PHS131116 PRN131116:PRO131116 QBJ131116:QBK131116 QLF131116:QLG131116 QVB131116:QVC131116 REX131116:REY131116 ROT131116:ROU131116 RYP131116:RYQ131116 SIL131116:SIM131116 SSH131116:SSI131116 TCD131116:TCE131116 TLZ131116:TMA131116 TVV131116:TVW131116 UFR131116:UFS131116 UPN131116:UPO131116 UZJ131116:UZK131116 VJF131116:VJG131116 VTB131116:VTC131116 WCX131116:WCY131116 WMT131116:WMU131116 WWP131116:WWQ131116 AH196652:AI196652 KD196652:KE196652 TZ196652:UA196652 ADV196652:ADW196652 ANR196652:ANS196652 AXN196652:AXO196652 BHJ196652:BHK196652 BRF196652:BRG196652 CBB196652:CBC196652 CKX196652:CKY196652 CUT196652:CUU196652 DEP196652:DEQ196652 DOL196652:DOM196652 DYH196652:DYI196652 EID196652:EIE196652 ERZ196652:ESA196652 FBV196652:FBW196652 FLR196652:FLS196652 FVN196652:FVO196652 GFJ196652:GFK196652 GPF196652:GPG196652 GZB196652:GZC196652 HIX196652:HIY196652 HST196652:HSU196652 ICP196652:ICQ196652 IML196652:IMM196652 IWH196652:IWI196652 JGD196652:JGE196652 JPZ196652:JQA196652 JZV196652:JZW196652 KJR196652:KJS196652 KTN196652:KTO196652 LDJ196652:LDK196652 LNF196652:LNG196652 LXB196652:LXC196652 MGX196652:MGY196652 MQT196652:MQU196652 NAP196652:NAQ196652 NKL196652:NKM196652 NUH196652:NUI196652 OED196652:OEE196652 ONZ196652:OOA196652 OXV196652:OXW196652 PHR196652:PHS196652 PRN196652:PRO196652 QBJ196652:QBK196652 QLF196652:QLG196652 QVB196652:QVC196652 REX196652:REY196652 ROT196652:ROU196652 RYP196652:RYQ196652 SIL196652:SIM196652 SSH196652:SSI196652 TCD196652:TCE196652 TLZ196652:TMA196652 TVV196652:TVW196652 UFR196652:UFS196652 UPN196652:UPO196652 UZJ196652:UZK196652 VJF196652:VJG196652 VTB196652:VTC196652 WCX196652:WCY196652 WMT196652:WMU196652 WWP196652:WWQ196652 AH262188:AI262188 KD262188:KE262188 TZ262188:UA262188 ADV262188:ADW262188 ANR262188:ANS262188 AXN262188:AXO262188 BHJ262188:BHK262188 BRF262188:BRG262188 CBB262188:CBC262188 CKX262188:CKY262188 CUT262188:CUU262188 DEP262188:DEQ262188 DOL262188:DOM262188 DYH262188:DYI262188 EID262188:EIE262188 ERZ262188:ESA262188 FBV262188:FBW262188 FLR262188:FLS262188 FVN262188:FVO262188 GFJ262188:GFK262188 GPF262188:GPG262188 GZB262188:GZC262188 HIX262188:HIY262188 HST262188:HSU262188 ICP262188:ICQ262188 IML262188:IMM262188 IWH262188:IWI262188 JGD262188:JGE262188 JPZ262188:JQA262188 JZV262188:JZW262188 KJR262188:KJS262188 KTN262188:KTO262188 LDJ262188:LDK262188 LNF262188:LNG262188 LXB262188:LXC262188 MGX262188:MGY262188 MQT262188:MQU262188 NAP262188:NAQ262188 NKL262188:NKM262188 NUH262188:NUI262188 OED262188:OEE262188 ONZ262188:OOA262188 OXV262188:OXW262188 PHR262188:PHS262188 PRN262188:PRO262188 QBJ262188:QBK262188 QLF262188:QLG262188 QVB262188:QVC262188 REX262188:REY262188 ROT262188:ROU262188 RYP262188:RYQ262188 SIL262188:SIM262188 SSH262188:SSI262188 TCD262188:TCE262188 TLZ262188:TMA262188 TVV262188:TVW262188 UFR262188:UFS262188 UPN262188:UPO262188 UZJ262188:UZK262188 VJF262188:VJG262188 VTB262188:VTC262188 WCX262188:WCY262188 WMT262188:WMU262188 WWP262188:WWQ262188 AH327724:AI327724 KD327724:KE327724 TZ327724:UA327724 ADV327724:ADW327724 ANR327724:ANS327724 AXN327724:AXO327724 BHJ327724:BHK327724 BRF327724:BRG327724 CBB327724:CBC327724 CKX327724:CKY327724 CUT327724:CUU327724 DEP327724:DEQ327724 DOL327724:DOM327724 DYH327724:DYI327724 EID327724:EIE327724 ERZ327724:ESA327724 FBV327724:FBW327724 FLR327724:FLS327724 FVN327724:FVO327724 GFJ327724:GFK327724 GPF327724:GPG327724 GZB327724:GZC327724 HIX327724:HIY327724 HST327724:HSU327724 ICP327724:ICQ327724 IML327724:IMM327724 IWH327724:IWI327724 JGD327724:JGE327724 JPZ327724:JQA327724 JZV327724:JZW327724 KJR327724:KJS327724 KTN327724:KTO327724 LDJ327724:LDK327724 LNF327724:LNG327724 LXB327724:LXC327724 MGX327724:MGY327724 MQT327724:MQU327724 NAP327724:NAQ327724 NKL327724:NKM327724 NUH327724:NUI327724 OED327724:OEE327724 ONZ327724:OOA327724 OXV327724:OXW327724 PHR327724:PHS327724 PRN327724:PRO327724 QBJ327724:QBK327724 QLF327724:QLG327724 QVB327724:QVC327724 REX327724:REY327724 ROT327724:ROU327724 RYP327724:RYQ327724 SIL327724:SIM327724 SSH327724:SSI327724 TCD327724:TCE327724 TLZ327724:TMA327724 TVV327724:TVW327724 UFR327724:UFS327724 UPN327724:UPO327724 UZJ327724:UZK327724 VJF327724:VJG327724 VTB327724:VTC327724 WCX327724:WCY327724 WMT327724:WMU327724 WWP327724:WWQ327724 AH393260:AI393260 KD393260:KE393260 TZ393260:UA393260 ADV393260:ADW393260 ANR393260:ANS393260 AXN393260:AXO393260 BHJ393260:BHK393260 BRF393260:BRG393260 CBB393260:CBC393260 CKX393260:CKY393260 CUT393260:CUU393260 DEP393260:DEQ393260 DOL393260:DOM393260 DYH393260:DYI393260 EID393260:EIE393260 ERZ393260:ESA393260 FBV393260:FBW393260 FLR393260:FLS393260 FVN393260:FVO393260 GFJ393260:GFK393260 GPF393260:GPG393260 GZB393260:GZC393260 HIX393260:HIY393260 HST393260:HSU393260 ICP393260:ICQ393260 IML393260:IMM393260 IWH393260:IWI393260 JGD393260:JGE393260 JPZ393260:JQA393260 JZV393260:JZW393260 KJR393260:KJS393260 KTN393260:KTO393260 LDJ393260:LDK393260 LNF393260:LNG393260 LXB393260:LXC393260 MGX393260:MGY393260 MQT393260:MQU393260 NAP393260:NAQ393260 NKL393260:NKM393260 NUH393260:NUI393260 OED393260:OEE393260 ONZ393260:OOA393260 OXV393260:OXW393260 PHR393260:PHS393260 PRN393260:PRO393260 QBJ393260:QBK393260 QLF393260:QLG393260 QVB393260:QVC393260 REX393260:REY393260 ROT393260:ROU393260 RYP393260:RYQ393260 SIL393260:SIM393260 SSH393260:SSI393260 TCD393260:TCE393260 TLZ393260:TMA393260 TVV393260:TVW393260 UFR393260:UFS393260 UPN393260:UPO393260 UZJ393260:UZK393260 VJF393260:VJG393260 VTB393260:VTC393260 WCX393260:WCY393260 WMT393260:WMU393260 WWP393260:WWQ393260 AH458796:AI458796 KD458796:KE458796 TZ458796:UA458796 ADV458796:ADW458796 ANR458796:ANS458796 AXN458796:AXO458796 BHJ458796:BHK458796 BRF458796:BRG458796 CBB458796:CBC458796 CKX458796:CKY458796 CUT458796:CUU458796 DEP458796:DEQ458796 DOL458796:DOM458796 DYH458796:DYI458796 EID458796:EIE458796 ERZ458796:ESA458796 FBV458796:FBW458796 FLR458796:FLS458796 FVN458796:FVO458796 GFJ458796:GFK458796 GPF458796:GPG458796 GZB458796:GZC458796 HIX458796:HIY458796 HST458796:HSU458796 ICP458796:ICQ458796 IML458796:IMM458796 IWH458796:IWI458796 JGD458796:JGE458796 JPZ458796:JQA458796 JZV458796:JZW458796 KJR458796:KJS458796 KTN458796:KTO458796 LDJ458796:LDK458796 LNF458796:LNG458796 LXB458796:LXC458796 MGX458796:MGY458796 MQT458796:MQU458796 NAP458796:NAQ458796 NKL458796:NKM458796 NUH458796:NUI458796 OED458796:OEE458796 ONZ458796:OOA458796 OXV458796:OXW458796 PHR458796:PHS458796 PRN458796:PRO458796 QBJ458796:QBK458796 QLF458796:QLG458796 QVB458796:QVC458796 REX458796:REY458796 ROT458796:ROU458796 RYP458796:RYQ458796 SIL458796:SIM458796 SSH458796:SSI458796 TCD458796:TCE458796 TLZ458796:TMA458796 TVV458796:TVW458796 UFR458796:UFS458796 UPN458796:UPO458796 UZJ458796:UZK458796 VJF458796:VJG458796 VTB458796:VTC458796 WCX458796:WCY458796 WMT458796:WMU458796 WWP458796:WWQ458796 AH524332:AI524332 KD524332:KE524332 TZ524332:UA524332 ADV524332:ADW524332 ANR524332:ANS524332 AXN524332:AXO524332 BHJ524332:BHK524332 BRF524332:BRG524332 CBB524332:CBC524332 CKX524332:CKY524332 CUT524332:CUU524332 DEP524332:DEQ524332 DOL524332:DOM524332 DYH524332:DYI524332 EID524332:EIE524332 ERZ524332:ESA524332 FBV524332:FBW524332 FLR524332:FLS524332 FVN524332:FVO524332 GFJ524332:GFK524332 GPF524332:GPG524332 GZB524332:GZC524332 HIX524332:HIY524332 HST524332:HSU524332 ICP524332:ICQ524332 IML524332:IMM524332 IWH524332:IWI524332 JGD524332:JGE524332 JPZ524332:JQA524332 JZV524332:JZW524332 KJR524332:KJS524332 KTN524332:KTO524332 LDJ524332:LDK524332 LNF524332:LNG524332 LXB524332:LXC524332 MGX524332:MGY524332 MQT524332:MQU524332 NAP524332:NAQ524332 NKL524332:NKM524332 NUH524332:NUI524332 OED524332:OEE524332 ONZ524332:OOA524332 OXV524332:OXW524332 PHR524332:PHS524332 PRN524332:PRO524332 QBJ524332:QBK524332 QLF524332:QLG524332 QVB524332:QVC524332 REX524332:REY524332 ROT524332:ROU524332 RYP524332:RYQ524332 SIL524332:SIM524332 SSH524332:SSI524332 TCD524332:TCE524332 TLZ524332:TMA524332 TVV524332:TVW524332 UFR524332:UFS524332 UPN524332:UPO524332 UZJ524332:UZK524332 VJF524332:VJG524332 VTB524332:VTC524332 WCX524332:WCY524332 WMT524332:WMU524332 WWP524332:WWQ524332 AH589868:AI589868 KD589868:KE589868 TZ589868:UA589868 ADV589868:ADW589868 ANR589868:ANS589868 AXN589868:AXO589868 BHJ589868:BHK589868 BRF589868:BRG589868 CBB589868:CBC589868 CKX589868:CKY589868 CUT589868:CUU589868 DEP589868:DEQ589868 DOL589868:DOM589868 DYH589868:DYI589868 EID589868:EIE589868 ERZ589868:ESA589868 FBV589868:FBW589868 FLR589868:FLS589868 FVN589868:FVO589868 GFJ589868:GFK589868 GPF589868:GPG589868 GZB589868:GZC589868 HIX589868:HIY589868 HST589868:HSU589868 ICP589868:ICQ589868 IML589868:IMM589868 IWH589868:IWI589868 JGD589868:JGE589868 JPZ589868:JQA589868 JZV589868:JZW589868 KJR589868:KJS589868 KTN589868:KTO589868 LDJ589868:LDK589868 LNF589868:LNG589868 LXB589868:LXC589868 MGX589868:MGY589868 MQT589868:MQU589868 NAP589868:NAQ589868 NKL589868:NKM589868 NUH589868:NUI589868 OED589868:OEE589868 ONZ589868:OOA589868 OXV589868:OXW589868 PHR589868:PHS589868 PRN589868:PRO589868 QBJ589868:QBK589868 QLF589868:QLG589868 QVB589868:QVC589868 REX589868:REY589868 ROT589868:ROU589868 RYP589868:RYQ589868 SIL589868:SIM589868 SSH589868:SSI589868 TCD589868:TCE589868 TLZ589868:TMA589868 TVV589868:TVW589868 UFR589868:UFS589868 UPN589868:UPO589868 UZJ589868:UZK589868 VJF589868:VJG589868 VTB589868:VTC589868 WCX589868:WCY589868 WMT589868:WMU589868 WWP589868:WWQ589868 AH655404:AI655404 KD655404:KE655404 TZ655404:UA655404 ADV655404:ADW655404 ANR655404:ANS655404 AXN655404:AXO655404 BHJ655404:BHK655404 BRF655404:BRG655404 CBB655404:CBC655404 CKX655404:CKY655404 CUT655404:CUU655404 DEP655404:DEQ655404 DOL655404:DOM655404 DYH655404:DYI655404 EID655404:EIE655404 ERZ655404:ESA655404 FBV655404:FBW655404 FLR655404:FLS655404 FVN655404:FVO655404 GFJ655404:GFK655404 GPF655404:GPG655404 GZB655404:GZC655404 HIX655404:HIY655404 HST655404:HSU655404 ICP655404:ICQ655404 IML655404:IMM655404 IWH655404:IWI655404 JGD655404:JGE655404 JPZ655404:JQA655404 JZV655404:JZW655404 KJR655404:KJS655404 KTN655404:KTO655404 LDJ655404:LDK655404 LNF655404:LNG655404 LXB655404:LXC655404 MGX655404:MGY655404 MQT655404:MQU655404 NAP655404:NAQ655404 NKL655404:NKM655404 NUH655404:NUI655404 OED655404:OEE655404 ONZ655404:OOA655404 OXV655404:OXW655404 PHR655404:PHS655404 PRN655404:PRO655404 QBJ655404:QBK655404 QLF655404:QLG655404 QVB655404:QVC655404 REX655404:REY655404 ROT655404:ROU655404 RYP655404:RYQ655404 SIL655404:SIM655404 SSH655404:SSI655404 TCD655404:TCE655404 TLZ655404:TMA655404 TVV655404:TVW655404 UFR655404:UFS655404 UPN655404:UPO655404 UZJ655404:UZK655404 VJF655404:VJG655404 VTB655404:VTC655404 WCX655404:WCY655404 WMT655404:WMU655404 WWP655404:WWQ655404 AH720940:AI720940 KD720940:KE720940 TZ720940:UA720940 ADV720940:ADW720940 ANR720940:ANS720940 AXN720940:AXO720940 BHJ720940:BHK720940 BRF720940:BRG720940 CBB720940:CBC720940 CKX720940:CKY720940 CUT720940:CUU720940 DEP720940:DEQ720940 DOL720940:DOM720940 DYH720940:DYI720940 EID720940:EIE720940 ERZ720940:ESA720940 FBV720940:FBW720940 FLR720940:FLS720940 FVN720940:FVO720940 GFJ720940:GFK720940 GPF720940:GPG720940 GZB720940:GZC720940 HIX720940:HIY720940 HST720940:HSU720940 ICP720940:ICQ720940 IML720940:IMM720940 IWH720940:IWI720940 JGD720940:JGE720940 JPZ720940:JQA720940 JZV720940:JZW720940 KJR720940:KJS720940 KTN720940:KTO720940 LDJ720940:LDK720940 LNF720940:LNG720940 LXB720940:LXC720940 MGX720940:MGY720940 MQT720940:MQU720940 NAP720940:NAQ720940 NKL720940:NKM720940 NUH720940:NUI720940 OED720940:OEE720940 ONZ720940:OOA720940 OXV720940:OXW720940 PHR720940:PHS720940 PRN720940:PRO720940 QBJ720940:QBK720940 QLF720940:QLG720940 QVB720940:QVC720940 REX720940:REY720940 ROT720940:ROU720940 RYP720940:RYQ720940 SIL720940:SIM720940 SSH720940:SSI720940 TCD720940:TCE720940 TLZ720940:TMA720940 TVV720940:TVW720940 UFR720940:UFS720940 UPN720940:UPO720940 UZJ720940:UZK720940 VJF720940:VJG720940 VTB720940:VTC720940 WCX720940:WCY720940 WMT720940:WMU720940 WWP720940:WWQ720940 AH786476:AI786476 KD786476:KE786476 TZ786476:UA786476 ADV786476:ADW786476 ANR786476:ANS786476 AXN786476:AXO786476 BHJ786476:BHK786476 BRF786476:BRG786476 CBB786476:CBC786476 CKX786476:CKY786476 CUT786476:CUU786476 DEP786476:DEQ786476 DOL786476:DOM786476 DYH786476:DYI786476 EID786476:EIE786476 ERZ786476:ESA786476 FBV786476:FBW786476 FLR786476:FLS786476 FVN786476:FVO786476 GFJ786476:GFK786476 GPF786476:GPG786476 GZB786476:GZC786476 HIX786476:HIY786476 HST786476:HSU786476 ICP786476:ICQ786476 IML786476:IMM786476 IWH786476:IWI786476 JGD786476:JGE786476 JPZ786476:JQA786476 JZV786476:JZW786476 KJR786476:KJS786476 KTN786476:KTO786476 LDJ786476:LDK786476 LNF786476:LNG786476 LXB786476:LXC786476 MGX786476:MGY786476 MQT786476:MQU786476 NAP786476:NAQ786476 NKL786476:NKM786476 NUH786476:NUI786476 OED786476:OEE786476 ONZ786476:OOA786476 OXV786476:OXW786476 PHR786476:PHS786476 PRN786476:PRO786476 QBJ786476:QBK786476 QLF786476:QLG786476 QVB786476:QVC786476 REX786476:REY786476 ROT786476:ROU786476 RYP786476:RYQ786476 SIL786476:SIM786476 SSH786476:SSI786476 TCD786476:TCE786476 TLZ786476:TMA786476 TVV786476:TVW786476 UFR786476:UFS786476 UPN786476:UPO786476 UZJ786476:UZK786476 VJF786476:VJG786476 VTB786476:VTC786476 WCX786476:WCY786476 WMT786476:WMU786476 WWP786476:WWQ786476 AH852012:AI852012 KD852012:KE852012 TZ852012:UA852012 ADV852012:ADW852012 ANR852012:ANS852012 AXN852012:AXO852012 BHJ852012:BHK852012 BRF852012:BRG852012 CBB852012:CBC852012 CKX852012:CKY852012 CUT852012:CUU852012 DEP852012:DEQ852012 DOL852012:DOM852012 DYH852012:DYI852012 EID852012:EIE852012 ERZ852012:ESA852012 FBV852012:FBW852012 FLR852012:FLS852012 FVN852012:FVO852012 GFJ852012:GFK852012 GPF852012:GPG852012 GZB852012:GZC852012 HIX852012:HIY852012 HST852012:HSU852012 ICP852012:ICQ852012 IML852012:IMM852012 IWH852012:IWI852012 JGD852012:JGE852012 JPZ852012:JQA852012 JZV852012:JZW852012 KJR852012:KJS852012 KTN852012:KTO852012 LDJ852012:LDK852012 LNF852012:LNG852012 LXB852012:LXC852012 MGX852012:MGY852012 MQT852012:MQU852012 NAP852012:NAQ852012 NKL852012:NKM852012 NUH852012:NUI852012 OED852012:OEE852012 ONZ852012:OOA852012 OXV852012:OXW852012 PHR852012:PHS852012 PRN852012:PRO852012 QBJ852012:QBK852012 QLF852012:QLG852012 QVB852012:QVC852012 REX852012:REY852012 ROT852012:ROU852012 RYP852012:RYQ852012 SIL852012:SIM852012 SSH852012:SSI852012 TCD852012:TCE852012 TLZ852012:TMA852012 TVV852012:TVW852012 UFR852012:UFS852012 UPN852012:UPO852012 UZJ852012:UZK852012 VJF852012:VJG852012 VTB852012:VTC852012 WCX852012:WCY852012 WMT852012:WMU852012 WWP852012:WWQ852012 AH917548:AI917548 KD917548:KE917548 TZ917548:UA917548 ADV917548:ADW917548 ANR917548:ANS917548 AXN917548:AXO917548 BHJ917548:BHK917548 BRF917548:BRG917548 CBB917548:CBC917548 CKX917548:CKY917548 CUT917548:CUU917548 DEP917548:DEQ917548 DOL917548:DOM917548 DYH917548:DYI917548 EID917548:EIE917548 ERZ917548:ESA917548 FBV917548:FBW917548 FLR917548:FLS917548 FVN917548:FVO917548 GFJ917548:GFK917548 GPF917548:GPG917548 GZB917548:GZC917548 HIX917548:HIY917548 HST917548:HSU917548 ICP917548:ICQ917548 IML917548:IMM917548 IWH917548:IWI917548 JGD917548:JGE917548 JPZ917548:JQA917548 JZV917548:JZW917548 KJR917548:KJS917548 KTN917548:KTO917548 LDJ917548:LDK917548 LNF917548:LNG917548 LXB917548:LXC917548 MGX917548:MGY917548 MQT917548:MQU917548 NAP917548:NAQ917548 NKL917548:NKM917548 NUH917548:NUI917548 OED917548:OEE917548 ONZ917548:OOA917548 OXV917548:OXW917548 PHR917548:PHS917548 PRN917548:PRO917548 QBJ917548:QBK917548 QLF917548:QLG917548 QVB917548:QVC917548 REX917548:REY917548 ROT917548:ROU917548 RYP917548:RYQ917548 SIL917548:SIM917548 SSH917548:SSI917548 TCD917548:TCE917548 TLZ917548:TMA917548 TVV917548:TVW917548 UFR917548:UFS917548 UPN917548:UPO917548 UZJ917548:UZK917548 VJF917548:VJG917548 VTB917548:VTC917548 WCX917548:WCY917548 WMT917548:WMU917548 WWP917548:WWQ917548 AH983084:AI983084 KD983084:KE983084 TZ983084:UA983084 ADV983084:ADW983084 ANR983084:ANS983084 AXN983084:AXO983084 BHJ983084:BHK983084 BRF983084:BRG983084 CBB983084:CBC983084 CKX983084:CKY983084 CUT983084:CUU983084 DEP983084:DEQ983084 DOL983084:DOM983084 DYH983084:DYI983084 EID983084:EIE983084 ERZ983084:ESA983084 FBV983084:FBW983084 FLR983084:FLS983084 FVN983084:FVO983084 GFJ983084:GFK983084 GPF983084:GPG983084 GZB983084:GZC983084 HIX983084:HIY983084 HST983084:HSU983084 ICP983084:ICQ983084 IML983084:IMM983084 IWH983084:IWI983084 JGD983084:JGE983084 JPZ983084:JQA983084 JZV983084:JZW983084 KJR983084:KJS983084 KTN983084:KTO983084 LDJ983084:LDK983084 LNF983084:LNG983084 LXB983084:LXC983084 MGX983084:MGY983084 MQT983084:MQU983084 NAP983084:NAQ983084 NKL983084:NKM983084 NUH983084:NUI983084 OED983084:OEE983084 ONZ983084:OOA983084 OXV983084:OXW983084 PHR983084:PHS983084 PRN983084:PRO983084 QBJ983084:QBK983084 QLF983084:QLG983084 QVB983084:QVC983084 REX983084:REY983084 ROT983084:ROU983084 RYP983084:RYQ983084 SIL983084:SIM983084 SSH983084:SSI983084 TCD983084:TCE983084 TLZ983084:TMA983084 TVV983084:TVW983084 UFR983084:UFS983084 UPN983084:UPO983084 UZJ983084:UZK983084 VJF983084:VJG983084 VTB983084:VTC983084 WCX983084:WCY983084 WMT983084:WMU983084 WWP983084:WWQ983084 AG65592:AH65592 KC65592:KD65592 TY65592:TZ65592 ADU65592:ADV65592 ANQ65592:ANR65592 AXM65592:AXN65592 BHI65592:BHJ65592 BRE65592:BRF65592 CBA65592:CBB65592 CKW65592:CKX65592 CUS65592:CUT65592 DEO65592:DEP65592 DOK65592:DOL65592 DYG65592:DYH65592 EIC65592:EID65592 ERY65592:ERZ65592 FBU65592:FBV65592 FLQ65592:FLR65592 FVM65592:FVN65592 GFI65592:GFJ65592 GPE65592:GPF65592 GZA65592:GZB65592 HIW65592:HIX65592 HSS65592:HST65592 ICO65592:ICP65592 IMK65592:IML65592 IWG65592:IWH65592 JGC65592:JGD65592 JPY65592:JPZ65592 JZU65592:JZV65592 KJQ65592:KJR65592 KTM65592:KTN65592 LDI65592:LDJ65592 LNE65592:LNF65592 LXA65592:LXB65592 MGW65592:MGX65592 MQS65592:MQT65592 NAO65592:NAP65592 NKK65592:NKL65592 NUG65592:NUH65592 OEC65592:OED65592 ONY65592:ONZ65592 OXU65592:OXV65592 PHQ65592:PHR65592 PRM65592:PRN65592 QBI65592:QBJ65592 QLE65592:QLF65592 QVA65592:QVB65592 REW65592:REX65592 ROS65592:ROT65592 RYO65592:RYP65592 SIK65592:SIL65592 SSG65592:SSH65592 TCC65592:TCD65592 TLY65592:TLZ65592 TVU65592:TVV65592 UFQ65592:UFR65592 UPM65592:UPN65592 UZI65592:UZJ65592 VJE65592:VJF65592 VTA65592:VTB65592 WCW65592:WCX65592 WMS65592:WMT65592 WWO65592:WWP65592 AG131128:AH131128 KC131128:KD131128 TY131128:TZ131128 ADU131128:ADV131128 ANQ131128:ANR131128 AXM131128:AXN131128 BHI131128:BHJ131128 BRE131128:BRF131128 CBA131128:CBB131128 CKW131128:CKX131128 CUS131128:CUT131128 DEO131128:DEP131128 DOK131128:DOL131128 DYG131128:DYH131128 EIC131128:EID131128 ERY131128:ERZ131128 FBU131128:FBV131128 FLQ131128:FLR131128 FVM131128:FVN131128 GFI131128:GFJ131128 GPE131128:GPF131128 GZA131128:GZB131128 HIW131128:HIX131128 HSS131128:HST131128 ICO131128:ICP131128 IMK131128:IML131128 IWG131128:IWH131128 JGC131128:JGD131128 JPY131128:JPZ131128 JZU131128:JZV131128 KJQ131128:KJR131128 KTM131128:KTN131128 LDI131128:LDJ131128 LNE131128:LNF131128 LXA131128:LXB131128 MGW131128:MGX131128 MQS131128:MQT131128 NAO131128:NAP131128 NKK131128:NKL131128 NUG131128:NUH131128 OEC131128:OED131128 ONY131128:ONZ131128 OXU131128:OXV131128 PHQ131128:PHR131128 PRM131128:PRN131128 QBI131128:QBJ131128 QLE131128:QLF131128 QVA131128:QVB131128 REW131128:REX131128 ROS131128:ROT131128 RYO131128:RYP131128 SIK131128:SIL131128 SSG131128:SSH131128 TCC131128:TCD131128 TLY131128:TLZ131128 TVU131128:TVV131128 UFQ131128:UFR131128 UPM131128:UPN131128 UZI131128:UZJ131128 VJE131128:VJF131128 VTA131128:VTB131128 WCW131128:WCX131128 WMS131128:WMT131128 WWO131128:WWP131128 AG196664:AH196664 KC196664:KD196664 TY196664:TZ196664 ADU196664:ADV196664 ANQ196664:ANR196664 AXM196664:AXN196664 BHI196664:BHJ196664 BRE196664:BRF196664 CBA196664:CBB196664 CKW196664:CKX196664 CUS196664:CUT196664 DEO196664:DEP196664 DOK196664:DOL196664 DYG196664:DYH196664 EIC196664:EID196664 ERY196664:ERZ196664 FBU196664:FBV196664 FLQ196664:FLR196664 FVM196664:FVN196664 GFI196664:GFJ196664 GPE196664:GPF196664 GZA196664:GZB196664 HIW196664:HIX196664 HSS196664:HST196664 ICO196664:ICP196664 IMK196664:IML196664 IWG196664:IWH196664 JGC196664:JGD196664 JPY196664:JPZ196664 JZU196664:JZV196664 KJQ196664:KJR196664 KTM196664:KTN196664 LDI196664:LDJ196664 LNE196664:LNF196664 LXA196664:LXB196664 MGW196664:MGX196664 MQS196664:MQT196664 NAO196664:NAP196664 NKK196664:NKL196664 NUG196664:NUH196664 OEC196664:OED196664 ONY196664:ONZ196664 OXU196664:OXV196664 PHQ196664:PHR196664 PRM196664:PRN196664 QBI196664:QBJ196664 QLE196664:QLF196664 QVA196664:QVB196664 REW196664:REX196664 ROS196664:ROT196664 RYO196664:RYP196664 SIK196664:SIL196664 SSG196664:SSH196664 TCC196664:TCD196664 TLY196664:TLZ196664 TVU196664:TVV196664 UFQ196664:UFR196664 UPM196664:UPN196664 UZI196664:UZJ196664 VJE196664:VJF196664 VTA196664:VTB196664 WCW196664:WCX196664 WMS196664:WMT196664 WWO196664:WWP196664 AG262200:AH262200 KC262200:KD262200 TY262200:TZ262200 ADU262200:ADV262200 ANQ262200:ANR262200 AXM262200:AXN262200 BHI262200:BHJ262200 BRE262200:BRF262200 CBA262200:CBB262200 CKW262200:CKX262200 CUS262200:CUT262200 DEO262200:DEP262200 DOK262200:DOL262200 DYG262200:DYH262200 EIC262200:EID262200 ERY262200:ERZ262200 FBU262200:FBV262200 FLQ262200:FLR262200 FVM262200:FVN262200 GFI262200:GFJ262200 GPE262200:GPF262200 GZA262200:GZB262200 HIW262200:HIX262200 HSS262200:HST262200 ICO262200:ICP262200 IMK262200:IML262200 IWG262200:IWH262200 JGC262200:JGD262200 JPY262200:JPZ262200 JZU262200:JZV262200 KJQ262200:KJR262200 KTM262200:KTN262200 LDI262200:LDJ262200 LNE262200:LNF262200 LXA262200:LXB262200 MGW262200:MGX262200 MQS262200:MQT262200 NAO262200:NAP262200 NKK262200:NKL262200 NUG262200:NUH262200 OEC262200:OED262200 ONY262200:ONZ262200 OXU262200:OXV262200 PHQ262200:PHR262200 PRM262200:PRN262200 QBI262200:QBJ262200 QLE262200:QLF262200 QVA262200:QVB262200 REW262200:REX262200 ROS262200:ROT262200 RYO262200:RYP262200 SIK262200:SIL262200 SSG262200:SSH262200 TCC262200:TCD262200 TLY262200:TLZ262200 TVU262200:TVV262200 UFQ262200:UFR262200 UPM262200:UPN262200 UZI262200:UZJ262200 VJE262200:VJF262200 VTA262200:VTB262200 WCW262200:WCX262200 WMS262200:WMT262200 WWO262200:WWP262200 AG327736:AH327736 KC327736:KD327736 TY327736:TZ327736 ADU327736:ADV327736 ANQ327736:ANR327736 AXM327736:AXN327736 BHI327736:BHJ327736 BRE327736:BRF327736 CBA327736:CBB327736 CKW327736:CKX327736 CUS327736:CUT327736 DEO327736:DEP327736 DOK327736:DOL327736 DYG327736:DYH327736 EIC327736:EID327736 ERY327736:ERZ327736 FBU327736:FBV327736 FLQ327736:FLR327736 FVM327736:FVN327736 GFI327736:GFJ327736 GPE327736:GPF327736 GZA327736:GZB327736 HIW327736:HIX327736 HSS327736:HST327736 ICO327736:ICP327736 IMK327736:IML327736 IWG327736:IWH327736 JGC327736:JGD327736 JPY327736:JPZ327736 JZU327736:JZV327736 KJQ327736:KJR327736 KTM327736:KTN327736 LDI327736:LDJ327736 LNE327736:LNF327736 LXA327736:LXB327736 MGW327736:MGX327736 MQS327736:MQT327736 NAO327736:NAP327736 NKK327736:NKL327736 NUG327736:NUH327736 OEC327736:OED327736 ONY327736:ONZ327736 OXU327736:OXV327736 PHQ327736:PHR327736 PRM327736:PRN327736 QBI327736:QBJ327736 QLE327736:QLF327736 QVA327736:QVB327736 REW327736:REX327736 ROS327736:ROT327736 RYO327736:RYP327736 SIK327736:SIL327736 SSG327736:SSH327736 TCC327736:TCD327736 TLY327736:TLZ327736 TVU327736:TVV327736 UFQ327736:UFR327736 UPM327736:UPN327736 UZI327736:UZJ327736 VJE327736:VJF327736 VTA327736:VTB327736 WCW327736:WCX327736 WMS327736:WMT327736 WWO327736:WWP327736 AG393272:AH393272 KC393272:KD393272 TY393272:TZ393272 ADU393272:ADV393272 ANQ393272:ANR393272 AXM393272:AXN393272 BHI393272:BHJ393272 BRE393272:BRF393272 CBA393272:CBB393272 CKW393272:CKX393272 CUS393272:CUT393272 DEO393272:DEP393272 DOK393272:DOL393272 DYG393272:DYH393272 EIC393272:EID393272 ERY393272:ERZ393272 FBU393272:FBV393272 FLQ393272:FLR393272 FVM393272:FVN393272 GFI393272:GFJ393272 GPE393272:GPF393272 GZA393272:GZB393272 HIW393272:HIX393272 HSS393272:HST393272 ICO393272:ICP393272 IMK393272:IML393272 IWG393272:IWH393272 JGC393272:JGD393272 JPY393272:JPZ393272 JZU393272:JZV393272 KJQ393272:KJR393272 KTM393272:KTN393272 LDI393272:LDJ393272 LNE393272:LNF393272 LXA393272:LXB393272 MGW393272:MGX393272 MQS393272:MQT393272 NAO393272:NAP393272 NKK393272:NKL393272 NUG393272:NUH393272 OEC393272:OED393272 ONY393272:ONZ393272 OXU393272:OXV393272 PHQ393272:PHR393272 PRM393272:PRN393272 QBI393272:QBJ393272 QLE393272:QLF393272 QVA393272:QVB393272 REW393272:REX393272 ROS393272:ROT393272 RYO393272:RYP393272 SIK393272:SIL393272 SSG393272:SSH393272 TCC393272:TCD393272 TLY393272:TLZ393272 TVU393272:TVV393272 UFQ393272:UFR393272 UPM393272:UPN393272 UZI393272:UZJ393272 VJE393272:VJF393272 VTA393272:VTB393272 WCW393272:WCX393272 WMS393272:WMT393272 WWO393272:WWP393272 AG458808:AH458808 KC458808:KD458808 TY458808:TZ458808 ADU458808:ADV458808 ANQ458808:ANR458808 AXM458808:AXN458808 BHI458808:BHJ458808 BRE458808:BRF458808 CBA458808:CBB458808 CKW458808:CKX458808 CUS458808:CUT458808 DEO458808:DEP458808 DOK458808:DOL458808 DYG458808:DYH458808 EIC458808:EID458808 ERY458808:ERZ458808 FBU458808:FBV458808 FLQ458808:FLR458808 FVM458808:FVN458808 GFI458808:GFJ458808 GPE458808:GPF458808 GZA458808:GZB458808 HIW458808:HIX458808 HSS458808:HST458808 ICO458808:ICP458808 IMK458808:IML458808 IWG458808:IWH458808 JGC458808:JGD458808 JPY458808:JPZ458808 JZU458808:JZV458808 KJQ458808:KJR458808 KTM458808:KTN458808 LDI458808:LDJ458808 LNE458808:LNF458808 LXA458808:LXB458808 MGW458808:MGX458808 MQS458808:MQT458808 NAO458808:NAP458808 NKK458808:NKL458808 NUG458808:NUH458808 OEC458808:OED458808 ONY458808:ONZ458808 OXU458808:OXV458808 PHQ458808:PHR458808 PRM458808:PRN458808 QBI458808:QBJ458808 QLE458808:QLF458808 QVA458808:QVB458808 REW458808:REX458808 ROS458808:ROT458808 RYO458808:RYP458808 SIK458808:SIL458808 SSG458808:SSH458808 TCC458808:TCD458808 TLY458808:TLZ458808 TVU458808:TVV458808 UFQ458808:UFR458808 UPM458808:UPN458808 UZI458808:UZJ458808 VJE458808:VJF458808 VTA458808:VTB458808 WCW458808:WCX458808 WMS458808:WMT458808 WWO458808:WWP458808 AG524344:AH524344 KC524344:KD524344 TY524344:TZ524344 ADU524344:ADV524344 ANQ524344:ANR524344 AXM524344:AXN524344 BHI524344:BHJ524344 BRE524344:BRF524344 CBA524344:CBB524344 CKW524344:CKX524344 CUS524344:CUT524344 DEO524344:DEP524344 DOK524344:DOL524344 DYG524344:DYH524344 EIC524344:EID524344 ERY524344:ERZ524344 FBU524344:FBV524344 FLQ524344:FLR524344 FVM524344:FVN524344 GFI524344:GFJ524344 GPE524344:GPF524344 GZA524344:GZB524344 HIW524344:HIX524344 HSS524344:HST524344 ICO524344:ICP524344 IMK524344:IML524344 IWG524344:IWH524344 JGC524344:JGD524344 JPY524344:JPZ524344 JZU524344:JZV524344 KJQ524344:KJR524344 KTM524344:KTN524344 LDI524344:LDJ524344 LNE524344:LNF524344 LXA524344:LXB524344 MGW524344:MGX524344 MQS524344:MQT524344 NAO524344:NAP524344 NKK524344:NKL524344 NUG524344:NUH524344 OEC524344:OED524344 ONY524344:ONZ524344 OXU524344:OXV524344 PHQ524344:PHR524344 PRM524344:PRN524344 QBI524344:QBJ524344 QLE524344:QLF524344 QVA524344:QVB524344 REW524344:REX524344 ROS524344:ROT524344 RYO524344:RYP524344 SIK524344:SIL524344 SSG524344:SSH524344 TCC524344:TCD524344 TLY524344:TLZ524344 TVU524344:TVV524344 UFQ524344:UFR524344 UPM524344:UPN524344 UZI524344:UZJ524344 VJE524344:VJF524344 VTA524344:VTB524344 WCW524344:WCX524344 WMS524344:WMT524344 WWO524344:WWP524344 AG589880:AH589880 KC589880:KD589880 TY589880:TZ589880 ADU589880:ADV589880 ANQ589880:ANR589880 AXM589880:AXN589880 BHI589880:BHJ589880 BRE589880:BRF589880 CBA589880:CBB589880 CKW589880:CKX589880 CUS589880:CUT589880 DEO589880:DEP589880 DOK589880:DOL589880 DYG589880:DYH589880 EIC589880:EID589880 ERY589880:ERZ589880 FBU589880:FBV589880 FLQ589880:FLR589880 FVM589880:FVN589880 GFI589880:GFJ589880 GPE589880:GPF589880 GZA589880:GZB589880 HIW589880:HIX589880 HSS589880:HST589880 ICO589880:ICP589880 IMK589880:IML589880 IWG589880:IWH589880 JGC589880:JGD589880 JPY589880:JPZ589880 JZU589880:JZV589880 KJQ589880:KJR589880 KTM589880:KTN589880 LDI589880:LDJ589880 LNE589880:LNF589880 LXA589880:LXB589880 MGW589880:MGX589880 MQS589880:MQT589880 NAO589880:NAP589880 NKK589880:NKL589880 NUG589880:NUH589880 OEC589880:OED589880 ONY589880:ONZ589880 OXU589880:OXV589880 PHQ589880:PHR589880 PRM589880:PRN589880 QBI589880:QBJ589880 QLE589880:QLF589880 QVA589880:QVB589880 REW589880:REX589880 ROS589880:ROT589880 RYO589880:RYP589880 SIK589880:SIL589880 SSG589880:SSH589880 TCC589880:TCD589880 TLY589880:TLZ589880 TVU589880:TVV589880 UFQ589880:UFR589880 UPM589880:UPN589880 UZI589880:UZJ589880 VJE589880:VJF589880 VTA589880:VTB589880 WCW589880:WCX589880 WMS589880:WMT589880 WWO589880:WWP589880 AG655416:AH655416 KC655416:KD655416 TY655416:TZ655416 ADU655416:ADV655416 ANQ655416:ANR655416 AXM655416:AXN655416 BHI655416:BHJ655416 BRE655416:BRF655416 CBA655416:CBB655416 CKW655416:CKX655416 CUS655416:CUT655416 DEO655416:DEP655416 DOK655416:DOL655416 DYG655416:DYH655416 EIC655416:EID655416 ERY655416:ERZ655416 FBU655416:FBV655416 FLQ655416:FLR655416 FVM655416:FVN655416 GFI655416:GFJ655416 GPE655416:GPF655416 GZA655416:GZB655416 HIW655416:HIX655416 HSS655416:HST655416 ICO655416:ICP655416 IMK655416:IML655416 IWG655416:IWH655416 JGC655416:JGD655416 JPY655416:JPZ655416 JZU655416:JZV655416 KJQ655416:KJR655416 KTM655416:KTN655416 LDI655416:LDJ655416 LNE655416:LNF655416 LXA655416:LXB655416 MGW655416:MGX655416 MQS655416:MQT655416 NAO655416:NAP655416 NKK655416:NKL655416 NUG655416:NUH655416 OEC655416:OED655416 ONY655416:ONZ655416 OXU655416:OXV655416 PHQ655416:PHR655416 PRM655416:PRN655416 QBI655416:QBJ655416 QLE655416:QLF655416 QVA655416:QVB655416 REW655416:REX655416 ROS655416:ROT655416 RYO655416:RYP655416 SIK655416:SIL655416 SSG655416:SSH655416 TCC655416:TCD655416 TLY655416:TLZ655416 TVU655416:TVV655416 UFQ655416:UFR655416 UPM655416:UPN655416 UZI655416:UZJ655416 VJE655416:VJF655416 VTA655416:VTB655416 WCW655416:WCX655416 WMS655416:WMT655416 WWO655416:WWP655416 AG720952:AH720952 KC720952:KD720952 TY720952:TZ720952 ADU720952:ADV720952 ANQ720952:ANR720952 AXM720952:AXN720952 BHI720952:BHJ720952 BRE720952:BRF720952 CBA720952:CBB720952 CKW720952:CKX720952 CUS720952:CUT720952 DEO720952:DEP720952 DOK720952:DOL720952 DYG720952:DYH720952 EIC720952:EID720952 ERY720952:ERZ720952 FBU720952:FBV720952 FLQ720952:FLR720952 FVM720952:FVN720952 GFI720952:GFJ720952 GPE720952:GPF720952 GZA720952:GZB720952 HIW720952:HIX720952 HSS720952:HST720952 ICO720952:ICP720952 IMK720952:IML720952 IWG720952:IWH720952 JGC720952:JGD720952 JPY720952:JPZ720952 JZU720952:JZV720952 KJQ720952:KJR720952 KTM720952:KTN720952 LDI720952:LDJ720952 LNE720952:LNF720952 LXA720952:LXB720952 MGW720952:MGX720952 MQS720952:MQT720952 NAO720952:NAP720952 NKK720952:NKL720952 NUG720952:NUH720952 OEC720952:OED720952 ONY720952:ONZ720952 OXU720952:OXV720952 PHQ720952:PHR720952 PRM720952:PRN720952 QBI720952:QBJ720952 QLE720952:QLF720952 QVA720952:QVB720952 REW720952:REX720952 ROS720952:ROT720952 RYO720952:RYP720952 SIK720952:SIL720952 SSG720952:SSH720952 TCC720952:TCD720952 TLY720952:TLZ720952 TVU720952:TVV720952 UFQ720952:UFR720952 UPM720952:UPN720952 UZI720952:UZJ720952 VJE720952:VJF720952 VTA720952:VTB720952 WCW720952:WCX720952 WMS720952:WMT720952 WWO720952:WWP720952 AG786488:AH786488 KC786488:KD786488 TY786488:TZ786488 ADU786488:ADV786488 ANQ786488:ANR786488 AXM786488:AXN786488 BHI786488:BHJ786488 BRE786488:BRF786488 CBA786488:CBB786488 CKW786488:CKX786488 CUS786488:CUT786488 DEO786488:DEP786488 DOK786488:DOL786488 DYG786488:DYH786488 EIC786488:EID786488 ERY786488:ERZ786488 FBU786488:FBV786488 FLQ786488:FLR786488 FVM786488:FVN786488 GFI786488:GFJ786488 GPE786488:GPF786488 GZA786488:GZB786488 HIW786488:HIX786488 HSS786488:HST786488 ICO786488:ICP786488 IMK786488:IML786488 IWG786488:IWH786488 JGC786488:JGD786488 JPY786488:JPZ786488 JZU786488:JZV786488 KJQ786488:KJR786488 KTM786488:KTN786488 LDI786488:LDJ786488 LNE786488:LNF786488 LXA786488:LXB786488 MGW786488:MGX786488 MQS786488:MQT786488 NAO786488:NAP786488 NKK786488:NKL786488 NUG786488:NUH786488 OEC786488:OED786488 ONY786488:ONZ786488 OXU786488:OXV786488 PHQ786488:PHR786488 PRM786488:PRN786488 QBI786488:QBJ786488 QLE786488:QLF786488 QVA786488:QVB786488 REW786488:REX786488 ROS786488:ROT786488 RYO786488:RYP786488 SIK786488:SIL786488 SSG786488:SSH786488 TCC786488:TCD786488 TLY786488:TLZ786488 TVU786488:TVV786488 UFQ786488:UFR786488 UPM786488:UPN786488 UZI786488:UZJ786488 VJE786488:VJF786488 VTA786488:VTB786488 WCW786488:WCX786488 WMS786488:WMT786488 WWO786488:WWP786488 AG852024:AH852024 KC852024:KD852024 TY852024:TZ852024 ADU852024:ADV852024 ANQ852024:ANR852024 AXM852024:AXN852024 BHI852024:BHJ852024 BRE852024:BRF852024 CBA852024:CBB852024 CKW852024:CKX852024 CUS852024:CUT852024 DEO852024:DEP852024 DOK852024:DOL852024 DYG852024:DYH852024 EIC852024:EID852024 ERY852024:ERZ852024 FBU852024:FBV852024 FLQ852024:FLR852024 FVM852024:FVN852024 GFI852024:GFJ852024 GPE852024:GPF852024 GZA852024:GZB852024 HIW852024:HIX852024 HSS852024:HST852024 ICO852024:ICP852024 IMK852024:IML852024 IWG852024:IWH852024 JGC852024:JGD852024 JPY852024:JPZ852024 JZU852024:JZV852024 KJQ852024:KJR852024 KTM852024:KTN852024 LDI852024:LDJ852024 LNE852024:LNF852024 LXA852024:LXB852024 MGW852024:MGX852024 MQS852024:MQT852024 NAO852024:NAP852024 NKK852024:NKL852024 NUG852024:NUH852024 OEC852024:OED852024 ONY852024:ONZ852024 OXU852024:OXV852024 PHQ852024:PHR852024 PRM852024:PRN852024 QBI852024:QBJ852024 QLE852024:QLF852024 QVA852024:QVB852024 REW852024:REX852024 ROS852024:ROT852024 RYO852024:RYP852024 SIK852024:SIL852024 SSG852024:SSH852024 TCC852024:TCD852024 TLY852024:TLZ852024 TVU852024:TVV852024 UFQ852024:UFR852024 UPM852024:UPN852024 UZI852024:UZJ852024 VJE852024:VJF852024 VTA852024:VTB852024 WCW852024:WCX852024 WMS852024:WMT852024 WWO852024:WWP852024 AG917560:AH917560 KC917560:KD917560 TY917560:TZ917560 ADU917560:ADV917560 ANQ917560:ANR917560 AXM917560:AXN917560 BHI917560:BHJ917560 BRE917560:BRF917560 CBA917560:CBB917560 CKW917560:CKX917560 CUS917560:CUT917560 DEO917560:DEP917560 DOK917560:DOL917560 DYG917560:DYH917560 EIC917560:EID917560 ERY917560:ERZ917560 FBU917560:FBV917560 FLQ917560:FLR917560 FVM917560:FVN917560 GFI917560:GFJ917560 GPE917560:GPF917560 GZA917560:GZB917560 HIW917560:HIX917560 HSS917560:HST917560 ICO917560:ICP917560 IMK917560:IML917560 IWG917560:IWH917560 JGC917560:JGD917560 JPY917560:JPZ917560 JZU917560:JZV917560 KJQ917560:KJR917560 KTM917560:KTN917560 LDI917560:LDJ917560 LNE917560:LNF917560 LXA917560:LXB917560 MGW917560:MGX917560 MQS917560:MQT917560 NAO917560:NAP917560 NKK917560:NKL917560 NUG917560:NUH917560 OEC917560:OED917560 ONY917560:ONZ917560 OXU917560:OXV917560 PHQ917560:PHR917560 PRM917560:PRN917560 QBI917560:QBJ917560 QLE917560:QLF917560 QVA917560:QVB917560 REW917560:REX917560 ROS917560:ROT917560 RYO917560:RYP917560 SIK917560:SIL917560 SSG917560:SSH917560 TCC917560:TCD917560 TLY917560:TLZ917560 TVU917560:TVV917560 UFQ917560:UFR917560 UPM917560:UPN917560 UZI917560:UZJ917560 VJE917560:VJF917560 VTA917560:VTB917560 WCW917560:WCX917560 WMS917560:WMT917560 WWO917560:WWP917560 AG983096:AH983096 KC983096:KD983096 TY983096:TZ983096 ADU983096:ADV983096 ANQ983096:ANR983096 AXM983096:AXN983096 BHI983096:BHJ983096 BRE983096:BRF983096 CBA983096:CBB983096 CKW983096:CKX983096 CUS983096:CUT983096 DEO983096:DEP983096 DOK983096:DOL983096 DYG983096:DYH983096 EIC983096:EID983096 ERY983096:ERZ983096 FBU983096:FBV983096 FLQ983096:FLR983096 FVM983096:FVN983096 GFI983096:GFJ983096 GPE983096:GPF983096 GZA983096:GZB983096 HIW983096:HIX983096 HSS983096:HST983096 ICO983096:ICP983096 IMK983096:IML983096 IWG983096:IWH983096 JGC983096:JGD983096 JPY983096:JPZ983096 JZU983096:JZV983096 KJQ983096:KJR983096 KTM983096:KTN983096 LDI983096:LDJ983096 LNE983096:LNF983096 LXA983096:LXB983096 MGW983096:MGX983096 MQS983096:MQT983096 NAO983096:NAP983096 NKK983096:NKL983096 NUG983096:NUH983096 OEC983096:OED983096 ONY983096:ONZ983096 OXU983096:OXV983096 PHQ983096:PHR983096 PRM983096:PRN983096 QBI983096:QBJ983096 QLE983096:QLF983096 QVA983096:QVB983096 REW983096:REX983096 ROS983096:ROT983096 RYO983096:RYP983096 SIK983096:SIL983096 SSG983096:SSH983096 TCC983096:TCD983096 TLY983096:TLZ983096 TVU983096:TVV983096 UFQ983096:UFR983096 UPM983096:UPN983096 UZI983096:UZJ983096 VJE983096:VJF983096 VTA983096:VTB983096 WCW983096:WCX983096 WMS983096:WMT983096 WWO983096:WWP983096 AH65593:AI65595 KD65593:KE65595 TZ65593:UA65595 ADV65593:ADW65595 ANR65593:ANS65595 AXN65593:AXO65595 BHJ65593:BHK65595 BRF65593:BRG65595 CBB65593:CBC65595 CKX65593:CKY65595 CUT65593:CUU65595 DEP65593:DEQ65595 DOL65593:DOM65595 DYH65593:DYI65595 EID65593:EIE65595 ERZ65593:ESA65595 FBV65593:FBW65595 FLR65593:FLS65595 FVN65593:FVO65595 GFJ65593:GFK65595 GPF65593:GPG65595 GZB65593:GZC65595 HIX65593:HIY65595 HST65593:HSU65595 ICP65593:ICQ65595 IML65593:IMM65595 IWH65593:IWI65595 JGD65593:JGE65595 JPZ65593:JQA65595 JZV65593:JZW65595 KJR65593:KJS65595 KTN65593:KTO65595 LDJ65593:LDK65595 LNF65593:LNG65595 LXB65593:LXC65595 MGX65593:MGY65595 MQT65593:MQU65595 NAP65593:NAQ65595 NKL65593:NKM65595 NUH65593:NUI65595 OED65593:OEE65595 ONZ65593:OOA65595 OXV65593:OXW65595 PHR65593:PHS65595 PRN65593:PRO65595 QBJ65593:QBK65595 QLF65593:QLG65595 QVB65593:QVC65595 REX65593:REY65595 ROT65593:ROU65595 RYP65593:RYQ65595 SIL65593:SIM65595 SSH65593:SSI65595 TCD65593:TCE65595 TLZ65593:TMA65595 TVV65593:TVW65595 UFR65593:UFS65595 UPN65593:UPO65595 UZJ65593:UZK65595 VJF65593:VJG65595 VTB65593:VTC65595 WCX65593:WCY65595 WMT65593:WMU65595 WWP65593:WWQ65595 AH131129:AI131131 KD131129:KE131131 TZ131129:UA131131 ADV131129:ADW131131 ANR131129:ANS131131 AXN131129:AXO131131 BHJ131129:BHK131131 BRF131129:BRG131131 CBB131129:CBC131131 CKX131129:CKY131131 CUT131129:CUU131131 DEP131129:DEQ131131 DOL131129:DOM131131 DYH131129:DYI131131 EID131129:EIE131131 ERZ131129:ESA131131 FBV131129:FBW131131 FLR131129:FLS131131 FVN131129:FVO131131 GFJ131129:GFK131131 GPF131129:GPG131131 GZB131129:GZC131131 HIX131129:HIY131131 HST131129:HSU131131 ICP131129:ICQ131131 IML131129:IMM131131 IWH131129:IWI131131 JGD131129:JGE131131 JPZ131129:JQA131131 JZV131129:JZW131131 KJR131129:KJS131131 KTN131129:KTO131131 LDJ131129:LDK131131 LNF131129:LNG131131 LXB131129:LXC131131 MGX131129:MGY131131 MQT131129:MQU131131 NAP131129:NAQ131131 NKL131129:NKM131131 NUH131129:NUI131131 OED131129:OEE131131 ONZ131129:OOA131131 OXV131129:OXW131131 PHR131129:PHS131131 PRN131129:PRO131131 QBJ131129:QBK131131 QLF131129:QLG131131 QVB131129:QVC131131 REX131129:REY131131 ROT131129:ROU131131 RYP131129:RYQ131131 SIL131129:SIM131131 SSH131129:SSI131131 TCD131129:TCE131131 TLZ131129:TMA131131 TVV131129:TVW131131 UFR131129:UFS131131 UPN131129:UPO131131 UZJ131129:UZK131131 VJF131129:VJG131131 VTB131129:VTC131131 WCX131129:WCY131131 WMT131129:WMU131131 WWP131129:WWQ131131 AH196665:AI196667 KD196665:KE196667 TZ196665:UA196667 ADV196665:ADW196667 ANR196665:ANS196667 AXN196665:AXO196667 BHJ196665:BHK196667 BRF196665:BRG196667 CBB196665:CBC196667 CKX196665:CKY196667 CUT196665:CUU196667 DEP196665:DEQ196667 DOL196665:DOM196667 DYH196665:DYI196667 EID196665:EIE196667 ERZ196665:ESA196667 FBV196665:FBW196667 FLR196665:FLS196667 FVN196665:FVO196667 GFJ196665:GFK196667 GPF196665:GPG196667 GZB196665:GZC196667 HIX196665:HIY196667 HST196665:HSU196667 ICP196665:ICQ196667 IML196665:IMM196667 IWH196665:IWI196667 JGD196665:JGE196667 JPZ196665:JQA196667 JZV196665:JZW196667 KJR196665:KJS196667 KTN196665:KTO196667 LDJ196665:LDK196667 LNF196665:LNG196667 LXB196665:LXC196667 MGX196665:MGY196667 MQT196665:MQU196667 NAP196665:NAQ196667 NKL196665:NKM196667 NUH196665:NUI196667 OED196665:OEE196667 ONZ196665:OOA196667 OXV196665:OXW196667 PHR196665:PHS196667 PRN196665:PRO196667 QBJ196665:QBK196667 QLF196665:QLG196667 QVB196665:QVC196667 REX196665:REY196667 ROT196665:ROU196667 RYP196665:RYQ196667 SIL196665:SIM196667 SSH196665:SSI196667 TCD196665:TCE196667 TLZ196665:TMA196667 TVV196665:TVW196667 UFR196665:UFS196667 UPN196665:UPO196667 UZJ196665:UZK196667 VJF196665:VJG196667 VTB196665:VTC196667 WCX196665:WCY196667 WMT196665:WMU196667 WWP196665:WWQ196667 AH262201:AI262203 KD262201:KE262203 TZ262201:UA262203 ADV262201:ADW262203 ANR262201:ANS262203 AXN262201:AXO262203 BHJ262201:BHK262203 BRF262201:BRG262203 CBB262201:CBC262203 CKX262201:CKY262203 CUT262201:CUU262203 DEP262201:DEQ262203 DOL262201:DOM262203 DYH262201:DYI262203 EID262201:EIE262203 ERZ262201:ESA262203 FBV262201:FBW262203 FLR262201:FLS262203 FVN262201:FVO262203 GFJ262201:GFK262203 GPF262201:GPG262203 GZB262201:GZC262203 HIX262201:HIY262203 HST262201:HSU262203 ICP262201:ICQ262203 IML262201:IMM262203 IWH262201:IWI262203 JGD262201:JGE262203 JPZ262201:JQA262203 JZV262201:JZW262203 KJR262201:KJS262203 KTN262201:KTO262203 LDJ262201:LDK262203 LNF262201:LNG262203 LXB262201:LXC262203 MGX262201:MGY262203 MQT262201:MQU262203 NAP262201:NAQ262203 NKL262201:NKM262203 NUH262201:NUI262203 OED262201:OEE262203 ONZ262201:OOA262203 OXV262201:OXW262203 PHR262201:PHS262203 PRN262201:PRO262203 QBJ262201:QBK262203 QLF262201:QLG262203 QVB262201:QVC262203 REX262201:REY262203 ROT262201:ROU262203 RYP262201:RYQ262203 SIL262201:SIM262203 SSH262201:SSI262203 TCD262201:TCE262203 TLZ262201:TMA262203 TVV262201:TVW262203 UFR262201:UFS262203 UPN262201:UPO262203 UZJ262201:UZK262203 VJF262201:VJG262203 VTB262201:VTC262203 WCX262201:WCY262203 WMT262201:WMU262203 WWP262201:WWQ262203 AH327737:AI327739 KD327737:KE327739 TZ327737:UA327739 ADV327737:ADW327739 ANR327737:ANS327739 AXN327737:AXO327739 BHJ327737:BHK327739 BRF327737:BRG327739 CBB327737:CBC327739 CKX327737:CKY327739 CUT327737:CUU327739 DEP327737:DEQ327739 DOL327737:DOM327739 DYH327737:DYI327739 EID327737:EIE327739 ERZ327737:ESA327739 FBV327737:FBW327739 FLR327737:FLS327739 FVN327737:FVO327739 GFJ327737:GFK327739 GPF327737:GPG327739 GZB327737:GZC327739 HIX327737:HIY327739 HST327737:HSU327739 ICP327737:ICQ327739 IML327737:IMM327739 IWH327737:IWI327739 JGD327737:JGE327739 JPZ327737:JQA327739 JZV327737:JZW327739 KJR327737:KJS327739 KTN327737:KTO327739 LDJ327737:LDK327739 LNF327737:LNG327739 LXB327737:LXC327739 MGX327737:MGY327739 MQT327737:MQU327739 NAP327737:NAQ327739 NKL327737:NKM327739 NUH327737:NUI327739 OED327737:OEE327739 ONZ327737:OOA327739 OXV327737:OXW327739 PHR327737:PHS327739 PRN327737:PRO327739 QBJ327737:QBK327739 QLF327737:QLG327739 QVB327737:QVC327739 REX327737:REY327739 ROT327737:ROU327739 RYP327737:RYQ327739 SIL327737:SIM327739 SSH327737:SSI327739 TCD327737:TCE327739 TLZ327737:TMA327739 TVV327737:TVW327739 UFR327737:UFS327739 UPN327737:UPO327739 UZJ327737:UZK327739 VJF327737:VJG327739 VTB327737:VTC327739 WCX327737:WCY327739 WMT327737:WMU327739 WWP327737:WWQ327739 AH393273:AI393275 KD393273:KE393275 TZ393273:UA393275 ADV393273:ADW393275 ANR393273:ANS393275 AXN393273:AXO393275 BHJ393273:BHK393275 BRF393273:BRG393275 CBB393273:CBC393275 CKX393273:CKY393275 CUT393273:CUU393275 DEP393273:DEQ393275 DOL393273:DOM393275 DYH393273:DYI393275 EID393273:EIE393275 ERZ393273:ESA393275 FBV393273:FBW393275 FLR393273:FLS393275 FVN393273:FVO393275 GFJ393273:GFK393275 GPF393273:GPG393275 GZB393273:GZC393275 HIX393273:HIY393275 HST393273:HSU393275 ICP393273:ICQ393275 IML393273:IMM393275 IWH393273:IWI393275 JGD393273:JGE393275 JPZ393273:JQA393275 JZV393273:JZW393275 KJR393273:KJS393275 KTN393273:KTO393275 LDJ393273:LDK393275 LNF393273:LNG393275 LXB393273:LXC393275 MGX393273:MGY393275 MQT393273:MQU393275 NAP393273:NAQ393275 NKL393273:NKM393275 NUH393273:NUI393275 OED393273:OEE393275 ONZ393273:OOA393275 OXV393273:OXW393275 PHR393273:PHS393275 PRN393273:PRO393275 QBJ393273:QBK393275 QLF393273:QLG393275 QVB393273:QVC393275 REX393273:REY393275 ROT393273:ROU393275 RYP393273:RYQ393275 SIL393273:SIM393275 SSH393273:SSI393275 TCD393273:TCE393275 TLZ393273:TMA393275 TVV393273:TVW393275 UFR393273:UFS393275 UPN393273:UPO393275 UZJ393273:UZK393275 VJF393273:VJG393275 VTB393273:VTC393275 WCX393273:WCY393275 WMT393273:WMU393275 WWP393273:WWQ393275 AH458809:AI458811 KD458809:KE458811 TZ458809:UA458811 ADV458809:ADW458811 ANR458809:ANS458811 AXN458809:AXO458811 BHJ458809:BHK458811 BRF458809:BRG458811 CBB458809:CBC458811 CKX458809:CKY458811 CUT458809:CUU458811 DEP458809:DEQ458811 DOL458809:DOM458811 DYH458809:DYI458811 EID458809:EIE458811 ERZ458809:ESA458811 FBV458809:FBW458811 FLR458809:FLS458811 FVN458809:FVO458811 GFJ458809:GFK458811 GPF458809:GPG458811 GZB458809:GZC458811 HIX458809:HIY458811 HST458809:HSU458811 ICP458809:ICQ458811 IML458809:IMM458811 IWH458809:IWI458811 JGD458809:JGE458811 JPZ458809:JQA458811 JZV458809:JZW458811 KJR458809:KJS458811 KTN458809:KTO458811 LDJ458809:LDK458811 LNF458809:LNG458811 LXB458809:LXC458811 MGX458809:MGY458811 MQT458809:MQU458811 NAP458809:NAQ458811 NKL458809:NKM458811 NUH458809:NUI458811 OED458809:OEE458811 ONZ458809:OOA458811 OXV458809:OXW458811 PHR458809:PHS458811 PRN458809:PRO458811 QBJ458809:QBK458811 QLF458809:QLG458811 QVB458809:QVC458811 REX458809:REY458811 ROT458809:ROU458811 RYP458809:RYQ458811 SIL458809:SIM458811 SSH458809:SSI458811 TCD458809:TCE458811 TLZ458809:TMA458811 TVV458809:TVW458811 UFR458809:UFS458811 UPN458809:UPO458811 UZJ458809:UZK458811 VJF458809:VJG458811 VTB458809:VTC458811 WCX458809:WCY458811 WMT458809:WMU458811 WWP458809:WWQ458811 AH524345:AI524347 KD524345:KE524347 TZ524345:UA524347 ADV524345:ADW524347 ANR524345:ANS524347 AXN524345:AXO524347 BHJ524345:BHK524347 BRF524345:BRG524347 CBB524345:CBC524347 CKX524345:CKY524347 CUT524345:CUU524347 DEP524345:DEQ524347 DOL524345:DOM524347 DYH524345:DYI524347 EID524345:EIE524347 ERZ524345:ESA524347 FBV524345:FBW524347 FLR524345:FLS524347 FVN524345:FVO524347 GFJ524345:GFK524347 GPF524345:GPG524347 GZB524345:GZC524347 HIX524345:HIY524347 HST524345:HSU524347 ICP524345:ICQ524347 IML524345:IMM524347 IWH524345:IWI524347 JGD524345:JGE524347 JPZ524345:JQA524347 JZV524345:JZW524347 KJR524345:KJS524347 KTN524345:KTO524347 LDJ524345:LDK524347 LNF524345:LNG524347 LXB524345:LXC524347 MGX524345:MGY524347 MQT524345:MQU524347 NAP524345:NAQ524347 NKL524345:NKM524347 NUH524345:NUI524347 OED524345:OEE524347 ONZ524345:OOA524347 OXV524345:OXW524347 PHR524345:PHS524347 PRN524345:PRO524347 QBJ524345:QBK524347 QLF524345:QLG524347 QVB524345:QVC524347 REX524345:REY524347 ROT524345:ROU524347 RYP524345:RYQ524347 SIL524345:SIM524347 SSH524345:SSI524347 TCD524345:TCE524347 TLZ524345:TMA524347 TVV524345:TVW524347 UFR524345:UFS524347 UPN524345:UPO524347 UZJ524345:UZK524347 VJF524345:VJG524347 VTB524345:VTC524347 WCX524345:WCY524347 WMT524345:WMU524347 WWP524345:WWQ524347 AH589881:AI589883 KD589881:KE589883 TZ589881:UA589883 ADV589881:ADW589883 ANR589881:ANS589883 AXN589881:AXO589883 BHJ589881:BHK589883 BRF589881:BRG589883 CBB589881:CBC589883 CKX589881:CKY589883 CUT589881:CUU589883 DEP589881:DEQ589883 DOL589881:DOM589883 DYH589881:DYI589883 EID589881:EIE589883 ERZ589881:ESA589883 FBV589881:FBW589883 FLR589881:FLS589883 FVN589881:FVO589883 GFJ589881:GFK589883 GPF589881:GPG589883 GZB589881:GZC589883 HIX589881:HIY589883 HST589881:HSU589883 ICP589881:ICQ589883 IML589881:IMM589883 IWH589881:IWI589883 JGD589881:JGE589883 JPZ589881:JQA589883 JZV589881:JZW589883 KJR589881:KJS589883 KTN589881:KTO589883 LDJ589881:LDK589883 LNF589881:LNG589883 LXB589881:LXC589883 MGX589881:MGY589883 MQT589881:MQU589883 NAP589881:NAQ589883 NKL589881:NKM589883 NUH589881:NUI589883 OED589881:OEE589883 ONZ589881:OOA589883 OXV589881:OXW589883 PHR589881:PHS589883 PRN589881:PRO589883 QBJ589881:QBK589883 QLF589881:QLG589883 QVB589881:QVC589883 REX589881:REY589883 ROT589881:ROU589883 RYP589881:RYQ589883 SIL589881:SIM589883 SSH589881:SSI589883 TCD589881:TCE589883 TLZ589881:TMA589883 TVV589881:TVW589883 UFR589881:UFS589883 UPN589881:UPO589883 UZJ589881:UZK589883 VJF589881:VJG589883 VTB589881:VTC589883 WCX589881:WCY589883 WMT589881:WMU589883 WWP589881:WWQ589883 AH655417:AI655419 KD655417:KE655419 TZ655417:UA655419 ADV655417:ADW655419 ANR655417:ANS655419 AXN655417:AXO655419 BHJ655417:BHK655419 BRF655417:BRG655419 CBB655417:CBC655419 CKX655417:CKY655419 CUT655417:CUU655419 DEP655417:DEQ655419 DOL655417:DOM655419 DYH655417:DYI655419 EID655417:EIE655419 ERZ655417:ESA655419 FBV655417:FBW655419 FLR655417:FLS655419 FVN655417:FVO655419 GFJ655417:GFK655419 GPF655417:GPG655419 GZB655417:GZC655419 HIX655417:HIY655419 HST655417:HSU655419 ICP655417:ICQ655419 IML655417:IMM655419 IWH655417:IWI655419 JGD655417:JGE655419 JPZ655417:JQA655419 JZV655417:JZW655419 KJR655417:KJS655419 KTN655417:KTO655419 LDJ655417:LDK655419 LNF655417:LNG655419 LXB655417:LXC655419 MGX655417:MGY655419 MQT655417:MQU655419 NAP655417:NAQ655419 NKL655417:NKM655419 NUH655417:NUI655419 OED655417:OEE655419 ONZ655417:OOA655419 OXV655417:OXW655419 PHR655417:PHS655419 PRN655417:PRO655419 QBJ655417:QBK655419 QLF655417:QLG655419 QVB655417:QVC655419 REX655417:REY655419 ROT655417:ROU655419 RYP655417:RYQ655419 SIL655417:SIM655419 SSH655417:SSI655419 TCD655417:TCE655419 TLZ655417:TMA655419 TVV655417:TVW655419 UFR655417:UFS655419 UPN655417:UPO655419 UZJ655417:UZK655419 VJF655417:VJG655419 VTB655417:VTC655419 WCX655417:WCY655419 WMT655417:WMU655419 WWP655417:WWQ655419 AH720953:AI720955 KD720953:KE720955 TZ720953:UA720955 ADV720953:ADW720955 ANR720953:ANS720955 AXN720953:AXO720955 BHJ720953:BHK720955 BRF720953:BRG720955 CBB720953:CBC720955 CKX720953:CKY720955 CUT720953:CUU720955 DEP720953:DEQ720955 DOL720953:DOM720955 DYH720953:DYI720955 EID720953:EIE720955 ERZ720953:ESA720955 FBV720953:FBW720955 FLR720953:FLS720955 FVN720953:FVO720955 GFJ720953:GFK720955 GPF720953:GPG720955 GZB720953:GZC720955 HIX720953:HIY720955 HST720953:HSU720955 ICP720953:ICQ720955 IML720953:IMM720955 IWH720953:IWI720955 JGD720953:JGE720955 JPZ720953:JQA720955 JZV720953:JZW720955 KJR720953:KJS720955 KTN720953:KTO720955 LDJ720953:LDK720955 LNF720953:LNG720955 LXB720953:LXC720955 MGX720953:MGY720955 MQT720953:MQU720955 NAP720953:NAQ720955 NKL720953:NKM720955 NUH720953:NUI720955 OED720953:OEE720955 ONZ720953:OOA720955 OXV720953:OXW720955 PHR720953:PHS720955 PRN720953:PRO720955 QBJ720953:QBK720955 QLF720953:QLG720955 QVB720953:QVC720955 REX720953:REY720955 ROT720953:ROU720955 RYP720953:RYQ720955 SIL720953:SIM720955 SSH720953:SSI720955 TCD720953:TCE720955 TLZ720953:TMA720955 TVV720953:TVW720955 UFR720953:UFS720955 UPN720953:UPO720955 UZJ720953:UZK720955 VJF720953:VJG720955 VTB720953:VTC720955 WCX720953:WCY720955 WMT720953:WMU720955 WWP720953:WWQ720955 AH786489:AI786491 KD786489:KE786491 TZ786489:UA786491 ADV786489:ADW786491 ANR786489:ANS786491 AXN786489:AXO786491 BHJ786489:BHK786491 BRF786489:BRG786491 CBB786489:CBC786491 CKX786489:CKY786491 CUT786489:CUU786491 DEP786489:DEQ786491 DOL786489:DOM786491 DYH786489:DYI786491 EID786489:EIE786491 ERZ786489:ESA786491 FBV786489:FBW786491 FLR786489:FLS786491 FVN786489:FVO786491 GFJ786489:GFK786491 GPF786489:GPG786491 GZB786489:GZC786491 HIX786489:HIY786491 HST786489:HSU786491 ICP786489:ICQ786491 IML786489:IMM786491 IWH786489:IWI786491 JGD786489:JGE786491 JPZ786489:JQA786491 JZV786489:JZW786491 KJR786489:KJS786491 KTN786489:KTO786491 LDJ786489:LDK786491 LNF786489:LNG786491 LXB786489:LXC786491 MGX786489:MGY786491 MQT786489:MQU786491 NAP786489:NAQ786491 NKL786489:NKM786491 NUH786489:NUI786491 OED786489:OEE786491 ONZ786489:OOA786491 OXV786489:OXW786491 PHR786489:PHS786491 PRN786489:PRO786491 QBJ786489:QBK786491 QLF786489:QLG786491 QVB786489:QVC786491 REX786489:REY786491 ROT786489:ROU786491 RYP786489:RYQ786491 SIL786489:SIM786491 SSH786489:SSI786491 TCD786489:TCE786491 TLZ786489:TMA786491 TVV786489:TVW786491 UFR786489:UFS786491 UPN786489:UPO786491 UZJ786489:UZK786491 VJF786489:VJG786491 VTB786489:VTC786491 WCX786489:WCY786491 WMT786489:WMU786491 WWP786489:WWQ786491 AH852025:AI852027 KD852025:KE852027 TZ852025:UA852027 ADV852025:ADW852027 ANR852025:ANS852027 AXN852025:AXO852027 BHJ852025:BHK852027 BRF852025:BRG852027 CBB852025:CBC852027 CKX852025:CKY852027 CUT852025:CUU852027 DEP852025:DEQ852027 DOL852025:DOM852027 DYH852025:DYI852027 EID852025:EIE852027 ERZ852025:ESA852027 FBV852025:FBW852027 FLR852025:FLS852027 FVN852025:FVO852027 GFJ852025:GFK852027 GPF852025:GPG852027 GZB852025:GZC852027 HIX852025:HIY852027 HST852025:HSU852027 ICP852025:ICQ852027 IML852025:IMM852027 IWH852025:IWI852027 JGD852025:JGE852027 JPZ852025:JQA852027 JZV852025:JZW852027 KJR852025:KJS852027 KTN852025:KTO852027 LDJ852025:LDK852027 LNF852025:LNG852027 LXB852025:LXC852027 MGX852025:MGY852027 MQT852025:MQU852027 NAP852025:NAQ852027 NKL852025:NKM852027 NUH852025:NUI852027 OED852025:OEE852027 ONZ852025:OOA852027 OXV852025:OXW852027 PHR852025:PHS852027 PRN852025:PRO852027 QBJ852025:QBK852027 QLF852025:QLG852027 QVB852025:QVC852027 REX852025:REY852027 ROT852025:ROU852027 RYP852025:RYQ852027 SIL852025:SIM852027 SSH852025:SSI852027 TCD852025:TCE852027 TLZ852025:TMA852027 TVV852025:TVW852027 UFR852025:UFS852027 UPN852025:UPO852027 UZJ852025:UZK852027 VJF852025:VJG852027 VTB852025:VTC852027 WCX852025:WCY852027 WMT852025:WMU852027 WWP852025:WWQ852027 AH917561:AI917563 KD917561:KE917563 TZ917561:UA917563 ADV917561:ADW917563 ANR917561:ANS917563 AXN917561:AXO917563 BHJ917561:BHK917563 BRF917561:BRG917563 CBB917561:CBC917563 CKX917561:CKY917563 CUT917561:CUU917563 DEP917561:DEQ917563 DOL917561:DOM917563 DYH917561:DYI917563 EID917561:EIE917563 ERZ917561:ESA917563 FBV917561:FBW917563 FLR917561:FLS917563 FVN917561:FVO917563 GFJ917561:GFK917563 GPF917561:GPG917563 GZB917561:GZC917563 HIX917561:HIY917563 HST917561:HSU917563 ICP917561:ICQ917563 IML917561:IMM917563 IWH917561:IWI917563 JGD917561:JGE917563 JPZ917561:JQA917563 JZV917561:JZW917563 KJR917561:KJS917563 KTN917561:KTO917563 LDJ917561:LDK917563 LNF917561:LNG917563 LXB917561:LXC917563 MGX917561:MGY917563 MQT917561:MQU917563 NAP917561:NAQ917563 NKL917561:NKM917563 NUH917561:NUI917563 OED917561:OEE917563 ONZ917561:OOA917563 OXV917561:OXW917563 PHR917561:PHS917563 PRN917561:PRO917563 QBJ917561:QBK917563 QLF917561:QLG917563 QVB917561:QVC917563 REX917561:REY917563 ROT917561:ROU917563 RYP917561:RYQ917563 SIL917561:SIM917563 SSH917561:SSI917563 TCD917561:TCE917563 TLZ917561:TMA917563 TVV917561:TVW917563 UFR917561:UFS917563 UPN917561:UPO917563 UZJ917561:UZK917563 VJF917561:VJG917563 VTB917561:VTC917563 WCX917561:WCY917563 WMT917561:WMU917563 WWP917561:WWQ917563 AH983097:AI983099 KD983097:KE983099 TZ983097:UA983099 ADV983097:ADW983099 ANR983097:ANS983099 AXN983097:AXO983099 BHJ983097:BHK983099 BRF983097:BRG983099 CBB983097:CBC983099 CKX983097:CKY983099 CUT983097:CUU983099 DEP983097:DEQ983099 DOL983097:DOM983099 DYH983097:DYI983099 EID983097:EIE983099 ERZ983097:ESA983099 FBV983097:FBW983099 FLR983097:FLS983099 FVN983097:FVO983099 GFJ983097:GFK983099 GPF983097:GPG983099 GZB983097:GZC983099 HIX983097:HIY983099 HST983097:HSU983099 ICP983097:ICQ983099 IML983097:IMM983099 IWH983097:IWI983099 JGD983097:JGE983099 JPZ983097:JQA983099 JZV983097:JZW983099 KJR983097:KJS983099 KTN983097:KTO983099 LDJ983097:LDK983099 LNF983097:LNG983099 LXB983097:LXC983099 MGX983097:MGY983099 MQT983097:MQU983099 NAP983097:NAQ983099 NKL983097:NKM983099 NUH983097:NUI983099 OED983097:OEE983099 ONZ983097:OOA983099 OXV983097:OXW983099 PHR983097:PHS983099 PRN983097:PRO983099 QBJ983097:QBK983099 QLF983097:QLG983099 QVB983097:QVC983099 REX983097:REY983099 ROT983097:ROU983099 RYP983097:RYQ983099 SIL983097:SIM983099 SSH983097:SSI983099 TCD983097:TCE983099 TLZ983097:TMA983099 TVV983097:TVW983099 UFR983097:UFS983099 UPN983097:UPO983099 UZJ983097:UZK983099 VJF983097:VJG983099 VTB983097:VTC983099 WCX983097:WCY983099 WMT983097:WMU983099 WWP983097:WWQ983099 AH65597:AI65597 KD65597:KE65597 TZ65597:UA65597 ADV65597:ADW65597 ANR65597:ANS65597 AXN65597:AXO65597 BHJ65597:BHK65597 BRF65597:BRG65597 CBB65597:CBC65597 CKX65597:CKY65597 CUT65597:CUU65597 DEP65597:DEQ65597 DOL65597:DOM65597 DYH65597:DYI65597 EID65597:EIE65597 ERZ65597:ESA65597 FBV65597:FBW65597 FLR65597:FLS65597 FVN65597:FVO65597 GFJ65597:GFK65597 GPF65597:GPG65597 GZB65597:GZC65597 HIX65597:HIY65597 HST65597:HSU65597 ICP65597:ICQ65597 IML65597:IMM65597 IWH65597:IWI65597 JGD65597:JGE65597 JPZ65597:JQA65597 JZV65597:JZW65597 KJR65597:KJS65597 KTN65597:KTO65597 LDJ65597:LDK65597 LNF65597:LNG65597 LXB65597:LXC65597 MGX65597:MGY65597 MQT65597:MQU65597 NAP65597:NAQ65597 NKL65597:NKM65597 NUH65597:NUI65597 OED65597:OEE65597 ONZ65597:OOA65597 OXV65597:OXW65597 PHR65597:PHS65597 PRN65597:PRO65597 QBJ65597:QBK65597 QLF65597:QLG65597 QVB65597:QVC65597 REX65597:REY65597 ROT65597:ROU65597 RYP65597:RYQ65597 SIL65597:SIM65597 SSH65597:SSI65597 TCD65597:TCE65597 TLZ65597:TMA65597 TVV65597:TVW65597 UFR65597:UFS65597 UPN65597:UPO65597 UZJ65597:UZK65597 VJF65597:VJG65597 VTB65597:VTC65597 WCX65597:WCY65597 WMT65597:WMU65597 WWP65597:WWQ65597 AH131133:AI131133 KD131133:KE131133 TZ131133:UA131133 ADV131133:ADW131133 ANR131133:ANS131133 AXN131133:AXO131133 BHJ131133:BHK131133 BRF131133:BRG131133 CBB131133:CBC131133 CKX131133:CKY131133 CUT131133:CUU131133 DEP131133:DEQ131133 DOL131133:DOM131133 DYH131133:DYI131133 EID131133:EIE131133 ERZ131133:ESA131133 FBV131133:FBW131133 FLR131133:FLS131133 FVN131133:FVO131133 GFJ131133:GFK131133 GPF131133:GPG131133 GZB131133:GZC131133 HIX131133:HIY131133 HST131133:HSU131133 ICP131133:ICQ131133 IML131133:IMM131133 IWH131133:IWI131133 JGD131133:JGE131133 JPZ131133:JQA131133 JZV131133:JZW131133 KJR131133:KJS131133 KTN131133:KTO131133 LDJ131133:LDK131133 LNF131133:LNG131133 LXB131133:LXC131133 MGX131133:MGY131133 MQT131133:MQU131133 NAP131133:NAQ131133 NKL131133:NKM131133 NUH131133:NUI131133 OED131133:OEE131133 ONZ131133:OOA131133 OXV131133:OXW131133 PHR131133:PHS131133 PRN131133:PRO131133 QBJ131133:QBK131133 QLF131133:QLG131133 QVB131133:QVC131133 REX131133:REY131133 ROT131133:ROU131133 RYP131133:RYQ131133 SIL131133:SIM131133 SSH131133:SSI131133 TCD131133:TCE131133 TLZ131133:TMA131133 TVV131133:TVW131133 UFR131133:UFS131133 UPN131133:UPO131133 UZJ131133:UZK131133 VJF131133:VJG131133 VTB131133:VTC131133 WCX131133:WCY131133 WMT131133:WMU131133 WWP131133:WWQ131133 AH196669:AI196669 KD196669:KE196669 TZ196669:UA196669 ADV196669:ADW196669 ANR196669:ANS196669 AXN196669:AXO196669 BHJ196669:BHK196669 BRF196669:BRG196669 CBB196669:CBC196669 CKX196669:CKY196669 CUT196669:CUU196669 DEP196669:DEQ196669 DOL196669:DOM196669 DYH196669:DYI196669 EID196669:EIE196669 ERZ196669:ESA196669 FBV196669:FBW196669 FLR196669:FLS196669 FVN196669:FVO196669 GFJ196669:GFK196669 GPF196669:GPG196669 GZB196669:GZC196669 HIX196669:HIY196669 HST196669:HSU196669 ICP196669:ICQ196669 IML196669:IMM196669 IWH196669:IWI196669 JGD196669:JGE196669 JPZ196669:JQA196669 JZV196669:JZW196669 KJR196669:KJS196669 KTN196669:KTO196669 LDJ196669:LDK196669 LNF196669:LNG196669 LXB196669:LXC196669 MGX196669:MGY196669 MQT196669:MQU196669 NAP196669:NAQ196669 NKL196669:NKM196669 NUH196669:NUI196669 OED196669:OEE196669 ONZ196669:OOA196669 OXV196669:OXW196669 PHR196669:PHS196669 PRN196669:PRO196669 QBJ196669:QBK196669 QLF196669:QLG196669 QVB196669:QVC196669 REX196669:REY196669 ROT196669:ROU196669 RYP196669:RYQ196669 SIL196669:SIM196669 SSH196669:SSI196669 TCD196669:TCE196669 TLZ196669:TMA196669 TVV196669:TVW196669 UFR196669:UFS196669 UPN196669:UPO196669 UZJ196669:UZK196669 VJF196669:VJG196669 VTB196669:VTC196669 WCX196669:WCY196669 WMT196669:WMU196669 WWP196669:WWQ196669 AH262205:AI262205 KD262205:KE262205 TZ262205:UA262205 ADV262205:ADW262205 ANR262205:ANS262205 AXN262205:AXO262205 BHJ262205:BHK262205 BRF262205:BRG262205 CBB262205:CBC262205 CKX262205:CKY262205 CUT262205:CUU262205 DEP262205:DEQ262205 DOL262205:DOM262205 DYH262205:DYI262205 EID262205:EIE262205 ERZ262205:ESA262205 FBV262205:FBW262205 FLR262205:FLS262205 FVN262205:FVO262205 GFJ262205:GFK262205 GPF262205:GPG262205 GZB262205:GZC262205 HIX262205:HIY262205 HST262205:HSU262205 ICP262205:ICQ262205 IML262205:IMM262205 IWH262205:IWI262205 JGD262205:JGE262205 JPZ262205:JQA262205 JZV262205:JZW262205 KJR262205:KJS262205 KTN262205:KTO262205 LDJ262205:LDK262205 LNF262205:LNG262205 LXB262205:LXC262205 MGX262205:MGY262205 MQT262205:MQU262205 NAP262205:NAQ262205 NKL262205:NKM262205 NUH262205:NUI262205 OED262205:OEE262205 ONZ262205:OOA262205 OXV262205:OXW262205 PHR262205:PHS262205 PRN262205:PRO262205 QBJ262205:QBK262205 QLF262205:QLG262205 QVB262205:QVC262205 REX262205:REY262205 ROT262205:ROU262205 RYP262205:RYQ262205 SIL262205:SIM262205 SSH262205:SSI262205 TCD262205:TCE262205 TLZ262205:TMA262205 TVV262205:TVW262205 UFR262205:UFS262205 UPN262205:UPO262205 UZJ262205:UZK262205 VJF262205:VJG262205 VTB262205:VTC262205 WCX262205:WCY262205 WMT262205:WMU262205 WWP262205:WWQ262205 AH327741:AI327741 KD327741:KE327741 TZ327741:UA327741 ADV327741:ADW327741 ANR327741:ANS327741 AXN327741:AXO327741 BHJ327741:BHK327741 BRF327741:BRG327741 CBB327741:CBC327741 CKX327741:CKY327741 CUT327741:CUU327741 DEP327741:DEQ327741 DOL327741:DOM327741 DYH327741:DYI327741 EID327741:EIE327741 ERZ327741:ESA327741 FBV327741:FBW327741 FLR327741:FLS327741 FVN327741:FVO327741 GFJ327741:GFK327741 GPF327741:GPG327741 GZB327741:GZC327741 HIX327741:HIY327741 HST327741:HSU327741 ICP327741:ICQ327741 IML327741:IMM327741 IWH327741:IWI327741 JGD327741:JGE327741 JPZ327741:JQA327741 JZV327741:JZW327741 KJR327741:KJS327741 KTN327741:KTO327741 LDJ327741:LDK327741 LNF327741:LNG327741 LXB327741:LXC327741 MGX327741:MGY327741 MQT327741:MQU327741 NAP327741:NAQ327741 NKL327741:NKM327741 NUH327741:NUI327741 OED327741:OEE327741 ONZ327741:OOA327741 OXV327741:OXW327741 PHR327741:PHS327741 PRN327741:PRO327741 QBJ327741:QBK327741 QLF327741:QLG327741 QVB327741:QVC327741 REX327741:REY327741 ROT327741:ROU327741 RYP327741:RYQ327741 SIL327741:SIM327741 SSH327741:SSI327741 TCD327741:TCE327741 TLZ327741:TMA327741 TVV327741:TVW327741 UFR327741:UFS327741 UPN327741:UPO327741 UZJ327741:UZK327741 VJF327741:VJG327741 VTB327741:VTC327741 WCX327741:WCY327741 WMT327741:WMU327741 WWP327741:WWQ327741 AH393277:AI393277 KD393277:KE393277 TZ393277:UA393277 ADV393277:ADW393277 ANR393277:ANS393277 AXN393277:AXO393277 BHJ393277:BHK393277 BRF393277:BRG393277 CBB393277:CBC393277 CKX393277:CKY393277 CUT393277:CUU393277 DEP393277:DEQ393277 DOL393277:DOM393277 DYH393277:DYI393277 EID393277:EIE393277 ERZ393277:ESA393277 FBV393277:FBW393277 FLR393277:FLS393277 FVN393277:FVO393277 GFJ393277:GFK393277 GPF393277:GPG393277 GZB393277:GZC393277 HIX393277:HIY393277 HST393277:HSU393277 ICP393277:ICQ393277 IML393277:IMM393277 IWH393277:IWI393277 JGD393277:JGE393277 JPZ393277:JQA393277 JZV393277:JZW393277 KJR393277:KJS393277 KTN393277:KTO393277 LDJ393277:LDK393277 LNF393277:LNG393277 LXB393277:LXC393277 MGX393277:MGY393277 MQT393277:MQU393277 NAP393277:NAQ393277 NKL393277:NKM393277 NUH393277:NUI393277 OED393277:OEE393277 ONZ393277:OOA393277 OXV393277:OXW393277 PHR393277:PHS393277 PRN393277:PRO393277 QBJ393277:QBK393277 QLF393277:QLG393277 QVB393277:QVC393277 REX393277:REY393277 ROT393277:ROU393277 RYP393277:RYQ393277 SIL393277:SIM393277 SSH393277:SSI393277 TCD393277:TCE393277 TLZ393277:TMA393277 TVV393277:TVW393277 UFR393277:UFS393277 UPN393277:UPO393277 UZJ393277:UZK393277 VJF393277:VJG393277 VTB393277:VTC393277 WCX393277:WCY393277 WMT393277:WMU393277 WWP393277:WWQ393277 AH458813:AI458813 KD458813:KE458813 TZ458813:UA458813 ADV458813:ADW458813 ANR458813:ANS458813 AXN458813:AXO458813 BHJ458813:BHK458813 BRF458813:BRG458813 CBB458813:CBC458813 CKX458813:CKY458813 CUT458813:CUU458813 DEP458813:DEQ458813 DOL458813:DOM458813 DYH458813:DYI458813 EID458813:EIE458813 ERZ458813:ESA458813 FBV458813:FBW458813 FLR458813:FLS458813 FVN458813:FVO458813 GFJ458813:GFK458813 GPF458813:GPG458813 GZB458813:GZC458813 HIX458813:HIY458813 HST458813:HSU458813 ICP458813:ICQ458813 IML458813:IMM458813 IWH458813:IWI458813 JGD458813:JGE458813 JPZ458813:JQA458813 JZV458813:JZW458813 KJR458813:KJS458813 KTN458813:KTO458813 LDJ458813:LDK458813 LNF458813:LNG458813 LXB458813:LXC458813 MGX458813:MGY458813 MQT458813:MQU458813 NAP458813:NAQ458813 NKL458813:NKM458813 NUH458813:NUI458813 OED458813:OEE458813 ONZ458813:OOA458813 OXV458813:OXW458813 PHR458813:PHS458813 PRN458813:PRO458813 QBJ458813:QBK458813 QLF458813:QLG458813 QVB458813:QVC458813 REX458813:REY458813 ROT458813:ROU458813 RYP458813:RYQ458813 SIL458813:SIM458813 SSH458813:SSI458813 TCD458813:TCE458813 TLZ458813:TMA458813 TVV458813:TVW458813 UFR458813:UFS458813 UPN458813:UPO458813 UZJ458813:UZK458813 VJF458813:VJG458813 VTB458813:VTC458813 WCX458813:WCY458813 WMT458813:WMU458813 WWP458813:WWQ458813 AH524349:AI524349 KD524349:KE524349 TZ524349:UA524349 ADV524349:ADW524349 ANR524349:ANS524349 AXN524349:AXO524349 BHJ524349:BHK524349 BRF524349:BRG524349 CBB524349:CBC524349 CKX524349:CKY524349 CUT524349:CUU524349 DEP524349:DEQ524349 DOL524349:DOM524349 DYH524349:DYI524349 EID524349:EIE524349 ERZ524349:ESA524349 FBV524349:FBW524349 FLR524349:FLS524349 FVN524349:FVO524349 GFJ524349:GFK524349 GPF524349:GPG524349 GZB524349:GZC524349 HIX524349:HIY524349 HST524349:HSU524349 ICP524349:ICQ524349 IML524349:IMM524349 IWH524349:IWI524349 JGD524349:JGE524349 JPZ524349:JQA524349 JZV524349:JZW524349 KJR524349:KJS524349 KTN524349:KTO524349 LDJ524349:LDK524349 LNF524349:LNG524349 LXB524349:LXC524349 MGX524349:MGY524349 MQT524349:MQU524349 NAP524349:NAQ524349 NKL524349:NKM524349 NUH524349:NUI524349 OED524349:OEE524349 ONZ524349:OOA524349 OXV524349:OXW524349 PHR524349:PHS524349 PRN524349:PRO524349 QBJ524349:QBK524349 QLF524349:QLG524349 QVB524349:QVC524349 REX524349:REY524349 ROT524349:ROU524349 RYP524349:RYQ524349 SIL524349:SIM524349 SSH524349:SSI524349 TCD524349:TCE524349 TLZ524349:TMA524349 TVV524349:TVW524349 UFR524349:UFS524349 UPN524349:UPO524349 UZJ524349:UZK524349 VJF524349:VJG524349 VTB524349:VTC524349 WCX524349:WCY524349 WMT524349:WMU524349 WWP524349:WWQ524349 AH589885:AI589885 KD589885:KE589885 TZ589885:UA589885 ADV589885:ADW589885 ANR589885:ANS589885 AXN589885:AXO589885 BHJ589885:BHK589885 BRF589885:BRG589885 CBB589885:CBC589885 CKX589885:CKY589885 CUT589885:CUU589885 DEP589885:DEQ589885 DOL589885:DOM589885 DYH589885:DYI589885 EID589885:EIE589885 ERZ589885:ESA589885 FBV589885:FBW589885 FLR589885:FLS589885 FVN589885:FVO589885 GFJ589885:GFK589885 GPF589885:GPG589885 GZB589885:GZC589885 HIX589885:HIY589885 HST589885:HSU589885 ICP589885:ICQ589885 IML589885:IMM589885 IWH589885:IWI589885 JGD589885:JGE589885 JPZ589885:JQA589885 JZV589885:JZW589885 KJR589885:KJS589885 KTN589885:KTO589885 LDJ589885:LDK589885 LNF589885:LNG589885 LXB589885:LXC589885 MGX589885:MGY589885 MQT589885:MQU589885 NAP589885:NAQ589885 NKL589885:NKM589885 NUH589885:NUI589885 OED589885:OEE589885 ONZ589885:OOA589885 OXV589885:OXW589885 PHR589885:PHS589885 PRN589885:PRO589885 QBJ589885:QBK589885 QLF589885:QLG589885 QVB589885:QVC589885 REX589885:REY589885 ROT589885:ROU589885 RYP589885:RYQ589885 SIL589885:SIM589885 SSH589885:SSI589885 TCD589885:TCE589885 TLZ589885:TMA589885 TVV589885:TVW589885 UFR589885:UFS589885 UPN589885:UPO589885 UZJ589885:UZK589885 VJF589885:VJG589885 VTB589885:VTC589885 WCX589885:WCY589885 WMT589885:WMU589885 WWP589885:WWQ589885 AH655421:AI655421 KD655421:KE655421 TZ655421:UA655421 ADV655421:ADW655421 ANR655421:ANS655421 AXN655421:AXO655421 BHJ655421:BHK655421 BRF655421:BRG655421 CBB655421:CBC655421 CKX655421:CKY655421 CUT655421:CUU655421 DEP655421:DEQ655421 DOL655421:DOM655421 DYH655421:DYI655421 EID655421:EIE655421 ERZ655421:ESA655421 FBV655421:FBW655421 FLR655421:FLS655421 FVN655421:FVO655421 GFJ655421:GFK655421 GPF655421:GPG655421 GZB655421:GZC655421 HIX655421:HIY655421 HST655421:HSU655421 ICP655421:ICQ655421 IML655421:IMM655421 IWH655421:IWI655421 JGD655421:JGE655421 JPZ655421:JQA655421 JZV655421:JZW655421 KJR655421:KJS655421 KTN655421:KTO655421 LDJ655421:LDK655421 LNF655421:LNG655421 LXB655421:LXC655421 MGX655421:MGY655421 MQT655421:MQU655421 NAP655421:NAQ655421 NKL655421:NKM655421 NUH655421:NUI655421 OED655421:OEE655421 ONZ655421:OOA655421 OXV655421:OXW655421 PHR655421:PHS655421 PRN655421:PRO655421 QBJ655421:QBK655421 QLF655421:QLG655421 QVB655421:QVC655421 REX655421:REY655421 ROT655421:ROU655421 RYP655421:RYQ655421 SIL655421:SIM655421 SSH655421:SSI655421 TCD655421:TCE655421 TLZ655421:TMA655421 TVV655421:TVW655421 UFR655421:UFS655421 UPN655421:UPO655421 UZJ655421:UZK655421 VJF655421:VJG655421 VTB655421:VTC655421 WCX655421:WCY655421 WMT655421:WMU655421 WWP655421:WWQ655421 AH720957:AI720957 KD720957:KE720957 TZ720957:UA720957 ADV720957:ADW720957 ANR720957:ANS720957 AXN720957:AXO720957 BHJ720957:BHK720957 BRF720957:BRG720957 CBB720957:CBC720957 CKX720957:CKY720957 CUT720957:CUU720957 DEP720957:DEQ720957 DOL720957:DOM720957 DYH720957:DYI720957 EID720957:EIE720957 ERZ720957:ESA720957 FBV720957:FBW720957 FLR720957:FLS720957 FVN720957:FVO720957 GFJ720957:GFK720957 GPF720957:GPG720957 GZB720957:GZC720957 HIX720957:HIY720957 HST720957:HSU720957 ICP720957:ICQ720957 IML720957:IMM720957 IWH720957:IWI720957 JGD720957:JGE720957 JPZ720957:JQA720957 JZV720957:JZW720957 KJR720957:KJS720957 KTN720957:KTO720957 LDJ720957:LDK720957 LNF720957:LNG720957 LXB720957:LXC720957 MGX720957:MGY720957 MQT720957:MQU720957 NAP720957:NAQ720957 NKL720957:NKM720957 NUH720957:NUI720957 OED720957:OEE720957 ONZ720957:OOA720957 OXV720957:OXW720957 PHR720957:PHS720957 PRN720957:PRO720957 QBJ720957:QBK720957 QLF720957:QLG720957 QVB720957:QVC720957 REX720957:REY720957 ROT720957:ROU720957 RYP720957:RYQ720957 SIL720957:SIM720957 SSH720957:SSI720957 TCD720957:TCE720957 TLZ720957:TMA720957 TVV720957:TVW720957 UFR720957:UFS720957 UPN720957:UPO720957 UZJ720957:UZK720957 VJF720957:VJG720957 VTB720957:VTC720957 WCX720957:WCY720957 WMT720957:WMU720957 WWP720957:WWQ720957 AH786493:AI786493 KD786493:KE786493 TZ786493:UA786493 ADV786493:ADW786493 ANR786493:ANS786493 AXN786493:AXO786493 BHJ786493:BHK786493 BRF786493:BRG786493 CBB786493:CBC786493 CKX786493:CKY786493 CUT786493:CUU786493 DEP786493:DEQ786493 DOL786493:DOM786493 DYH786493:DYI786493 EID786493:EIE786493 ERZ786493:ESA786493 FBV786493:FBW786493 FLR786493:FLS786493 FVN786493:FVO786493 GFJ786493:GFK786493 GPF786493:GPG786493 GZB786493:GZC786493 HIX786493:HIY786493 HST786493:HSU786493 ICP786493:ICQ786493 IML786493:IMM786493 IWH786493:IWI786493 JGD786493:JGE786493 JPZ786493:JQA786493 JZV786493:JZW786493 KJR786493:KJS786493 KTN786493:KTO786493 LDJ786493:LDK786493 LNF786493:LNG786493 LXB786493:LXC786493 MGX786493:MGY786493 MQT786493:MQU786493 NAP786493:NAQ786493 NKL786493:NKM786493 NUH786493:NUI786493 OED786493:OEE786493 ONZ786493:OOA786493 OXV786493:OXW786493 PHR786493:PHS786493 PRN786493:PRO786493 QBJ786493:QBK786493 QLF786493:QLG786493 QVB786493:QVC786493 REX786493:REY786493 ROT786493:ROU786493 RYP786493:RYQ786493 SIL786493:SIM786493 SSH786493:SSI786493 TCD786493:TCE786493 TLZ786493:TMA786493 TVV786493:TVW786493 UFR786493:UFS786493 UPN786493:UPO786493 UZJ786493:UZK786493 VJF786493:VJG786493 VTB786493:VTC786493 WCX786493:WCY786493 WMT786493:WMU786493 WWP786493:WWQ786493 AH852029:AI852029 KD852029:KE852029 TZ852029:UA852029 ADV852029:ADW852029 ANR852029:ANS852029 AXN852029:AXO852029 BHJ852029:BHK852029 BRF852029:BRG852029 CBB852029:CBC852029 CKX852029:CKY852029 CUT852029:CUU852029 DEP852029:DEQ852029 DOL852029:DOM852029 DYH852029:DYI852029 EID852029:EIE852029 ERZ852029:ESA852029 FBV852029:FBW852029 FLR852029:FLS852029 FVN852029:FVO852029 GFJ852029:GFK852029 GPF852029:GPG852029 GZB852029:GZC852029 HIX852029:HIY852029 HST852029:HSU852029 ICP852029:ICQ852029 IML852029:IMM852029 IWH852029:IWI852029 JGD852029:JGE852029 JPZ852029:JQA852029 JZV852029:JZW852029 KJR852029:KJS852029 KTN852029:KTO852029 LDJ852029:LDK852029 LNF852029:LNG852029 LXB852029:LXC852029 MGX852029:MGY852029 MQT852029:MQU852029 NAP852029:NAQ852029 NKL852029:NKM852029 NUH852029:NUI852029 OED852029:OEE852029 ONZ852029:OOA852029 OXV852029:OXW852029 PHR852029:PHS852029 PRN852029:PRO852029 QBJ852029:QBK852029 QLF852029:QLG852029 QVB852029:QVC852029 REX852029:REY852029 ROT852029:ROU852029 RYP852029:RYQ852029 SIL852029:SIM852029 SSH852029:SSI852029 TCD852029:TCE852029 TLZ852029:TMA852029 TVV852029:TVW852029 UFR852029:UFS852029 UPN852029:UPO852029 UZJ852029:UZK852029 VJF852029:VJG852029 VTB852029:VTC852029 WCX852029:WCY852029 WMT852029:WMU852029 WWP852029:WWQ852029 AH917565:AI917565 KD917565:KE917565 TZ917565:UA917565 ADV917565:ADW917565 ANR917565:ANS917565 AXN917565:AXO917565 BHJ917565:BHK917565 BRF917565:BRG917565 CBB917565:CBC917565 CKX917565:CKY917565 CUT917565:CUU917565 DEP917565:DEQ917565 DOL917565:DOM917565 DYH917565:DYI917565 EID917565:EIE917565 ERZ917565:ESA917565 FBV917565:FBW917565 FLR917565:FLS917565 FVN917565:FVO917565 GFJ917565:GFK917565 GPF917565:GPG917565 GZB917565:GZC917565 HIX917565:HIY917565 HST917565:HSU917565 ICP917565:ICQ917565 IML917565:IMM917565 IWH917565:IWI917565 JGD917565:JGE917565 JPZ917565:JQA917565 JZV917565:JZW917565 KJR917565:KJS917565 KTN917565:KTO917565 LDJ917565:LDK917565 LNF917565:LNG917565 LXB917565:LXC917565 MGX917565:MGY917565 MQT917565:MQU917565 NAP917565:NAQ917565 NKL917565:NKM917565 NUH917565:NUI917565 OED917565:OEE917565 ONZ917565:OOA917565 OXV917565:OXW917565 PHR917565:PHS917565 PRN917565:PRO917565 QBJ917565:QBK917565 QLF917565:QLG917565 QVB917565:QVC917565 REX917565:REY917565 ROT917565:ROU917565 RYP917565:RYQ917565 SIL917565:SIM917565 SSH917565:SSI917565 TCD917565:TCE917565 TLZ917565:TMA917565 TVV917565:TVW917565 UFR917565:UFS917565 UPN917565:UPO917565 UZJ917565:UZK917565 VJF917565:VJG917565 VTB917565:VTC917565 WCX917565:WCY917565 WMT917565:WMU917565 WWP917565:WWQ917565 AH983101:AI983101 KD983101:KE983101 TZ983101:UA983101 ADV983101:ADW983101 ANR983101:ANS983101 AXN983101:AXO983101 BHJ983101:BHK983101 BRF983101:BRG983101 CBB983101:CBC983101 CKX983101:CKY983101 CUT983101:CUU983101 DEP983101:DEQ983101 DOL983101:DOM983101 DYH983101:DYI983101 EID983101:EIE983101 ERZ983101:ESA983101 FBV983101:FBW983101 FLR983101:FLS983101 FVN983101:FVO983101 GFJ983101:GFK983101 GPF983101:GPG983101 GZB983101:GZC983101 HIX983101:HIY983101 HST983101:HSU983101 ICP983101:ICQ983101 IML983101:IMM983101 IWH983101:IWI983101 JGD983101:JGE983101 JPZ983101:JQA983101 JZV983101:JZW983101 KJR983101:KJS983101 KTN983101:KTO983101 LDJ983101:LDK983101 LNF983101:LNG983101 LXB983101:LXC983101 MGX983101:MGY983101 MQT983101:MQU983101 NAP983101:NAQ983101 NKL983101:NKM983101 NUH983101:NUI983101 OED983101:OEE983101 ONZ983101:OOA983101 OXV983101:OXW983101 PHR983101:PHS983101 PRN983101:PRO983101 QBJ983101:QBK983101 QLF983101:QLG983101 QVB983101:QVC983101 REX983101:REY983101 ROT983101:ROU983101 RYP983101:RYQ983101 SIL983101:SIM983101 SSH983101:SSI983101 TCD983101:TCE983101 TLZ983101:TMA983101 TVV983101:TVW983101 UFR983101:UFS983101 UPN983101:UPO983101 UZJ983101:UZK983101 VJF983101:VJG983101 VTB983101:VTC983101 WCX983101:WCY983101 WMT983101:WMU983101 WWP983101:WWQ983101 AF65587 AG65588 AF131123 AG131124 AF196659 AG196660 AF262195 AG262196 AF327731 AG327732 AF393267 AG393268 AF458803 AG458804 AF524339 AG524340 AF589875 AG589876 AF655411 AG655412 AF720947 AG720948 AF786483 AG786484 AF852019 AG852020 AF917555 AG917556 AF983091 AG983092 WMU51:WMV51 WWQ30:WWR30 WCY51:WCZ51 WMU30:WMV30 VTC51:VTD51 WCY30:WCZ30 VJG51:VJH51 VTC30:VTD30 UZK51:UZL51 VJG30:VJH30 UPO51:UPP51 UZK30:UZL30 UFS51:UFT51 UPO30:UPP30 TVW51:TVX51 UFS30:UFT30 TMA51:TMB51 TVW30:TVX30 TCE51:TCF51 TMA30:TMB30 SSI51:SSJ51 TCE30:TCF30 SIM51:SIN51 SSI30:SSJ30 RYQ51:RYR51 SIM30:SIN30 ROU51:ROV51 RYQ30:RYR30 REY51:REZ51 ROU30:ROV30 QVC51:QVD51 REY30:REZ30 QLG51:QLH51 QVC30:QVD30 QBK51:QBL51 QLG30:QLH30 PRO51:PRP51 QBK30:QBL30 PHS51:PHT51 PRO30:PRP30 OXW51:OXX51 PHS30:PHT30 OOA51:OOB51 OXW30:OXX30 OEE51:OEF51 OOA30:OOB30 NUI51:NUJ51 OEE30:OEF30 NKM51:NKN51 NUI30:NUJ30 NAQ51:NAR51 NKM30:NKN30 MQU51:MQV51 NAQ30:NAR30 MGY51:MGZ51 MQU30:MQV30 LXC51:LXD51 MGY30:MGZ30 LNG51:LNH51 LXC30:LXD30 LDK51:LDL51 LNG30:LNH30 KTO51:KTP51 LDK30:LDL30 KJS51:KJT51 KTO30:KTP30 JZW51:JZX51 KJS30:KJT30 JQA51:JQB51 JZW30:JZX30 JGE51:JGF51 JQA30:JQB30 IWI51:IWJ51 JGE30:JGF30 IMM51:IMN51 IWI30:IWJ30 ICQ51:ICR51 IMM30:IMN30 HSU51:HSV51 ICQ30:ICR30 HIY51:HIZ51 HSU30:HSV30 GZC51:GZD51 HIY30:HIZ30 GPG51:GPH51 GZC30:GZD30 GFK51:GFL51 GPG30:GPH30 FVO51:FVP51 GFK30:GFL30 FLS51:FLT51 FVO30:FVP30 FBW51:FBX51 FLS30:FLT30 ESA51:ESB51 FBW30:FBX30 EIE51:EIF51 ESA30:ESB30 DYI51:DYJ51 EIE30:EIF30 DOM51:DON51 DYI30:DYJ30 DEQ51:DER51 DOM30:DON30 CUU51:CUV51 DEQ30:DER30 CKY51:CKZ51 CUU30:CUV30 CBC51:CBD51 CKY30:CKZ30 BRG51:BRH51 CBC30:CBD30 BHK51:BHL51 BRG30:BRH30 AXO51:AXP51 BHK30:BHL30 ANS51:ANT51 AXO30:AXP30 ADW51:ADX51 ANS30:ANT30 UA51:UB51 ADW30:ADX30 KE51:KF51 UA30:UB30 AI51:AJ51 KE30:KF30 AI30:AJ30 WWQ51:WWR51 WMS49:WMT50 WCW49:WCX50 VTA49:VTB50 VJE49:VJF50 UZI49:UZJ50 UPM49:UPN50 UFQ49:UFR50 TVU49:TVV50 TLY49:TLZ50 TCC49:TCD50 SSG49:SSH50 SIK49:SIL50 RYO49:RYP50 ROS49:ROT50 REW49:REX50 QVA49:QVB50 QLE49:QLF50 QBI49:QBJ50 PRM49:PRN50 PHQ49:PHR50 OXU49:OXV50 ONY49:ONZ50 OEC49:OED50 NUG49:NUH50 NKK49:NKL50 NAO49:NAP50 MQS49:MQT50 MGW49:MGX50 LXA49:LXB50 LNE49:LNF50 LDI49:LDJ50 KTM49:KTN50 KJQ49:KJR50 JZU49:JZV50 JPY49:JPZ50 JGC49:JGD50 IWG49:IWH50 IMK49:IML50 ICO49:ICP50 HSS49:HST50 HIW49:HIX50 GZA49:GZB50 GPE49:GPF50 GFI49:GFJ50 FVM49:FVN50 FLQ49:FLR50 FBU49:FBV50 ERY49:ERZ50 EIC49:EID50 DYG49:DYH50 DOK49:DOL50 DEO49:DEP50 CUS49:CUT50 CKW49:CKX50 CBA49:CBB50 BRE49:BRF50 BHI49:BHJ50 AXM49:AXN50 ANQ49:ANR50 ADU49:ADV50 TY49:TZ50 KC49:KD50 AG49:AH50 WWO49:WWP50 WWQ43:WWR47 WMU43:WMV47 WCY43:WCZ47 VTC43:VTD47 VJG43:VJH47 UZK43:UZL47 UPO43:UPP47 UFS43:UFT47 TVW43:TVX47 TMA43:TMB47 TCE43:TCF47 SSI43:SSJ47 SIM43:SIN47 RYQ43:RYR47 ROU43:ROV47 REY43:REZ47 QVC43:QVD47 QLG43:QLH47 QBK43:QBL47 PRO43:PRP47 PHS43:PHT47 OXW43:OXX47 OOA43:OOB47 OEE43:OEF47 NUI43:NUJ47 NKM43:NKN47 NAQ43:NAR47 MQU43:MQV47 MGY43:MGZ47 LXC43:LXD47 LNG43:LNH47 LDK43:LDL47 KTO43:KTP47 KJS43:KJT47 JZW43:JZX47 JQA43:JQB47 JGE43:JGF47 IWI43:IWJ47 IMM43:IMN47 ICQ43:ICR47 HSU43:HSV47 HIY43:HIZ47 GZC43:GZD47 GPG43:GPH47 GFK43:GFL47 FVO43:FVP47 FLS43:FLT47 FBW43:FBX47 ESA43:ESB47 EIE43:EIF47 DYI43:DYJ47 DOM43:DON47 DEQ43:DER47 CUU43:CUV47 CKY43:CKZ47 CBC43:CBD47 BRG43:BRH47 BHK43:BHL47 AXO43:AXP47 ANS43:ANT47 ADW43:ADX47 UA43:UB47 KE43:KF47 AI43:AJ47 AI71:AJ74 KE71:KF74 UA71:UB74 ADW71:ADX74 ANS71:ANT74 AXO71:AXP74 BHK71:BHL74 BRG71:BRH74 CBC71:CBD74 CKY71:CKZ74 CUU71:CUV74 DEQ71:DER74 DOM71:DON74 DYI71:DYJ74 EIE71:EIF74 ESA71:ESB74 FBW71:FBX74 FLS71:FLT74 FVO71:FVP74 GFK71:GFL74 GPG71:GPH74 GZC71:GZD74 HIY71:HIZ74 HSU71:HSV74 ICQ71:ICR74 IMM71:IMN74 IWI71:IWJ74 JGE71:JGF74 JQA71:JQB74 JZW71:JZX74 KJS71:KJT74 KTO71:KTP74 LDK71:LDL74 LNG71:LNH74 LXC71:LXD74 MGY71:MGZ74 MQU71:MQV74 NAQ71:NAR74 NKM71:NKN74 NUI71:NUJ74 OEE71:OEF74 OOA71:OOB74 OXW71:OXX74 PHS71:PHT74 PRO71:PRP74 QBK71:QBL74 QLG71:QLH74 QVC71:QVD74 REY71:REZ74 ROU71:ROV74 RYQ71:RYR74 SIM71:SIN74 SSI71:SSJ74 TCE71:TCF74 TMA71:TMB74 TVW71:TVX74 UFS71:UFT74 UPO71:UPP74 UZK71:UZL74 VJG71:VJH74 VTC71:VTD74 WCY71:WCZ74 WMU71:WMV74 WWQ71:WWR74 AI112:AJ114 KE112:KF114 UA112:UB114 ADW112:ADX114 ANS112:ANT114 AXO112:AXP114 BHK112:BHL114 BRG112:BRH114 CBC112:CBD114 CKY112:CKZ114 CUU112:CUV114 DEQ112:DER114 DOM112:DON114 DYI112:DYJ114 EIE112:EIF114 ESA112:ESB114 FBW112:FBX114 FLS112:FLT114 FVO112:FVP114 GFK112:GFL114 GPG112:GPH114 GZC112:GZD114 HIY112:HIZ114 HSU112:HSV114 ICQ112:ICR114 IMM112:IMN114 IWI112:IWJ114 JGE112:JGF114 JQA112:JQB114 JZW112:JZX114 KJS112:KJT114 KTO112:KTP114 LDK112:LDL114 LNG112:LNH114 LXC112:LXD114 MGY112:MGZ114 MQU112:MQV114 NAQ112:NAR114 NKM112:NKN114 NUI112:NUJ114 OEE112:OEF114 OOA112:OOB114 OXW112:OXX114 PHS112:PHT114 PRO112:PRP114 QBK112:QBL114 QLG112:QLH114 QVC112:QVD114 REY112:REZ114 ROU112:ROV114 RYQ112:RYR114 SIM112:SIN114 SSI112:SSJ114 TCE112:TCF114 TMA112:TMB114 TVW112:TVX114 UFS112:UFT114 UPO112:UPP114 UZK112:UZL114 VJG112:VJH114 VTC112:VTD114 WCY112:WCZ114 WMU112:WMV114 WWQ112:WWR114"/>
    <dataValidation type="list" allowBlank="1" showInputMessage="1" showErrorMessage="1" sqref="WVS983085:WVS983095 TD31:TD42 JH31:JH42 WVT31:WVT42 WLX31:WLX42 WCB31:WCB42 VSF31:VSF42 VIJ31:VIJ42 UYN31:UYN42 UOR31:UOR42 UEV31:UEV42 TUZ31:TUZ42 TLD31:TLD42 TBH31:TBH42 SRL31:SRL42 SHP31:SHP42 RXT31:RXT42 RNX31:RNX42 REB31:REB42 QUF31:QUF42 QKJ31:QKJ42 QAN31:QAN42 PQR31:PQR42 PGV31:PGV42 OWZ31:OWZ42 OND31:OND42 ODH31:ODH42 NTL31:NTL42 NJP31:NJP42 MZT31:MZT42 MPX31:MPX42 MGB31:MGB42 LWF31:LWF42 LMJ31:LMJ42 LCN31:LCN42 KSR31:KSR42 KIV31:KIV42 JYZ31:JYZ42 JPD31:JPD42 JFH31:JFH42 IVL31:IVL42 ILP31:ILP42 IBT31:IBT42 HRX31:HRX42 HIB31:HIB42 GYF31:GYF42 GOJ31:GOJ42 GEN31:GEN42 FUR31:FUR42 FKV31:FKV42 FAZ31:FAZ42 ERD31:ERD42 EHH31:EHH42 DXL31:DXL42 DNP31:DNP42 DDT31:DDT42 CTX31:CTX42 CKB31:CKB42 CAF31:CAF42 BQJ31:BQJ42 BGN31:BGN42 AWR31:AWR42 AMV31:AMV42 ACZ31:ACZ42 ACZ48:ACZ50 AMV48:AMV50 AWR48:AWR50 BGN48:BGN50 BQJ48:BQJ50 CAF48:CAF50 CKB48:CKB50 CTX48:CTX50 DDT48:DDT50 DNP48:DNP50 DXL48:DXL50 EHH48:EHH50 ERD48:ERD50 FAZ48:FAZ50 FKV48:FKV50 FUR48:FUR50 GEN48:GEN50 GOJ48:GOJ50 GYF48:GYF50 HIB48:HIB50 HRX48:HRX50 IBT48:IBT50 ILP48:ILP50 IVL48:IVL50 JFH48:JFH50 JPD48:JPD50 JYZ48:JYZ50 KIV48:KIV50 KSR48:KSR50 LCN48:LCN50 LMJ48:LMJ50 LWF48:LWF50 MGB48:MGB50 MPX48:MPX50 MZT48:MZT50 NJP48:NJP50 NTL48:NTL50 ODH48:ODH50 OND48:OND50 OWZ48:OWZ50 PGV48:PGV50 PQR48:PQR50 QAN48:QAN50 QKJ48:QKJ50 QUF48:QUF50 REB48:REB50 RNX48:RNX50 RXT48:RXT50 SHP48:SHP50 SRL48:SRL50 TBH48:TBH50 TLD48:TLD50 TUZ48:TUZ50 UEV48:UEV50 UOR48:UOR50 UYN48:UYN50 VIJ48:VIJ50 VSF48:VSF50 WCB48:WCB50 WLX48:WLX50 WVT48:WVT50 JH48:JH50 TD48:TD50 WLW983085:WLW983095 K65580:K65590 JG65581:JG65591 TC65581:TC65591 ACY65581:ACY65591 AMU65581:AMU65591 AWQ65581:AWQ65591 BGM65581:BGM65591 BQI65581:BQI65591 CAE65581:CAE65591 CKA65581:CKA65591 CTW65581:CTW65591 DDS65581:DDS65591 DNO65581:DNO65591 DXK65581:DXK65591 EHG65581:EHG65591 ERC65581:ERC65591 FAY65581:FAY65591 FKU65581:FKU65591 FUQ65581:FUQ65591 GEM65581:GEM65591 GOI65581:GOI65591 GYE65581:GYE65591 HIA65581:HIA65591 HRW65581:HRW65591 IBS65581:IBS65591 ILO65581:ILO65591 IVK65581:IVK65591 JFG65581:JFG65591 JPC65581:JPC65591 JYY65581:JYY65591 KIU65581:KIU65591 KSQ65581:KSQ65591 LCM65581:LCM65591 LMI65581:LMI65591 LWE65581:LWE65591 MGA65581:MGA65591 MPW65581:MPW65591 MZS65581:MZS65591 NJO65581:NJO65591 NTK65581:NTK65591 ODG65581:ODG65591 ONC65581:ONC65591 OWY65581:OWY65591 PGU65581:PGU65591 PQQ65581:PQQ65591 QAM65581:QAM65591 QKI65581:QKI65591 QUE65581:QUE65591 REA65581:REA65591 RNW65581:RNW65591 RXS65581:RXS65591 SHO65581:SHO65591 SRK65581:SRK65591 TBG65581:TBG65591 TLC65581:TLC65591 TUY65581:TUY65591 UEU65581:UEU65591 UOQ65581:UOQ65591 UYM65581:UYM65591 VII65581:VII65591 VSE65581:VSE65591 WCA65581:WCA65591 WLW65581:WLW65591 WVS65581:WVS65591 K131116:K131126 JG131117:JG131127 TC131117:TC131127 ACY131117:ACY131127 AMU131117:AMU131127 AWQ131117:AWQ131127 BGM131117:BGM131127 BQI131117:BQI131127 CAE131117:CAE131127 CKA131117:CKA131127 CTW131117:CTW131127 DDS131117:DDS131127 DNO131117:DNO131127 DXK131117:DXK131127 EHG131117:EHG131127 ERC131117:ERC131127 FAY131117:FAY131127 FKU131117:FKU131127 FUQ131117:FUQ131127 GEM131117:GEM131127 GOI131117:GOI131127 GYE131117:GYE131127 HIA131117:HIA131127 HRW131117:HRW131127 IBS131117:IBS131127 ILO131117:ILO131127 IVK131117:IVK131127 JFG131117:JFG131127 JPC131117:JPC131127 JYY131117:JYY131127 KIU131117:KIU131127 KSQ131117:KSQ131127 LCM131117:LCM131127 LMI131117:LMI131127 LWE131117:LWE131127 MGA131117:MGA131127 MPW131117:MPW131127 MZS131117:MZS131127 NJO131117:NJO131127 NTK131117:NTK131127 ODG131117:ODG131127 ONC131117:ONC131127 OWY131117:OWY131127 PGU131117:PGU131127 PQQ131117:PQQ131127 QAM131117:QAM131127 QKI131117:QKI131127 QUE131117:QUE131127 REA131117:REA131127 RNW131117:RNW131127 RXS131117:RXS131127 SHO131117:SHO131127 SRK131117:SRK131127 TBG131117:TBG131127 TLC131117:TLC131127 TUY131117:TUY131127 UEU131117:UEU131127 UOQ131117:UOQ131127 UYM131117:UYM131127 VII131117:VII131127 VSE131117:VSE131127 WCA131117:WCA131127 WLW131117:WLW131127 WVS131117:WVS131127 K196652:K196662 JG196653:JG196663 TC196653:TC196663 ACY196653:ACY196663 AMU196653:AMU196663 AWQ196653:AWQ196663 BGM196653:BGM196663 BQI196653:BQI196663 CAE196653:CAE196663 CKA196653:CKA196663 CTW196653:CTW196663 DDS196653:DDS196663 DNO196653:DNO196663 DXK196653:DXK196663 EHG196653:EHG196663 ERC196653:ERC196663 FAY196653:FAY196663 FKU196653:FKU196663 FUQ196653:FUQ196663 GEM196653:GEM196663 GOI196653:GOI196663 GYE196653:GYE196663 HIA196653:HIA196663 HRW196653:HRW196663 IBS196653:IBS196663 ILO196653:ILO196663 IVK196653:IVK196663 JFG196653:JFG196663 JPC196653:JPC196663 JYY196653:JYY196663 KIU196653:KIU196663 KSQ196653:KSQ196663 LCM196653:LCM196663 LMI196653:LMI196663 LWE196653:LWE196663 MGA196653:MGA196663 MPW196653:MPW196663 MZS196653:MZS196663 NJO196653:NJO196663 NTK196653:NTK196663 ODG196653:ODG196663 ONC196653:ONC196663 OWY196653:OWY196663 PGU196653:PGU196663 PQQ196653:PQQ196663 QAM196653:QAM196663 QKI196653:QKI196663 QUE196653:QUE196663 REA196653:REA196663 RNW196653:RNW196663 RXS196653:RXS196663 SHO196653:SHO196663 SRK196653:SRK196663 TBG196653:TBG196663 TLC196653:TLC196663 TUY196653:TUY196663 UEU196653:UEU196663 UOQ196653:UOQ196663 UYM196653:UYM196663 VII196653:VII196663 VSE196653:VSE196663 WCA196653:WCA196663 WLW196653:WLW196663 WVS196653:WVS196663 K262188:K262198 JG262189:JG262199 TC262189:TC262199 ACY262189:ACY262199 AMU262189:AMU262199 AWQ262189:AWQ262199 BGM262189:BGM262199 BQI262189:BQI262199 CAE262189:CAE262199 CKA262189:CKA262199 CTW262189:CTW262199 DDS262189:DDS262199 DNO262189:DNO262199 DXK262189:DXK262199 EHG262189:EHG262199 ERC262189:ERC262199 FAY262189:FAY262199 FKU262189:FKU262199 FUQ262189:FUQ262199 GEM262189:GEM262199 GOI262189:GOI262199 GYE262189:GYE262199 HIA262189:HIA262199 HRW262189:HRW262199 IBS262189:IBS262199 ILO262189:ILO262199 IVK262189:IVK262199 JFG262189:JFG262199 JPC262189:JPC262199 JYY262189:JYY262199 KIU262189:KIU262199 KSQ262189:KSQ262199 LCM262189:LCM262199 LMI262189:LMI262199 LWE262189:LWE262199 MGA262189:MGA262199 MPW262189:MPW262199 MZS262189:MZS262199 NJO262189:NJO262199 NTK262189:NTK262199 ODG262189:ODG262199 ONC262189:ONC262199 OWY262189:OWY262199 PGU262189:PGU262199 PQQ262189:PQQ262199 QAM262189:QAM262199 QKI262189:QKI262199 QUE262189:QUE262199 REA262189:REA262199 RNW262189:RNW262199 RXS262189:RXS262199 SHO262189:SHO262199 SRK262189:SRK262199 TBG262189:TBG262199 TLC262189:TLC262199 TUY262189:TUY262199 UEU262189:UEU262199 UOQ262189:UOQ262199 UYM262189:UYM262199 VII262189:VII262199 VSE262189:VSE262199 WCA262189:WCA262199 WLW262189:WLW262199 WVS262189:WVS262199 K327724:K327734 JG327725:JG327735 TC327725:TC327735 ACY327725:ACY327735 AMU327725:AMU327735 AWQ327725:AWQ327735 BGM327725:BGM327735 BQI327725:BQI327735 CAE327725:CAE327735 CKA327725:CKA327735 CTW327725:CTW327735 DDS327725:DDS327735 DNO327725:DNO327735 DXK327725:DXK327735 EHG327725:EHG327735 ERC327725:ERC327735 FAY327725:FAY327735 FKU327725:FKU327735 FUQ327725:FUQ327735 GEM327725:GEM327735 GOI327725:GOI327735 GYE327725:GYE327735 HIA327725:HIA327735 HRW327725:HRW327735 IBS327725:IBS327735 ILO327725:ILO327735 IVK327725:IVK327735 JFG327725:JFG327735 JPC327725:JPC327735 JYY327725:JYY327735 KIU327725:KIU327735 KSQ327725:KSQ327735 LCM327725:LCM327735 LMI327725:LMI327735 LWE327725:LWE327735 MGA327725:MGA327735 MPW327725:MPW327735 MZS327725:MZS327735 NJO327725:NJO327735 NTK327725:NTK327735 ODG327725:ODG327735 ONC327725:ONC327735 OWY327725:OWY327735 PGU327725:PGU327735 PQQ327725:PQQ327735 QAM327725:QAM327735 QKI327725:QKI327735 QUE327725:QUE327735 REA327725:REA327735 RNW327725:RNW327735 RXS327725:RXS327735 SHO327725:SHO327735 SRK327725:SRK327735 TBG327725:TBG327735 TLC327725:TLC327735 TUY327725:TUY327735 UEU327725:UEU327735 UOQ327725:UOQ327735 UYM327725:UYM327735 VII327725:VII327735 VSE327725:VSE327735 WCA327725:WCA327735 WLW327725:WLW327735 WVS327725:WVS327735 K393260:K393270 JG393261:JG393271 TC393261:TC393271 ACY393261:ACY393271 AMU393261:AMU393271 AWQ393261:AWQ393271 BGM393261:BGM393271 BQI393261:BQI393271 CAE393261:CAE393271 CKA393261:CKA393271 CTW393261:CTW393271 DDS393261:DDS393271 DNO393261:DNO393271 DXK393261:DXK393271 EHG393261:EHG393271 ERC393261:ERC393271 FAY393261:FAY393271 FKU393261:FKU393271 FUQ393261:FUQ393271 GEM393261:GEM393271 GOI393261:GOI393271 GYE393261:GYE393271 HIA393261:HIA393271 HRW393261:HRW393271 IBS393261:IBS393271 ILO393261:ILO393271 IVK393261:IVK393271 JFG393261:JFG393271 JPC393261:JPC393271 JYY393261:JYY393271 KIU393261:KIU393271 KSQ393261:KSQ393271 LCM393261:LCM393271 LMI393261:LMI393271 LWE393261:LWE393271 MGA393261:MGA393271 MPW393261:MPW393271 MZS393261:MZS393271 NJO393261:NJO393271 NTK393261:NTK393271 ODG393261:ODG393271 ONC393261:ONC393271 OWY393261:OWY393271 PGU393261:PGU393271 PQQ393261:PQQ393271 QAM393261:QAM393271 QKI393261:QKI393271 QUE393261:QUE393271 REA393261:REA393271 RNW393261:RNW393271 RXS393261:RXS393271 SHO393261:SHO393271 SRK393261:SRK393271 TBG393261:TBG393271 TLC393261:TLC393271 TUY393261:TUY393271 UEU393261:UEU393271 UOQ393261:UOQ393271 UYM393261:UYM393271 VII393261:VII393271 VSE393261:VSE393271 WCA393261:WCA393271 WLW393261:WLW393271 WVS393261:WVS393271 K458796:K458806 JG458797:JG458807 TC458797:TC458807 ACY458797:ACY458807 AMU458797:AMU458807 AWQ458797:AWQ458807 BGM458797:BGM458807 BQI458797:BQI458807 CAE458797:CAE458807 CKA458797:CKA458807 CTW458797:CTW458807 DDS458797:DDS458807 DNO458797:DNO458807 DXK458797:DXK458807 EHG458797:EHG458807 ERC458797:ERC458807 FAY458797:FAY458807 FKU458797:FKU458807 FUQ458797:FUQ458807 GEM458797:GEM458807 GOI458797:GOI458807 GYE458797:GYE458807 HIA458797:HIA458807 HRW458797:HRW458807 IBS458797:IBS458807 ILO458797:ILO458807 IVK458797:IVK458807 JFG458797:JFG458807 JPC458797:JPC458807 JYY458797:JYY458807 KIU458797:KIU458807 KSQ458797:KSQ458807 LCM458797:LCM458807 LMI458797:LMI458807 LWE458797:LWE458807 MGA458797:MGA458807 MPW458797:MPW458807 MZS458797:MZS458807 NJO458797:NJO458807 NTK458797:NTK458807 ODG458797:ODG458807 ONC458797:ONC458807 OWY458797:OWY458807 PGU458797:PGU458807 PQQ458797:PQQ458807 QAM458797:QAM458807 QKI458797:QKI458807 QUE458797:QUE458807 REA458797:REA458807 RNW458797:RNW458807 RXS458797:RXS458807 SHO458797:SHO458807 SRK458797:SRK458807 TBG458797:TBG458807 TLC458797:TLC458807 TUY458797:TUY458807 UEU458797:UEU458807 UOQ458797:UOQ458807 UYM458797:UYM458807 VII458797:VII458807 VSE458797:VSE458807 WCA458797:WCA458807 WLW458797:WLW458807 WVS458797:WVS458807 K524332:K524342 JG524333:JG524343 TC524333:TC524343 ACY524333:ACY524343 AMU524333:AMU524343 AWQ524333:AWQ524343 BGM524333:BGM524343 BQI524333:BQI524343 CAE524333:CAE524343 CKA524333:CKA524343 CTW524333:CTW524343 DDS524333:DDS524343 DNO524333:DNO524343 DXK524333:DXK524343 EHG524333:EHG524343 ERC524333:ERC524343 FAY524333:FAY524343 FKU524333:FKU524343 FUQ524333:FUQ524343 GEM524333:GEM524343 GOI524333:GOI524343 GYE524333:GYE524343 HIA524333:HIA524343 HRW524333:HRW524343 IBS524333:IBS524343 ILO524333:ILO524343 IVK524333:IVK524343 JFG524333:JFG524343 JPC524333:JPC524343 JYY524333:JYY524343 KIU524333:KIU524343 KSQ524333:KSQ524343 LCM524333:LCM524343 LMI524333:LMI524343 LWE524333:LWE524343 MGA524333:MGA524343 MPW524333:MPW524343 MZS524333:MZS524343 NJO524333:NJO524343 NTK524333:NTK524343 ODG524333:ODG524343 ONC524333:ONC524343 OWY524333:OWY524343 PGU524333:PGU524343 PQQ524333:PQQ524343 QAM524333:QAM524343 QKI524333:QKI524343 QUE524333:QUE524343 REA524333:REA524343 RNW524333:RNW524343 RXS524333:RXS524343 SHO524333:SHO524343 SRK524333:SRK524343 TBG524333:TBG524343 TLC524333:TLC524343 TUY524333:TUY524343 UEU524333:UEU524343 UOQ524333:UOQ524343 UYM524333:UYM524343 VII524333:VII524343 VSE524333:VSE524343 WCA524333:WCA524343 WLW524333:WLW524343 WVS524333:WVS524343 K589868:K589878 JG589869:JG589879 TC589869:TC589879 ACY589869:ACY589879 AMU589869:AMU589879 AWQ589869:AWQ589879 BGM589869:BGM589879 BQI589869:BQI589879 CAE589869:CAE589879 CKA589869:CKA589879 CTW589869:CTW589879 DDS589869:DDS589879 DNO589869:DNO589879 DXK589869:DXK589879 EHG589869:EHG589879 ERC589869:ERC589879 FAY589869:FAY589879 FKU589869:FKU589879 FUQ589869:FUQ589879 GEM589869:GEM589879 GOI589869:GOI589879 GYE589869:GYE589879 HIA589869:HIA589879 HRW589869:HRW589879 IBS589869:IBS589879 ILO589869:ILO589879 IVK589869:IVK589879 JFG589869:JFG589879 JPC589869:JPC589879 JYY589869:JYY589879 KIU589869:KIU589879 KSQ589869:KSQ589879 LCM589869:LCM589879 LMI589869:LMI589879 LWE589869:LWE589879 MGA589869:MGA589879 MPW589869:MPW589879 MZS589869:MZS589879 NJO589869:NJO589879 NTK589869:NTK589879 ODG589869:ODG589879 ONC589869:ONC589879 OWY589869:OWY589879 PGU589869:PGU589879 PQQ589869:PQQ589879 QAM589869:QAM589879 QKI589869:QKI589879 QUE589869:QUE589879 REA589869:REA589879 RNW589869:RNW589879 RXS589869:RXS589879 SHO589869:SHO589879 SRK589869:SRK589879 TBG589869:TBG589879 TLC589869:TLC589879 TUY589869:TUY589879 UEU589869:UEU589879 UOQ589869:UOQ589879 UYM589869:UYM589879 VII589869:VII589879 VSE589869:VSE589879 WCA589869:WCA589879 WLW589869:WLW589879 WVS589869:WVS589879 K655404:K655414 JG655405:JG655415 TC655405:TC655415 ACY655405:ACY655415 AMU655405:AMU655415 AWQ655405:AWQ655415 BGM655405:BGM655415 BQI655405:BQI655415 CAE655405:CAE655415 CKA655405:CKA655415 CTW655405:CTW655415 DDS655405:DDS655415 DNO655405:DNO655415 DXK655405:DXK655415 EHG655405:EHG655415 ERC655405:ERC655415 FAY655405:FAY655415 FKU655405:FKU655415 FUQ655405:FUQ655415 GEM655405:GEM655415 GOI655405:GOI655415 GYE655405:GYE655415 HIA655405:HIA655415 HRW655405:HRW655415 IBS655405:IBS655415 ILO655405:ILO655415 IVK655405:IVK655415 JFG655405:JFG655415 JPC655405:JPC655415 JYY655405:JYY655415 KIU655405:KIU655415 KSQ655405:KSQ655415 LCM655405:LCM655415 LMI655405:LMI655415 LWE655405:LWE655415 MGA655405:MGA655415 MPW655405:MPW655415 MZS655405:MZS655415 NJO655405:NJO655415 NTK655405:NTK655415 ODG655405:ODG655415 ONC655405:ONC655415 OWY655405:OWY655415 PGU655405:PGU655415 PQQ655405:PQQ655415 QAM655405:QAM655415 QKI655405:QKI655415 QUE655405:QUE655415 REA655405:REA655415 RNW655405:RNW655415 RXS655405:RXS655415 SHO655405:SHO655415 SRK655405:SRK655415 TBG655405:TBG655415 TLC655405:TLC655415 TUY655405:TUY655415 UEU655405:UEU655415 UOQ655405:UOQ655415 UYM655405:UYM655415 VII655405:VII655415 VSE655405:VSE655415 WCA655405:WCA655415 WLW655405:WLW655415 WVS655405:WVS655415 K720940:K720950 JG720941:JG720951 TC720941:TC720951 ACY720941:ACY720951 AMU720941:AMU720951 AWQ720941:AWQ720951 BGM720941:BGM720951 BQI720941:BQI720951 CAE720941:CAE720951 CKA720941:CKA720951 CTW720941:CTW720951 DDS720941:DDS720951 DNO720941:DNO720951 DXK720941:DXK720951 EHG720941:EHG720951 ERC720941:ERC720951 FAY720941:FAY720951 FKU720941:FKU720951 FUQ720941:FUQ720951 GEM720941:GEM720951 GOI720941:GOI720951 GYE720941:GYE720951 HIA720941:HIA720951 HRW720941:HRW720951 IBS720941:IBS720951 ILO720941:ILO720951 IVK720941:IVK720951 JFG720941:JFG720951 JPC720941:JPC720951 JYY720941:JYY720951 KIU720941:KIU720951 KSQ720941:KSQ720951 LCM720941:LCM720951 LMI720941:LMI720951 LWE720941:LWE720951 MGA720941:MGA720951 MPW720941:MPW720951 MZS720941:MZS720951 NJO720941:NJO720951 NTK720941:NTK720951 ODG720941:ODG720951 ONC720941:ONC720951 OWY720941:OWY720951 PGU720941:PGU720951 PQQ720941:PQQ720951 QAM720941:QAM720951 QKI720941:QKI720951 QUE720941:QUE720951 REA720941:REA720951 RNW720941:RNW720951 RXS720941:RXS720951 SHO720941:SHO720951 SRK720941:SRK720951 TBG720941:TBG720951 TLC720941:TLC720951 TUY720941:TUY720951 UEU720941:UEU720951 UOQ720941:UOQ720951 UYM720941:UYM720951 VII720941:VII720951 VSE720941:VSE720951 WCA720941:WCA720951 WLW720941:WLW720951 WVS720941:WVS720951 K786476:K786486 JG786477:JG786487 TC786477:TC786487 ACY786477:ACY786487 AMU786477:AMU786487 AWQ786477:AWQ786487 BGM786477:BGM786487 BQI786477:BQI786487 CAE786477:CAE786487 CKA786477:CKA786487 CTW786477:CTW786487 DDS786477:DDS786487 DNO786477:DNO786487 DXK786477:DXK786487 EHG786477:EHG786487 ERC786477:ERC786487 FAY786477:FAY786487 FKU786477:FKU786487 FUQ786477:FUQ786487 GEM786477:GEM786487 GOI786477:GOI786487 GYE786477:GYE786487 HIA786477:HIA786487 HRW786477:HRW786487 IBS786477:IBS786487 ILO786477:ILO786487 IVK786477:IVK786487 JFG786477:JFG786487 JPC786477:JPC786487 JYY786477:JYY786487 KIU786477:KIU786487 KSQ786477:KSQ786487 LCM786477:LCM786487 LMI786477:LMI786487 LWE786477:LWE786487 MGA786477:MGA786487 MPW786477:MPW786487 MZS786477:MZS786487 NJO786477:NJO786487 NTK786477:NTK786487 ODG786477:ODG786487 ONC786477:ONC786487 OWY786477:OWY786487 PGU786477:PGU786487 PQQ786477:PQQ786487 QAM786477:QAM786487 QKI786477:QKI786487 QUE786477:QUE786487 REA786477:REA786487 RNW786477:RNW786487 RXS786477:RXS786487 SHO786477:SHO786487 SRK786477:SRK786487 TBG786477:TBG786487 TLC786477:TLC786487 TUY786477:TUY786487 UEU786477:UEU786487 UOQ786477:UOQ786487 UYM786477:UYM786487 VII786477:VII786487 VSE786477:VSE786487 WCA786477:WCA786487 WLW786477:WLW786487 WVS786477:WVS786487 K852012:K852022 JG852013:JG852023 TC852013:TC852023 ACY852013:ACY852023 AMU852013:AMU852023 AWQ852013:AWQ852023 BGM852013:BGM852023 BQI852013:BQI852023 CAE852013:CAE852023 CKA852013:CKA852023 CTW852013:CTW852023 DDS852013:DDS852023 DNO852013:DNO852023 DXK852013:DXK852023 EHG852013:EHG852023 ERC852013:ERC852023 FAY852013:FAY852023 FKU852013:FKU852023 FUQ852013:FUQ852023 GEM852013:GEM852023 GOI852013:GOI852023 GYE852013:GYE852023 HIA852013:HIA852023 HRW852013:HRW852023 IBS852013:IBS852023 ILO852013:ILO852023 IVK852013:IVK852023 JFG852013:JFG852023 JPC852013:JPC852023 JYY852013:JYY852023 KIU852013:KIU852023 KSQ852013:KSQ852023 LCM852013:LCM852023 LMI852013:LMI852023 LWE852013:LWE852023 MGA852013:MGA852023 MPW852013:MPW852023 MZS852013:MZS852023 NJO852013:NJO852023 NTK852013:NTK852023 ODG852013:ODG852023 ONC852013:ONC852023 OWY852013:OWY852023 PGU852013:PGU852023 PQQ852013:PQQ852023 QAM852013:QAM852023 QKI852013:QKI852023 QUE852013:QUE852023 REA852013:REA852023 RNW852013:RNW852023 RXS852013:RXS852023 SHO852013:SHO852023 SRK852013:SRK852023 TBG852013:TBG852023 TLC852013:TLC852023 TUY852013:TUY852023 UEU852013:UEU852023 UOQ852013:UOQ852023 UYM852013:UYM852023 VII852013:VII852023 VSE852013:VSE852023 WCA852013:WCA852023 WLW852013:WLW852023 WVS852013:WVS852023 K917548:K917558 JG917549:JG917559 TC917549:TC917559 ACY917549:ACY917559 AMU917549:AMU917559 AWQ917549:AWQ917559 BGM917549:BGM917559 BQI917549:BQI917559 CAE917549:CAE917559 CKA917549:CKA917559 CTW917549:CTW917559 DDS917549:DDS917559 DNO917549:DNO917559 DXK917549:DXK917559 EHG917549:EHG917559 ERC917549:ERC917559 FAY917549:FAY917559 FKU917549:FKU917559 FUQ917549:FUQ917559 GEM917549:GEM917559 GOI917549:GOI917559 GYE917549:GYE917559 HIA917549:HIA917559 HRW917549:HRW917559 IBS917549:IBS917559 ILO917549:ILO917559 IVK917549:IVK917559 JFG917549:JFG917559 JPC917549:JPC917559 JYY917549:JYY917559 KIU917549:KIU917559 KSQ917549:KSQ917559 LCM917549:LCM917559 LMI917549:LMI917559 LWE917549:LWE917559 MGA917549:MGA917559 MPW917549:MPW917559 MZS917549:MZS917559 NJO917549:NJO917559 NTK917549:NTK917559 ODG917549:ODG917559 ONC917549:ONC917559 OWY917549:OWY917559 PGU917549:PGU917559 PQQ917549:PQQ917559 QAM917549:QAM917559 QKI917549:QKI917559 QUE917549:QUE917559 REA917549:REA917559 RNW917549:RNW917559 RXS917549:RXS917559 SHO917549:SHO917559 SRK917549:SRK917559 TBG917549:TBG917559 TLC917549:TLC917559 TUY917549:TUY917559 UEU917549:UEU917559 UOQ917549:UOQ917559 UYM917549:UYM917559 VII917549:VII917559 VSE917549:VSE917559 WCA917549:WCA917559 WLW917549:WLW917559 WVS917549:WVS917559 K983084:K983094 JG983085:JG983095 TC983085:TC983095 ACY983085:ACY983095 AMU983085:AMU983095 AWQ983085:AWQ983095 BGM983085:BGM983095 BQI983085:BQI983095 CAE983085:CAE983095 CKA983085:CKA983095 CTW983085:CTW983095 DDS983085:DDS983095 DNO983085:DNO983095 DXK983085:DXK983095 EHG983085:EHG983095 ERC983085:ERC983095 FAY983085:FAY983095 FKU983085:FKU983095 FUQ983085:FUQ983095 GEM983085:GEM983095 GOI983085:GOI983095 GYE983085:GYE983095 HIA983085:HIA983095 HRW983085:HRW983095 IBS983085:IBS983095 ILO983085:ILO983095 IVK983085:IVK983095 JFG983085:JFG983095 JPC983085:JPC983095 JYY983085:JYY983095 KIU983085:KIU983095 KSQ983085:KSQ983095 LCM983085:LCM983095 LMI983085:LMI983095 LWE983085:LWE983095 MGA983085:MGA983095 MPW983085:MPW983095 MZS983085:MZS983095 NJO983085:NJO983095 NTK983085:NTK983095 ODG983085:ODG983095 ONC983085:ONC983095 OWY983085:OWY983095 PGU983085:PGU983095 PQQ983085:PQQ983095 QAM983085:QAM983095 QKI983085:QKI983095 QUE983085:QUE983095 REA983085:REA983095 RNW983085:RNW983095 RXS983085:RXS983095 SHO983085:SHO983095 SRK983085:SRK983095 TBG983085:TBG983095 TLC983085:TLC983095 TUY983085:TUY983095 UEU983085:UEU983095 UOQ983085:UOQ983095 UYM983085:UYM983095 VII983085:VII983095 VSE983085:VSE983095 WCA983085:WCA983095">
      <formula1>$AE$31:$AE$31</formula1>
    </dataValidation>
    <dataValidation type="list" allowBlank="1" showInputMessage="1" showErrorMessage="1" sqref="L33 L36:M36 L46:M46 L48:M48 L31:M32 L38:M38 L40:M41">
      <formula1>"○,－"</formula1>
    </dataValidation>
    <dataValidation type="list" allowBlank="1" showInputMessage="1" showErrorMessage="1" sqref="N16:Q16">
      <formula1>"適,否"</formula1>
    </dataValidation>
    <dataValidation type="list" allowBlank="1" showInputMessage="1" showErrorMessage="1" sqref="O11:T11">
      <formula1>"その他地域,100分の3地域"</formula1>
    </dataValidation>
    <dataValidation type="list" allowBlank="1" showInputMessage="1" showErrorMessage="1" sqref="H11:N11">
      <formula1>"6人～12人,13人～19人"</formula1>
    </dataValidation>
  </dataValidations>
  <printOptions horizontalCentered="1"/>
  <pageMargins left="0.78740157480314965" right="0.35433070866141736" top="0.39370078740157483" bottom="0.35433070866141736" header="0.31496062992125984" footer="0.19685039370078741"/>
  <pageSetup paperSize="9" scale="84" fitToHeight="2" orientation="portrait" r:id="rId1"/>
  <headerFooter>
    <oddFooter>&amp;A</oddFooter>
  </headerFooter>
  <rowBreaks count="2" manualBreakCount="2">
    <brk id="57" max="28" man="1"/>
    <brk id="98" max="28"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3"/>
  <sheetViews>
    <sheetView view="pageBreakPreview" zoomScale="85" zoomScaleNormal="100" zoomScaleSheetLayoutView="85" workbookViewId="0">
      <selection activeCell="L83" sqref="L83"/>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6"/>
      <c r="AC2" s="235" t="s">
        <v>233</v>
      </c>
      <c r="AD2" s="30"/>
      <c r="AE2" s="235"/>
      <c r="AF2" s="1"/>
      <c r="AG2" s="1"/>
      <c r="AH2" s="1"/>
      <c r="AI2" s="13"/>
      <c r="AM2" s="29"/>
      <c r="AN2" s="29"/>
      <c r="AQ2" s="29"/>
      <c r="AR2" s="29"/>
      <c r="AT2" s="3"/>
    </row>
    <row r="3" spans="1:46" ht="18" customHeight="1">
      <c r="A3" s="1974" t="s">
        <v>281</v>
      </c>
      <c r="B3" s="1975"/>
      <c r="C3" s="1975"/>
      <c r="D3" s="1975"/>
      <c r="E3" s="1975"/>
      <c r="F3" s="1975"/>
      <c r="G3" s="1975"/>
      <c r="H3" s="1975"/>
      <c r="I3" s="1975"/>
      <c r="J3" s="1975"/>
      <c r="K3" s="1975"/>
      <c r="L3" s="1975"/>
      <c r="M3" s="1975"/>
      <c r="N3" s="1975"/>
      <c r="O3" s="1975"/>
      <c r="P3" s="1975"/>
      <c r="Q3" s="1975"/>
      <c r="R3" s="1975"/>
      <c r="S3" s="1975"/>
      <c r="T3" s="1975"/>
      <c r="U3" s="1975"/>
      <c r="V3" s="1975"/>
      <c r="W3" s="1975"/>
      <c r="X3" s="1975"/>
      <c r="Y3" s="1975"/>
      <c r="Z3" s="1975"/>
      <c r="AA3" s="1975"/>
      <c r="AB3" s="1975"/>
      <c r="AC3" s="1975"/>
      <c r="AD3" s="44"/>
      <c r="AE3" s="239"/>
      <c r="AF3" s="239"/>
      <c r="AG3" s="13"/>
      <c r="AH3" s="13"/>
      <c r="AI3" s="13"/>
      <c r="AM3" s="29"/>
      <c r="AN3" s="29"/>
      <c r="AQ3" s="29"/>
      <c r="AR3" s="29"/>
      <c r="AT3" s="3"/>
    </row>
    <row r="4" spans="1:46" ht="9.9499999999999993" customHeight="1" thickBot="1">
      <c r="A4" s="169"/>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27"/>
      <c r="AE4" s="238"/>
      <c r="AF4" s="238"/>
      <c r="AG4" s="13"/>
      <c r="AH4" s="13"/>
      <c r="AI4" s="13"/>
      <c r="AM4" s="29"/>
      <c r="AN4" s="29"/>
      <c r="AQ4" s="29"/>
      <c r="AR4" s="29"/>
    </row>
    <row r="5" spans="1:46" ht="18" customHeight="1" thickTop="1" thickBot="1">
      <c r="A5" s="169"/>
      <c r="B5" s="2249" t="s">
        <v>139</v>
      </c>
      <c r="C5" s="2250"/>
      <c r="D5" s="2250"/>
      <c r="E5" s="2250"/>
      <c r="F5" s="2251"/>
      <c r="G5" s="28"/>
      <c r="H5" s="28"/>
      <c r="I5" s="28"/>
      <c r="J5" s="28"/>
      <c r="K5" s="28"/>
      <c r="L5" s="28"/>
      <c r="M5" s="28"/>
      <c r="N5" s="28"/>
      <c r="O5" s="28"/>
      <c r="P5" s="28"/>
      <c r="Q5" s="28"/>
      <c r="R5" s="28"/>
      <c r="S5" s="1083" t="s">
        <v>29</v>
      </c>
      <c r="T5" s="1084"/>
      <c r="U5" s="1084"/>
      <c r="V5" s="1085"/>
      <c r="W5" s="502" t="s">
        <v>97</v>
      </c>
      <c r="X5" s="503"/>
      <c r="Y5" s="503"/>
      <c r="Z5" s="503"/>
      <c r="AA5" s="503"/>
      <c r="AB5" s="503"/>
      <c r="AC5" s="504"/>
      <c r="AD5" s="23"/>
      <c r="AE5" s="23"/>
      <c r="AF5" s="13"/>
      <c r="AG5" s="13"/>
      <c r="AH5" s="13"/>
      <c r="AI5" s="13"/>
      <c r="AM5" s="29"/>
      <c r="AN5" s="29"/>
      <c r="AQ5" s="29"/>
      <c r="AR5" s="29"/>
    </row>
    <row r="6" spans="1:46" ht="18" customHeight="1" thickBot="1">
      <c r="A6" s="169"/>
      <c r="B6" s="2252"/>
      <c r="C6" s="2253"/>
      <c r="D6" s="2253"/>
      <c r="E6" s="2253"/>
      <c r="F6" s="2254"/>
      <c r="G6" s="28"/>
      <c r="H6" s="28"/>
      <c r="I6" s="28"/>
      <c r="J6" s="28"/>
      <c r="K6" s="28"/>
      <c r="L6" s="28"/>
      <c r="M6" s="28"/>
      <c r="N6" s="28"/>
      <c r="O6" s="28"/>
      <c r="P6" s="28"/>
      <c r="Q6" s="28"/>
      <c r="R6" s="28"/>
      <c r="S6" s="1083" t="s">
        <v>28</v>
      </c>
      <c r="T6" s="1084"/>
      <c r="U6" s="1084"/>
      <c r="V6" s="1084"/>
      <c r="W6" s="1086" t="s">
        <v>277</v>
      </c>
      <c r="X6" s="1087"/>
      <c r="Y6" s="1087"/>
      <c r="Z6" s="1087"/>
      <c r="AA6" s="1087"/>
      <c r="AB6" s="1087"/>
      <c r="AC6" s="1088"/>
      <c r="AD6" s="23"/>
      <c r="AE6" s="23"/>
      <c r="AF6" s="13"/>
      <c r="AG6" s="13"/>
      <c r="AH6" s="13"/>
      <c r="AI6" s="13"/>
      <c r="AM6" s="29"/>
      <c r="AN6" s="29"/>
      <c r="AQ6" s="29"/>
      <c r="AR6" s="29"/>
    </row>
    <row r="7" spans="1:46" ht="18" customHeight="1" thickTop="1" thickBot="1">
      <c r="A7" s="169"/>
      <c r="B7" s="28"/>
      <c r="C7" s="28"/>
      <c r="D7" s="28"/>
      <c r="E7" s="28"/>
      <c r="F7" s="28"/>
      <c r="G7" s="28"/>
      <c r="H7" s="28"/>
      <c r="I7" s="28"/>
      <c r="J7" s="28"/>
      <c r="K7" s="28"/>
      <c r="L7" s="28"/>
      <c r="M7" s="28"/>
      <c r="N7" s="28"/>
      <c r="O7" s="28"/>
      <c r="P7" s="28"/>
      <c r="Q7" s="28"/>
      <c r="R7" s="28"/>
      <c r="S7" s="1083" t="s">
        <v>148</v>
      </c>
      <c r="T7" s="1084"/>
      <c r="U7" s="1084"/>
      <c r="V7" s="1084"/>
      <c r="W7" s="1107" t="s">
        <v>282</v>
      </c>
      <c r="X7" s="1108"/>
      <c r="Y7" s="1108"/>
      <c r="Z7" s="1108"/>
      <c r="AA7" s="1108"/>
      <c r="AB7" s="1108"/>
      <c r="AC7" s="1109"/>
      <c r="AD7" s="23"/>
      <c r="AE7" s="23"/>
      <c r="AF7" s="13"/>
      <c r="AG7" s="13"/>
      <c r="AH7" s="13"/>
      <c r="AI7" s="13"/>
      <c r="AM7" s="29"/>
      <c r="AN7" s="29"/>
      <c r="AQ7" s="29"/>
      <c r="AR7" s="29"/>
    </row>
    <row r="8" spans="1:46" ht="18" customHeight="1">
      <c r="A8" s="28" t="s">
        <v>177</v>
      </c>
      <c r="B8" s="28"/>
      <c r="C8" s="28"/>
      <c r="D8" s="28"/>
      <c r="E8" s="28"/>
      <c r="F8" s="28"/>
      <c r="G8" s="28"/>
      <c r="H8" s="28"/>
      <c r="I8" s="28"/>
      <c r="J8" s="28"/>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35" t="s">
        <v>30</v>
      </c>
      <c r="B9" s="28"/>
      <c r="C9" s="1"/>
      <c r="D9" s="1"/>
      <c r="E9" s="1"/>
      <c r="F9" s="1"/>
      <c r="G9" s="1"/>
      <c r="H9" s="1"/>
      <c r="I9" s="1"/>
      <c r="J9" s="1"/>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1110"/>
      <c r="D10" s="1110"/>
      <c r="E10" s="1110"/>
      <c r="F10" s="1110"/>
      <c r="G10" s="1111"/>
      <c r="H10" s="487" t="s">
        <v>35</v>
      </c>
      <c r="I10" s="1094"/>
      <c r="J10" s="1094"/>
      <c r="K10" s="1094"/>
      <c r="L10" s="1094"/>
      <c r="M10" s="1094"/>
      <c r="N10" s="1095"/>
      <c r="O10" s="1112" t="s">
        <v>32</v>
      </c>
      <c r="P10" s="1110"/>
      <c r="Q10" s="1110"/>
      <c r="R10" s="1110"/>
      <c r="S10" s="1110"/>
      <c r="T10" s="1111"/>
      <c r="U10" s="35"/>
      <c r="V10" s="35"/>
      <c r="W10" s="33"/>
      <c r="X10" s="33"/>
      <c r="Y10" s="35"/>
      <c r="Z10" s="35"/>
      <c r="AA10" s="35"/>
      <c r="AB10" s="35"/>
      <c r="AC10" s="35"/>
    </row>
    <row r="11" spans="1:46" ht="18" customHeight="1" thickBot="1">
      <c r="A11" s="1"/>
      <c r="B11" s="1113">
        <v>18</v>
      </c>
      <c r="C11" s="1114"/>
      <c r="D11" s="1114"/>
      <c r="E11" s="1114"/>
      <c r="F11" s="1114"/>
      <c r="G11" s="1115"/>
      <c r="H11" s="1116" t="s">
        <v>85</v>
      </c>
      <c r="I11" s="1101"/>
      <c r="J11" s="1101"/>
      <c r="K11" s="1101"/>
      <c r="L11" s="1101"/>
      <c r="M11" s="1101"/>
      <c r="N11" s="1117"/>
      <c r="O11" s="1118" t="s">
        <v>33</v>
      </c>
      <c r="P11" s="1119"/>
      <c r="Q11" s="1119"/>
      <c r="R11" s="1119"/>
      <c r="S11" s="1119"/>
      <c r="T11" s="1120"/>
      <c r="U11" s="43"/>
      <c r="V11" s="43"/>
      <c r="W11" s="43"/>
      <c r="X11" s="242"/>
      <c r="Y11" s="41"/>
      <c r="Z11" s="41"/>
      <c r="AA11" s="41"/>
      <c r="AB11" s="41"/>
      <c r="AC11" s="35"/>
      <c r="AF11" s="29"/>
      <c r="AG11" s="29"/>
      <c r="AJ11" s="29"/>
      <c r="AK11" s="29"/>
    </row>
    <row r="12" spans="1:46" ht="18" customHeight="1">
      <c r="A12" s="1"/>
      <c r="B12" s="242"/>
      <c r="C12" s="242"/>
      <c r="D12" s="242"/>
      <c r="E12" s="242"/>
      <c r="F12" s="242"/>
      <c r="G12" s="41"/>
      <c r="H12" s="41"/>
      <c r="I12" s="41"/>
      <c r="J12" s="41"/>
      <c r="K12" s="40"/>
      <c r="L12" s="40"/>
      <c r="M12" s="40"/>
      <c r="N12" s="40"/>
      <c r="O12" s="40"/>
      <c r="P12" s="42"/>
      <c r="Q12" s="42"/>
      <c r="R12" s="42"/>
      <c r="S12" s="43"/>
      <c r="T12" s="8"/>
      <c r="U12" s="43"/>
      <c r="V12" s="43"/>
      <c r="W12" s="43"/>
      <c r="X12" s="242"/>
      <c r="Y12" s="41"/>
      <c r="Z12" s="41"/>
      <c r="AA12" s="41"/>
      <c r="AB12" s="41"/>
      <c r="AC12" s="35"/>
      <c r="AF12" s="29"/>
      <c r="AG12" s="29"/>
      <c r="AJ12" s="29"/>
      <c r="AK12" s="29"/>
    </row>
    <row r="13" spans="1:46" ht="18" customHeight="1">
      <c r="A13" s="35" t="s">
        <v>31</v>
      </c>
      <c r="B13" s="35"/>
      <c r="C13" s="35"/>
      <c r="D13" s="35"/>
      <c r="E13" s="35"/>
      <c r="F13" s="35"/>
      <c r="G13" s="35"/>
      <c r="H13" s="35"/>
      <c r="I13" s="35"/>
      <c r="J13" s="35"/>
      <c r="K13" s="35"/>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A14" s="35"/>
      <c r="B14" s="475" t="s">
        <v>36</v>
      </c>
      <c r="C14" s="1110"/>
      <c r="D14" s="1110"/>
      <c r="E14" s="1110"/>
      <c r="F14" s="1110"/>
      <c r="G14" s="1111"/>
      <c r="H14" s="475" t="s">
        <v>37</v>
      </c>
      <c r="I14" s="1110"/>
      <c r="J14" s="1110"/>
      <c r="K14" s="1110"/>
      <c r="L14" s="1110"/>
      <c r="M14" s="1110"/>
      <c r="N14" s="1110"/>
      <c r="O14" s="1110"/>
      <c r="P14" s="1110"/>
      <c r="Q14" s="1111"/>
      <c r="R14" s="481" t="s">
        <v>39</v>
      </c>
      <c r="S14" s="1137"/>
      <c r="T14" s="1137"/>
      <c r="U14" s="1137"/>
      <c r="V14" s="1137"/>
      <c r="W14" s="1137"/>
      <c r="X14" s="460" t="s">
        <v>40</v>
      </c>
      <c r="Y14" s="1089"/>
      <c r="Z14" s="1089"/>
      <c r="AA14" s="1089"/>
      <c r="AB14" s="1090"/>
      <c r="AC14" s="10"/>
      <c r="AD14" s="10"/>
      <c r="AE14" s="11"/>
      <c r="AF14" s="12"/>
      <c r="AG14" s="12"/>
      <c r="AH14" s="2"/>
      <c r="AI14" s="1"/>
      <c r="AK14" s="13"/>
      <c r="AL14" s="13"/>
      <c r="AM14" s="13"/>
      <c r="AP14" s="29"/>
      <c r="AQ14" s="29"/>
      <c r="AR14" s="29"/>
    </row>
    <row r="15" spans="1:46" ht="18" customHeight="1" thickBot="1">
      <c r="A15" s="35"/>
      <c r="B15" s="1134"/>
      <c r="C15" s="1135"/>
      <c r="D15" s="1135"/>
      <c r="E15" s="1135"/>
      <c r="F15" s="1135"/>
      <c r="G15" s="1136"/>
      <c r="H15" s="1"/>
      <c r="I15" s="1"/>
      <c r="J15" s="1"/>
      <c r="K15" s="1"/>
      <c r="L15" s="1"/>
      <c r="M15" s="85"/>
      <c r="N15" s="466" t="s">
        <v>38</v>
      </c>
      <c r="O15" s="1094"/>
      <c r="P15" s="1094"/>
      <c r="Q15" s="1095"/>
      <c r="R15" s="1138"/>
      <c r="S15" s="1139"/>
      <c r="T15" s="1139"/>
      <c r="U15" s="1139"/>
      <c r="V15" s="1139"/>
      <c r="W15" s="1139"/>
      <c r="X15" s="1091"/>
      <c r="Y15" s="1092"/>
      <c r="Z15" s="1092"/>
      <c r="AA15" s="1092"/>
      <c r="AB15" s="1093"/>
      <c r="AC15" s="10"/>
      <c r="AD15" s="10"/>
      <c r="AE15" s="8"/>
      <c r="AF15" s="2"/>
      <c r="AG15" s="2"/>
      <c r="AH15" s="2"/>
      <c r="AI15" s="1"/>
      <c r="AK15" s="13"/>
      <c r="AL15" s="13"/>
      <c r="AM15" s="13"/>
      <c r="AP15" s="29"/>
      <c r="AQ15" s="29"/>
      <c r="AR15" s="29"/>
    </row>
    <row r="16" spans="1:46" ht="18" customHeight="1" thickBot="1">
      <c r="A16" s="35"/>
      <c r="B16" s="1096">
        <v>0.12</v>
      </c>
      <c r="C16" s="1097"/>
      <c r="D16" s="1097"/>
      <c r="E16" s="1097"/>
      <c r="F16" s="1097"/>
      <c r="G16" s="1098"/>
      <c r="H16" s="1099">
        <v>7.0000000000000007E-2</v>
      </c>
      <c r="I16" s="1097"/>
      <c r="J16" s="1097"/>
      <c r="K16" s="1097"/>
      <c r="L16" s="1097"/>
      <c r="M16" s="1098"/>
      <c r="N16" s="1100" t="s">
        <v>41</v>
      </c>
      <c r="O16" s="1101"/>
      <c r="P16" s="1101"/>
      <c r="Q16" s="1102"/>
      <c r="R16" s="485">
        <f>B16+H16</f>
        <v>0.19</v>
      </c>
      <c r="S16" s="1103"/>
      <c r="T16" s="1103"/>
      <c r="U16" s="1103"/>
      <c r="V16" s="1103"/>
      <c r="W16" s="1103"/>
      <c r="X16" s="1104">
        <v>12</v>
      </c>
      <c r="Y16" s="1105"/>
      <c r="Z16" s="1105"/>
      <c r="AA16" s="1105"/>
      <c r="AB16" s="1106"/>
      <c r="AC16" s="10"/>
      <c r="AD16" s="10"/>
      <c r="AE16" s="8"/>
      <c r="AF16" s="2"/>
      <c r="AG16" s="2"/>
      <c r="AH16" s="2"/>
      <c r="AI16" s="1"/>
      <c r="AK16" s="13"/>
      <c r="AL16" s="13"/>
      <c r="AM16" s="13"/>
      <c r="AP16" s="29"/>
      <c r="AQ16" s="29"/>
      <c r="AR16" s="29"/>
    </row>
    <row r="17" spans="1:45" ht="18" customHeight="1">
      <c r="A17" s="35"/>
      <c r="B17" s="1"/>
      <c r="C17" s="1"/>
      <c r="D17" s="1"/>
      <c r="E17" s="1"/>
      <c r="F17" s="1"/>
      <c r="G17" s="35"/>
      <c r="H17" s="35"/>
      <c r="I17" s="35"/>
      <c r="J17" s="35"/>
      <c r="K17" s="35"/>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 t="s">
        <v>42</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35"/>
      <c r="AS18" s="13"/>
    </row>
    <row r="19" spans="1:45" ht="18" customHeight="1" thickBot="1">
      <c r="A19" s="1"/>
      <c r="B19" s="1121" t="s">
        <v>21</v>
      </c>
      <c r="C19" s="1676"/>
      <c r="D19" s="1676"/>
      <c r="E19" s="1676"/>
      <c r="F19" s="1676"/>
      <c r="G19" s="1676"/>
      <c r="H19" s="1679"/>
      <c r="I19" s="475" t="s">
        <v>22</v>
      </c>
      <c r="J19" s="1110"/>
      <c r="K19" s="1110"/>
      <c r="L19" s="1110"/>
      <c r="M19" s="1111"/>
      <c r="N19" s="475" t="s">
        <v>23</v>
      </c>
      <c r="O19" s="1110"/>
      <c r="P19" s="1110"/>
      <c r="Q19" s="1110"/>
      <c r="R19" s="1111"/>
      <c r="S19" s="1121" t="s">
        <v>24</v>
      </c>
      <c r="T19" s="1676"/>
      <c r="U19" s="1676"/>
      <c r="V19" s="1676"/>
      <c r="W19" s="1679"/>
      <c r="X19" s="35"/>
      <c r="Y19" s="35"/>
      <c r="Z19" s="35"/>
      <c r="AA19" s="35"/>
      <c r="AB19" s="35"/>
      <c r="AC19" s="35"/>
      <c r="AM19" s="13"/>
    </row>
    <row r="20" spans="1:45" ht="18" customHeight="1">
      <c r="A20" s="1"/>
      <c r="B20" s="1121" t="s">
        <v>17</v>
      </c>
      <c r="C20" s="1676"/>
      <c r="D20" s="1676"/>
      <c r="E20" s="1676"/>
      <c r="F20" s="1676"/>
      <c r="G20" s="1676"/>
      <c r="H20" s="1676"/>
      <c r="I20" s="1126">
        <v>4</v>
      </c>
      <c r="J20" s="1682"/>
      <c r="K20" s="1682"/>
      <c r="L20" s="1682"/>
      <c r="M20" s="1973"/>
      <c r="N20" s="1129">
        <v>1</v>
      </c>
      <c r="O20" s="1682"/>
      <c r="P20" s="1682"/>
      <c r="Q20" s="1682"/>
      <c r="R20" s="1683"/>
      <c r="S20" s="1131">
        <f>I20+N20</f>
        <v>5</v>
      </c>
      <c r="T20" s="1970"/>
      <c r="U20" s="1970"/>
      <c r="V20" s="1970"/>
      <c r="W20" s="1971"/>
      <c r="X20" s="35"/>
      <c r="Y20" s="35"/>
      <c r="Z20" s="35"/>
      <c r="AA20" s="35"/>
      <c r="AB20" s="35"/>
      <c r="AC20" s="35"/>
      <c r="AM20" s="13"/>
    </row>
    <row r="21" spans="1:45" ht="18" customHeight="1">
      <c r="A21" s="1"/>
      <c r="B21" s="2186" t="s">
        <v>86</v>
      </c>
      <c r="C21" s="1676"/>
      <c r="D21" s="1676"/>
      <c r="E21" s="1676"/>
      <c r="F21" s="1676"/>
      <c r="G21" s="1676"/>
      <c r="H21" s="1676"/>
      <c r="I21" s="1149">
        <v>1</v>
      </c>
      <c r="J21" s="1684"/>
      <c r="K21" s="1684"/>
      <c r="L21" s="1684"/>
      <c r="M21" s="1972"/>
      <c r="N21" s="1152">
        <v>0</v>
      </c>
      <c r="O21" s="1684"/>
      <c r="P21" s="1684"/>
      <c r="Q21" s="1684"/>
      <c r="R21" s="1685"/>
      <c r="S21" s="1131">
        <f>I21+N21</f>
        <v>1</v>
      </c>
      <c r="T21" s="1970"/>
      <c r="U21" s="1970"/>
      <c r="V21" s="1970"/>
      <c r="W21" s="1971"/>
      <c r="X21" s="35"/>
      <c r="Y21" s="35"/>
      <c r="Z21" s="35"/>
      <c r="AA21" s="35"/>
      <c r="AB21" s="35"/>
      <c r="AC21" s="35"/>
      <c r="AM21" s="13"/>
    </row>
    <row r="22" spans="1:45" ht="18" customHeight="1">
      <c r="A22" s="1"/>
      <c r="B22" s="1121" t="s">
        <v>18</v>
      </c>
      <c r="C22" s="1676"/>
      <c r="D22" s="1676"/>
      <c r="E22" s="1676"/>
      <c r="F22" s="1676"/>
      <c r="G22" s="1676"/>
      <c r="H22" s="1676"/>
      <c r="I22" s="1149">
        <v>9</v>
      </c>
      <c r="J22" s="1684"/>
      <c r="K22" s="1684"/>
      <c r="L22" s="1684"/>
      <c r="M22" s="1972"/>
      <c r="N22" s="1152">
        <v>2</v>
      </c>
      <c r="O22" s="1684"/>
      <c r="P22" s="1684"/>
      <c r="Q22" s="1684"/>
      <c r="R22" s="1685"/>
      <c r="S22" s="1131">
        <f>I22+N22</f>
        <v>11</v>
      </c>
      <c r="T22" s="1970"/>
      <c r="U22" s="1970"/>
      <c r="V22" s="1970"/>
      <c r="W22" s="1971"/>
      <c r="X22" s="35"/>
      <c r="Y22" s="35"/>
      <c r="Z22" s="35"/>
      <c r="AA22" s="35"/>
      <c r="AB22" s="35"/>
      <c r="AC22" s="35"/>
      <c r="AM22" s="13"/>
    </row>
    <row r="23" spans="1:45" ht="18" customHeight="1" thickBot="1">
      <c r="A23" s="1"/>
      <c r="B23" s="2186" t="s">
        <v>87</v>
      </c>
      <c r="C23" s="1676"/>
      <c r="D23" s="1676"/>
      <c r="E23" s="1676"/>
      <c r="F23" s="1676"/>
      <c r="G23" s="1676"/>
      <c r="H23" s="1676"/>
      <c r="I23" s="1140">
        <v>1</v>
      </c>
      <c r="J23" s="1677"/>
      <c r="K23" s="1677"/>
      <c r="L23" s="1677"/>
      <c r="M23" s="1969"/>
      <c r="N23" s="1143">
        <v>0</v>
      </c>
      <c r="O23" s="1677"/>
      <c r="P23" s="1677"/>
      <c r="Q23" s="1677"/>
      <c r="R23" s="1678"/>
      <c r="S23" s="1131">
        <f>I23+N23</f>
        <v>1</v>
      </c>
      <c r="T23" s="1970"/>
      <c r="U23" s="1970"/>
      <c r="V23" s="1970"/>
      <c r="W23" s="1971"/>
      <c r="X23" s="35"/>
      <c r="Y23" s="35"/>
      <c r="Z23" s="35"/>
      <c r="AA23" s="35"/>
      <c r="AB23" s="35"/>
      <c r="AC23" s="35"/>
      <c r="AM23" s="13"/>
    </row>
    <row r="24" spans="1:45" ht="18" customHeight="1">
      <c r="A24" s="1"/>
      <c r="B24" s="1121" t="s">
        <v>16</v>
      </c>
      <c r="C24" s="1676"/>
      <c r="D24" s="1676"/>
      <c r="E24" s="1676"/>
      <c r="F24" s="1676"/>
      <c r="G24" s="1676"/>
      <c r="H24" s="1679"/>
      <c r="I24" s="1145">
        <f>SUM(I20:M23)</f>
        <v>15</v>
      </c>
      <c r="J24" s="1680"/>
      <c r="K24" s="1680"/>
      <c r="L24" s="1680"/>
      <c r="M24" s="1681"/>
      <c r="N24" s="1145">
        <f t="shared" ref="N24" si="0">SUM(N20:R23)</f>
        <v>3</v>
      </c>
      <c r="O24" s="1680"/>
      <c r="P24" s="1680"/>
      <c r="Q24" s="1680"/>
      <c r="R24" s="1681"/>
      <c r="S24" s="1148">
        <f t="shared" ref="S24" si="1">SUM(S20:W23)</f>
        <v>18</v>
      </c>
      <c r="T24" s="1970"/>
      <c r="U24" s="1970"/>
      <c r="V24" s="1970"/>
      <c r="W24" s="1971"/>
      <c r="X24" s="35"/>
      <c r="Y24" s="35"/>
      <c r="Z24" s="35"/>
      <c r="AA24" s="35"/>
      <c r="AB24" s="35"/>
      <c r="AC24" s="35"/>
      <c r="AM24" s="13"/>
    </row>
    <row r="25" spans="1:45"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35"/>
      <c r="AS25" s="13"/>
    </row>
    <row r="26" spans="1:45" ht="18" customHeight="1">
      <c r="A26" s="1" t="s">
        <v>45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35"/>
      <c r="AS26" s="13"/>
    </row>
    <row r="27" spans="1:45" ht="6" customHeight="1">
      <c r="A27" s="1"/>
      <c r="B27" s="35"/>
      <c r="C27" s="35"/>
      <c r="D27" s="35"/>
      <c r="E27" s="35"/>
      <c r="F27" s="35"/>
      <c r="G27" s="35"/>
      <c r="H27" s="35"/>
      <c r="I27" s="35"/>
      <c r="J27" s="35"/>
      <c r="K27" s="35"/>
      <c r="L27" s="35"/>
      <c r="M27" s="35"/>
      <c r="N27" s="35"/>
      <c r="O27" s="35"/>
      <c r="P27" s="35"/>
      <c r="Q27" s="35"/>
      <c r="R27" s="1"/>
      <c r="S27" s="35"/>
      <c r="T27" s="35"/>
      <c r="U27" s="35"/>
      <c r="V27" s="35"/>
      <c r="W27" s="35"/>
      <c r="X27" s="35"/>
      <c r="Y27" s="35"/>
      <c r="Z27" s="35"/>
      <c r="AA27" s="35"/>
      <c r="AB27" s="35"/>
      <c r="AC27" s="35"/>
    </row>
    <row r="28" spans="1:45" ht="18" customHeight="1">
      <c r="A28" s="35"/>
      <c r="B28" s="475" t="s">
        <v>1</v>
      </c>
      <c r="C28" s="476"/>
      <c r="D28" s="476"/>
      <c r="E28" s="476"/>
      <c r="F28" s="476"/>
      <c r="G28" s="476"/>
      <c r="H28" s="476"/>
      <c r="I28" s="476"/>
      <c r="J28" s="476"/>
      <c r="K28" s="476"/>
      <c r="L28" s="460" t="s">
        <v>43</v>
      </c>
      <c r="M28" s="1158"/>
      <c r="N28" s="475" t="s">
        <v>2</v>
      </c>
      <c r="O28" s="1110"/>
      <c r="P28" s="1110"/>
      <c r="Q28" s="1110"/>
      <c r="R28" s="1110"/>
      <c r="S28" s="1110"/>
      <c r="T28" s="1110"/>
      <c r="U28" s="1110"/>
      <c r="V28" s="1110"/>
      <c r="W28" s="1110"/>
      <c r="X28" s="1110"/>
      <c r="Y28" s="1110"/>
      <c r="Z28" s="1110"/>
      <c r="AA28" s="1110"/>
      <c r="AB28" s="1110"/>
      <c r="AC28" s="1111"/>
      <c r="AD28" s="237"/>
      <c r="AE28" s="237"/>
      <c r="AF28" s="237"/>
      <c r="AG28" s="237"/>
      <c r="AH28" s="13"/>
      <c r="AQ28" s="34"/>
    </row>
    <row r="29" spans="1:45" ht="18" customHeight="1">
      <c r="A29" s="35"/>
      <c r="B29" s="1154"/>
      <c r="C29" s="1155"/>
      <c r="D29" s="1155"/>
      <c r="E29" s="1155"/>
      <c r="F29" s="1155"/>
      <c r="G29" s="1155"/>
      <c r="H29" s="1155"/>
      <c r="I29" s="1155"/>
      <c r="J29" s="1155"/>
      <c r="K29" s="1155"/>
      <c r="L29" s="1159"/>
      <c r="M29" s="1160"/>
      <c r="N29" s="2183" t="s">
        <v>0</v>
      </c>
      <c r="O29" s="2184"/>
      <c r="P29" s="2184"/>
      <c r="Q29" s="2185"/>
      <c r="R29" s="2183" t="s">
        <v>88</v>
      </c>
      <c r="S29" s="2184"/>
      <c r="T29" s="2184"/>
      <c r="U29" s="2185"/>
      <c r="V29" s="2183" t="s">
        <v>89</v>
      </c>
      <c r="W29" s="2184"/>
      <c r="X29" s="2184"/>
      <c r="Y29" s="2185"/>
      <c r="Z29" s="2183" t="s">
        <v>90</v>
      </c>
      <c r="AA29" s="2184"/>
      <c r="AB29" s="2184"/>
      <c r="AC29" s="2185"/>
      <c r="AD29" s="13"/>
      <c r="AE29" s="13"/>
      <c r="AF29" s="13"/>
      <c r="AG29" s="13"/>
      <c r="AH29" s="34"/>
      <c r="AI29" s="34"/>
      <c r="AJ29" s="13"/>
    </row>
    <row r="30" spans="1:45" ht="18" customHeight="1" thickBot="1">
      <c r="A30" s="35"/>
      <c r="B30" s="1156"/>
      <c r="C30" s="1157"/>
      <c r="D30" s="1157"/>
      <c r="E30" s="1157"/>
      <c r="F30" s="1157"/>
      <c r="G30" s="1157"/>
      <c r="H30" s="1157"/>
      <c r="I30" s="1157"/>
      <c r="J30" s="1157"/>
      <c r="K30" s="1157"/>
      <c r="L30" s="1159"/>
      <c r="M30" s="1160"/>
      <c r="N30" s="487" t="s">
        <v>5</v>
      </c>
      <c r="O30" s="1163"/>
      <c r="P30" s="1164" t="s">
        <v>6</v>
      </c>
      <c r="Q30" s="1165"/>
      <c r="R30" s="487" t="s">
        <v>5</v>
      </c>
      <c r="S30" s="1163"/>
      <c r="T30" s="1164" t="s">
        <v>6</v>
      </c>
      <c r="U30" s="1165"/>
      <c r="V30" s="487" t="s">
        <v>5</v>
      </c>
      <c r="W30" s="1163"/>
      <c r="X30" s="1164" t="s">
        <v>6</v>
      </c>
      <c r="Y30" s="1165"/>
      <c r="Z30" s="487" t="s">
        <v>5</v>
      </c>
      <c r="AA30" s="1163"/>
      <c r="AB30" s="1164" t="s">
        <v>6</v>
      </c>
      <c r="AC30" s="1165"/>
      <c r="AI30" s="34"/>
      <c r="AJ30" s="14"/>
      <c r="AK30" s="13"/>
    </row>
    <row r="31" spans="1:45" ht="18" customHeight="1" thickBot="1">
      <c r="A31" s="35"/>
      <c r="B31" s="2246" t="s">
        <v>156</v>
      </c>
      <c r="C31" s="2179" t="s">
        <v>25</v>
      </c>
      <c r="D31" s="1932" t="s">
        <v>152</v>
      </c>
      <c r="E31" s="1186"/>
      <c r="F31" s="1186"/>
      <c r="G31" s="1186"/>
      <c r="H31" s="1186"/>
      <c r="I31" s="1186"/>
      <c r="J31" s="1186"/>
      <c r="K31" s="1186"/>
      <c r="L31" s="2180" t="s">
        <v>11</v>
      </c>
      <c r="M31" s="2181"/>
      <c r="N31" s="2182">
        <v>2120</v>
      </c>
      <c r="O31" s="2175"/>
      <c r="P31" s="2172">
        <v>1420</v>
      </c>
      <c r="Q31" s="2173"/>
      <c r="R31" s="2068">
        <f>N31</f>
        <v>2120</v>
      </c>
      <c r="S31" s="2069"/>
      <c r="T31" s="2070">
        <f>P31</f>
        <v>1420</v>
      </c>
      <c r="U31" s="2095"/>
      <c r="V31" s="2174">
        <v>2090</v>
      </c>
      <c r="W31" s="2175"/>
      <c r="X31" s="2172">
        <v>1390</v>
      </c>
      <c r="Y31" s="2174"/>
      <c r="Z31" s="2068">
        <f>V31</f>
        <v>2090</v>
      </c>
      <c r="AA31" s="2069"/>
      <c r="AB31" s="2070">
        <f>X31</f>
        <v>1390</v>
      </c>
      <c r="AC31" s="2071"/>
      <c r="AF31" s="13"/>
      <c r="AQ31" s="34"/>
      <c r="AR31" s="14"/>
    </row>
    <row r="32" spans="1:45" ht="18" customHeight="1" thickBot="1">
      <c r="A32" s="35"/>
      <c r="B32" s="2247"/>
      <c r="C32" s="2179"/>
      <c r="D32" s="1932" t="s">
        <v>91</v>
      </c>
      <c r="E32" s="1186"/>
      <c r="F32" s="1186"/>
      <c r="G32" s="1186"/>
      <c r="H32" s="1186"/>
      <c r="I32" s="1186"/>
      <c r="J32" s="1186"/>
      <c r="K32" s="1186"/>
      <c r="L32" s="2161" t="s">
        <v>11</v>
      </c>
      <c r="M32" s="2165"/>
      <c r="N32" s="2090"/>
      <c r="O32" s="2091"/>
      <c r="P32" s="2091"/>
      <c r="Q32" s="2091"/>
      <c r="R32" s="2225">
        <v>700</v>
      </c>
      <c r="S32" s="2226"/>
      <c r="T32" s="2226"/>
      <c r="U32" s="2227"/>
      <c r="V32" s="2091"/>
      <c r="W32" s="2091"/>
      <c r="X32" s="2091"/>
      <c r="Y32" s="2091"/>
      <c r="Z32" s="2225">
        <v>1410</v>
      </c>
      <c r="AA32" s="2226"/>
      <c r="AB32" s="2226"/>
      <c r="AC32" s="2227"/>
      <c r="AF32" s="13"/>
      <c r="AG32" s="13"/>
      <c r="AH32" s="13"/>
      <c r="AI32" s="13"/>
      <c r="AJ32" s="13"/>
      <c r="AK32" s="13"/>
      <c r="AL32" s="13"/>
      <c r="AM32" s="13"/>
      <c r="AN32" s="13"/>
      <c r="AO32" s="13"/>
      <c r="AP32" s="13"/>
      <c r="AQ32" s="34"/>
      <c r="AR32" s="14"/>
      <c r="AS32" s="13"/>
    </row>
    <row r="33" spans="1:45" ht="18" customHeight="1">
      <c r="A33" s="35"/>
      <c r="B33" s="2247"/>
      <c r="C33" s="2179"/>
      <c r="D33" s="1957" t="s">
        <v>13</v>
      </c>
      <c r="E33" s="1438"/>
      <c r="F33" s="1438"/>
      <c r="G33" s="1438"/>
      <c r="H33" s="1438"/>
      <c r="I33" s="1438"/>
      <c r="J33" s="1438"/>
      <c r="K33" s="1438"/>
      <c r="L33" s="2161" t="s">
        <v>11</v>
      </c>
      <c r="M33" s="2162"/>
      <c r="N33" s="2013">
        <f>IF(L33="○",IF(L35/S24&lt;10,INT(L35/S24),ROUNDDOWN(L35/S24,-1)),0)</f>
        <v>130</v>
      </c>
      <c r="O33" s="2013"/>
      <c r="P33" s="2014"/>
      <c r="Q33" s="2014"/>
      <c r="R33" s="2015"/>
      <c r="S33" s="2015"/>
      <c r="T33" s="2015"/>
      <c r="U33" s="2015"/>
      <c r="V33" s="2014"/>
      <c r="W33" s="2014"/>
      <c r="X33" s="2014"/>
      <c r="Y33" s="2014"/>
      <c r="Z33" s="2015"/>
      <c r="AA33" s="2015"/>
      <c r="AB33" s="2015"/>
      <c r="AC33" s="2016"/>
      <c r="AF33" s="13"/>
      <c r="AH33" s="13"/>
      <c r="AI33" s="13"/>
      <c r="AJ33" s="13"/>
      <c r="AK33" s="13"/>
      <c r="AL33" s="13"/>
      <c r="AM33" s="13"/>
      <c r="AN33" s="13"/>
      <c r="AO33" s="13"/>
      <c r="AP33" s="13"/>
      <c r="AQ33" s="34"/>
      <c r="AR33" s="14"/>
    </row>
    <row r="34" spans="1:45" ht="18" customHeight="1">
      <c r="A34" s="35"/>
      <c r="B34" s="2247"/>
      <c r="C34" s="2179"/>
      <c r="D34" s="173"/>
      <c r="E34" s="1184" t="s">
        <v>44</v>
      </c>
      <c r="F34" s="1185"/>
      <c r="G34" s="1185"/>
      <c r="H34" s="1185"/>
      <c r="I34" s="1185"/>
      <c r="J34" s="1186"/>
      <c r="K34" s="1186"/>
      <c r="L34" s="2163">
        <v>210</v>
      </c>
      <c r="M34" s="2164"/>
      <c r="N34" s="2017"/>
      <c r="O34" s="2017"/>
      <c r="P34" s="2015"/>
      <c r="Q34" s="2015"/>
      <c r="R34" s="2015"/>
      <c r="S34" s="2015"/>
      <c r="T34" s="2015"/>
      <c r="U34" s="2015"/>
      <c r="V34" s="2015"/>
      <c r="W34" s="2015"/>
      <c r="X34" s="2015"/>
      <c r="Y34" s="2015"/>
      <c r="Z34" s="2015"/>
      <c r="AA34" s="2015"/>
      <c r="AB34" s="2015"/>
      <c r="AC34" s="2016"/>
      <c r="AF34" s="13"/>
      <c r="AH34" s="13"/>
      <c r="AI34" s="13"/>
      <c r="AJ34" s="13"/>
      <c r="AK34" s="13"/>
      <c r="AL34" s="13"/>
      <c r="AM34" s="13"/>
      <c r="AN34" s="13"/>
      <c r="AO34" s="13"/>
      <c r="AP34" s="13"/>
      <c r="AQ34" s="34"/>
      <c r="AR34" s="14"/>
    </row>
    <row r="35" spans="1:45" ht="18" customHeight="1" thickBot="1">
      <c r="A35" s="35"/>
      <c r="B35" s="2247"/>
      <c r="C35" s="2179"/>
      <c r="D35" s="246"/>
      <c r="E35" s="1189" t="s">
        <v>157</v>
      </c>
      <c r="F35" s="1190"/>
      <c r="G35" s="1190"/>
      <c r="H35" s="1190"/>
      <c r="I35" s="1190"/>
      <c r="J35" s="1191"/>
      <c r="K35" s="1191"/>
      <c r="L35" s="2163">
        <v>2440</v>
      </c>
      <c r="M35" s="2164"/>
      <c r="N35" s="2015"/>
      <c r="O35" s="2015"/>
      <c r="P35" s="2015"/>
      <c r="Q35" s="2015"/>
      <c r="R35" s="2015"/>
      <c r="S35" s="2015"/>
      <c r="T35" s="2015"/>
      <c r="U35" s="2015"/>
      <c r="V35" s="2015"/>
      <c r="W35" s="2015"/>
      <c r="X35" s="2015"/>
      <c r="Y35" s="2015"/>
      <c r="Z35" s="2015"/>
      <c r="AA35" s="2015"/>
      <c r="AB35" s="2015"/>
      <c r="AC35" s="2016"/>
      <c r="AF35" s="13"/>
      <c r="AH35" s="22"/>
      <c r="AI35" s="22"/>
      <c r="AJ35" s="22"/>
      <c r="AK35" s="22"/>
      <c r="AL35" s="22"/>
      <c r="AM35" s="22"/>
      <c r="AN35" s="22"/>
      <c r="AO35" s="22"/>
      <c r="AP35" s="22"/>
      <c r="AQ35" s="34"/>
      <c r="AR35" s="14"/>
    </row>
    <row r="36" spans="1:45" ht="18" customHeight="1" thickBot="1">
      <c r="A36" s="35"/>
      <c r="B36" s="2247"/>
      <c r="C36" s="2179"/>
      <c r="D36" s="1921" t="s">
        <v>92</v>
      </c>
      <c r="E36" s="2155"/>
      <c r="F36" s="2155"/>
      <c r="G36" s="2155"/>
      <c r="H36" s="2155"/>
      <c r="I36" s="2155"/>
      <c r="J36" s="2155"/>
      <c r="K36" s="2155"/>
      <c r="L36" s="2159" t="s">
        <v>11</v>
      </c>
      <c r="M36" s="2160"/>
      <c r="N36" s="1222">
        <v>240</v>
      </c>
      <c r="O36" s="2157"/>
      <c r="P36" s="2157"/>
      <c r="Q36" s="2157"/>
      <c r="R36" s="2157"/>
      <c r="S36" s="2157"/>
      <c r="T36" s="2157"/>
      <c r="U36" s="2157"/>
      <c r="V36" s="2157"/>
      <c r="W36" s="2157"/>
      <c r="X36" s="2157"/>
      <c r="Y36" s="2157"/>
      <c r="Z36" s="2157"/>
      <c r="AA36" s="2157"/>
      <c r="AB36" s="2157"/>
      <c r="AC36" s="2245"/>
      <c r="AF36" s="13"/>
      <c r="AG36" s="13"/>
      <c r="AH36" s="13"/>
      <c r="AI36" s="13"/>
      <c r="AJ36" s="13"/>
      <c r="AK36" s="13"/>
      <c r="AL36" s="13"/>
      <c r="AM36" s="13"/>
      <c r="AN36" s="13"/>
      <c r="AO36" s="13"/>
      <c r="AP36" s="13"/>
      <c r="AQ36" s="34"/>
      <c r="AR36" s="14"/>
      <c r="AS36" s="13"/>
    </row>
    <row r="37" spans="1:45" ht="18" customHeight="1" thickTop="1" thickBot="1">
      <c r="A37" s="35"/>
      <c r="B37" s="2247"/>
      <c r="C37" s="2179"/>
      <c r="D37" s="958" t="s">
        <v>26</v>
      </c>
      <c r="E37" s="1209"/>
      <c r="F37" s="1209"/>
      <c r="G37" s="1209"/>
      <c r="H37" s="1209"/>
      <c r="I37" s="1209"/>
      <c r="J37" s="1209"/>
      <c r="K37" s="1209"/>
      <c r="L37" s="1210"/>
      <c r="M37" s="1211"/>
      <c r="N37" s="2007">
        <f>SUM(N31,$N33,$N36)</f>
        <v>2490</v>
      </c>
      <c r="O37" s="2008"/>
      <c r="P37" s="2009">
        <f>SUM(P31,$N33,$N36)</f>
        <v>1790</v>
      </c>
      <c r="Q37" s="2010"/>
      <c r="R37" s="2007">
        <f>SUM(R31,$R32,$N33,$N36)</f>
        <v>3190</v>
      </c>
      <c r="S37" s="2008"/>
      <c r="T37" s="2009">
        <f>SUM(T31,$R32,$N33,$N36)</f>
        <v>2490</v>
      </c>
      <c r="U37" s="2010"/>
      <c r="V37" s="2007">
        <f>SUM(V31,$N33,$N36)</f>
        <v>2460</v>
      </c>
      <c r="W37" s="2008"/>
      <c r="X37" s="2009">
        <f>SUM(X31,$N33,$N36)</f>
        <v>1760</v>
      </c>
      <c r="Y37" s="2010"/>
      <c r="Z37" s="2007">
        <f>SUM(Z31,$Z32,$N33,$N36)</f>
        <v>3870</v>
      </c>
      <c r="AA37" s="2008"/>
      <c r="AB37" s="2009">
        <f>SUM(AB31,$Z32,$N33,$N36)</f>
        <v>3170</v>
      </c>
      <c r="AC37" s="2010"/>
      <c r="AF37" s="13"/>
      <c r="AG37" s="13"/>
      <c r="AQ37" s="34"/>
      <c r="AR37" s="14"/>
      <c r="AS37" s="13"/>
    </row>
    <row r="38" spans="1:45" ht="20.25" customHeight="1" thickBot="1">
      <c r="A38" s="35"/>
      <c r="B38" s="2247"/>
      <c r="C38" s="2153" t="s">
        <v>55</v>
      </c>
      <c r="D38" s="1921" t="s">
        <v>209</v>
      </c>
      <c r="E38" s="2155"/>
      <c r="F38" s="2155"/>
      <c r="G38" s="2155"/>
      <c r="H38" s="2155"/>
      <c r="I38" s="2155"/>
      <c r="J38" s="2155"/>
      <c r="K38" s="2155"/>
      <c r="L38" s="1220" t="s">
        <v>11</v>
      </c>
      <c r="M38" s="2156"/>
      <c r="N38" s="1222">
        <v>-200</v>
      </c>
      <c r="O38" s="2157"/>
      <c r="P38" s="2157"/>
      <c r="Q38" s="2157"/>
      <c r="R38" s="2157"/>
      <c r="S38" s="2157"/>
      <c r="T38" s="2157"/>
      <c r="U38" s="2157"/>
      <c r="V38" s="2157"/>
      <c r="W38" s="2157"/>
      <c r="X38" s="2157"/>
      <c r="Y38" s="2157"/>
      <c r="Z38" s="2157"/>
      <c r="AA38" s="2157"/>
      <c r="AB38" s="2157"/>
      <c r="AC38" s="2245"/>
      <c r="AF38" s="13"/>
      <c r="AG38" s="13"/>
      <c r="AQ38" s="34"/>
      <c r="AR38" s="14"/>
      <c r="AS38" s="13"/>
    </row>
    <row r="39" spans="1:45" ht="18" customHeight="1" thickTop="1">
      <c r="A39" s="35"/>
      <c r="B39" s="2247"/>
      <c r="C39" s="2154"/>
      <c r="D39" s="958" t="s">
        <v>50</v>
      </c>
      <c r="E39" s="1209"/>
      <c r="F39" s="1209"/>
      <c r="G39" s="1209"/>
      <c r="H39" s="1209"/>
      <c r="I39" s="1209"/>
      <c r="J39" s="1209"/>
      <c r="K39" s="1209"/>
      <c r="L39" s="1209"/>
      <c r="M39" s="1226"/>
      <c r="N39" s="1227">
        <f>$N$38</f>
        <v>-200</v>
      </c>
      <c r="O39" s="1228"/>
      <c r="P39" s="1229">
        <f t="shared" ref="P39" si="2">$N$38</f>
        <v>-200</v>
      </c>
      <c r="Q39" s="1230"/>
      <c r="R39" s="1227">
        <f t="shared" ref="R39" si="3">$N$38</f>
        <v>-200</v>
      </c>
      <c r="S39" s="1228"/>
      <c r="T39" s="1229">
        <f t="shared" ref="T39" si="4">$N$38</f>
        <v>-200</v>
      </c>
      <c r="U39" s="1230"/>
      <c r="V39" s="1227">
        <f t="shared" ref="V39" si="5">$N$38</f>
        <v>-200</v>
      </c>
      <c r="W39" s="1228"/>
      <c r="X39" s="1229">
        <f t="shared" ref="X39" si="6">$N$38</f>
        <v>-200</v>
      </c>
      <c r="Y39" s="1230"/>
      <c r="Z39" s="1227">
        <f t="shared" ref="Z39" si="7">$N$38</f>
        <v>-200</v>
      </c>
      <c r="AA39" s="1228"/>
      <c r="AB39" s="1229">
        <f>$N$38</f>
        <v>-200</v>
      </c>
      <c r="AC39" s="1230"/>
      <c r="AF39" s="13"/>
      <c r="AG39" s="13"/>
      <c r="AQ39" s="34"/>
      <c r="AR39" s="14"/>
      <c r="AS39" s="13"/>
    </row>
    <row r="40" spans="1:45" ht="18" customHeight="1">
      <c r="A40" s="35"/>
      <c r="B40" s="2247"/>
      <c r="C40" s="2147" t="s">
        <v>222</v>
      </c>
      <c r="D40" s="1924" t="s">
        <v>206</v>
      </c>
      <c r="E40" s="2150"/>
      <c r="F40" s="2150"/>
      <c r="G40" s="2150"/>
      <c r="H40" s="2150"/>
      <c r="I40" s="2150"/>
      <c r="J40" s="844">
        <v>790</v>
      </c>
      <c r="K40" s="844"/>
      <c r="L40" s="2151" t="s">
        <v>11</v>
      </c>
      <c r="M40" s="2152"/>
      <c r="N40" s="1243">
        <f>IF(L40="○",IF($J40/$S$24&lt;10,INT($J40/$S$24),ROUNDDOWN($J40/$S$24,-1)),0)</f>
        <v>40</v>
      </c>
      <c r="O40" s="1243"/>
      <c r="P40" s="1243"/>
      <c r="Q40" s="1243"/>
      <c r="R40" s="1243"/>
      <c r="S40" s="1243"/>
      <c r="T40" s="1243"/>
      <c r="U40" s="1243"/>
      <c r="V40" s="1243"/>
      <c r="W40" s="1243"/>
      <c r="X40" s="1243"/>
      <c r="Y40" s="1243"/>
      <c r="Z40" s="1243"/>
      <c r="AA40" s="1243"/>
      <c r="AB40" s="1243"/>
      <c r="AC40" s="1726"/>
      <c r="AF40" s="13"/>
      <c r="AG40" s="13"/>
      <c r="AQ40" s="34"/>
      <c r="AR40" s="14"/>
      <c r="AS40" s="13"/>
    </row>
    <row r="41" spans="1:45" ht="18" customHeight="1" thickBot="1">
      <c r="A41" s="35"/>
      <c r="B41" s="2247"/>
      <c r="C41" s="2148"/>
      <c r="D41" s="1921" t="s">
        <v>164</v>
      </c>
      <c r="E41" s="2144"/>
      <c r="F41" s="2144"/>
      <c r="G41" s="2144"/>
      <c r="H41" s="2144"/>
      <c r="I41" s="2144"/>
      <c r="J41" s="846">
        <v>500</v>
      </c>
      <c r="K41" s="846"/>
      <c r="L41" s="2145" t="s">
        <v>27</v>
      </c>
      <c r="M41" s="2146"/>
      <c r="N41" s="1248">
        <f>IF(L41="○",IF($J41/$S$24&lt;10,INT($J41/$S$24),ROUNDDOWN($J41/$S$24,-1)),0)</f>
        <v>0</v>
      </c>
      <c r="O41" s="1248"/>
      <c r="P41" s="1248"/>
      <c r="Q41" s="1248"/>
      <c r="R41" s="1248"/>
      <c r="S41" s="1248"/>
      <c r="T41" s="1248"/>
      <c r="U41" s="1248"/>
      <c r="V41" s="1248"/>
      <c r="W41" s="1248"/>
      <c r="X41" s="1248"/>
      <c r="Y41" s="1248"/>
      <c r="Z41" s="1248"/>
      <c r="AA41" s="1248"/>
      <c r="AB41" s="1248"/>
      <c r="AC41" s="1845"/>
      <c r="AF41" s="13"/>
      <c r="AG41" s="13"/>
      <c r="AQ41" s="34"/>
      <c r="AR41" s="14"/>
      <c r="AS41" s="13"/>
    </row>
    <row r="42" spans="1:45" ht="18" customHeight="1" thickTop="1">
      <c r="A42" s="35"/>
      <c r="B42" s="2248"/>
      <c r="C42" s="2149"/>
      <c r="D42" s="323" t="s">
        <v>59</v>
      </c>
      <c r="E42" s="324"/>
      <c r="F42" s="324"/>
      <c r="G42" s="324"/>
      <c r="H42" s="324"/>
      <c r="I42" s="324"/>
      <c r="J42" s="324"/>
      <c r="K42" s="324"/>
      <c r="L42" s="324"/>
      <c r="M42" s="1865"/>
      <c r="N42" s="369">
        <f>SUM($N40,$N41)</f>
        <v>40</v>
      </c>
      <c r="O42" s="2218"/>
      <c r="P42" s="2188">
        <f t="shared" ref="P42" si="8">SUM($N40,$N41)</f>
        <v>40</v>
      </c>
      <c r="Q42" s="2216"/>
      <c r="R42" s="2190">
        <f t="shared" ref="R42" si="9">SUM($N40,$N41)</f>
        <v>40</v>
      </c>
      <c r="S42" s="2217"/>
      <c r="T42" s="2190">
        <f t="shared" ref="T42" si="10">SUM($N40,$N41)</f>
        <v>40</v>
      </c>
      <c r="U42" s="2216"/>
      <c r="V42" s="2190">
        <f t="shared" ref="V42" si="11">SUM($N40,$N41)</f>
        <v>40</v>
      </c>
      <c r="W42" s="2217"/>
      <c r="X42" s="2190">
        <f t="shared" ref="X42" si="12">SUM($N40,$N41)</f>
        <v>40</v>
      </c>
      <c r="Y42" s="2216"/>
      <c r="Z42" s="2190">
        <f t="shared" ref="Z42" si="13">SUM($N40,$N41)</f>
        <v>40</v>
      </c>
      <c r="AA42" s="2217"/>
      <c r="AB42" s="2190">
        <f t="shared" ref="AB42" si="14">SUM($N40,$N41)</f>
        <v>40</v>
      </c>
      <c r="AC42" s="2216"/>
      <c r="AF42" s="13"/>
      <c r="AG42" s="13"/>
      <c r="AQ42" s="34"/>
      <c r="AR42" s="14"/>
      <c r="AS42" s="13"/>
    </row>
    <row r="43" spans="1:45" ht="18" customHeight="1">
      <c r="A43" s="35"/>
      <c r="B43" s="1083" t="s">
        <v>224</v>
      </c>
      <c r="C43" s="1190"/>
      <c r="D43" s="1190"/>
      <c r="E43" s="1190"/>
      <c r="F43" s="1190"/>
      <c r="G43" s="1190"/>
      <c r="H43" s="1190"/>
      <c r="I43" s="1190"/>
      <c r="J43" s="1190"/>
      <c r="K43" s="1190"/>
      <c r="L43" s="1190"/>
      <c r="M43" s="177" t="s">
        <v>51</v>
      </c>
      <c r="N43" s="1255">
        <f>N37+N39+N42</f>
        <v>2330</v>
      </c>
      <c r="O43" s="1262"/>
      <c r="P43" s="1256">
        <f t="shared" ref="P43" si="15">P37+P39+P42</f>
        <v>1630</v>
      </c>
      <c r="Q43" s="1257"/>
      <c r="R43" s="1255">
        <f t="shared" ref="R43" si="16">R37+R39+R42</f>
        <v>3030</v>
      </c>
      <c r="S43" s="1262"/>
      <c r="T43" s="1256">
        <f t="shared" ref="T43" si="17">T37+T39+T42</f>
        <v>2330</v>
      </c>
      <c r="U43" s="1257"/>
      <c r="V43" s="1255">
        <f t="shared" ref="V43" si="18">V37+V39+V42</f>
        <v>2300</v>
      </c>
      <c r="W43" s="1256"/>
      <c r="X43" s="1752">
        <f t="shared" ref="X43" si="19">X37+X39+X42</f>
        <v>1600</v>
      </c>
      <c r="Y43" s="1256"/>
      <c r="Z43" s="1255">
        <f t="shared" ref="Z43" si="20">Z37+Z39+Z42</f>
        <v>3710</v>
      </c>
      <c r="AA43" s="1262"/>
      <c r="AB43" s="1256">
        <f t="shared" ref="AB43" si="21">AB37+AB39+AB42</f>
        <v>3010</v>
      </c>
      <c r="AC43" s="1257"/>
      <c r="AF43" s="295"/>
      <c r="AG43" s="296"/>
      <c r="AI43" s="34"/>
      <c r="AJ43" s="14"/>
      <c r="AK43" s="13"/>
    </row>
    <row r="44" spans="1:45" ht="18" customHeight="1">
      <c r="A44" s="35"/>
      <c r="B44" s="1254" t="s">
        <v>106</v>
      </c>
      <c r="C44" s="2244"/>
      <c r="D44" s="2244"/>
      <c r="E44" s="2244"/>
      <c r="F44" s="2244"/>
      <c r="G44" s="2244"/>
      <c r="H44" s="2244"/>
      <c r="I44" s="2244"/>
      <c r="J44" s="2244"/>
      <c r="K44" s="2244"/>
      <c r="L44" s="2244"/>
      <c r="M44" s="177" t="s">
        <v>99</v>
      </c>
      <c r="N44" s="1260">
        <f>N43*I20</f>
        <v>9320</v>
      </c>
      <c r="O44" s="1261"/>
      <c r="P44" s="1262">
        <f>P43*N20</f>
        <v>1630</v>
      </c>
      <c r="Q44" s="1263"/>
      <c r="R44" s="1260">
        <f>R43*I21</f>
        <v>3030</v>
      </c>
      <c r="S44" s="1261"/>
      <c r="T44" s="1262">
        <f>T43*N21</f>
        <v>0</v>
      </c>
      <c r="U44" s="1263"/>
      <c r="V44" s="1260">
        <f>V43*I22</f>
        <v>20700</v>
      </c>
      <c r="W44" s="1261"/>
      <c r="X44" s="1262">
        <f>X43*N22</f>
        <v>3200</v>
      </c>
      <c r="Y44" s="1263"/>
      <c r="Z44" s="1260">
        <f>Z43*I23</f>
        <v>3710</v>
      </c>
      <c r="AA44" s="1261"/>
      <c r="AB44" s="1262">
        <f>AB43*N23</f>
        <v>0</v>
      </c>
      <c r="AC44" s="1263"/>
      <c r="AE44" s="1786">
        <f>SUM(N44:AC44)</f>
        <v>41590</v>
      </c>
      <c r="AF44" s="736"/>
      <c r="AG44" s="736"/>
      <c r="AI44" s="34"/>
      <c r="AJ44" s="14"/>
      <c r="AK44" s="13"/>
    </row>
    <row r="45" spans="1:45" ht="29.25" customHeight="1" thickBot="1">
      <c r="A45" s="35"/>
      <c r="B45" s="1264" t="s">
        <v>103</v>
      </c>
      <c r="C45" s="1265"/>
      <c r="D45" s="1265"/>
      <c r="E45" s="1265"/>
      <c r="F45" s="1265"/>
      <c r="G45" s="1265"/>
      <c r="H45" s="1265"/>
      <c r="I45" s="1265"/>
      <c r="J45" s="1265"/>
      <c r="K45" s="1265"/>
      <c r="L45" s="1266"/>
      <c r="M45" s="178" t="s">
        <v>102</v>
      </c>
      <c r="N45" s="1267">
        <f>N44*$H$16*100*$X$16</f>
        <v>782880.00000000012</v>
      </c>
      <c r="O45" s="1268"/>
      <c r="P45" s="1268">
        <f>P44*$H$16*100*$X$16</f>
        <v>136920</v>
      </c>
      <c r="Q45" s="1269"/>
      <c r="R45" s="1267">
        <f>R44*$H$16*100*$X$16</f>
        <v>254520.00000000006</v>
      </c>
      <c r="S45" s="1268"/>
      <c r="T45" s="1268">
        <f>T44*$H$16*100*$X$16</f>
        <v>0</v>
      </c>
      <c r="U45" s="1269"/>
      <c r="V45" s="1267">
        <f>V44*$H$16*100*$X$16</f>
        <v>1738800.0000000005</v>
      </c>
      <c r="W45" s="1268"/>
      <c r="X45" s="1268">
        <f>X44*$H$16*100*$X$16</f>
        <v>268800.00000000006</v>
      </c>
      <c r="Y45" s="1269"/>
      <c r="Z45" s="1267">
        <f>Z44*$H$16*100*$X$16</f>
        <v>311640.00000000006</v>
      </c>
      <c r="AA45" s="1268"/>
      <c r="AB45" s="1268">
        <f>AB44*$H$16*100*$X$16</f>
        <v>0</v>
      </c>
      <c r="AC45" s="1269"/>
      <c r="AE45" s="295">
        <f>SUM(N45:AC45)</f>
        <v>3493560.0000000009</v>
      </c>
      <c r="AF45" s="296"/>
      <c r="AG45" s="296"/>
      <c r="AI45" s="34"/>
      <c r="AJ45" s="14"/>
      <c r="AK45" s="13"/>
    </row>
    <row r="46" spans="1:45" ht="27" customHeight="1">
      <c r="A46" s="35"/>
      <c r="B46" s="1594" t="s">
        <v>194</v>
      </c>
      <c r="C46" s="2132" t="s">
        <v>144</v>
      </c>
      <c r="D46" s="2133"/>
      <c r="E46" s="2133"/>
      <c r="F46" s="2133"/>
      <c r="G46" s="2133"/>
      <c r="H46" s="2133"/>
      <c r="I46" s="2133"/>
      <c r="J46" s="2133"/>
      <c r="K46" s="2133"/>
      <c r="L46" s="1232" t="s">
        <v>11</v>
      </c>
      <c r="M46" s="1236"/>
      <c r="N46" s="2063">
        <f>IF($L46="○",-ROUNDDOWN(SUM(N31,$N36)*$H$16*100*$L$47,-1),0)</f>
        <v>-1480</v>
      </c>
      <c r="O46" s="2125"/>
      <c r="P46" s="2054">
        <f>IF($L46="○",-ROUNDDOWN(SUM(P31,$N36)*$H$16*100*$L$47,-1),0)</f>
        <v>-1040</v>
      </c>
      <c r="Q46" s="1883"/>
      <c r="R46" s="2057">
        <f>IF($L46="○",-ROUNDDOWN(SUM(R31,$N36)*$H$16*100*$L$47,-1),0)</f>
        <v>-1480</v>
      </c>
      <c r="S46" s="2125"/>
      <c r="T46" s="2054">
        <f>IF($L46="○",-ROUNDDOWN(SUM(T31,$N36)*$H$16*100*$L$47,-1),0)</f>
        <v>-1040</v>
      </c>
      <c r="U46" s="1883"/>
      <c r="V46" s="2057">
        <f>IF($L46="○",-ROUNDDOWN(SUM(V31,$N36)*$H$16*100*$L$47,-1),0)</f>
        <v>-1460</v>
      </c>
      <c r="W46" s="2125"/>
      <c r="X46" s="2054">
        <f>IF($L46="○",-ROUNDDOWN(SUM(X31,$N36)*$H$16*100*$L$47,-1),0)</f>
        <v>-1020</v>
      </c>
      <c r="Y46" s="1883"/>
      <c r="Z46" s="2057">
        <f>IF($L46="○",-ROUNDDOWN(SUM(Z31,$N36)*$H$16*100*$L$47,-1),0)</f>
        <v>-1460</v>
      </c>
      <c r="AA46" s="2125"/>
      <c r="AB46" s="2054">
        <f>IF($L46="○",-ROUNDDOWN(SUM(AB31,$N36)*$H$16*100*$L$47,-1),0)</f>
        <v>-1020</v>
      </c>
      <c r="AC46" s="1883"/>
      <c r="AE46" s="232"/>
      <c r="AF46" s="233"/>
      <c r="AG46" s="233"/>
      <c r="AI46" s="34"/>
      <c r="AJ46" s="14"/>
      <c r="AK46" s="13"/>
    </row>
    <row r="47" spans="1:45" ht="18" customHeight="1">
      <c r="A47" s="35"/>
      <c r="B47" s="2130"/>
      <c r="C47" s="288"/>
      <c r="D47" s="1599" t="s">
        <v>150</v>
      </c>
      <c r="E47" s="1191"/>
      <c r="F47" s="1191"/>
      <c r="G47" s="1191"/>
      <c r="H47" s="1191"/>
      <c r="I47" s="1191"/>
      <c r="J47" s="1191"/>
      <c r="K47" s="1191"/>
      <c r="L47" s="1281">
        <v>0.09</v>
      </c>
      <c r="M47" s="1282"/>
      <c r="N47" s="2134"/>
      <c r="O47" s="2127"/>
      <c r="P47" s="2128"/>
      <c r="Q47" s="2129"/>
      <c r="R47" s="2126"/>
      <c r="S47" s="2127"/>
      <c r="T47" s="2128"/>
      <c r="U47" s="2129"/>
      <c r="V47" s="2126"/>
      <c r="W47" s="2127"/>
      <c r="X47" s="2128"/>
      <c r="Y47" s="2129"/>
      <c r="Z47" s="2126"/>
      <c r="AA47" s="2127"/>
      <c r="AB47" s="2128"/>
      <c r="AC47" s="2129"/>
      <c r="AE47" s="232"/>
      <c r="AF47" s="233"/>
      <c r="AG47" s="233"/>
      <c r="AI47" s="34"/>
      <c r="AJ47" s="14"/>
      <c r="AK47" s="13"/>
    </row>
    <row r="48" spans="1:45" ht="18" customHeight="1">
      <c r="A48" s="35"/>
      <c r="B48" s="2130"/>
      <c r="C48" s="2121" t="s">
        <v>185</v>
      </c>
      <c r="D48" s="2122"/>
      <c r="E48" s="2122"/>
      <c r="F48" s="2122"/>
      <c r="G48" s="2122"/>
      <c r="H48" s="2122"/>
      <c r="I48" s="2122"/>
      <c r="J48" s="2122"/>
      <c r="K48" s="2122"/>
      <c r="L48" s="2123" t="s">
        <v>11</v>
      </c>
      <c r="M48" s="2124"/>
      <c r="N48" s="1286">
        <f>IF($L48="○",-ROUNDDOWN(SUM(N31,$N36)*$H$16*100*$L$49,-1),0)</f>
        <v>-1150</v>
      </c>
      <c r="O48" s="1287"/>
      <c r="P48" s="1274">
        <f>IF($L48="○",-ROUNDDOWN(SUM(P31,$N36)*$H$16*100*$L$49,-1),0)</f>
        <v>-810</v>
      </c>
      <c r="Q48" s="1275"/>
      <c r="R48" s="1270">
        <f>IF($L48="○",-ROUNDDOWN((R31+$R32+$N36)*$H$16*100*$L$49,-1),0)</f>
        <v>-1490</v>
      </c>
      <c r="S48" s="1271"/>
      <c r="T48" s="1274">
        <f>IF($L48="○",-ROUNDDOWN((T31+$R32+$N36)*$H$16*100*$L$49,-1),0)</f>
        <v>-1150</v>
      </c>
      <c r="U48" s="1275"/>
      <c r="V48" s="1270">
        <f>IF($L48="○",-ROUNDDOWN(SUM(V31,$N36)*$H$16*100*$L$49,-1),0)</f>
        <v>-1140</v>
      </c>
      <c r="W48" s="1271"/>
      <c r="X48" s="1274">
        <f>IF($L48="○",-ROUNDDOWN(SUM(X31,$N36)*$H$16*100*$L$49,-1),0)</f>
        <v>-790</v>
      </c>
      <c r="Y48" s="1275"/>
      <c r="Z48" s="1270">
        <f>IF($L48="○",-ROUNDDOWN(SUM(Z31,$Z32,$N36)*$H$16*100*$L$49,-1),0)</f>
        <v>-1830</v>
      </c>
      <c r="AA48" s="1271"/>
      <c r="AB48" s="1277">
        <f>IF($L48="○",-ROUNDDOWN((AB31+$Z32+$N36)*$H$16*100*$L$49,-1),0)</f>
        <v>-1480</v>
      </c>
      <c r="AC48" s="1278"/>
      <c r="AF48" s="13"/>
      <c r="AQ48" s="34"/>
      <c r="AR48" s="14"/>
      <c r="AS48" s="13"/>
    </row>
    <row r="49" spans="1:45" ht="18" customHeight="1" thickBot="1">
      <c r="A49" s="35"/>
      <c r="B49" s="2130"/>
      <c r="C49" s="180"/>
      <c r="D49" s="1599" t="s">
        <v>184</v>
      </c>
      <c r="E49" s="1191"/>
      <c r="F49" s="1191"/>
      <c r="G49" s="1191"/>
      <c r="H49" s="1191"/>
      <c r="I49" s="1191"/>
      <c r="J49" s="1191"/>
      <c r="K49" s="1191"/>
      <c r="L49" s="1298">
        <v>7.0000000000000007E-2</v>
      </c>
      <c r="M49" s="1299"/>
      <c r="N49" s="1306"/>
      <c r="O49" s="1307"/>
      <c r="P49" s="2120"/>
      <c r="Q49" s="2118"/>
      <c r="R49" s="2118"/>
      <c r="S49" s="2119"/>
      <c r="T49" s="2120"/>
      <c r="U49" s="2118"/>
      <c r="V49" s="2118"/>
      <c r="W49" s="2119"/>
      <c r="X49" s="2120"/>
      <c r="Y49" s="2118"/>
      <c r="Z49" s="2118"/>
      <c r="AA49" s="2119"/>
      <c r="AB49" s="1307"/>
      <c r="AC49" s="2120"/>
      <c r="AG49" s="34"/>
      <c r="AH49" s="14"/>
      <c r="AI49" s="13"/>
      <c r="AQ49" s="34"/>
      <c r="AR49" s="14"/>
      <c r="AS49" s="13"/>
    </row>
    <row r="50" spans="1:45" ht="18" customHeight="1" thickTop="1">
      <c r="A50" s="35"/>
      <c r="B50" s="2131"/>
      <c r="C50" s="1321" t="s">
        <v>126</v>
      </c>
      <c r="D50" s="1322"/>
      <c r="E50" s="1322"/>
      <c r="F50" s="1322"/>
      <c r="G50" s="1322"/>
      <c r="H50" s="1322"/>
      <c r="I50" s="1322"/>
      <c r="J50" s="1322"/>
      <c r="K50" s="1322"/>
      <c r="L50" s="1322"/>
      <c r="M50" s="2117"/>
      <c r="N50" s="1313">
        <f>SUM(N46,N48)</f>
        <v>-2630</v>
      </c>
      <c r="O50" s="2116"/>
      <c r="P50" s="1311">
        <f t="shared" ref="P50" si="22">SUM(P46,P48)</f>
        <v>-1850</v>
      </c>
      <c r="Q50" s="2115"/>
      <c r="R50" s="1313">
        <f t="shared" ref="R50" si="23">SUM(R46,R48)</f>
        <v>-2970</v>
      </c>
      <c r="S50" s="2116"/>
      <c r="T50" s="1311">
        <f t="shared" ref="T50" si="24">SUM(T46,T48)</f>
        <v>-2190</v>
      </c>
      <c r="U50" s="2115"/>
      <c r="V50" s="1313">
        <f t="shared" ref="V50" si="25">SUM(V46,V48)</f>
        <v>-2600</v>
      </c>
      <c r="W50" s="2116"/>
      <c r="X50" s="1311">
        <f t="shared" ref="X50" si="26">SUM(X46,X48)</f>
        <v>-1810</v>
      </c>
      <c r="Y50" s="2115"/>
      <c r="Z50" s="1313">
        <f t="shared" ref="Z50" si="27">SUM(Z46,Z48)</f>
        <v>-3290</v>
      </c>
      <c r="AA50" s="2116"/>
      <c r="AB50" s="1311">
        <f t="shared" ref="AB50" si="28">SUM(AB46,AB48)</f>
        <v>-2500</v>
      </c>
      <c r="AC50" s="2115"/>
      <c r="AG50" s="34"/>
      <c r="AH50" s="14"/>
      <c r="AI50" s="13"/>
      <c r="AQ50" s="34"/>
      <c r="AR50" s="14"/>
      <c r="AS50" s="13"/>
    </row>
    <row r="51" spans="1:45" ht="18" customHeight="1" thickBot="1">
      <c r="A51" s="35"/>
      <c r="B51" s="502" t="s">
        <v>128</v>
      </c>
      <c r="C51" s="1438"/>
      <c r="D51" s="1438"/>
      <c r="E51" s="1438"/>
      <c r="F51" s="1438"/>
      <c r="G51" s="1438"/>
      <c r="H51" s="1438"/>
      <c r="I51" s="1438"/>
      <c r="J51" s="1438"/>
      <c r="K51" s="1438"/>
      <c r="L51" s="1438"/>
      <c r="M51" s="236" t="s">
        <v>129</v>
      </c>
      <c r="N51" s="1317">
        <f>N50*I20*$X$16</f>
        <v>-126240</v>
      </c>
      <c r="O51" s="1318"/>
      <c r="P51" s="1319">
        <f>P50*N20*$X$16</f>
        <v>-22200</v>
      </c>
      <c r="Q51" s="1320"/>
      <c r="R51" s="1317">
        <f>R50*I21*$X$16</f>
        <v>-35640</v>
      </c>
      <c r="S51" s="1318"/>
      <c r="T51" s="1319">
        <f>T50*N21*$X$16</f>
        <v>0</v>
      </c>
      <c r="U51" s="1320"/>
      <c r="V51" s="1317">
        <f>V50*I22*$X$16</f>
        <v>-280800</v>
      </c>
      <c r="W51" s="1318"/>
      <c r="X51" s="1319">
        <f>X50*N22*$X$16</f>
        <v>-43440</v>
      </c>
      <c r="Y51" s="1320"/>
      <c r="Z51" s="1317">
        <f>Z50*I23*$X$16</f>
        <v>-39480</v>
      </c>
      <c r="AA51" s="1318"/>
      <c r="AB51" s="1319">
        <f>AB50*N23*$X$16</f>
        <v>0</v>
      </c>
      <c r="AC51" s="1346"/>
      <c r="AE51" s="2030">
        <f>SUM(N51:AC51)</f>
        <v>-547800</v>
      </c>
      <c r="AF51" s="2030"/>
      <c r="AG51" s="2030"/>
      <c r="AI51" s="34"/>
      <c r="AJ51" s="14"/>
      <c r="AK51" s="13"/>
    </row>
    <row r="52" spans="1:45" ht="36" customHeight="1" thickTop="1" thickBot="1">
      <c r="A52" s="35"/>
      <c r="B52" s="1569" t="s">
        <v>174</v>
      </c>
      <c r="C52" s="1436"/>
      <c r="D52" s="1436"/>
      <c r="E52" s="1436"/>
      <c r="F52" s="1436"/>
      <c r="G52" s="1436"/>
      <c r="H52" s="1436"/>
      <c r="I52" s="1436"/>
      <c r="J52" s="1436"/>
      <c r="K52" s="1436"/>
      <c r="L52" s="181"/>
      <c r="M52" s="244" t="s">
        <v>127</v>
      </c>
      <c r="N52" s="517">
        <f>ROUNDDOWN(SUM(N45:AC45)+SUM(N51:AC51),-3)</f>
        <v>2945000</v>
      </c>
      <c r="O52" s="1308"/>
      <c r="P52" s="1308"/>
      <c r="Q52" s="1308"/>
      <c r="R52" s="1308"/>
      <c r="S52" s="1308"/>
      <c r="T52" s="1308"/>
      <c r="U52" s="1308"/>
      <c r="V52" s="1308"/>
      <c r="W52" s="1308"/>
      <c r="X52" s="1308"/>
      <c r="Y52" s="1308"/>
      <c r="Z52" s="1308"/>
      <c r="AA52" s="1308"/>
      <c r="AB52" s="1308"/>
      <c r="AC52" s="1309"/>
      <c r="AE52" s="295">
        <f>AE45+AE51</f>
        <v>2945760.0000000009</v>
      </c>
      <c r="AF52" s="296"/>
      <c r="AG52" s="296"/>
      <c r="AN52" s="35"/>
      <c r="AO52" s="35"/>
    </row>
    <row r="53" spans="1:45" ht="3.75" customHeight="1" thickTop="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row>
    <row r="54" spans="1:45" ht="13.5" customHeight="1">
      <c r="A54" s="35"/>
      <c r="B54" s="208" t="s">
        <v>94</v>
      </c>
      <c r="C54" s="208"/>
      <c r="D54" s="182"/>
      <c r="E54" s="182"/>
      <c r="F54" s="35"/>
      <c r="G54" s="35"/>
      <c r="H54" s="35"/>
      <c r="I54" s="35"/>
      <c r="J54" s="35"/>
      <c r="K54" s="35"/>
      <c r="L54" s="35"/>
      <c r="M54" s="35"/>
      <c r="N54" s="35"/>
      <c r="O54" s="35"/>
      <c r="P54" s="35"/>
      <c r="Q54" s="35"/>
      <c r="R54" s="35"/>
      <c r="S54" s="35"/>
      <c r="T54" s="35"/>
      <c r="U54" s="35"/>
      <c r="V54" s="35"/>
      <c r="W54" s="35"/>
      <c r="X54" s="35"/>
      <c r="Y54" s="35"/>
      <c r="Z54" s="35"/>
      <c r="AA54" s="1887" t="s">
        <v>234</v>
      </c>
      <c r="AB54" s="1887"/>
      <c r="AC54" s="1887"/>
    </row>
    <row r="55" spans="1:45" ht="13.5" customHeight="1">
      <c r="A55" s="35"/>
      <c r="B55" s="208" t="s">
        <v>95</v>
      </c>
      <c r="C55" s="208"/>
      <c r="D55" s="35"/>
      <c r="E55" s="35"/>
      <c r="F55" s="35"/>
      <c r="G55" s="35"/>
      <c r="H55" s="35"/>
      <c r="I55" s="35"/>
      <c r="J55" s="35"/>
      <c r="K55" s="35"/>
      <c r="L55" s="35"/>
      <c r="M55" s="182"/>
      <c r="N55" s="182"/>
      <c r="O55" s="182"/>
      <c r="P55" s="182"/>
      <c r="Q55" s="182"/>
      <c r="R55" s="182"/>
      <c r="S55" s="182"/>
      <c r="T55" s="182"/>
      <c r="U55" s="182"/>
      <c r="V55" s="182"/>
      <c r="W55" s="182"/>
      <c r="X55" s="182"/>
      <c r="Y55" s="182"/>
      <c r="Z55" s="182"/>
      <c r="AA55" s="1887"/>
      <c r="AB55" s="1887"/>
      <c r="AC55" s="1887"/>
      <c r="AD55" s="36"/>
      <c r="AE55" s="36"/>
      <c r="AF55" s="36"/>
    </row>
    <row r="56" spans="1:45" ht="13.5" customHeight="1">
      <c r="A56" s="35"/>
      <c r="B56" s="208" t="s">
        <v>208</v>
      </c>
      <c r="C56" s="208"/>
      <c r="D56" s="182"/>
      <c r="E56" s="182"/>
      <c r="F56" s="35"/>
      <c r="G56" s="35"/>
      <c r="H56" s="35"/>
      <c r="I56" s="35"/>
      <c r="J56" s="35"/>
      <c r="K56" s="35"/>
      <c r="L56" s="35"/>
      <c r="M56" s="35"/>
      <c r="N56" s="35"/>
      <c r="O56" s="35"/>
      <c r="P56" s="35"/>
      <c r="Q56" s="35"/>
      <c r="R56" s="35"/>
      <c r="S56" s="35"/>
      <c r="T56" s="35"/>
      <c r="U56" s="35"/>
      <c r="V56" s="35"/>
      <c r="W56" s="35"/>
      <c r="X56" s="35"/>
      <c r="Y56" s="35"/>
      <c r="Z56" s="35"/>
      <c r="AA56" s="1887"/>
      <c r="AB56" s="1887"/>
      <c r="AC56" s="1887"/>
    </row>
    <row r="57" spans="1:45" ht="13.5" customHeight="1">
      <c r="A57" s="35"/>
      <c r="B57" s="208" t="s">
        <v>207</v>
      </c>
      <c r="C57" s="208"/>
      <c r="D57" s="35"/>
      <c r="E57" s="35"/>
      <c r="F57" s="35"/>
      <c r="G57" s="35"/>
      <c r="H57" s="35"/>
      <c r="I57" s="35"/>
      <c r="J57" s="35"/>
      <c r="K57" s="35"/>
      <c r="L57" s="35"/>
      <c r="M57" s="182"/>
      <c r="N57" s="182"/>
      <c r="O57" s="182"/>
      <c r="P57" s="182"/>
      <c r="Q57" s="182"/>
      <c r="R57" s="182"/>
      <c r="S57" s="182"/>
      <c r="T57" s="182"/>
      <c r="U57" s="182"/>
      <c r="V57" s="182"/>
      <c r="W57" s="182"/>
      <c r="X57" s="182"/>
      <c r="Y57" s="182"/>
      <c r="Z57" s="182"/>
      <c r="AA57" s="1887"/>
      <c r="AB57" s="1887"/>
      <c r="AC57" s="1887"/>
      <c r="AD57" s="36"/>
      <c r="AE57" s="36"/>
      <c r="AF57" s="36"/>
    </row>
    <row r="58" spans="1:45" ht="18" customHeight="1">
      <c r="A58" s="35"/>
      <c r="B58" s="35"/>
      <c r="C58" s="35"/>
      <c r="D58" s="35"/>
      <c r="E58" s="35"/>
      <c r="F58" s="35"/>
      <c r="G58" s="35"/>
      <c r="H58" s="35"/>
      <c r="I58" s="35"/>
      <c r="J58" s="35"/>
      <c r="K58" s="35"/>
      <c r="L58" s="35"/>
      <c r="M58" s="182"/>
      <c r="N58" s="182"/>
      <c r="O58" s="182"/>
      <c r="P58" s="182"/>
      <c r="Q58" s="182"/>
      <c r="R58" s="182"/>
      <c r="S58" s="182"/>
      <c r="T58" s="182"/>
      <c r="U58" s="182"/>
      <c r="V58" s="182"/>
      <c r="W58" s="182"/>
      <c r="X58" s="182"/>
      <c r="Y58" s="182"/>
      <c r="Z58" s="182"/>
      <c r="AA58" s="35"/>
      <c r="AB58" s="35"/>
      <c r="AC58" s="35"/>
      <c r="AD58" s="36"/>
      <c r="AE58" s="36"/>
      <c r="AF58" s="36"/>
    </row>
    <row r="59" spans="1:45" ht="18" customHeight="1">
      <c r="A59" s="35"/>
      <c r="B59" s="35"/>
      <c r="C59" s="35"/>
      <c r="D59" s="35"/>
      <c r="E59" s="35"/>
      <c r="F59" s="35"/>
      <c r="G59" s="35"/>
      <c r="H59" s="35"/>
      <c r="I59" s="35"/>
      <c r="J59" s="35"/>
      <c r="K59" s="35"/>
      <c r="L59" s="35"/>
      <c r="M59" s="182"/>
      <c r="N59" s="182"/>
      <c r="O59" s="182"/>
      <c r="P59" s="182"/>
      <c r="Q59" s="182"/>
      <c r="R59" s="182"/>
      <c r="S59" s="182"/>
      <c r="T59" s="182"/>
      <c r="U59" s="182"/>
      <c r="V59" s="182"/>
      <c r="W59" s="182"/>
      <c r="X59" s="182"/>
      <c r="Y59" s="182"/>
      <c r="Z59" s="182"/>
      <c r="AA59" s="35"/>
      <c r="AB59" s="35"/>
      <c r="AC59" s="35"/>
      <c r="AD59" s="36"/>
      <c r="AE59" s="36"/>
      <c r="AF59" s="36"/>
    </row>
    <row r="60" spans="1:45" ht="18" customHeight="1">
      <c r="A60" s="35"/>
      <c r="B60" s="183" t="s">
        <v>196</v>
      </c>
      <c r="C60" s="35"/>
      <c r="D60" s="35"/>
      <c r="E60" s="35"/>
      <c r="F60" s="35"/>
      <c r="G60" s="35"/>
      <c r="H60" s="35"/>
      <c r="I60" s="35"/>
      <c r="J60" s="35"/>
      <c r="K60" s="35"/>
      <c r="L60" s="35"/>
      <c r="M60" s="182"/>
      <c r="N60" s="182"/>
      <c r="O60" s="182"/>
      <c r="P60" s="182"/>
      <c r="Q60" s="182"/>
      <c r="R60" s="182"/>
      <c r="S60" s="182"/>
      <c r="T60" s="182"/>
      <c r="U60" s="182"/>
      <c r="V60" s="182"/>
      <c r="W60" s="182"/>
      <c r="X60" s="182"/>
      <c r="Y60" s="182"/>
      <c r="Z60" s="182"/>
      <c r="AA60" s="35"/>
      <c r="AB60" s="35"/>
      <c r="AC60" s="35"/>
      <c r="AD60" s="36"/>
      <c r="AE60" s="36"/>
      <c r="AF60" s="36"/>
    </row>
    <row r="61" spans="1:45" ht="7.5" customHeight="1" thickBot="1">
      <c r="A61" s="35"/>
      <c r="B61" s="35"/>
      <c r="C61" s="35"/>
      <c r="D61" s="35"/>
      <c r="E61" s="35"/>
      <c r="F61" s="35"/>
      <c r="G61" s="35"/>
      <c r="H61" s="35"/>
      <c r="I61" s="35"/>
      <c r="J61" s="35"/>
      <c r="K61" s="35"/>
      <c r="L61" s="35"/>
      <c r="M61" s="182"/>
      <c r="N61" s="182"/>
      <c r="O61" s="182"/>
      <c r="P61" s="182"/>
      <c r="Q61" s="182"/>
      <c r="R61" s="182"/>
      <c r="S61" s="182"/>
      <c r="T61" s="182"/>
      <c r="U61" s="182"/>
      <c r="V61" s="182"/>
      <c r="W61" s="182"/>
      <c r="X61" s="182"/>
      <c r="Y61" s="182"/>
      <c r="Z61" s="182"/>
      <c r="AA61" s="35"/>
      <c r="AB61" s="35"/>
      <c r="AC61" s="35"/>
      <c r="AD61" s="36"/>
      <c r="AE61" s="36"/>
      <c r="AF61" s="36"/>
    </row>
    <row r="62" spans="1:45" ht="9.75" customHeight="1" thickBot="1">
      <c r="A62" s="35"/>
      <c r="B62" s="184"/>
      <c r="C62" s="185"/>
      <c r="D62" s="185"/>
      <c r="E62" s="185"/>
      <c r="F62" s="185"/>
      <c r="G62" s="185"/>
      <c r="H62" s="185"/>
      <c r="I62" s="185"/>
      <c r="J62" s="185"/>
      <c r="K62" s="185"/>
      <c r="L62" s="185"/>
      <c r="M62" s="186"/>
      <c r="N62" s="186"/>
      <c r="O62" s="186"/>
      <c r="P62" s="186"/>
      <c r="Q62" s="186"/>
      <c r="R62" s="186"/>
      <c r="S62" s="186"/>
      <c r="T62" s="186"/>
      <c r="U62" s="186"/>
      <c r="V62" s="187"/>
      <c r="W62" s="182"/>
      <c r="X62" s="182"/>
      <c r="Y62" s="182"/>
      <c r="Z62" s="182"/>
      <c r="AA62" s="182"/>
      <c r="AB62" s="182"/>
      <c r="AC62" s="182"/>
      <c r="AD62" s="36"/>
      <c r="AE62" s="36"/>
      <c r="AF62" s="36"/>
    </row>
    <row r="63" spans="1:45" ht="18.75" customHeight="1" thickBot="1">
      <c r="A63" s="35"/>
      <c r="B63" s="188"/>
      <c r="C63" s="189"/>
      <c r="D63" s="190" t="s">
        <v>198</v>
      </c>
      <c r="E63" s="257"/>
      <c r="F63" s="257"/>
      <c r="G63" s="257"/>
      <c r="H63" s="257"/>
      <c r="I63" s="257"/>
      <c r="J63" s="257"/>
      <c r="K63" s="257"/>
      <c r="L63" s="257"/>
      <c r="M63" s="257"/>
      <c r="N63" s="257" t="s">
        <v>171</v>
      </c>
      <c r="O63" s="257"/>
      <c r="P63" s="257"/>
      <c r="Q63" s="258"/>
      <c r="R63" s="1328">
        <v>6.0999999999999999E-2</v>
      </c>
      <c r="S63" s="1329"/>
      <c r="T63" s="1330"/>
      <c r="U63" s="259"/>
      <c r="V63" s="191"/>
      <c r="W63" s="192"/>
      <c r="X63" s="280" t="s">
        <v>159</v>
      </c>
      <c r="Y63" s="193"/>
      <c r="Z63" s="193"/>
      <c r="AA63" s="193"/>
      <c r="AB63" s="194"/>
      <c r="AC63" s="194"/>
      <c r="AD63" s="55"/>
      <c r="AE63" s="55"/>
    </row>
    <row r="64" spans="1:45" ht="14.25" customHeight="1">
      <c r="A64" s="35"/>
      <c r="B64" s="188"/>
      <c r="C64" s="189"/>
      <c r="D64" s="195"/>
      <c r="E64" s="281"/>
      <c r="F64" s="281"/>
      <c r="G64" s="281"/>
      <c r="H64" s="281"/>
      <c r="I64" s="281"/>
      <c r="J64" s="281"/>
      <c r="K64" s="281"/>
      <c r="L64" s="281"/>
      <c r="M64" s="281"/>
      <c r="N64" s="281"/>
      <c r="O64" s="281"/>
      <c r="P64" s="282"/>
      <c r="Q64" s="282"/>
      <c r="R64" s="282"/>
      <c r="S64" s="282"/>
      <c r="T64" s="282"/>
      <c r="U64" s="282"/>
      <c r="V64" s="196"/>
      <c r="W64" s="192"/>
      <c r="X64" s="192"/>
      <c r="Y64" s="193"/>
      <c r="Z64" s="193"/>
      <c r="AA64" s="193"/>
      <c r="AB64" s="194"/>
      <c r="AC64" s="194"/>
      <c r="AD64" s="55"/>
      <c r="AE64" s="55"/>
    </row>
    <row r="65" spans="1:41" ht="21">
      <c r="A65" s="35"/>
      <c r="B65" s="1331" t="s">
        <v>201</v>
      </c>
      <c r="C65" s="1332"/>
      <c r="D65" s="1332"/>
      <c r="E65" s="1332"/>
      <c r="F65" s="1332"/>
      <c r="G65" s="1332"/>
      <c r="H65" s="1332"/>
      <c r="I65" s="1332"/>
      <c r="J65" s="1332"/>
      <c r="K65" s="1332"/>
      <c r="L65" s="1332"/>
      <c r="M65" s="1332"/>
      <c r="N65" s="1332"/>
      <c r="O65" s="1332"/>
      <c r="P65" s="1332"/>
      <c r="Q65" s="1332"/>
      <c r="R65" s="1332"/>
      <c r="S65" s="1332"/>
      <c r="T65" s="1332"/>
      <c r="U65" s="1332"/>
      <c r="V65" s="1333"/>
      <c r="W65" s="197"/>
      <c r="X65" s="197"/>
      <c r="Y65" s="197"/>
      <c r="Z65" s="197"/>
      <c r="AA65" s="197"/>
      <c r="AB65" s="198"/>
      <c r="AC65" s="198"/>
      <c r="AD65" s="56"/>
      <c r="AE65" s="56"/>
    </row>
    <row r="66" spans="1:41" ht="21.75" thickBot="1">
      <c r="A66" s="35"/>
      <c r="B66" s="1334"/>
      <c r="C66" s="1335"/>
      <c r="D66" s="1335"/>
      <c r="E66" s="1335"/>
      <c r="F66" s="1335"/>
      <c r="G66" s="1335"/>
      <c r="H66" s="1335"/>
      <c r="I66" s="1335"/>
      <c r="J66" s="1335"/>
      <c r="K66" s="1335"/>
      <c r="L66" s="1335"/>
      <c r="M66" s="1335"/>
      <c r="N66" s="1335"/>
      <c r="O66" s="1335"/>
      <c r="P66" s="1335"/>
      <c r="Q66" s="1335"/>
      <c r="R66" s="1335"/>
      <c r="S66" s="1335"/>
      <c r="T66" s="1335"/>
      <c r="U66" s="1335"/>
      <c r="V66" s="1336"/>
      <c r="W66" s="197"/>
      <c r="X66" s="197"/>
      <c r="Y66" s="197"/>
      <c r="Z66" s="197"/>
      <c r="AA66" s="197"/>
      <c r="AB66" s="198"/>
      <c r="AC66" s="198"/>
      <c r="AD66" s="56"/>
      <c r="AE66" s="56"/>
    </row>
    <row r="67" spans="1:41" ht="12.75" customHeight="1">
      <c r="A67" s="35"/>
      <c r="B67" s="241"/>
      <c r="C67" s="241"/>
      <c r="D67" s="241"/>
      <c r="E67" s="241"/>
      <c r="F67" s="241"/>
      <c r="G67" s="241"/>
      <c r="H67" s="241"/>
      <c r="I67" s="241"/>
      <c r="J67" s="241"/>
      <c r="K67" s="241"/>
      <c r="L67" s="241"/>
      <c r="M67" s="241"/>
      <c r="N67" s="241"/>
      <c r="O67" s="241"/>
      <c r="P67" s="241"/>
      <c r="Q67" s="241"/>
      <c r="R67" s="241"/>
      <c r="S67" s="241"/>
      <c r="T67" s="241"/>
      <c r="U67" s="241"/>
      <c r="V67" s="241"/>
      <c r="W67" s="199"/>
      <c r="X67" s="199"/>
      <c r="Y67" s="199"/>
      <c r="Z67" s="199"/>
      <c r="AA67" s="199"/>
      <c r="AB67" s="200"/>
      <c r="AC67" s="200"/>
      <c r="AD67" s="58"/>
      <c r="AE67" s="58"/>
    </row>
    <row r="68" spans="1:41">
      <c r="A68" s="35"/>
      <c r="B68" s="199" t="s">
        <v>169</v>
      </c>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201"/>
      <c r="AC68" s="201"/>
      <c r="AD68" s="58"/>
      <c r="AE68" s="58"/>
    </row>
    <row r="69" spans="1:41" ht="18" customHeight="1">
      <c r="A69" s="35"/>
      <c r="B69" s="1339" t="s">
        <v>116</v>
      </c>
      <c r="C69" s="1124"/>
      <c r="D69" s="1124"/>
      <c r="E69" s="1124"/>
      <c r="F69" s="1124"/>
      <c r="G69" s="1124"/>
      <c r="H69" s="1124"/>
      <c r="I69" s="1124"/>
      <c r="J69" s="1124"/>
      <c r="K69" s="1124"/>
      <c r="L69" s="1124"/>
      <c r="M69" s="1125"/>
      <c r="N69" s="2001" t="s">
        <v>0</v>
      </c>
      <c r="O69" s="2001"/>
      <c r="P69" s="2001"/>
      <c r="Q69" s="2001"/>
      <c r="R69" s="2002" t="s">
        <v>88</v>
      </c>
      <c r="S69" s="2001"/>
      <c r="T69" s="2001"/>
      <c r="U69" s="2003"/>
      <c r="V69" s="2002" t="s">
        <v>89</v>
      </c>
      <c r="W69" s="2001"/>
      <c r="X69" s="2001"/>
      <c r="Y69" s="2003"/>
      <c r="Z69" s="2002" t="s">
        <v>90</v>
      </c>
      <c r="AA69" s="2001"/>
      <c r="AB69" s="2001"/>
      <c r="AC69" s="2003"/>
    </row>
    <row r="70" spans="1:41" ht="18" customHeight="1">
      <c r="A70" s="35"/>
      <c r="B70" s="1340"/>
      <c r="C70" s="1341"/>
      <c r="D70" s="1341"/>
      <c r="E70" s="1341"/>
      <c r="F70" s="1341"/>
      <c r="G70" s="1341"/>
      <c r="H70" s="1341"/>
      <c r="I70" s="1341"/>
      <c r="J70" s="1341"/>
      <c r="K70" s="1341"/>
      <c r="L70" s="1341"/>
      <c r="M70" s="1342"/>
      <c r="N70" s="1347" t="s">
        <v>5</v>
      </c>
      <c r="O70" s="1348"/>
      <c r="P70" s="1348" t="s">
        <v>6</v>
      </c>
      <c r="Q70" s="1349"/>
      <c r="R70" s="1350" t="s">
        <v>5</v>
      </c>
      <c r="S70" s="1348"/>
      <c r="T70" s="1348" t="s">
        <v>6</v>
      </c>
      <c r="U70" s="1349"/>
      <c r="V70" s="1350" t="s">
        <v>5</v>
      </c>
      <c r="W70" s="1348"/>
      <c r="X70" s="1348" t="s">
        <v>6</v>
      </c>
      <c r="Y70" s="1349"/>
      <c r="Z70" s="1350" t="s">
        <v>5</v>
      </c>
      <c r="AA70" s="1348"/>
      <c r="AB70" s="1348" t="s">
        <v>6</v>
      </c>
      <c r="AC70" s="1349"/>
    </row>
    <row r="71" spans="1:41" ht="18" customHeight="1">
      <c r="A71" s="35"/>
      <c r="B71" s="1254" t="s">
        <v>158</v>
      </c>
      <c r="C71" s="1190"/>
      <c r="D71" s="1190"/>
      <c r="E71" s="1190"/>
      <c r="F71" s="1190"/>
      <c r="G71" s="1190"/>
      <c r="H71" s="1190"/>
      <c r="I71" s="1190"/>
      <c r="J71" s="1190"/>
      <c r="K71" s="1190"/>
      <c r="L71" s="1190"/>
      <c r="M71" s="177" t="s">
        <v>112</v>
      </c>
      <c r="N71" s="1255">
        <f>N43</f>
        <v>2330</v>
      </c>
      <c r="O71" s="1256"/>
      <c r="P71" s="1256">
        <f>P43</f>
        <v>1630</v>
      </c>
      <c r="Q71" s="1257"/>
      <c r="R71" s="1255">
        <f>R43</f>
        <v>3030</v>
      </c>
      <c r="S71" s="1256"/>
      <c r="T71" s="1256">
        <f>T43</f>
        <v>2330</v>
      </c>
      <c r="U71" s="1257"/>
      <c r="V71" s="1255">
        <f>V43</f>
        <v>2300</v>
      </c>
      <c r="W71" s="1256"/>
      <c r="X71" s="1256">
        <f>X43</f>
        <v>1600</v>
      </c>
      <c r="Y71" s="1257"/>
      <c r="Z71" s="1255">
        <f>Z43</f>
        <v>3710</v>
      </c>
      <c r="AA71" s="1256"/>
      <c r="AB71" s="1256">
        <f>AB43</f>
        <v>3010</v>
      </c>
      <c r="AC71" s="1257"/>
      <c r="AF71" s="295"/>
      <c r="AG71" s="296"/>
      <c r="AI71" s="34"/>
      <c r="AJ71" s="14"/>
      <c r="AK71" s="13"/>
    </row>
    <row r="72" spans="1:41" ht="18" customHeight="1">
      <c r="A72" s="35"/>
      <c r="B72" s="1254" t="s">
        <v>115</v>
      </c>
      <c r="C72" s="1190"/>
      <c r="D72" s="1190"/>
      <c r="E72" s="1190"/>
      <c r="F72" s="1190"/>
      <c r="G72" s="1190"/>
      <c r="H72" s="1190"/>
      <c r="I72" s="1190"/>
      <c r="J72" s="1190"/>
      <c r="K72" s="1190"/>
      <c r="L72" s="1190"/>
      <c r="M72" s="177" t="s">
        <v>113</v>
      </c>
      <c r="N72" s="1260">
        <f>N44</f>
        <v>9320</v>
      </c>
      <c r="O72" s="1261"/>
      <c r="P72" s="1262">
        <f>P44</f>
        <v>1630</v>
      </c>
      <c r="Q72" s="1263"/>
      <c r="R72" s="1260">
        <f>R44</f>
        <v>3030</v>
      </c>
      <c r="S72" s="1261"/>
      <c r="T72" s="1262">
        <f>T44</f>
        <v>0</v>
      </c>
      <c r="U72" s="1263"/>
      <c r="V72" s="1260">
        <f>V44</f>
        <v>20700</v>
      </c>
      <c r="W72" s="1261"/>
      <c r="X72" s="1262">
        <f>X44</f>
        <v>3200</v>
      </c>
      <c r="Y72" s="1263"/>
      <c r="Z72" s="1260">
        <f>Z44</f>
        <v>3710</v>
      </c>
      <c r="AA72" s="1261"/>
      <c r="AB72" s="1262">
        <f>AB44</f>
        <v>0</v>
      </c>
      <c r="AC72" s="1263"/>
      <c r="AF72" s="295">
        <f>SUM(N72:AC72)</f>
        <v>41590</v>
      </c>
      <c r="AG72" s="296"/>
      <c r="AI72" s="34"/>
      <c r="AJ72" s="14"/>
      <c r="AK72" s="13"/>
    </row>
    <row r="73" spans="1:41" ht="18" customHeight="1">
      <c r="A73" s="35"/>
      <c r="B73" s="1264" t="s">
        <v>265</v>
      </c>
      <c r="C73" s="1265"/>
      <c r="D73" s="1265"/>
      <c r="E73" s="1265"/>
      <c r="F73" s="1265"/>
      <c r="G73" s="1265"/>
      <c r="H73" s="1265"/>
      <c r="I73" s="1265"/>
      <c r="J73" s="1265"/>
      <c r="K73" s="1265"/>
      <c r="L73" s="1265"/>
      <c r="M73" s="177" t="s">
        <v>114</v>
      </c>
      <c r="N73" s="1267">
        <f>N72*$R$63*100*$X$16*0.9</f>
        <v>614001.6</v>
      </c>
      <c r="O73" s="1268"/>
      <c r="P73" s="1262">
        <f t="shared" ref="P73" si="29">P72*$R$63*100*$X$16*0.9</f>
        <v>107384.40000000001</v>
      </c>
      <c r="Q73" s="1751"/>
      <c r="R73" s="1260">
        <f t="shared" ref="R73" si="30">R72*$R$63*100*$X$16*0.9</f>
        <v>199616.4</v>
      </c>
      <c r="S73" s="1752"/>
      <c r="T73" s="1262">
        <f t="shared" ref="T73" si="31">T72*$R$63*100*$X$16*0.9</f>
        <v>0</v>
      </c>
      <c r="U73" s="1751"/>
      <c r="V73" s="1260">
        <f t="shared" ref="V73" si="32">V72*$R$63*100*$X$16*0.9</f>
        <v>1363716</v>
      </c>
      <c r="W73" s="1752"/>
      <c r="X73" s="1262">
        <f t="shared" ref="X73" si="33">X72*$R$63*100*$X$16*0.9</f>
        <v>210816</v>
      </c>
      <c r="Y73" s="1751"/>
      <c r="Z73" s="1260">
        <f t="shared" ref="Z73" si="34">Z72*$R$63*100*$X$16*0.9</f>
        <v>244414.80000000002</v>
      </c>
      <c r="AA73" s="1752"/>
      <c r="AB73" s="1262">
        <f>AB72*$R$63*100*$X$16*0.9</f>
        <v>0</v>
      </c>
      <c r="AC73" s="1751"/>
      <c r="AE73" s="295">
        <f>SUM(N73:AC73)</f>
        <v>2739949.1999999997</v>
      </c>
      <c r="AF73" s="296"/>
      <c r="AG73" s="296"/>
      <c r="AI73" s="34"/>
      <c r="AJ73" s="14"/>
      <c r="AK73" s="13"/>
    </row>
    <row r="74" spans="1:41" ht="27" customHeight="1">
      <c r="A74" s="35"/>
      <c r="B74" s="1353" t="s">
        <v>105</v>
      </c>
      <c r="C74" s="1622" t="s">
        <v>145</v>
      </c>
      <c r="D74" s="2113"/>
      <c r="E74" s="2113"/>
      <c r="F74" s="2113"/>
      <c r="G74" s="2113"/>
      <c r="H74" s="2113"/>
      <c r="I74" s="2113"/>
      <c r="J74" s="2113"/>
      <c r="K74" s="2113"/>
      <c r="L74" s="2113"/>
      <c r="M74" s="2114"/>
      <c r="N74" s="1260">
        <f>IF($L$46="○",-ROUNDDOWN(SUM(N31,$N36)*$R$63*100*$L$47,-1),0)</f>
        <v>-1290</v>
      </c>
      <c r="O74" s="1261"/>
      <c r="P74" s="1262">
        <f>IF($L$46="○",-ROUNDDOWN(SUM(P31,$N36)*$R$63*100*$L$47,-1),0)</f>
        <v>-910</v>
      </c>
      <c r="Q74" s="1263"/>
      <c r="R74" s="1260">
        <f>IF($L$46="○",-ROUNDDOWN(SUM(R31,$N36)*$R$63*100*$L$47,-1),0)</f>
        <v>-1290</v>
      </c>
      <c r="S74" s="1261"/>
      <c r="T74" s="1262">
        <f>IF($L$46="○",-ROUNDDOWN(SUM(T31,$N36)*$R$63*100*$L$47,-1),0)</f>
        <v>-910</v>
      </c>
      <c r="U74" s="1263"/>
      <c r="V74" s="1260">
        <f>IF($L$46="○",-ROUNDDOWN(SUM(V31,$N36)*$R$63*100*$L$47,-1),0)</f>
        <v>-1270</v>
      </c>
      <c r="W74" s="1261"/>
      <c r="X74" s="1262">
        <f>IF($L$46="○",-ROUNDDOWN(SUM(X31,$N36)*$R$63*100*$L$47,-1),0)</f>
        <v>-890</v>
      </c>
      <c r="Y74" s="1263"/>
      <c r="Z74" s="1260">
        <f>IF($L$46="○",-ROUNDDOWN(SUM(Z31,$N36)*$R$63*100*$L$47,-1),0)</f>
        <v>-1270</v>
      </c>
      <c r="AA74" s="1261"/>
      <c r="AB74" s="1262">
        <f>IF($L$46="○",-ROUNDDOWN(SUM(AB31,$N36)*$R$63*100*$L$47,-1),0)</f>
        <v>-890</v>
      </c>
      <c r="AC74" s="1263"/>
      <c r="AE74" s="232"/>
      <c r="AF74" s="233"/>
      <c r="AG74" s="233"/>
      <c r="AI74" s="34"/>
      <c r="AJ74" s="14"/>
      <c r="AK74" s="13"/>
    </row>
    <row r="75" spans="1:41" ht="18" customHeight="1" thickBot="1">
      <c r="A75" s="35"/>
      <c r="B75" s="2111"/>
      <c r="C75" s="2109" t="s">
        <v>203</v>
      </c>
      <c r="D75" s="1297"/>
      <c r="E75" s="1297"/>
      <c r="F75" s="1297"/>
      <c r="G75" s="1297"/>
      <c r="H75" s="1297"/>
      <c r="I75" s="1297"/>
      <c r="J75" s="1297"/>
      <c r="K75" s="1297"/>
      <c r="L75" s="1297"/>
      <c r="M75" s="2110"/>
      <c r="N75" s="1371">
        <f>IF($L$48="○",-ROUNDDOWN(SUM(N31,$N32,$N36)*$R$63*100*$L$49,-1),0)</f>
        <v>-1000</v>
      </c>
      <c r="O75" s="2106"/>
      <c r="P75" s="1371">
        <f>IF($L$48="○",-ROUNDDOWN(SUM(P31,$N32,$N36)*$R$63*100*$L$49,-1),0)</f>
        <v>-700</v>
      </c>
      <c r="Q75" s="2106"/>
      <c r="R75" s="2108">
        <f>IF($L$48="○",-ROUNDDOWN(SUM(R31,$R32,$N36)*$R$63*100*$L$49,-1),0)</f>
        <v>-1300</v>
      </c>
      <c r="S75" s="1368"/>
      <c r="T75" s="2106">
        <f>IF($L$48="○",-ROUNDDOWN(SUM(T31,$R32,$N36)*$R$63*100*$L$49,-1),0)</f>
        <v>-1000</v>
      </c>
      <c r="U75" s="2107"/>
      <c r="V75" s="2108">
        <f>IF($L$48="○",-ROUNDDOWN(SUM(V31,$V32,$N36)*$R$63*100*$L$49,-1),0)</f>
        <v>-990</v>
      </c>
      <c r="W75" s="1368"/>
      <c r="X75" s="2106">
        <f>IF($L$48="○",-ROUNDDOWN(SUM(X31,$V32,$N36)*$R$63*100*$L$49,-1),0)</f>
        <v>-690</v>
      </c>
      <c r="Y75" s="2107"/>
      <c r="Z75" s="2108">
        <f>IF($L$48="○",-ROUNDDOWN(SUM(Z31,$Z32,$N36)*$R$63*100*$L$49,-1),0)</f>
        <v>-1590</v>
      </c>
      <c r="AA75" s="1368"/>
      <c r="AB75" s="2106">
        <f>IF($L$48="○",-ROUNDDOWN(SUM(AB31,$Z32,$N36)*$R$63*100*$L$49,-1),0)</f>
        <v>-1290</v>
      </c>
      <c r="AC75" s="2107"/>
    </row>
    <row r="76" spans="1:41" ht="18" customHeight="1" thickTop="1">
      <c r="A76" s="35"/>
      <c r="B76" s="2112"/>
      <c r="C76" s="1372" t="s">
        <v>118</v>
      </c>
      <c r="D76" s="1373"/>
      <c r="E76" s="1373"/>
      <c r="F76" s="1373"/>
      <c r="G76" s="1373"/>
      <c r="H76" s="1373"/>
      <c r="I76" s="1373"/>
      <c r="J76" s="1373"/>
      <c r="K76" s="1373"/>
      <c r="L76" s="1373"/>
      <c r="M76" s="1374"/>
      <c r="N76" s="1375">
        <f>SUM(N74,N75)</f>
        <v>-2290</v>
      </c>
      <c r="O76" s="1376"/>
      <c r="P76" s="1377">
        <f t="shared" ref="P76" si="35">SUM(P74,P75)</f>
        <v>-1610</v>
      </c>
      <c r="Q76" s="1378"/>
      <c r="R76" s="1375">
        <f t="shared" ref="R76" si="36">SUM(R74,R75)</f>
        <v>-2590</v>
      </c>
      <c r="S76" s="1376"/>
      <c r="T76" s="1377">
        <f t="shared" ref="T76" si="37">SUM(T74,T75)</f>
        <v>-1910</v>
      </c>
      <c r="U76" s="1378"/>
      <c r="V76" s="1375">
        <f t="shared" ref="V76" si="38">SUM(V74,V75)</f>
        <v>-2260</v>
      </c>
      <c r="W76" s="1376"/>
      <c r="X76" s="1377">
        <f t="shared" ref="X76" si="39">SUM(X74,X75)</f>
        <v>-1580</v>
      </c>
      <c r="Y76" s="1378"/>
      <c r="Z76" s="1375">
        <f t="shared" ref="Z76" si="40">SUM(Z74,Z75)</f>
        <v>-2860</v>
      </c>
      <c r="AA76" s="1376"/>
      <c r="AB76" s="1377">
        <f t="shared" ref="AB76" si="41">SUM(AB74,AB75)</f>
        <v>-2180</v>
      </c>
      <c r="AC76" s="1378"/>
    </row>
    <row r="77" spans="1:41" ht="18" customHeight="1">
      <c r="A77" s="35"/>
      <c r="B77" s="1437" t="s">
        <v>274</v>
      </c>
      <c r="C77" s="1438"/>
      <c r="D77" s="1438"/>
      <c r="E77" s="1438"/>
      <c r="F77" s="1438"/>
      <c r="G77" s="1438"/>
      <c r="H77" s="1438"/>
      <c r="I77" s="1438"/>
      <c r="J77" s="1438"/>
      <c r="K77" s="1438"/>
      <c r="L77" s="1438"/>
      <c r="M77" s="261" t="s">
        <v>120</v>
      </c>
      <c r="N77" s="1388">
        <f>N76*I20*$X$16*0.9</f>
        <v>-98928</v>
      </c>
      <c r="O77" s="1379"/>
      <c r="P77" s="1882">
        <f t="shared" ref="P77" si="42">P76*K20*$X$16*0.9</f>
        <v>0</v>
      </c>
      <c r="Q77" s="1883"/>
      <c r="R77" s="1880">
        <f>R76*M20*$X$16*0.9</f>
        <v>0</v>
      </c>
      <c r="S77" s="1881"/>
      <c r="T77" s="1882">
        <f t="shared" ref="T77" si="43">T76*O20*$X$16*0.9</f>
        <v>0</v>
      </c>
      <c r="U77" s="1883"/>
      <c r="V77" s="1880">
        <f t="shared" ref="V77" si="44">V76*Q20*$X$16*0.9</f>
        <v>0</v>
      </c>
      <c r="W77" s="1881"/>
      <c r="X77" s="1882">
        <f t="shared" ref="X77" si="45">X76*S20*$X$16*0.9</f>
        <v>-85320</v>
      </c>
      <c r="Y77" s="1883"/>
      <c r="Z77" s="1880">
        <f t="shared" ref="Z77" si="46">Z76*U20*$X$16*0.9</f>
        <v>0</v>
      </c>
      <c r="AA77" s="1881"/>
      <c r="AB77" s="1882">
        <f>AB76*W20*$X$16*0.9</f>
        <v>0</v>
      </c>
      <c r="AC77" s="1883"/>
      <c r="AE77" s="293">
        <f>SUM(N77:AC77)</f>
        <v>-184248</v>
      </c>
      <c r="AF77" s="294"/>
      <c r="AG77" s="294"/>
      <c r="AH77" s="233"/>
      <c r="AI77" s="233"/>
    </row>
    <row r="78" spans="1:41" ht="36.75" customHeight="1">
      <c r="A78" s="35"/>
      <c r="B78" s="730" t="s">
        <v>259</v>
      </c>
      <c r="C78" s="731"/>
      <c r="D78" s="731"/>
      <c r="E78" s="731"/>
      <c r="F78" s="731"/>
      <c r="G78" s="731"/>
      <c r="H78" s="731"/>
      <c r="I78" s="731"/>
      <c r="J78" s="731"/>
      <c r="K78" s="731"/>
      <c r="L78" s="291"/>
      <c r="M78" s="292" t="s">
        <v>121</v>
      </c>
      <c r="N78" s="1749">
        <f>ROUNDDOWN(SUM(N73:AC73)+SUM(N77:AC77),-3)</f>
        <v>2555000</v>
      </c>
      <c r="O78" s="1884"/>
      <c r="P78" s="1884"/>
      <c r="Q78" s="1884"/>
      <c r="R78" s="1884"/>
      <c r="S78" s="1884"/>
      <c r="T78" s="1884"/>
      <c r="U78" s="1884"/>
      <c r="V78" s="1884"/>
      <c r="W78" s="1884"/>
      <c r="X78" s="1884"/>
      <c r="Y78" s="1884"/>
      <c r="Z78" s="1884"/>
      <c r="AA78" s="1884"/>
      <c r="AB78" s="1884"/>
      <c r="AC78" s="1884"/>
      <c r="AE78" s="293">
        <f>AE73+AE77</f>
        <v>2555701.1999999997</v>
      </c>
      <c r="AF78" s="294"/>
      <c r="AG78" s="294"/>
      <c r="AN78" s="35"/>
      <c r="AO78" s="35"/>
    </row>
    <row r="79" spans="1:41" ht="13.5" customHeight="1">
      <c r="A79" s="35"/>
      <c r="B79" s="35"/>
      <c r="C79" s="35"/>
      <c r="D79" s="35"/>
      <c r="E79" s="35"/>
      <c r="F79" s="35"/>
      <c r="G79" s="35"/>
      <c r="H79" s="35"/>
      <c r="I79" s="35"/>
      <c r="J79" s="35"/>
      <c r="K79" s="35"/>
      <c r="L79" s="35"/>
      <c r="M79" s="182"/>
      <c r="N79" s="182"/>
      <c r="O79" s="182"/>
      <c r="P79" s="182"/>
      <c r="Q79" s="182"/>
      <c r="R79" s="182"/>
      <c r="S79" s="182"/>
      <c r="T79" s="182"/>
      <c r="U79" s="182"/>
      <c r="V79" s="182"/>
      <c r="W79" s="182"/>
      <c r="X79" s="182"/>
      <c r="Y79" s="182"/>
      <c r="Z79" s="182"/>
      <c r="AA79" s="182"/>
      <c r="AB79" s="182"/>
      <c r="AC79" s="182"/>
      <c r="AD79" s="36"/>
      <c r="AE79" s="36"/>
      <c r="AF79" s="36"/>
    </row>
    <row r="80" spans="1:41">
      <c r="A80" s="35"/>
      <c r="B80" s="192"/>
      <c r="C80" s="192"/>
      <c r="D80" s="192"/>
      <c r="E80" s="192"/>
      <c r="F80" s="192"/>
      <c r="G80" s="192"/>
      <c r="H80" s="192"/>
      <c r="I80" s="192"/>
      <c r="J80" s="192"/>
      <c r="K80" s="192"/>
      <c r="L80" s="192"/>
      <c r="M80" s="192"/>
      <c r="N80" s="192"/>
      <c r="O80" s="192"/>
      <c r="P80" s="192"/>
      <c r="Q80" s="192"/>
      <c r="R80" s="35"/>
      <c r="S80" s="35"/>
      <c r="T80" s="192"/>
      <c r="U80" s="192"/>
      <c r="V80" s="192"/>
      <c r="W80" s="192"/>
      <c r="X80" s="192"/>
      <c r="Y80" s="192"/>
      <c r="Z80" s="192"/>
      <c r="AA80" s="192"/>
      <c r="AB80" s="35"/>
      <c r="AC80" s="35"/>
    </row>
    <row r="81" spans="1:33" ht="18" customHeight="1">
      <c r="A81" s="35"/>
      <c r="B81" s="1413" t="s">
        <v>240</v>
      </c>
      <c r="C81" s="1413"/>
      <c r="D81" s="1413"/>
      <c r="E81" s="1414" t="s">
        <v>272</v>
      </c>
      <c r="F81" s="1414"/>
      <c r="G81" s="1414"/>
      <c r="H81" s="1414"/>
      <c r="I81" s="1414"/>
      <c r="J81" s="1414"/>
      <c r="K81" s="1414"/>
      <c r="L81" s="1414"/>
      <c r="M81" s="1414"/>
      <c r="N81" s="1414"/>
      <c r="O81" s="1414"/>
      <c r="P81" s="1414"/>
      <c r="Q81" s="1414"/>
      <c r="R81" s="1414"/>
      <c r="S81" s="1414"/>
      <c r="T81" s="1414"/>
      <c r="U81" s="1414"/>
      <c r="V81" s="1414"/>
      <c r="W81" s="1414"/>
      <c r="X81" s="1414"/>
      <c r="Y81" s="1414"/>
      <c r="Z81" s="1414"/>
      <c r="AA81" s="1414"/>
      <c r="AB81" s="1414"/>
      <c r="AC81" s="1414"/>
      <c r="AD81" s="36"/>
      <c r="AE81" s="36"/>
      <c r="AF81" s="36"/>
    </row>
    <row r="82" spans="1:33" ht="18" customHeight="1">
      <c r="A82" s="35"/>
      <c r="B82" s="1413"/>
      <c r="C82" s="1413"/>
      <c r="D82" s="1413"/>
      <c r="E82" s="1414"/>
      <c r="F82" s="1414"/>
      <c r="G82" s="1414"/>
      <c r="H82" s="1414"/>
      <c r="I82" s="1414"/>
      <c r="J82" s="1414"/>
      <c r="K82" s="1414"/>
      <c r="L82" s="1414"/>
      <c r="M82" s="1414"/>
      <c r="N82" s="1414"/>
      <c r="O82" s="1414"/>
      <c r="P82" s="1414"/>
      <c r="Q82" s="1414"/>
      <c r="R82" s="1414"/>
      <c r="S82" s="1414"/>
      <c r="T82" s="1414"/>
      <c r="U82" s="1414"/>
      <c r="V82" s="1414"/>
      <c r="W82" s="1414"/>
      <c r="X82" s="1414"/>
      <c r="Y82" s="1414"/>
      <c r="Z82" s="1414"/>
      <c r="AA82" s="1414"/>
      <c r="AB82" s="1414"/>
      <c r="AC82" s="1414"/>
      <c r="AD82" s="36"/>
      <c r="AE82" s="36"/>
      <c r="AF82" s="36"/>
    </row>
    <row r="83" spans="1:33" ht="18" customHeight="1">
      <c r="A83" s="35"/>
      <c r="B83" s="262" t="s">
        <v>257</v>
      </c>
      <c r="C83" s="35"/>
      <c r="D83" s="35"/>
      <c r="E83" s="35"/>
      <c r="F83" s="35"/>
      <c r="G83" s="35"/>
      <c r="H83" s="35"/>
      <c r="I83" s="35"/>
      <c r="J83" s="35"/>
      <c r="K83" s="35"/>
      <c r="L83" s="35"/>
      <c r="M83" s="182"/>
      <c r="N83" s="182"/>
      <c r="O83" s="182"/>
      <c r="P83" s="182"/>
      <c r="Q83" s="182"/>
      <c r="R83" s="182"/>
      <c r="S83" s="182"/>
      <c r="T83" s="182"/>
      <c r="U83" s="182"/>
      <c r="V83" s="182"/>
      <c r="W83" s="263"/>
      <c r="X83" s="182"/>
      <c r="Y83" s="182"/>
      <c r="Z83" s="182"/>
      <c r="AA83" s="182"/>
      <c r="AB83" s="182"/>
      <c r="AC83" s="182"/>
      <c r="AD83" s="36"/>
      <c r="AE83" s="36"/>
      <c r="AF83" s="36"/>
    </row>
    <row r="84" spans="1:33" ht="18" customHeight="1">
      <c r="A84" s="1389"/>
      <c r="B84" s="1390" t="s">
        <v>241</v>
      </c>
      <c r="C84" s="1390"/>
      <c r="D84" s="1390"/>
      <c r="E84" s="1390"/>
      <c r="F84" s="1390"/>
      <c r="G84" s="264"/>
      <c r="H84" s="1392" t="s">
        <v>243</v>
      </c>
      <c r="I84" s="1392"/>
      <c r="J84" s="1392"/>
      <c r="K84" s="1392"/>
      <c r="L84" s="1392"/>
      <c r="M84" s="1392"/>
      <c r="N84" s="265"/>
      <c r="O84" s="1394" t="s">
        <v>245</v>
      </c>
      <c r="P84" s="1394"/>
      <c r="Q84" s="1394"/>
      <c r="R84" s="1394"/>
      <c r="S84" s="1394"/>
      <c r="T84" s="1394"/>
      <c r="U84" s="35"/>
      <c r="V84" s="1396" t="s">
        <v>247</v>
      </c>
      <c r="W84" s="1396"/>
      <c r="X84" s="1396"/>
      <c r="Y84" s="1396"/>
      <c r="Z84" s="1396"/>
      <c r="AA84" s="1396"/>
      <c r="AB84" s="182"/>
      <c r="AC84" s="182"/>
      <c r="AD84" s="36"/>
      <c r="AE84" s="36"/>
      <c r="AF84" s="36"/>
    </row>
    <row r="85" spans="1:33" ht="24.75" customHeight="1" thickBot="1">
      <c r="A85" s="1389"/>
      <c r="B85" s="1391"/>
      <c r="C85" s="1391"/>
      <c r="D85" s="1391"/>
      <c r="E85" s="1391"/>
      <c r="F85" s="1391"/>
      <c r="G85" s="266" t="s">
        <v>242</v>
      </c>
      <c r="H85" s="1393"/>
      <c r="I85" s="1393"/>
      <c r="J85" s="1393"/>
      <c r="K85" s="1393"/>
      <c r="L85" s="1393"/>
      <c r="M85" s="1393"/>
      <c r="N85" s="266" t="s">
        <v>244</v>
      </c>
      <c r="O85" s="1395"/>
      <c r="P85" s="1395"/>
      <c r="Q85" s="1395"/>
      <c r="R85" s="1395"/>
      <c r="S85" s="1395"/>
      <c r="T85" s="1395"/>
      <c r="U85" s="170" t="s">
        <v>246</v>
      </c>
      <c r="V85" s="1397"/>
      <c r="W85" s="1397"/>
      <c r="X85" s="1397"/>
      <c r="Y85" s="1397"/>
      <c r="Z85" s="1397"/>
      <c r="AA85" s="1397"/>
      <c r="AB85" s="182"/>
      <c r="AC85" s="182"/>
      <c r="AD85" s="36"/>
      <c r="AE85" s="36"/>
      <c r="AF85" s="36"/>
    </row>
    <row r="86" spans="1:33" ht="18" customHeight="1" thickBot="1">
      <c r="A86" s="1389"/>
      <c r="B86" s="1398">
        <v>3000000</v>
      </c>
      <c r="C86" s="1399"/>
      <c r="D86" s="1399"/>
      <c r="E86" s="1399"/>
      <c r="F86" s="1400"/>
      <c r="G86" s="264"/>
      <c r="H86" s="1398">
        <v>20000000</v>
      </c>
      <c r="I86" s="1399"/>
      <c r="J86" s="1399"/>
      <c r="K86" s="1399"/>
      <c r="L86" s="1399"/>
      <c r="M86" s="1400"/>
      <c r="N86" s="1"/>
      <c r="O86" s="1401">
        <f>IF(B86="","",N78)</f>
        <v>2555000</v>
      </c>
      <c r="P86" s="1402"/>
      <c r="Q86" s="1402"/>
      <c r="R86" s="1402"/>
      <c r="S86" s="1402"/>
      <c r="T86" s="1403"/>
      <c r="U86" s="267"/>
      <c r="V86" s="1401">
        <f>IF(B86="","",(B86/H86*O86))</f>
        <v>383250</v>
      </c>
      <c r="W86" s="1402"/>
      <c r="X86" s="1402"/>
      <c r="Y86" s="1402"/>
      <c r="Z86" s="1402"/>
      <c r="AA86" s="1403"/>
      <c r="AB86" s="182"/>
      <c r="AC86" s="182"/>
      <c r="AD86" s="36"/>
      <c r="AE86" s="36"/>
      <c r="AF86" s="36"/>
    </row>
    <row r="87" spans="1:33" ht="18" customHeight="1">
      <c r="A87" s="35"/>
      <c r="B87" s="35"/>
      <c r="C87" s="35"/>
      <c r="D87" s="35"/>
      <c r="E87" s="35"/>
      <c r="F87" s="35"/>
      <c r="G87" s="35"/>
      <c r="H87" s="35"/>
      <c r="I87" s="35"/>
      <c r="J87" s="35"/>
      <c r="K87" s="35"/>
      <c r="L87" s="35"/>
      <c r="M87" s="182"/>
      <c r="N87" s="182"/>
      <c r="O87" s="182"/>
      <c r="P87" s="182"/>
      <c r="Q87" s="182"/>
      <c r="R87" s="182"/>
      <c r="S87" s="182"/>
      <c r="T87" s="182"/>
      <c r="U87" s="182"/>
      <c r="V87" s="182"/>
      <c r="W87" s="182"/>
      <c r="X87" s="182"/>
      <c r="Y87" s="182"/>
      <c r="Z87" s="182"/>
      <c r="AA87" s="182"/>
      <c r="AB87" s="182"/>
      <c r="AC87" s="182"/>
      <c r="AD87" s="36"/>
      <c r="AE87" s="36"/>
      <c r="AF87" s="36"/>
    </row>
    <row r="88" spans="1:33" ht="18" customHeight="1">
      <c r="A88" s="35"/>
      <c r="B88" s="268" t="s">
        <v>258</v>
      </c>
      <c r="C88" s="35"/>
      <c r="D88" s="35"/>
      <c r="E88" s="35"/>
      <c r="F88" s="35"/>
      <c r="G88" s="35"/>
      <c r="H88" s="35"/>
      <c r="I88" s="35"/>
      <c r="J88" s="35"/>
      <c r="K88" s="35"/>
      <c r="L88" s="35"/>
      <c r="M88" s="182"/>
      <c r="N88" s="182"/>
      <c r="O88" s="182"/>
      <c r="P88" s="182"/>
      <c r="Q88" s="182"/>
      <c r="R88" s="182"/>
      <c r="S88" s="182"/>
      <c r="T88" s="182"/>
      <c r="U88" s="182"/>
      <c r="V88" s="182"/>
      <c r="W88" s="182"/>
      <c r="X88" s="182"/>
      <c r="Y88" s="182"/>
      <c r="Z88" s="182"/>
      <c r="AA88" s="182"/>
      <c r="AB88" s="182"/>
      <c r="AC88" s="182"/>
      <c r="AD88" s="36"/>
      <c r="AE88" s="36"/>
      <c r="AF88" s="36"/>
    </row>
    <row r="89" spans="1:33" ht="18" customHeight="1" thickBot="1">
      <c r="A89" s="35"/>
      <c r="B89" s="1396" t="s">
        <v>248</v>
      </c>
      <c r="C89" s="1396"/>
      <c r="D89" s="1396"/>
      <c r="E89" s="1396"/>
      <c r="F89" s="1396"/>
      <c r="G89" s="269"/>
      <c r="H89" s="35"/>
      <c r="I89" s="35" t="s">
        <v>256</v>
      </c>
      <c r="J89" s="35"/>
      <c r="K89" s="35"/>
      <c r="L89" s="35"/>
      <c r="M89" s="35"/>
      <c r="N89" s="182"/>
      <c r="O89" s="182"/>
      <c r="P89" s="182"/>
      <c r="Q89" s="182"/>
      <c r="R89" s="182"/>
      <c r="S89" s="182"/>
      <c r="T89" s="182"/>
      <c r="U89" s="270"/>
      <c r="V89" s="270"/>
      <c r="W89" s="270"/>
      <c r="X89" s="270"/>
      <c r="Y89" s="270"/>
      <c r="Z89" s="270"/>
      <c r="AA89" s="270"/>
      <c r="AB89" s="182"/>
      <c r="AC89" s="182"/>
      <c r="AD89" s="36"/>
      <c r="AE89" s="36"/>
      <c r="AF89" s="36"/>
    </row>
    <row r="90" spans="1:33" ht="18" customHeight="1" thickBot="1">
      <c r="A90" s="35"/>
      <c r="B90" s="1397"/>
      <c r="C90" s="1397"/>
      <c r="D90" s="1397"/>
      <c r="E90" s="1397"/>
      <c r="F90" s="1397"/>
      <c r="G90" s="271"/>
      <c r="H90" s="1"/>
      <c r="I90" s="1404"/>
      <c r="J90" s="1405"/>
      <c r="K90" s="1405"/>
      <c r="L90" s="1405"/>
      <c r="M90" s="1405"/>
      <c r="N90" s="1405"/>
      <c r="O90" s="1405"/>
      <c r="P90" s="1405"/>
      <c r="Q90" s="1405"/>
      <c r="R90" s="1405"/>
      <c r="S90" s="1405"/>
      <c r="T90" s="1405"/>
      <c r="U90" s="1405"/>
      <c r="V90" s="1405"/>
      <c r="W90" s="1405"/>
      <c r="X90" s="1405"/>
      <c r="Y90" s="1405"/>
      <c r="Z90" s="1405"/>
      <c r="AA90" s="1406"/>
      <c r="AB90" s="182"/>
      <c r="AC90" s="182"/>
      <c r="AD90" s="36"/>
      <c r="AE90" s="36"/>
      <c r="AF90" s="36"/>
    </row>
    <row r="91" spans="1:33" ht="18" customHeight="1" thickBot="1">
      <c r="A91" s="35"/>
      <c r="B91" s="1398"/>
      <c r="C91" s="1399"/>
      <c r="D91" s="1399"/>
      <c r="E91" s="1399"/>
      <c r="F91" s="1400"/>
      <c r="G91" s="1"/>
      <c r="H91" s="1"/>
      <c r="I91" s="1407"/>
      <c r="J91" s="1408"/>
      <c r="K91" s="1408"/>
      <c r="L91" s="1408"/>
      <c r="M91" s="1408"/>
      <c r="N91" s="1408"/>
      <c r="O91" s="1408"/>
      <c r="P91" s="1408"/>
      <c r="Q91" s="1408"/>
      <c r="R91" s="1408"/>
      <c r="S91" s="1408"/>
      <c r="T91" s="1408"/>
      <c r="U91" s="1408"/>
      <c r="V91" s="1408"/>
      <c r="W91" s="1408"/>
      <c r="X91" s="1408"/>
      <c r="Y91" s="1408"/>
      <c r="Z91" s="1408"/>
      <c r="AA91" s="1409"/>
      <c r="AB91" s="182"/>
      <c r="AC91" s="182"/>
      <c r="AD91" s="36"/>
      <c r="AE91" s="36"/>
      <c r="AF91" s="726"/>
      <c r="AG91" s="726"/>
    </row>
    <row r="92" spans="1:33" ht="18" customHeight="1">
      <c r="A92" s="35"/>
      <c r="B92" s="35"/>
      <c r="C92" s="35"/>
      <c r="D92" s="35"/>
      <c r="E92" s="35"/>
      <c r="F92" s="35"/>
      <c r="G92" s="35"/>
      <c r="H92" s="35"/>
      <c r="I92" s="35"/>
      <c r="J92" s="35"/>
      <c r="K92" s="35"/>
      <c r="L92" s="35"/>
      <c r="M92" s="182"/>
      <c r="N92" s="182"/>
      <c r="O92" s="182"/>
      <c r="P92" s="182"/>
      <c r="Q92" s="182"/>
      <c r="R92" s="182"/>
      <c r="S92" s="182"/>
      <c r="T92" s="182"/>
      <c r="U92" s="182"/>
      <c r="V92" s="182"/>
      <c r="W92" s="182"/>
      <c r="X92" s="182"/>
      <c r="Y92" s="182"/>
      <c r="Z92" s="182"/>
      <c r="AA92" s="182"/>
      <c r="AB92" s="182"/>
      <c r="AC92" s="182"/>
      <c r="AD92" s="36"/>
      <c r="AE92" s="36"/>
      <c r="AF92" s="36"/>
    </row>
    <row r="93" spans="1:33" ht="18" customHeight="1">
      <c r="A93" s="35"/>
      <c r="B93" s="35"/>
      <c r="C93" s="35"/>
      <c r="D93" s="35"/>
      <c r="E93" s="35"/>
      <c r="F93" s="35"/>
      <c r="G93" s="35"/>
      <c r="H93" s="35"/>
      <c r="I93" s="35"/>
      <c r="J93" s="35"/>
      <c r="K93" s="35"/>
      <c r="L93" s="35"/>
      <c r="M93" s="182"/>
      <c r="N93" s="182"/>
      <c r="O93" s="182"/>
      <c r="P93" s="182"/>
      <c r="Q93" s="182"/>
      <c r="R93" s="1393" t="s">
        <v>252</v>
      </c>
      <c r="S93" s="1393"/>
      <c r="T93" s="1393"/>
      <c r="U93" s="1393"/>
      <c r="V93" s="1393"/>
      <c r="W93" s="1393"/>
      <c r="X93" s="182"/>
      <c r="Y93" s="182"/>
      <c r="Z93" s="182"/>
      <c r="AA93" s="182"/>
      <c r="AB93" s="182"/>
      <c r="AC93" s="182"/>
      <c r="AD93" s="36"/>
      <c r="AE93" s="36"/>
      <c r="AF93" s="36"/>
    </row>
    <row r="94" spans="1:33" ht="18" customHeight="1" thickBot="1">
      <c r="A94" s="35"/>
      <c r="B94" s="1411" t="s">
        <v>250</v>
      </c>
      <c r="C94" s="1411"/>
      <c r="D94" s="1411"/>
      <c r="E94" s="1411"/>
      <c r="F94" s="1411"/>
      <c r="G94" s="35"/>
      <c r="H94" s="35"/>
      <c r="I94" s="1412" t="s">
        <v>251</v>
      </c>
      <c r="J94" s="1412"/>
      <c r="K94" s="1412"/>
      <c r="L94" s="1412"/>
      <c r="M94" s="1412"/>
      <c r="N94" s="1412"/>
      <c r="O94" s="182"/>
      <c r="P94" s="182"/>
      <c r="Q94" s="182"/>
      <c r="R94" s="1410"/>
      <c r="S94" s="1410"/>
      <c r="T94" s="1410"/>
      <c r="U94" s="1410"/>
      <c r="V94" s="1410"/>
      <c r="W94" s="1410"/>
      <c r="X94" s="182"/>
      <c r="Y94" s="182"/>
      <c r="Z94" s="182"/>
      <c r="AA94" s="182"/>
      <c r="AB94" s="182"/>
      <c r="AC94" s="182"/>
      <c r="AD94" s="36"/>
      <c r="AE94" s="36"/>
      <c r="AF94" s="36"/>
    </row>
    <row r="95" spans="1:33" ht="18" customHeight="1" thickTop="1" thickBot="1">
      <c r="A95" s="35"/>
      <c r="B95" s="1420">
        <f>N78</f>
        <v>2555000</v>
      </c>
      <c r="C95" s="1161"/>
      <c r="D95" s="1161"/>
      <c r="E95" s="1161"/>
      <c r="F95" s="1162"/>
      <c r="G95" s="35"/>
      <c r="H95" s="272" t="s">
        <v>249</v>
      </c>
      <c r="I95" s="1421">
        <f>IF(AND(B86="",B91=""),"",IF(AND(B86&lt;&gt;"",B91&lt;&gt;""),"エラー※①又は②に入力",IF(V86&lt;&gt;"",V86,B91)))</f>
        <v>383250</v>
      </c>
      <c r="J95" s="1422"/>
      <c r="K95" s="1422"/>
      <c r="L95" s="1422"/>
      <c r="M95" s="1422"/>
      <c r="N95" s="1423"/>
      <c r="O95" s="182"/>
      <c r="P95" s="182" t="s">
        <v>246</v>
      </c>
      <c r="Q95" s="182"/>
      <c r="R95" s="1424">
        <f>IF(I95="","",(ROUNDDOWN(B95-I95,-3)))</f>
        <v>2171000</v>
      </c>
      <c r="S95" s="1425"/>
      <c r="T95" s="1425"/>
      <c r="U95" s="1425"/>
      <c r="V95" s="1425"/>
      <c r="W95" s="1426"/>
      <c r="X95" s="182"/>
      <c r="Y95" s="182"/>
      <c r="Z95" s="182"/>
      <c r="AA95" s="182"/>
      <c r="AB95" s="182"/>
      <c r="AC95" s="182"/>
      <c r="AD95" s="36"/>
      <c r="AE95" s="36"/>
      <c r="AF95" s="36"/>
    </row>
    <row r="96" spans="1:33" ht="26.25" customHeight="1" thickTop="1">
      <c r="A96" s="35"/>
      <c r="B96" s="476"/>
      <c r="C96" s="476"/>
      <c r="D96" s="476"/>
      <c r="E96" s="476"/>
      <c r="F96" s="476"/>
      <c r="G96" s="35"/>
      <c r="H96" s="35"/>
      <c r="I96" s="35"/>
      <c r="J96" s="35"/>
      <c r="K96" s="35"/>
      <c r="L96" s="35"/>
      <c r="M96" s="182"/>
      <c r="N96" s="182"/>
      <c r="O96" s="182"/>
      <c r="P96" s="182"/>
      <c r="Q96" s="182"/>
      <c r="R96" s="182"/>
      <c r="S96" s="182"/>
      <c r="T96" s="35"/>
      <c r="U96" s="182"/>
      <c r="V96" s="182"/>
      <c r="W96" s="182"/>
      <c r="X96" s="182"/>
      <c r="Y96" s="182"/>
      <c r="Z96" s="182"/>
      <c r="AA96" s="182"/>
      <c r="AB96" s="182"/>
      <c r="AC96" s="182"/>
      <c r="AD96" s="36"/>
      <c r="AE96" s="36"/>
      <c r="AF96" s="36"/>
    </row>
    <row r="97" spans="1:37" ht="18" customHeight="1">
      <c r="A97" s="35"/>
      <c r="B97" s="35"/>
      <c r="C97" s="35"/>
      <c r="D97" s="35"/>
      <c r="E97" s="35"/>
      <c r="F97" s="35"/>
      <c r="G97" s="35"/>
      <c r="H97" s="35"/>
      <c r="I97" s="35"/>
      <c r="J97" s="1427" t="s">
        <v>253</v>
      </c>
      <c r="K97" s="1427"/>
      <c r="L97" s="1427"/>
      <c r="M97" s="1427"/>
      <c r="N97" s="1427"/>
      <c r="O97" s="1427"/>
      <c r="P97" s="1427"/>
      <c r="Q97" s="1427"/>
      <c r="R97" s="1427"/>
      <c r="S97" s="1427"/>
      <c r="T97" s="1427"/>
      <c r="U97" s="1427"/>
      <c r="V97" s="1427"/>
      <c r="W97" s="1427"/>
      <c r="X97" s="1427"/>
      <c r="Y97" s="1427"/>
      <c r="Z97" s="1427"/>
      <c r="AA97" s="1427"/>
      <c r="AB97" s="1427"/>
      <c r="AC97" s="1427"/>
      <c r="AD97" s="36"/>
      <c r="AE97" s="36"/>
      <c r="AF97" s="36"/>
    </row>
    <row r="98" spans="1:37">
      <c r="A98" s="35"/>
      <c r="B98" s="192"/>
      <c r="C98" s="192"/>
      <c r="D98" s="192"/>
      <c r="E98" s="192"/>
      <c r="F98" s="192"/>
      <c r="G98" s="192"/>
      <c r="H98" s="192"/>
      <c r="I98" s="192"/>
      <c r="J98" s="192"/>
      <c r="K98" s="192"/>
      <c r="L98" s="192"/>
      <c r="M98" s="192"/>
      <c r="N98" s="192"/>
      <c r="O98" s="192"/>
      <c r="P98" s="192"/>
      <c r="Q98" s="192"/>
      <c r="R98" s="35"/>
      <c r="S98" s="35"/>
      <c r="T98" s="192"/>
      <c r="U98" s="192"/>
      <c r="V98" s="192"/>
      <c r="W98" s="192"/>
      <c r="X98" s="192"/>
      <c r="Y98" s="192"/>
      <c r="Z98" s="192"/>
      <c r="AA98" s="192"/>
      <c r="AB98" s="35"/>
      <c r="AC98" s="35"/>
    </row>
    <row r="99" spans="1:37" ht="18" customHeight="1">
      <c r="A99" s="35"/>
      <c r="B99" s="35"/>
      <c r="C99" s="35"/>
      <c r="D99" s="35"/>
      <c r="E99" s="35"/>
      <c r="F99" s="35"/>
      <c r="G99" s="35"/>
      <c r="H99" s="35"/>
      <c r="I99" s="35"/>
      <c r="J99" s="35"/>
      <c r="K99" s="35"/>
      <c r="L99" s="35"/>
      <c r="M99" s="182"/>
      <c r="N99" s="182"/>
      <c r="O99" s="182"/>
      <c r="P99" s="182"/>
      <c r="Q99" s="182"/>
      <c r="R99" s="182"/>
      <c r="S99" s="182"/>
      <c r="T99" s="182"/>
      <c r="U99" s="182"/>
      <c r="V99" s="182"/>
      <c r="W99" s="182"/>
      <c r="X99" s="182"/>
      <c r="Y99" s="182"/>
      <c r="Z99" s="182"/>
      <c r="AA99" s="182"/>
      <c r="AB99" s="182"/>
      <c r="AC99" s="182"/>
      <c r="AD99" s="36"/>
      <c r="AE99" s="36"/>
      <c r="AF99" s="36"/>
    </row>
    <row r="100" spans="1:37" ht="18" customHeight="1">
      <c r="A100" s="35"/>
      <c r="B100" s="183" t="s">
        <v>175</v>
      </c>
      <c r="C100" s="35"/>
      <c r="D100" s="35"/>
      <c r="E100" s="35"/>
      <c r="F100" s="35"/>
      <c r="G100" s="35"/>
      <c r="H100" s="35"/>
      <c r="I100" s="35"/>
      <c r="J100" s="35"/>
      <c r="K100" s="35"/>
      <c r="L100" s="35"/>
      <c r="M100" s="182"/>
      <c r="N100" s="182"/>
      <c r="O100" s="182"/>
      <c r="P100" s="182"/>
      <c r="Q100" s="182"/>
      <c r="R100" s="182"/>
      <c r="S100" s="182"/>
      <c r="T100" s="182"/>
      <c r="U100" s="182"/>
      <c r="V100" s="182"/>
      <c r="W100" s="182"/>
      <c r="X100" s="182"/>
      <c r="Y100" s="182"/>
      <c r="Z100" s="182"/>
      <c r="AA100" s="182"/>
      <c r="AB100" s="182"/>
      <c r="AC100" s="182"/>
      <c r="AD100" s="36"/>
      <c r="AE100" s="36"/>
      <c r="AF100" s="36"/>
    </row>
    <row r="101" spans="1:37" ht="7.5" customHeight="1" thickBot="1">
      <c r="A101" s="35"/>
      <c r="B101" s="35"/>
      <c r="C101" s="35"/>
      <c r="D101" s="35"/>
      <c r="E101" s="35"/>
      <c r="F101" s="35"/>
      <c r="G101" s="35"/>
      <c r="H101" s="35"/>
      <c r="I101" s="35"/>
      <c r="J101" s="35"/>
      <c r="K101" s="35"/>
      <c r="L101" s="35"/>
      <c r="M101" s="182"/>
      <c r="N101" s="182"/>
      <c r="O101" s="182"/>
      <c r="P101" s="182"/>
      <c r="Q101" s="182"/>
      <c r="R101" s="182"/>
      <c r="S101" s="182"/>
      <c r="T101" s="182"/>
      <c r="U101" s="182"/>
      <c r="V101" s="182"/>
      <c r="W101" s="182"/>
      <c r="X101" s="182"/>
      <c r="Y101" s="182"/>
      <c r="Z101" s="182"/>
      <c r="AA101" s="182"/>
      <c r="AB101" s="182"/>
      <c r="AC101" s="182"/>
      <c r="AD101" s="36"/>
      <c r="AE101" s="36"/>
      <c r="AF101" s="36"/>
    </row>
    <row r="102" spans="1:37" ht="9.75" customHeight="1" thickBot="1">
      <c r="A102" s="35"/>
      <c r="B102" s="184"/>
      <c r="C102" s="185"/>
      <c r="D102" s="185"/>
      <c r="E102" s="185"/>
      <c r="F102" s="185"/>
      <c r="G102" s="185"/>
      <c r="H102" s="185"/>
      <c r="I102" s="185"/>
      <c r="J102" s="185"/>
      <c r="K102" s="185"/>
      <c r="L102" s="185"/>
      <c r="M102" s="186"/>
      <c r="N102" s="186"/>
      <c r="O102" s="186"/>
      <c r="P102" s="186"/>
      <c r="Q102" s="186"/>
      <c r="R102" s="186"/>
      <c r="S102" s="186"/>
      <c r="T102" s="186"/>
      <c r="U102" s="186"/>
      <c r="V102" s="187"/>
      <c r="W102" s="182"/>
      <c r="X102" s="182"/>
      <c r="Y102" s="182"/>
      <c r="Z102" s="182"/>
      <c r="AA102" s="182"/>
      <c r="AB102" s="182"/>
      <c r="AC102" s="182"/>
      <c r="AD102" s="36"/>
      <c r="AE102" s="36"/>
      <c r="AF102" s="36"/>
    </row>
    <row r="103" spans="1:37" ht="18.75" customHeight="1" thickBot="1">
      <c r="A103" s="35"/>
      <c r="B103" s="202"/>
      <c r="C103" s="190" t="s">
        <v>170</v>
      </c>
      <c r="D103" s="189"/>
      <c r="E103" s="273"/>
      <c r="F103" s="273"/>
      <c r="G103" s="273"/>
      <c r="H103" s="273"/>
      <c r="I103" s="273"/>
      <c r="J103" s="273"/>
      <c r="K103" s="273"/>
      <c r="L103" s="273"/>
      <c r="M103" s="257" t="s">
        <v>171</v>
      </c>
      <c r="N103" s="273"/>
      <c r="O103" s="273"/>
      <c r="P103" s="273"/>
      <c r="Q103" s="258"/>
      <c r="R103" s="1328">
        <v>7.0000000000000007E-2</v>
      </c>
      <c r="S103" s="1329"/>
      <c r="T103" s="1330"/>
      <c r="U103" s="258"/>
      <c r="V103" s="191"/>
      <c r="W103" s="192"/>
      <c r="X103" s="280"/>
      <c r="Y103" s="193"/>
      <c r="Z103" s="193"/>
      <c r="AA103" s="193"/>
      <c r="AB103" s="194"/>
      <c r="AC103" s="194"/>
      <c r="AD103" s="55"/>
      <c r="AE103" s="55"/>
    </row>
    <row r="104" spans="1:37" ht="21.75" customHeight="1">
      <c r="A104" s="35"/>
      <c r="B104" s="188"/>
      <c r="C104" s="189"/>
      <c r="D104" s="195"/>
      <c r="E104" s="274"/>
      <c r="F104" s="274"/>
      <c r="G104" s="274"/>
      <c r="H104" s="274"/>
      <c r="I104" s="274"/>
      <c r="J104" s="274"/>
      <c r="K104" s="274"/>
      <c r="L104" s="274"/>
      <c r="M104" s="274"/>
      <c r="N104" s="274"/>
      <c r="O104" s="274"/>
      <c r="P104" s="275"/>
      <c r="Q104" s="275"/>
      <c r="R104" s="275"/>
      <c r="S104" s="275"/>
      <c r="T104" s="275"/>
      <c r="U104" s="275"/>
      <c r="V104" s="196"/>
      <c r="W104" s="192"/>
      <c r="X104" s="192"/>
      <c r="Y104" s="193"/>
      <c r="Z104" s="193"/>
      <c r="AA104" s="193"/>
      <c r="AB104" s="194"/>
      <c r="AC104" s="194"/>
      <c r="AD104" s="55"/>
      <c r="AE104" s="55"/>
    </row>
    <row r="105" spans="1:37" ht="21" customHeight="1">
      <c r="A105" s="35"/>
      <c r="B105" s="1415" t="s">
        <v>178</v>
      </c>
      <c r="C105" s="1416"/>
      <c r="D105" s="1416"/>
      <c r="E105" s="1416"/>
      <c r="F105" s="1416"/>
      <c r="G105" s="1416"/>
      <c r="H105" s="1416"/>
      <c r="I105" s="1416"/>
      <c r="J105" s="1416"/>
      <c r="K105" s="1416"/>
      <c r="L105" s="1416"/>
      <c r="M105" s="1416"/>
      <c r="N105" s="1416"/>
      <c r="O105" s="1416"/>
      <c r="P105" s="1416"/>
      <c r="Q105" s="1416"/>
      <c r="R105" s="1416"/>
      <c r="S105" s="1416"/>
      <c r="T105" s="1416"/>
      <c r="U105" s="1416"/>
      <c r="V105" s="1417"/>
      <c r="W105" s="197"/>
      <c r="X105" s="197"/>
      <c r="Y105" s="197"/>
      <c r="Z105" s="197"/>
      <c r="AA105" s="197"/>
      <c r="AB105" s="198"/>
      <c r="AC105" s="198"/>
      <c r="AD105" s="56"/>
      <c r="AE105" s="56"/>
    </row>
    <row r="106" spans="1:37" ht="21" customHeight="1">
      <c r="A106" s="35"/>
      <c r="B106" s="203"/>
      <c r="C106" s="1416" t="s">
        <v>212</v>
      </c>
      <c r="D106" s="1416"/>
      <c r="E106" s="1416"/>
      <c r="F106" s="1416"/>
      <c r="G106" s="1416"/>
      <c r="H106" s="1416"/>
      <c r="I106" s="1416"/>
      <c r="J106" s="1416"/>
      <c r="K106" s="1416"/>
      <c r="L106" s="1416"/>
      <c r="M106" s="1416"/>
      <c r="N106" s="1416"/>
      <c r="O106" s="1416"/>
      <c r="P106" s="1416"/>
      <c r="Q106" s="1416"/>
      <c r="R106" s="1416"/>
      <c r="S106" s="1416"/>
      <c r="T106" s="1416"/>
      <c r="U106" s="1416"/>
      <c r="V106" s="1417"/>
      <c r="W106" s="197"/>
      <c r="X106" s="197"/>
      <c r="Y106" s="197"/>
      <c r="Z106" s="197"/>
      <c r="AA106" s="197"/>
      <c r="AB106" s="198"/>
      <c r="AC106" s="198"/>
      <c r="AD106" s="56"/>
      <c r="AE106" s="56"/>
    </row>
    <row r="107" spans="1:37" ht="108.75" customHeight="1" thickBot="1">
      <c r="A107" s="35"/>
      <c r="B107" s="204"/>
      <c r="C107" s="1418"/>
      <c r="D107" s="1418"/>
      <c r="E107" s="1418"/>
      <c r="F107" s="1418"/>
      <c r="G107" s="1418"/>
      <c r="H107" s="1418"/>
      <c r="I107" s="1418"/>
      <c r="J107" s="1418"/>
      <c r="K107" s="1418"/>
      <c r="L107" s="1418"/>
      <c r="M107" s="1418"/>
      <c r="N107" s="1418"/>
      <c r="O107" s="1418"/>
      <c r="P107" s="1418"/>
      <c r="Q107" s="1418"/>
      <c r="R107" s="1418"/>
      <c r="S107" s="1418"/>
      <c r="T107" s="1418"/>
      <c r="U107" s="1418"/>
      <c r="V107" s="1419"/>
      <c r="W107" s="199"/>
      <c r="X107" s="199"/>
      <c r="Y107" s="199"/>
      <c r="Z107" s="199"/>
      <c r="AA107" s="199"/>
      <c r="AB107" s="200"/>
      <c r="AC107" s="200"/>
      <c r="AD107" s="58"/>
      <c r="AE107" s="58"/>
    </row>
    <row r="108" spans="1:37" ht="18" customHeight="1">
      <c r="A108" s="35"/>
      <c r="B108" s="35"/>
      <c r="C108" s="35"/>
      <c r="D108" s="35"/>
      <c r="E108" s="35"/>
      <c r="F108" s="35"/>
      <c r="G108" s="35"/>
      <c r="H108" s="35"/>
      <c r="I108" s="35"/>
      <c r="J108" s="35"/>
      <c r="K108" s="35"/>
      <c r="L108" s="35"/>
      <c r="M108" s="182"/>
      <c r="N108" s="182"/>
      <c r="O108" s="182"/>
      <c r="P108" s="182"/>
      <c r="Q108" s="182"/>
      <c r="R108" s="182"/>
      <c r="S108" s="182"/>
      <c r="T108" s="182"/>
      <c r="U108" s="182"/>
      <c r="V108" s="182"/>
      <c r="W108" s="182"/>
      <c r="X108" s="182"/>
      <c r="Y108" s="182"/>
      <c r="Z108" s="182"/>
      <c r="AA108" s="182"/>
      <c r="AB108" s="182"/>
      <c r="AC108" s="182"/>
      <c r="AD108" s="36"/>
      <c r="AE108" s="36"/>
      <c r="AF108" s="36"/>
    </row>
    <row r="109" spans="1:37">
      <c r="A109" s="35"/>
      <c r="B109" s="199" t="s">
        <v>169</v>
      </c>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c r="AA109" s="199"/>
      <c r="AB109" s="201"/>
      <c r="AC109" s="201"/>
      <c r="AD109" s="58"/>
      <c r="AE109" s="58"/>
    </row>
    <row r="110" spans="1:37" ht="18" customHeight="1">
      <c r="A110" s="35"/>
      <c r="B110" s="1339" t="s">
        <v>116</v>
      </c>
      <c r="C110" s="1124"/>
      <c r="D110" s="1124"/>
      <c r="E110" s="1124"/>
      <c r="F110" s="1124"/>
      <c r="G110" s="1124"/>
      <c r="H110" s="1124"/>
      <c r="I110" s="1124"/>
      <c r="J110" s="1124"/>
      <c r="K110" s="1124"/>
      <c r="L110" s="1124"/>
      <c r="M110" s="1125"/>
      <c r="N110" s="2001" t="s">
        <v>0</v>
      </c>
      <c r="O110" s="2001"/>
      <c r="P110" s="2001"/>
      <c r="Q110" s="2001"/>
      <c r="R110" s="2002" t="s">
        <v>88</v>
      </c>
      <c r="S110" s="2001"/>
      <c r="T110" s="2001"/>
      <c r="U110" s="2003"/>
      <c r="V110" s="2002" t="s">
        <v>89</v>
      </c>
      <c r="W110" s="2001"/>
      <c r="X110" s="2001"/>
      <c r="Y110" s="2003"/>
      <c r="Z110" s="2002" t="s">
        <v>90</v>
      </c>
      <c r="AA110" s="2001"/>
      <c r="AB110" s="2001"/>
      <c r="AC110" s="2003"/>
    </row>
    <row r="111" spans="1:37" ht="18" customHeight="1">
      <c r="A111" s="35"/>
      <c r="B111" s="1340"/>
      <c r="C111" s="1341"/>
      <c r="D111" s="1341"/>
      <c r="E111" s="1341"/>
      <c r="F111" s="1341"/>
      <c r="G111" s="1341"/>
      <c r="H111" s="1341"/>
      <c r="I111" s="1341"/>
      <c r="J111" s="1341"/>
      <c r="K111" s="1341"/>
      <c r="L111" s="1341"/>
      <c r="M111" s="1342"/>
      <c r="N111" s="1347" t="s">
        <v>5</v>
      </c>
      <c r="O111" s="1348"/>
      <c r="P111" s="1348" t="s">
        <v>6</v>
      </c>
      <c r="Q111" s="1349"/>
      <c r="R111" s="1350" t="s">
        <v>5</v>
      </c>
      <c r="S111" s="1348"/>
      <c r="T111" s="1348" t="s">
        <v>6</v>
      </c>
      <c r="U111" s="1349"/>
      <c r="V111" s="1350" t="s">
        <v>5</v>
      </c>
      <c r="W111" s="1348"/>
      <c r="X111" s="1348" t="s">
        <v>6</v>
      </c>
      <c r="Y111" s="1349"/>
      <c r="Z111" s="1350" t="s">
        <v>5</v>
      </c>
      <c r="AA111" s="1348"/>
      <c r="AB111" s="1348" t="s">
        <v>6</v>
      </c>
      <c r="AC111" s="1349"/>
    </row>
    <row r="112" spans="1:37" ht="18" customHeight="1">
      <c r="A112" s="35"/>
      <c r="B112" s="1254" t="s">
        <v>155</v>
      </c>
      <c r="C112" s="1190"/>
      <c r="D112" s="1190"/>
      <c r="E112" s="1190"/>
      <c r="F112" s="1190"/>
      <c r="G112" s="1190"/>
      <c r="H112" s="1190"/>
      <c r="I112" s="1190"/>
      <c r="J112" s="1190"/>
      <c r="K112" s="1190"/>
      <c r="L112" s="1190"/>
      <c r="M112" s="177" t="s">
        <v>112</v>
      </c>
      <c r="N112" s="1255">
        <f>N43</f>
        <v>2330</v>
      </c>
      <c r="O112" s="1256"/>
      <c r="P112" s="1256">
        <f>P43</f>
        <v>1630</v>
      </c>
      <c r="Q112" s="1257"/>
      <c r="R112" s="1255">
        <f>R43</f>
        <v>3030</v>
      </c>
      <c r="S112" s="1256"/>
      <c r="T112" s="1256">
        <f>T43</f>
        <v>2330</v>
      </c>
      <c r="U112" s="1257"/>
      <c r="V112" s="1255">
        <f>V43</f>
        <v>2300</v>
      </c>
      <c r="W112" s="1256"/>
      <c r="X112" s="1256">
        <f>X43</f>
        <v>1600</v>
      </c>
      <c r="Y112" s="1257"/>
      <c r="Z112" s="1255">
        <f>Z43</f>
        <v>3710</v>
      </c>
      <c r="AA112" s="1256"/>
      <c r="AB112" s="1256">
        <f>AB43</f>
        <v>3010</v>
      </c>
      <c r="AC112" s="1257"/>
      <c r="AF112" s="295"/>
      <c r="AG112" s="296"/>
      <c r="AI112" s="34"/>
      <c r="AJ112" s="14"/>
      <c r="AK112" s="13"/>
    </row>
    <row r="113" spans="1:41" ht="18" customHeight="1">
      <c r="A113" s="35"/>
      <c r="B113" s="1254" t="s">
        <v>115</v>
      </c>
      <c r="C113" s="1190"/>
      <c r="D113" s="1190"/>
      <c r="E113" s="1190"/>
      <c r="F113" s="1190"/>
      <c r="G113" s="1190"/>
      <c r="H113" s="1190"/>
      <c r="I113" s="1190"/>
      <c r="J113" s="1190"/>
      <c r="K113" s="1190"/>
      <c r="L113" s="1190"/>
      <c r="M113" s="177" t="s">
        <v>113</v>
      </c>
      <c r="N113" s="1260">
        <f>N44</f>
        <v>9320</v>
      </c>
      <c r="O113" s="1261"/>
      <c r="P113" s="1262">
        <f>P44</f>
        <v>1630</v>
      </c>
      <c r="Q113" s="1263"/>
      <c r="R113" s="1260">
        <f>R44</f>
        <v>3030</v>
      </c>
      <c r="S113" s="1261"/>
      <c r="T113" s="1262">
        <f>T44</f>
        <v>0</v>
      </c>
      <c r="U113" s="1263"/>
      <c r="V113" s="1260">
        <f>V44</f>
        <v>20700</v>
      </c>
      <c r="W113" s="1261"/>
      <c r="X113" s="1262">
        <f>X44</f>
        <v>3200</v>
      </c>
      <c r="Y113" s="1263"/>
      <c r="Z113" s="1260">
        <f>Z44</f>
        <v>3710</v>
      </c>
      <c r="AA113" s="1261"/>
      <c r="AB113" s="1262">
        <f>AB44</f>
        <v>0</v>
      </c>
      <c r="AC113" s="1263"/>
      <c r="AE113" s="778">
        <f t="shared" ref="AE113:AE118" si="47">SUM(N113:AC113)</f>
        <v>41590</v>
      </c>
      <c r="AF113" s="736"/>
      <c r="AG113" s="736"/>
      <c r="AI113" s="34"/>
      <c r="AJ113" s="14"/>
      <c r="AK113" s="13"/>
    </row>
    <row r="114" spans="1:41" ht="31.5" customHeight="1">
      <c r="A114" s="35"/>
      <c r="B114" s="1264" t="s">
        <v>172</v>
      </c>
      <c r="C114" s="1265"/>
      <c r="D114" s="1265"/>
      <c r="E114" s="1265"/>
      <c r="F114" s="1265"/>
      <c r="G114" s="1265"/>
      <c r="H114" s="1265"/>
      <c r="I114" s="1265"/>
      <c r="J114" s="1265"/>
      <c r="K114" s="1265"/>
      <c r="L114" s="1265"/>
      <c r="M114" s="177" t="s">
        <v>114</v>
      </c>
      <c r="N114" s="1267">
        <f>N113*$R$103*100*$X$16</f>
        <v>782880.00000000012</v>
      </c>
      <c r="O114" s="1268"/>
      <c r="P114" s="1268">
        <f>P113*$R$103*100*$X$16</f>
        <v>136920</v>
      </c>
      <c r="Q114" s="1269"/>
      <c r="R114" s="1267">
        <f>R113*$R$103*100*$X$16</f>
        <v>254520.00000000006</v>
      </c>
      <c r="S114" s="1268"/>
      <c r="T114" s="1268">
        <f>T113*$R$103*100*$X$16</f>
        <v>0</v>
      </c>
      <c r="U114" s="1269"/>
      <c r="V114" s="1267">
        <f>V113*$R$103*100*$X$16</f>
        <v>1738800.0000000005</v>
      </c>
      <c r="W114" s="1268"/>
      <c r="X114" s="1268">
        <f>X113*$R$103*100*$X$16</f>
        <v>268800.00000000006</v>
      </c>
      <c r="Y114" s="1269"/>
      <c r="Z114" s="1267">
        <f>Z113*$R$103*100*$X$16</f>
        <v>311640.00000000006</v>
      </c>
      <c r="AA114" s="1268"/>
      <c r="AB114" s="1268">
        <f>AB113*$R$103*100*$X$16</f>
        <v>0</v>
      </c>
      <c r="AC114" s="1269"/>
      <c r="AE114" s="295">
        <f t="shared" si="47"/>
        <v>3493560.0000000009</v>
      </c>
      <c r="AF114" s="296"/>
      <c r="AG114" s="296"/>
      <c r="AI114" s="34"/>
      <c r="AJ114" s="14"/>
      <c r="AK114" s="13"/>
    </row>
    <row r="115" spans="1:41" ht="27.75" customHeight="1">
      <c r="A115" s="35"/>
      <c r="B115" s="1430" t="s">
        <v>105</v>
      </c>
      <c r="C115" s="2103" t="s">
        <v>211</v>
      </c>
      <c r="D115" s="2104"/>
      <c r="E115" s="2104"/>
      <c r="F115" s="2104"/>
      <c r="G115" s="2104"/>
      <c r="H115" s="2104"/>
      <c r="I115" s="2104"/>
      <c r="J115" s="2104"/>
      <c r="K115" s="2104"/>
      <c r="L115" s="2104"/>
      <c r="M115" s="2105"/>
      <c r="N115" s="1358">
        <f>IF($L$46="○",-ROUNDDOWN(SUM(N31,$N36)*$R$103*100*$L$47,-1),0)</f>
        <v>-1480</v>
      </c>
      <c r="O115" s="1359"/>
      <c r="P115" s="1358">
        <f>IF($L$46="○",-ROUNDDOWN(SUM(P31,$N36)*$R$103*100*$L$47,-1),0)</f>
        <v>-1040</v>
      </c>
      <c r="Q115" s="1359"/>
      <c r="R115" s="1360">
        <f>IF($L$46="○",-ROUNDDOWN(SUM(R31,$N36)*$R$103*100*$L$47,-1),0)</f>
        <v>-1480</v>
      </c>
      <c r="S115" s="1361"/>
      <c r="T115" s="1359">
        <f>IF($L$46="○",-ROUNDDOWN(SUM(T31,$N36)*$R$103*100*$L$47,-1),0)</f>
        <v>-1040</v>
      </c>
      <c r="U115" s="1362"/>
      <c r="V115" s="1360">
        <f>IF($L$46="○",-ROUNDDOWN(SUM(V31,$N36)*$R$103*100*$L$47,-1),0)</f>
        <v>-1460</v>
      </c>
      <c r="W115" s="1361"/>
      <c r="X115" s="1359">
        <f>IF($L$46="○",-ROUNDDOWN(SUM(X31,$N36)*$R$103*100*$L$47,-1),0)</f>
        <v>-1020</v>
      </c>
      <c r="Y115" s="1362"/>
      <c r="Z115" s="1360">
        <f>IF($L$46="○",-ROUNDDOWN(SUM(Z31,$N36)*$R$103*100*$L$47,-1),0)</f>
        <v>-1460</v>
      </c>
      <c r="AA115" s="1361"/>
      <c r="AB115" s="1359">
        <f>IF($L$46="○",-ROUNDDOWN(SUM(AB31,$N36)*$R$103*100*$L$47,-1),0)</f>
        <v>-1020</v>
      </c>
      <c r="AC115" s="1362"/>
      <c r="AE115" s="735">
        <f t="shared" si="47"/>
        <v>-10000</v>
      </c>
      <c r="AF115" s="736"/>
      <c r="AG115" s="736"/>
    </row>
    <row r="116" spans="1:41" ht="18" customHeight="1" thickBot="1">
      <c r="A116" s="35"/>
      <c r="B116" s="1431"/>
      <c r="C116" s="1363" t="s">
        <v>187</v>
      </c>
      <c r="D116" s="1364"/>
      <c r="E116" s="1364"/>
      <c r="F116" s="1364"/>
      <c r="G116" s="1364"/>
      <c r="H116" s="1364"/>
      <c r="I116" s="1364"/>
      <c r="J116" s="1364"/>
      <c r="K116" s="1364"/>
      <c r="L116" s="1364"/>
      <c r="M116" s="1365"/>
      <c r="N116" s="1366">
        <f>IF($L$48="○",-ROUNDDOWN(SUM(N31,N32,$N36)*$R$103*100*$L$49,-1),0)</f>
        <v>-1150</v>
      </c>
      <c r="O116" s="1367"/>
      <c r="P116" s="1366">
        <f>IF($L$48="○",-ROUNDDOWN(SUM(P31,N32,$N36)*$R$103*100*$L$49,-1),0)</f>
        <v>-810</v>
      </c>
      <c r="Q116" s="1367"/>
      <c r="R116" s="2100">
        <f>IF($L$48="○",-ROUNDDOWN(SUM(R31,R32,$N36)*$R$103*100*$L$49,-1),0)</f>
        <v>-1490</v>
      </c>
      <c r="S116" s="2101"/>
      <c r="T116" s="1367">
        <f>IF($L$48="○",-ROUNDDOWN(SUM(T31,R32,$N36)*$R$103*100*$L$49,-1),0)</f>
        <v>-1150</v>
      </c>
      <c r="U116" s="2102"/>
      <c r="V116" s="2100">
        <f>IF($L$48="○",-ROUNDDOWN(SUM(V31,V32,$N36)*$R$103*100*$L$49,-1),0)</f>
        <v>-1140</v>
      </c>
      <c r="W116" s="2101"/>
      <c r="X116" s="1367">
        <f>IF($L$48="○",-ROUNDDOWN(SUM(X31,V32,$N36)*$R$103*100*$L$49,-1),0)</f>
        <v>-790</v>
      </c>
      <c r="Y116" s="2102"/>
      <c r="Z116" s="2100">
        <f>IF($L$48="○",-ROUNDDOWN(SUM(Z31,Z32,$N36)*$R$103*100*$L$49,-1),0)</f>
        <v>-1830</v>
      </c>
      <c r="AA116" s="2101"/>
      <c r="AB116" s="1367">
        <f>IF($L$48="○",-ROUNDDOWN(SUM(AB31,Z32,$N36)*$R$103*100*$L$49,-1),0)</f>
        <v>-1480</v>
      </c>
      <c r="AC116" s="2102"/>
      <c r="AE116" s="735">
        <f t="shared" si="47"/>
        <v>-9840</v>
      </c>
      <c r="AF116" s="736"/>
      <c r="AG116" s="736"/>
    </row>
    <row r="117" spans="1:41" ht="18" customHeight="1" thickTop="1">
      <c r="A117" s="35"/>
      <c r="B117" s="1432"/>
      <c r="C117" s="1372" t="s">
        <v>118</v>
      </c>
      <c r="D117" s="1373"/>
      <c r="E117" s="1373"/>
      <c r="F117" s="1373"/>
      <c r="G117" s="1373"/>
      <c r="H117" s="1373"/>
      <c r="I117" s="1373"/>
      <c r="J117" s="1373"/>
      <c r="K117" s="1373"/>
      <c r="L117" s="1373"/>
      <c r="M117" s="1374"/>
      <c r="N117" s="1375">
        <f>SUM(N115,N116)</f>
        <v>-2630</v>
      </c>
      <c r="O117" s="1433"/>
      <c r="P117" s="1377">
        <f t="shared" ref="P117" si="48">SUM(P115,P116)</f>
        <v>-1850</v>
      </c>
      <c r="Q117" s="1434"/>
      <c r="R117" s="1375">
        <f t="shared" ref="R117" si="49">SUM(R115,R116)</f>
        <v>-2970</v>
      </c>
      <c r="S117" s="1433"/>
      <c r="T117" s="1377">
        <f t="shared" ref="T117" si="50">SUM(T115,T116)</f>
        <v>-2190</v>
      </c>
      <c r="U117" s="1434"/>
      <c r="V117" s="1375">
        <f t="shared" ref="V117" si="51">SUM(V115,V116)</f>
        <v>-2600</v>
      </c>
      <c r="W117" s="1433"/>
      <c r="X117" s="1377">
        <f t="shared" ref="X117" si="52">SUM(X115,X116)</f>
        <v>-1810</v>
      </c>
      <c r="Y117" s="1434"/>
      <c r="Z117" s="1375">
        <f t="shared" ref="Z117" si="53">SUM(Z115,Z116)</f>
        <v>-3290</v>
      </c>
      <c r="AA117" s="1433"/>
      <c r="AB117" s="1377">
        <f>SUM(AB115,AB116)</f>
        <v>-2500</v>
      </c>
      <c r="AC117" s="1434"/>
      <c r="AE117" s="735">
        <f t="shared" si="47"/>
        <v>-19840</v>
      </c>
      <c r="AF117" s="736"/>
      <c r="AG117" s="736"/>
    </row>
    <row r="118" spans="1:41" ht="18" customHeight="1" thickBot="1">
      <c r="A118" s="35"/>
      <c r="B118" s="1437" t="s">
        <v>122</v>
      </c>
      <c r="C118" s="1438"/>
      <c r="D118" s="1438"/>
      <c r="E118" s="1438"/>
      <c r="F118" s="1438"/>
      <c r="G118" s="1438"/>
      <c r="H118" s="1438"/>
      <c r="I118" s="1438"/>
      <c r="J118" s="1438"/>
      <c r="K118" s="1438"/>
      <c r="L118" s="1438"/>
      <c r="M118" s="261" t="s">
        <v>120</v>
      </c>
      <c r="N118" s="1388">
        <f>N117*I20*$X$16</f>
        <v>-126240</v>
      </c>
      <c r="O118" s="1379"/>
      <c r="P118" s="1379">
        <f>P117*N20*$X$16</f>
        <v>-22200</v>
      </c>
      <c r="Q118" s="1380"/>
      <c r="R118" s="1388">
        <f>R117*I21*$X$16</f>
        <v>-35640</v>
      </c>
      <c r="S118" s="1379"/>
      <c r="T118" s="1379">
        <f>T117*N21*$X$16</f>
        <v>0</v>
      </c>
      <c r="U118" s="1380"/>
      <c r="V118" s="1388">
        <f>V117*I22*$X$16</f>
        <v>-280800</v>
      </c>
      <c r="W118" s="1379"/>
      <c r="X118" s="1379">
        <f>X117*N22*$X$16</f>
        <v>-43440</v>
      </c>
      <c r="Y118" s="1380"/>
      <c r="Z118" s="1388">
        <f>Z117*I23*$X$16</f>
        <v>-39480</v>
      </c>
      <c r="AA118" s="1379"/>
      <c r="AB118" s="1379">
        <f>AB117*N23*$X$16</f>
        <v>0</v>
      </c>
      <c r="AC118" s="1380"/>
      <c r="AE118" s="293">
        <f t="shared" si="47"/>
        <v>-547800</v>
      </c>
      <c r="AF118" s="294"/>
      <c r="AG118" s="294"/>
      <c r="AH118" s="233"/>
      <c r="AI118" s="233"/>
    </row>
    <row r="119" spans="1:41" ht="36.75" customHeight="1" thickTop="1" thickBot="1">
      <c r="A119" s="35"/>
      <c r="B119" s="1435" t="s">
        <v>188</v>
      </c>
      <c r="C119" s="1436"/>
      <c r="D119" s="1436"/>
      <c r="E119" s="1436"/>
      <c r="F119" s="1436"/>
      <c r="G119" s="1436"/>
      <c r="H119" s="1436"/>
      <c r="I119" s="1436"/>
      <c r="J119" s="1436"/>
      <c r="K119" s="1436"/>
      <c r="L119" s="181"/>
      <c r="M119" s="244" t="s">
        <v>121</v>
      </c>
      <c r="N119" s="517">
        <f>ROUNDDOWN(SUM(N114:AC114)+SUM(N118:AC118),-3)</f>
        <v>2945000</v>
      </c>
      <c r="O119" s="1308"/>
      <c r="P119" s="1308"/>
      <c r="Q119" s="1308"/>
      <c r="R119" s="1308"/>
      <c r="S119" s="1308"/>
      <c r="T119" s="1308"/>
      <c r="U119" s="1308"/>
      <c r="V119" s="1308"/>
      <c r="W119" s="1308"/>
      <c r="X119" s="1308"/>
      <c r="Y119" s="1308"/>
      <c r="Z119" s="1308"/>
      <c r="AA119" s="1308"/>
      <c r="AB119" s="1308"/>
      <c r="AC119" s="1309"/>
      <c r="AE119" s="293">
        <f>AE114+AE118</f>
        <v>2945760.0000000009</v>
      </c>
      <c r="AF119" s="294"/>
      <c r="AG119" s="294"/>
      <c r="AN119" s="35"/>
      <c r="AO119" s="35"/>
    </row>
    <row r="120" spans="1:41" ht="14.25" thickTop="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row>
    <row r="121" spans="1:41">
      <c r="A121" s="35"/>
      <c r="B121" s="35"/>
      <c r="C121" s="35"/>
      <c r="D121" s="35"/>
      <c r="E121" s="35"/>
      <c r="F121" s="35"/>
      <c r="G121" s="35"/>
      <c r="H121" s="35"/>
      <c r="I121" s="35"/>
      <c r="J121" s="35"/>
      <c r="K121" s="35"/>
      <c r="L121" s="35"/>
      <c r="M121" s="35"/>
      <c r="N121" s="35"/>
      <c r="O121" s="35"/>
      <c r="P121" s="35"/>
      <c r="Q121" s="35"/>
      <c r="R121" s="35"/>
      <c r="S121" s="35"/>
      <c r="T121" s="35"/>
      <c r="U121" s="35" t="s">
        <v>176</v>
      </c>
      <c r="V121" s="35"/>
      <c r="W121" s="35"/>
      <c r="X121" s="35"/>
      <c r="Y121" s="35"/>
      <c r="Z121" s="35"/>
      <c r="AA121" s="35"/>
      <c r="AB121" s="35"/>
      <c r="AC121" s="35"/>
    </row>
    <row r="122" spans="1:41" ht="21">
      <c r="A122" s="35"/>
      <c r="B122" s="35"/>
      <c r="C122" s="35"/>
      <c r="D122" s="35"/>
      <c r="E122" s="35"/>
      <c r="F122" s="35"/>
      <c r="G122" s="35"/>
      <c r="H122" s="35"/>
      <c r="I122" s="35"/>
      <c r="J122" s="35"/>
      <c r="K122" s="35"/>
      <c r="L122" s="35"/>
      <c r="M122" s="35"/>
      <c r="N122" s="35"/>
      <c r="O122" s="35"/>
      <c r="P122" s="35"/>
      <c r="Q122" s="35"/>
      <c r="R122" s="35"/>
      <c r="S122" s="35"/>
      <c r="T122" s="176" t="s">
        <v>232</v>
      </c>
      <c r="U122" s="182"/>
      <c r="V122" s="35"/>
      <c r="W122" s="35"/>
      <c r="X122" s="35"/>
      <c r="Y122" s="35"/>
      <c r="Z122" s="35"/>
      <c r="AA122" s="35"/>
      <c r="AB122" s="35"/>
      <c r="AC122" s="35"/>
    </row>
    <row r="123" spans="1:4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row>
  </sheetData>
  <mergeCells count="408">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B19:H19"/>
    <mergeCell ref="I19:M19"/>
    <mergeCell ref="N19:R19"/>
    <mergeCell ref="S19:W19"/>
    <mergeCell ref="B20:H20"/>
    <mergeCell ref="I20:M20"/>
    <mergeCell ref="N20:R20"/>
    <mergeCell ref="S20:W20"/>
    <mergeCell ref="B14:G15"/>
    <mergeCell ref="H14:Q14"/>
    <mergeCell ref="R14:W15"/>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T30:U30"/>
    <mergeCell ref="V30:W30"/>
    <mergeCell ref="X30:Y30"/>
    <mergeCell ref="Z30:AA30"/>
    <mergeCell ref="AB30:AC30"/>
    <mergeCell ref="B31:B42"/>
    <mergeCell ref="C31:C37"/>
    <mergeCell ref="D31:K31"/>
    <mergeCell ref="L31:M31"/>
    <mergeCell ref="N31:O31"/>
    <mergeCell ref="B28:K30"/>
    <mergeCell ref="L28:M30"/>
    <mergeCell ref="N28:AC28"/>
    <mergeCell ref="N29:Q29"/>
    <mergeCell ref="R29:U29"/>
    <mergeCell ref="V29:Y29"/>
    <mergeCell ref="Z29:AC29"/>
    <mergeCell ref="N30:O30"/>
    <mergeCell ref="P30:Q30"/>
    <mergeCell ref="R30:S30"/>
    <mergeCell ref="D33:K33"/>
    <mergeCell ref="L33:M33"/>
    <mergeCell ref="N33:AC35"/>
    <mergeCell ref="E34:K34"/>
    <mergeCell ref="L34:M34"/>
    <mergeCell ref="E35:K35"/>
    <mergeCell ref="L35:M35"/>
    <mergeCell ref="AB31:AC31"/>
    <mergeCell ref="D32:K32"/>
    <mergeCell ref="L32:M32"/>
    <mergeCell ref="N32:Q32"/>
    <mergeCell ref="R32:U32"/>
    <mergeCell ref="V32:Y32"/>
    <mergeCell ref="Z32:AC32"/>
    <mergeCell ref="P31:Q31"/>
    <mergeCell ref="R31:S31"/>
    <mergeCell ref="T31:U31"/>
    <mergeCell ref="V31:W31"/>
    <mergeCell ref="X31:Y31"/>
    <mergeCell ref="Z31:AA31"/>
    <mergeCell ref="D36:K36"/>
    <mergeCell ref="L36:M36"/>
    <mergeCell ref="N36:AC36"/>
    <mergeCell ref="D37:M37"/>
    <mergeCell ref="N37:O37"/>
    <mergeCell ref="P37:Q37"/>
    <mergeCell ref="R37:S37"/>
    <mergeCell ref="T37:U37"/>
    <mergeCell ref="V37:W37"/>
    <mergeCell ref="X37:Y37"/>
    <mergeCell ref="Z37:AA37"/>
    <mergeCell ref="AB37:AC37"/>
    <mergeCell ref="C38:C39"/>
    <mergeCell ref="D38:K38"/>
    <mergeCell ref="L38:M38"/>
    <mergeCell ref="N38:AC38"/>
    <mergeCell ref="D39:M39"/>
    <mergeCell ref="N39:O39"/>
    <mergeCell ref="P39:Q39"/>
    <mergeCell ref="R39:S39"/>
    <mergeCell ref="T39:U39"/>
    <mergeCell ref="V39:W39"/>
    <mergeCell ref="X39:Y39"/>
    <mergeCell ref="Z39:AA39"/>
    <mergeCell ref="AB39:AC39"/>
    <mergeCell ref="C40:C42"/>
    <mergeCell ref="D40:I40"/>
    <mergeCell ref="J40:K40"/>
    <mergeCell ref="L40:M40"/>
    <mergeCell ref="N40:AC40"/>
    <mergeCell ref="D41:I41"/>
    <mergeCell ref="J41:K41"/>
    <mergeCell ref="L41:M41"/>
    <mergeCell ref="N41:AC41"/>
    <mergeCell ref="D42:M42"/>
    <mergeCell ref="N42:O42"/>
    <mergeCell ref="P42:Q42"/>
    <mergeCell ref="R42:S42"/>
    <mergeCell ref="T42:U42"/>
    <mergeCell ref="V42:W42"/>
    <mergeCell ref="X42:Y42"/>
    <mergeCell ref="Z42:AA42"/>
    <mergeCell ref="AB42:AC42"/>
    <mergeCell ref="B43:L43"/>
    <mergeCell ref="N43:O43"/>
    <mergeCell ref="P43:Q43"/>
    <mergeCell ref="R43:S43"/>
    <mergeCell ref="T43:U43"/>
    <mergeCell ref="V43:W43"/>
    <mergeCell ref="X43:Y43"/>
    <mergeCell ref="Z43:AA43"/>
    <mergeCell ref="AB43:AC43"/>
    <mergeCell ref="AF43:AG43"/>
    <mergeCell ref="B44:L44"/>
    <mergeCell ref="N44:O44"/>
    <mergeCell ref="P44:Q44"/>
    <mergeCell ref="R44:S44"/>
    <mergeCell ref="T44:U44"/>
    <mergeCell ref="V44:W44"/>
    <mergeCell ref="X44:Y44"/>
    <mergeCell ref="Z44:AA44"/>
    <mergeCell ref="AB44:AC44"/>
    <mergeCell ref="AE44:AG44"/>
    <mergeCell ref="B45:L45"/>
    <mergeCell ref="N45:O45"/>
    <mergeCell ref="P45:Q45"/>
    <mergeCell ref="R45:S45"/>
    <mergeCell ref="T45:U45"/>
    <mergeCell ref="V45:W45"/>
    <mergeCell ref="X45:Y45"/>
    <mergeCell ref="V46:W47"/>
    <mergeCell ref="X46:Y47"/>
    <mergeCell ref="Z46:AA47"/>
    <mergeCell ref="AB46:AC47"/>
    <mergeCell ref="D47:K47"/>
    <mergeCell ref="L47:M47"/>
    <mergeCell ref="Z45:AA45"/>
    <mergeCell ref="AB45:AC45"/>
    <mergeCell ref="AE45:AG45"/>
    <mergeCell ref="C46:K46"/>
    <mergeCell ref="L46:M46"/>
    <mergeCell ref="N46:O47"/>
    <mergeCell ref="P46:Q47"/>
    <mergeCell ref="R46:S47"/>
    <mergeCell ref="T46:U47"/>
    <mergeCell ref="V48:W49"/>
    <mergeCell ref="X48:Y49"/>
    <mergeCell ref="Z48:AA49"/>
    <mergeCell ref="AB48:AC49"/>
    <mergeCell ref="D49:K49"/>
    <mergeCell ref="L49:M49"/>
    <mergeCell ref="C48:K48"/>
    <mergeCell ref="L48:M48"/>
    <mergeCell ref="N48:O49"/>
    <mergeCell ref="P48:Q49"/>
    <mergeCell ref="R48:S49"/>
    <mergeCell ref="T48:U49"/>
    <mergeCell ref="Z51:AA51"/>
    <mergeCell ref="AB51:AC51"/>
    <mergeCell ref="AE51:AG51"/>
    <mergeCell ref="B52:K52"/>
    <mergeCell ref="N52:AC52"/>
    <mergeCell ref="AE52:AG52"/>
    <mergeCell ref="X50:Y50"/>
    <mergeCell ref="Z50:AA50"/>
    <mergeCell ref="AB50:AC50"/>
    <mergeCell ref="B51:L51"/>
    <mergeCell ref="N51:O51"/>
    <mergeCell ref="P51:Q51"/>
    <mergeCell ref="R51:S51"/>
    <mergeCell ref="T51:U51"/>
    <mergeCell ref="V51:W51"/>
    <mergeCell ref="X51:Y51"/>
    <mergeCell ref="C50:M50"/>
    <mergeCell ref="N50:O50"/>
    <mergeCell ref="P50:Q50"/>
    <mergeCell ref="R50:S50"/>
    <mergeCell ref="T50:U50"/>
    <mergeCell ref="V50:W50"/>
    <mergeCell ref="B46:B50"/>
    <mergeCell ref="R70:S70"/>
    <mergeCell ref="T70:U70"/>
    <mergeCell ref="V70:W70"/>
    <mergeCell ref="X70:Y70"/>
    <mergeCell ref="Z70:AA70"/>
    <mergeCell ref="AB70:AC70"/>
    <mergeCell ref="AA54:AC57"/>
    <mergeCell ref="R63:T63"/>
    <mergeCell ref="B65:V66"/>
    <mergeCell ref="B69:M70"/>
    <mergeCell ref="N69:Q69"/>
    <mergeCell ref="R69:U69"/>
    <mergeCell ref="V69:Y69"/>
    <mergeCell ref="Z69:AC69"/>
    <mergeCell ref="N70:O70"/>
    <mergeCell ref="P70:Q70"/>
    <mergeCell ref="X71:Y71"/>
    <mergeCell ref="Z71:AA71"/>
    <mergeCell ref="AB71:AC71"/>
    <mergeCell ref="AF71:AG71"/>
    <mergeCell ref="B72:L72"/>
    <mergeCell ref="N72:O72"/>
    <mergeCell ref="P72:Q72"/>
    <mergeCell ref="R72:S72"/>
    <mergeCell ref="T72:U72"/>
    <mergeCell ref="V72:W72"/>
    <mergeCell ref="B71:L71"/>
    <mergeCell ref="N71:O71"/>
    <mergeCell ref="P71:Q71"/>
    <mergeCell ref="R71:S71"/>
    <mergeCell ref="T71:U71"/>
    <mergeCell ref="V71:W71"/>
    <mergeCell ref="X72:Y72"/>
    <mergeCell ref="Z72:AA72"/>
    <mergeCell ref="AB72:AC72"/>
    <mergeCell ref="AF72:AG72"/>
    <mergeCell ref="B73:L73"/>
    <mergeCell ref="N73:O73"/>
    <mergeCell ref="P73:Q73"/>
    <mergeCell ref="R73:S73"/>
    <mergeCell ref="T73:U73"/>
    <mergeCell ref="V73:W73"/>
    <mergeCell ref="X73:Y73"/>
    <mergeCell ref="Z73:AA73"/>
    <mergeCell ref="AB73:AC73"/>
    <mergeCell ref="AE73:AG73"/>
    <mergeCell ref="B74:B76"/>
    <mergeCell ref="C74:M74"/>
    <mergeCell ref="N74:O74"/>
    <mergeCell ref="P74:Q74"/>
    <mergeCell ref="R74:S74"/>
    <mergeCell ref="T74:U74"/>
    <mergeCell ref="V74:W74"/>
    <mergeCell ref="X74:Y74"/>
    <mergeCell ref="Z74:AA74"/>
    <mergeCell ref="AB74:AC74"/>
    <mergeCell ref="C75:M75"/>
    <mergeCell ref="N75:O75"/>
    <mergeCell ref="P75:Q75"/>
    <mergeCell ref="R75:S75"/>
    <mergeCell ref="T75:U75"/>
    <mergeCell ref="V75:W75"/>
    <mergeCell ref="X75:Y75"/>
    <mergeCell ref="Z75:AA75"/>
    <mergeCell ref="AB75:AC75"/>
    <mergeCell ref="C76:M76"/>
    <mergeCell ref="N76:O76"/>
    <mergeCell ref="P76:Q76"/>
    <mergeCell ref="R76:S76"/>
    <mergeCell ref="T76:U76"/>
    <mergeCell ref="V76:W76"/>
    <mergeCell ref="X76:Y76"/>
    <mergeCell ref="AB77:AC77"/>
    <mergeCell ref="AE77:AG77"/>
    <mergeCell ref="B78:K78"/>
    <mergeCell ref="N78:AC78"/>
    <mergeCell ref="AE78:AG78"/>
    <mergeCell ref="B81:D82"/>
    <mergeCell ref="E81:AC82"/>
    <mergeCell ref="Z76:AA76"/>
    <mergeCell ref="AB76:AC76"/>
    <mergeCell ref="B77:L77"/>
    <mergeCell ref="N77:O77"/>
    <mergeCell ref="P77:Q77"/>
    <mergeCell ref="R77:S77"/>
    <mergeCell ref="T77:U77"/>
    <mergeCell ref="V77:W77"/>
    <mergeCell ref="X77:Y77"/>
    <mergeCell ref="Z77:AA77"/>
    <mergeCell ref="B89:F90"/>
    <mergeCell ref="I90:AA91"/>
    <mergeCell ref="B91:F91"/>
    <mergeCell ref="AF91:AG91"/>
    <mergeCell ref="R93:W94"/>
    <mergeCell ref="B94:F94"/>
    <mergeCell ref="I94:N94"/>
    <mergeCell ref="A84:A86"/>
    <mergeCell ref="B84:F85"/>
    <mergeCell ref="H84:M85"/>
    <mergeCell ref="O84:T85"/>
    <mergeCell ref="V84:AA85"/>
    <mergeCell ref="B86:F86"/>
    <mergeCell ref="H86:M86"/>
    <mergeCell ref="O86:T86"/>
    <mergeCell ref="V86:AA86"/>
    <mergeCell ref="B105:V105"/>
    <mergeCell ref="C106:V107"/>
    <mergeCell ref="B110:M111"/>
    <mergeCell ref="N110:Q110"/>
    <mergeCell ref="R110:U110"/>
    <mergeCell ref="V110:Y110"/>
    <mergeCell ref="B95:F95"/>
    <mergeCell ref="I95:N95"/>
    <mergeCell ref="R95:W95"/>
    <mergeCell ref="B96:F96"/>
    <mergeCell ref="J97:AC97"/>
    <mergeCell ref="R103:T103"/>
    <mergeCell ref="Z110:AC110"/>
    <mergeCell ref="N111:O111"/>
    <mergeCell ref="P111:Q111"/>
    <mergeCell ref="R111:S111"/>
    <mergeCell ref="T111:U111"/>
    <mergeCell ref="V111:W111"/>
    <mergeCell ref="X111:Y111"/>
    <mergeCell ref="Z111:AA111"/>
    <mergeCell ref="AB111:AC111"/>
    <mergeCell ref="X112:Y112"/>
    <mergeCell ref="Z112:AA112"/>
    <mergeCell ref="AB112:AC112"/>
    <mergeCell ref="AF112:AG112"/>
    <mergeCell ref="B113:L113"/>
    <mergeCell ref="N113:O113"/>
    <mergeCell ref="P113:Q113"/>
    <mergeCell ref="R113:S113"/>
    <mergeCell ref="T113:U113"/>
    <mergeCell ref="V113:W113"/>
    <mergeCell ref="B112:L112"/>
    <mergeCell ref="N112:O112"/>
    <mergeCell ref="P112:Q112"/>
    <mergeCell ref="R112:S112"/>
    <mergeCell ref="T112:U112"/>
    <mergeCell ref="V112:W112"/>
    <mergeCell ref="X113:Y113"/>
    <mergeCell ref="Z113:AA113"/>
    <mergeCell ref="AB113:AC113"/>
    <mergeCell ref="AE113:AG113"/>
    <mergeCell ref="B114:L114"/>
    <mergeCell ref="N114:O114"/>
    <mergeCell ref="P114:Q114"/>
    <mergeCell ref="R114:S114"/>
    <mergeCell ref="T114:U114"/>
    <mergeCell ref="V114:W114"/>
    <mergeCell ref="X114:Y114"/>
    <mergeCell ref="Z114:AA114"/>
    <mergeCell ref="AB114:AC114"/>
    <mergeCell ref="AE114:AG114"/>
    <mergeCell ref="B115:B117"/>
    <mergeCell ref="C115:M115"/>
    <mergeCell ref="N115:O115"/>
    <mergeCell ref="P115:Q115"/>
    <mergeCell ref="R115:S115"/>
    <mergeCell ref="T115:U115"/>
    <mergeCell ref="V115:W115"/>
    <mergeCell ref="X115:Y115"/>
    <mergeCell ref="Z115:AA115"/>
    <mergeCell ref="AB115:AC115"/>
    <mergeCell ref="AE115:AG115"/>
    <mergeCell ref="C116:M116"/>
    <mergeCell ref="N116:O116"/>
    <mergeCell ref="P116:Q116"/>
    <mergeCell ref="R116:S116"/>
    <mergeCell ref="T116:U116"/>
    <mergeCell ref="V116:W116"/>
    <mergeCell ref="X116:Y116"/>
    <mergeCell ref="Z116:AA116"/>
    <mergeCell ref="AB116:AC116"/>
    <mergeCell ref="AE116:AG116"/>
    <mergeCell ref="C117:M117"/>
    <mergeCell ref="N117:O117"/>
    <mergeCell ref="P117:Q117"/>
    <mergeCell ref="R117:S117"/>
    <mergeCell ref="T117:U117"/>
    <mergeCell ref="V118:W118"/>
    <mergeCell ref="X118:Y118"/>
    <mergeCell ref="Z118:AA118"/>
    <mergeCell ref="AB118:AC118"/>
    <mergeCell ref="AE118:AG118"/>
    <mergeCell ref="B119:K119"/>
    <mergeCell ref="N119:AC119"/>
    <mergeCell ref="AE119:AG119"/>
    <mergeCell ref="V117:W117"/>
    <mergeCell ref="X117:Y117"/>
    <mergeCell ref="Z117:AA117"/>
    <mergeCell ref="AB117:AC117"/>
    <mergeCell ref="AE117:AG117"/>
    <mergeCell ref="B118:L118"/>
    <mergeCell ref="N118:O118"/>
    <mergeCell ref="P118:Q118"/>
    <mergeCell ref="R118:S118"/>
    <mergeCell ref="T118:U118"/>
  </mergeCells>
  <phoneticPr fontId="3"/>
  <conditionalFormatting sqref="I95:N95">
    <cfRule type="cellIs" dxfId="2" priority="1" operator="notEqual">
      <formula>#REF!</formula>
    </cfRule>
  </conditionalFormatting>
  <dataValidations count="6">
    <dataValidation type="list" allowBlank="1" showInputMessage="1" showErrorMessage="1" sqref="H11:N11">
      <formula1>"6人～12人,13人～19人"</formula1>
    </dataValidation>
    <dataValidation type="list" allowBlank="1" showInputMessage="1" showErrorMessage="1" sqref="O11:T11">
      <formula1>"その他地域,100分の3地域"</formula1>
    </dataValidation>
    <dataValidation type="list" allowBlank="1" showInputMessage="1" showErrorMessage="1" sqref="N16:Q16">
      <formula1>"適,否"</formula1>
    </dataValidation>
    <dataValidation type="list" allowBlank="1" showInputMessage="1" showErrorMessage="1" sqref="L33 L36:M36 L46:M46 L48:M48 L31:M32 L38:M38 L40:M41">
      <formula1>"○,－"</formula1>
    </dataValidation>
    <dataValidation type="list" allowBlank="1" showInputMessage="1" showErrorMessage="1" sqref="WVS983085:WVS983095 TD31:TD42 JH31:JH42 WVT31:WVT42 WLX31:WLX42 WCB31:WCB42 VSF31:VSF42 VIJ31:VIJ42 UYN31:UYN42 UOR31:UOR42 UEV31:UEV42 TUZ31:TUZ42 TLD31:TLD42 TBH31:TBH42 SRL31:SRL42 SHP31:SHP42 RXT31:RXT42 RNX31:RNX42 REB31:REB42 QUF31:QUF42 QKJ31:QKJ42 QAN31:QAN42 PQR31:PQR42 PGV31:PGV42 OWZ31:OWZ42 OND31:OND42 ODH31:ODH42 NTL31:NTL42 NJP31:NJP42 MZT31:MZT42 MPX31:MPX42 MGB31:MGB42 LWF31:LWF42 LMJ31:LMJ42 LCN31:LCN42 KSR31:KSR42 KIV31:KIV42 JYZ31:JYZ42 JPD31:JPD42 JFH31:JFH42 IVL31:IVL42 ILP31:ILP42 IBT31:IBT42 HRX31:HRX42 HIB31:HIB42 GYF31:GYF42 GOJ31:GOJ42 GEN31:GEN42 FUR31:FUR42 FKV31:FKV42 FAZ31:FAZ42 ERD31:ERD42 EHH31:EHH42 DXL31:DXL42 DNP31:DNP42 DDT31:DDT42 CTX31:CTX42 CKB31:CKB42 CAF31:CAF42 BQJ31:BQJ42 BGN31:BGN42 AWR31:AWR42 AMV31:AMV42 ACZ31:ACZ42 ACZ48:ACZ50 AMV48:AMV50 AWR48:AWR50 BGN48:BGN50 BQJ48:BQJ50 CAF48:CAF50 CKB48:CKB50 CTX48:CTX50 DDT48:DDT50 DNP48:DNP50 DXL48:DXL50 EHH48:EHH50 ERD48:ERD50 FAZ48:FAZ50 FKV48:FKV50 FUR48:FUR50 GEN48:GEN50 GOJ48:GOJ50 GYF48:GYF50 HIB48:HIB50 HRX48:HRX50 IBT48:IBT50 ILP48:ILP50 IVL48:IVL50 JFH48:JFH50 JPD48:JPD50 JYZ48:JYZ50 KIV48:KIV50 KSR48:KSR50 LCN48:LCN50 LMJ48:LMJ50 LWF48:LWF50 MGB48:MGB50 MPX48:MPX50 MZT48:MZT50 NJP48:NJP50 NTL48:NTL50 ODH48:ODH50 OND48:OND50 OWZ48:OWZ50 PGV48:PGV50 PQR48:PQR50 QAN48:QAN50 QKJ48:QKJ50 QUF48:QUF50 REB48:REB50 RNX48:RNX50 RXT48:RXT50 SHP48:SHP50 SRL48:SRL50 TBH48:TBH50 TLD48:TLD50 TUZ48:TUZ50 UEV48:UEV50 UOR48:UOR50 UYN48:UYN50 VIJ48:VIJ50 VSF48:VSF50 WCB48:WCB50 WLX48:WLX50 WVT48:WVT50 JH48:JH50 TD48:TD50 WLW983085:WLW983095 K65580:K65590 JG65581:JG65591 TC65581:TC65591 ACY65581:ACY65591 AMU65581:AMU65591 AWQ65581:AWQ65591 BGM65581:BGM65591 BQI65581:BQI65591 CAE65581:CAE65591 CKA65581:CKA65591 CTW65581:CTW65591 DDS65581:DDS65591 DNO65581:DNO65591 DXK65581:DXK65591 EHG65581:EHG65591 ERC65581:ERC65591 FAY65581:FAY65591 FKU65581:FKU65591 FUQ65581:FUQ65591 GEM65581:GEM65591 GOI65581:GOI65591 GYE65581:GYE65591 HIA65581:HIA65591 HRW65581:HRW65591 IBS65581:IBS65591 ILO65581:ILO65591 IVK65581:IVK65591 JFG65581:JFG65591 JPC65581:JPC65591 JYY65581:JYY65591 KIU65581:KIU65591 KSQ65581:KSQ65591 LCM65581:LCM65591 LMI65581:LMI65591 LWE65581:LWE65591 MGA65581:MGA65591 MPW65581:MPW65591 MZS65581:MZS65591 NJO65581:NJO65591 NTK65581:NTK65591 ODG65581:ODG65591 ONC65581:ONC65591 OWY65581:OWY65591 PGU65581:PGU65591 PQQ65581:PQQ65591 QAM65581:QAM65591 QKI65581:QKI65591 QUE65581:QUE65591 REA65581:REA65591 RNW65581:RNW65591 RXS65581:RXS65591 SHO65581:SHO65591 SRK65581:SRK65591 TBG65581:TBG65591 TLC65581:TLC65591 TUY65581:TUY65591 UEU65581:UEU65591 UOQ65581:UOQ65591 UYM65581:UYM65591 VII65581:VII65591 VSE65581:VSE65591 WCA65581:WCA65591 WLW65581:WLW65591 WVS65581:WVS65591 K131116:K131126 JG131117:JG131127 TC131117:TC131127 ACY131117:ACY131127 AMU131117:AMU131127 AWQ131117:AWQ131127 BGM131117:BGM131127 BQI131117:BQI131127 CAE131117:CAE131127 CKA131117:CKA131127 CTW131117:CTW131127 DDS131117:DDS131127 DNO131117:DNO131127 DXK131117:DXK131127 EHG131117:EHG131127 ERC131117:ERC131127 FAY131117:FAY131127 FKU131117:FKU131127 FUQ131117:FUQ131127 GEM131117:GEM131127 GOI131117:GOI131127 GYE131117:GYE131127 HIA131117:HIA131127 HRW131117:HRW131127 IBS131117:IBS131127 ILO131117:ILO131127 IVK131117:IVK131127 JFG131117:JFG131127 JPC131117:JPC131127 JYY131117:JYY131127 KIU131117:KIU131127 KSQ131117:KSQ131127 LCM131117:LCM131127 LMI131117:LMI131127 LWE131117:LWE131127 MGA131117:MGA131127 MPW131117:MPW131127 MZS131117:MZS131127 NJO131117:NJO131127 NTK131117:NTK131127 ODG131117:ODG131127 ONC131117:ONC131127 OWY131117:OWY131127 PGU131117:PGU131127 PQQ131117:PQQ131127 QAM131117:QAM131127 QKI131117:QKI131127 QUE131117:QUE131127 REA131117:REA131127 RNW131117:RNW131127 RXS131117:RXS131127 SHO131117:SHO131127 SRK131117:SRK131127 TBG131117:TBG131127 TLC131117:TLC131127 TUY131117:TUY131127 UEU131117:UEU131127 UOQ131117:UOQ131127 UYM131117:UYM131127 VII131117:VII131127 VSE131117:VSE131127 WCA131117:WCA131127 WLW131117:WLW131127 WVS131117:WVS131127 K196652:K196662 JG196653:JG196663 TC196653:TC196663 ACY196653:ACY196663 AMU196653:AMU196663 AWQ196653:AWQ196663 BGM196653:BGM196663 BQI196653:BQI196663 CAE196653:CAE196663 CKA196653:CKA196663 CTW196653:CTW196663 DDS196653:DDS196663 DNO196653:DNO196663 DXK196653:DXK196663 EHG196653:EHG196663 ERC196653:ERC196663 FAY196653:FAY196663 FKU196653:FKU196663 FUQ196653:FUQ196663 GEM196653:GEM196663 GOI196653:GOI196663 GYE196653:GYE196663 HIA196653:HIA196663 HRW196653:HRW196663 IBS196653:IBS196663 ILO196653:ILO196663 IVK196653:IVK196663 JFG196653:JFG196663 JPC196653:JPC196663 JYY196653:JYY196663 KIU196653:KIU196663 KSQ196653:KSQ196663 LCM196653:LCM196663 LMI196653:LMI196663 LWE196653:LWE196663 MGA196653:MGA196663 MPW196653:MPW196663 MZS196653:MZS196663 NJO196653:NJO196663 NTK196653:NTK196663 ODG196653:ODG196663 ONC196653:ONC196663 OWY196653:OWY196663 PGU196653:PGU196663 PQQ196653:PQQ196663 QAM196653:QAM196663 QKI196653:QKI196663 QUE196653:QUE196663 REA196653:REA196663 RNW196653:RNW196663 RXS196653:RXS196663 SHO196653:SHO196663 SRK196653:SRK196663 TBG196653:TBG196663 TLC196653:TLC196663 TUY196653:TUY196663 UEU196653:UEU196663 UOQ196653:UOQ196663 UYM196653:UYM196663 VII196653:VII196663 VSE196653:VSE196663 WCA196653:WCA196663 WLW196653:WLW196663 WVS196653:WVS196663 K262188:K262198 JG262189:JG262199 TC262189:TC262199 ACY262189:ACY262199 AMU262189:AMU262199 AWQ262189:AWQ262199 BGM262189:BGM262199 BQI262189:BQI262199 CAE262189:CAE262199 CKA262189:CKA262199 CTW262189:CTW262199 DDS262189:DDS262199 DNO262189:DNO262199 DXK262189:DXK262199 EHG262189:EHG262199 ERC262189:ERC262199 FAY262189:FAY262199 FKU262189:FKU262199 FUQ262189:FUQ262199 GEM262189:GEM262199 GOI262189:GOI262199 GYE262189:GYE262199 HIA262189:HIA262199 HRW262189:HRW262199 IBS262189:IBS262199 ILO262189:ILO262199 IVK262189:IVK262199 JFG262189:JFG262199 JPC262189:JPC262199 JYY262189:JYY262199 KIU262189:KIU262199 KSQ262189:KSQ262199 LCM262189:LCM262199 LMI262189:LMI262199 LWE262189:LWE262199 MGA262189:MGA262199 MPW262189:MPW262199 MZS262189:MZS262199 NJO262189:NJO262199 NTK262189:NTK262199 ODG262189:ODG262199 ONC262189:ONC262199 OWY262189:OWY262199 PGU262189:PGU262199 PQQ262189:PQQ262199 QAM262189:QAM262199 QKI262189:QKI262199 QUE262189:QUE262199 REA262189:REA262199 RNW262189:RNW262199 RXS262189:RXS262199 SHO262189:SHO262199 SRK262189:SRK262199 TBG262189:TBG262199 TLC262189:TLC262199 TUY262189:TUY262199 UEU262189:UEU262199 UOQ262189:UOQ262199 UYM262189:UYM262199 VII262189:VII262199 VSE262189:VSE262199 WCA262189:WCA262199 WLW262189:WLW262199 WVS262189:WVS262199 K327724:K327734 JG327725:JG327735 TC327725:TC327735 ACY327725:ACY327735 AMU327725:AMU327735 AWQ327725:AWQ327735 BGM327725:BGM327735 BQI327725:BQI327735 CAE327725:CAE327735 CKA327725:CKA327735 CTW327725:CTW327735 DDS327725:DDS327735 DNO327725:DNO327735 DXK327725:DXK327735 EHG327725:EHG327735 ERC327725:ERC327735 FAY327725:FAY327735 FKU327725:FKU327735 FUQ327725:FUQ327735 GEM327725:GEM327735 GOI327725:GOI327735 GYE327725:GYE327735 HIA327725:HIA327735 HRW327725:HRW327735 IBS327725:IBS327735 ILO327725:ILO327735 IVK327725:IVK327735 JFG327725:JFG327735 JPC327725:JPC327735 JYY327725:JYY327735 KIU327725:KIU327735 KSQ327725:KSQ327735 LCM327725:LCM327735 LMI327725:LMI327735 LWE327725:LWE327735 MGA327725:MGA327735 MPW327725:MPW327735 MZS327725:MZS327735 NJO327725:NJO327735 NTK327725:NTK327735 ODG327725:ODG327735 ONC327725:ONC327735 OWY327725:OWY327735 PGU327725:PGU327735 PQQ327725:PQQ327735 QAM327725:QAM327735 QKI327725:QKI327735 QUE327725:QUE327735 REA327725:REA327735 RNW327725:RNW327735 RXS327725:RXS327735 SHO327725:SHO327735 SRK327725:SRK327735 TBG327725:TBG327735 TLC327725:TLC327735 TUY327725:TUY327735 UEU327725:UEU327735 UOQ327725:UOQ327735 UYM327725:UYM327735 VII327725:VII327735 VSE327725:VSE327735 WCA327725:WCA327735 WLW327725:WLW327735 WVS327725:WVS327735 K393260:K393270 JG393261:JG393271 TC393261:TC393271 ACY393261:ACY393271 AMU393261:AMU393271 AWQ393261:AWQ393271 BGM393261:BGM393271 BQI393261:BQI393271 CAE393261:CAE393271 CKA393261:CKA393271 CTW393261:CTW393271 DDS393261:DDS393271 DNO393261:DNO393271 DXK393261:DXK393271 EHG393261:EHG393271 ERC393261:ERC393271 FAY393261:FAY393271 FKU393261:FKU393271 FUQ393261:FUQ393271 GEM393261:GEM393271 GOI393261:GOI393271 GYE393261:GYE393271 HIA393261:HIA393271 HRW393261:HRW393271 IBS393261:IBS393271 ILO393261:ILO393271 IVK393261:IVK393271 JFG393261:JFG393271 JPC393261:JPC393271 JYY393261:JYY393271 KIU393261:KIU393271 KSQ393261:KSQ393271 LCM393261:LCM393271 LMI393261:LMI393271 LWE393261:LWE393271 MGA393261:MGA393271 MPW393261:MPW393271 MZS393261:MZS393271 NJO393261:NJO393271 NTK393261:NTK393271 ODG393261:ODG393271 ONC393261:ONC393271 OWY393261:OWY393271 PGU393261:PGU393271 PQQ393261:PQQ393271 QAM393261:QAM393271 QKI393261:QKI393271 QUE393261:QUE393271 REA393261:REA393271 RNW393261:RNW393271 RXS393261:RXS393271 SHO393261:SHO393271 SRK393261:SRK393271 TBG393261:TBG393271 TLC393261:TLC393271 TUY393261:TUY393271 UEU393261:UEU393271 UOQ393261:UOQ393271 UYM393261:UYM393271 VII393261:VII393271 VSE393261:VSE393271 WCA393261:WCA393271 WLW393261:WLW393271 WVS393261:WVS393271 K458796:K458806 JG458797:JG458807 TC458797:TC458807 ACY458797:ACY458807 AMU458797:AMU458807 AWQ458797:AWQ458807 BGM458797:BGM458807 BQI458797:BQI458807 CAE458797:CAE458807 CKA458797:CKA458807 CTW458797:CTW458807 DDS458797:DDS458807 DNO458797:DNO458807 DXK458797:DXK458807 EHG458797:EHG458807 ERC458797:ERC458807 FAY458797:FAY458807 FKU458797:FKU458807 FUQ458797:FUQ458807 GEM458797:GEM458807 GOI458797:GOI458807 GYE458797:GYE458807 HIA458797:HIA458807 HRW458797:HRW458807 IBS458797:IBS458807 ILO458797:ILO458807 IVK458797:IVK458807 JFG458797:JFG458807 JPC458797:JPC458807 JYY458797:JYY458807 KIU458797:KIU458807 KSQ458797:KSQ458807 LCM458797:LCM458807 LMI458797:LMI458807 LWE458797:LWE458807 MGA458797:MGA458807 MPW458797:MPW458807 MZS458797:MZS458807 NJO458797:NJO458807 NTK458797:NTK458807 ODG458797:ODG458807 ONC458797:ONC458807 OWY458797:OWY458807 PGU458797:PGU458807 PQQ458797:PQQ458807 QAM458797:QAM458807 QKI458797:QKI458807 QUE458797:QUE458807 REA458797:REA458807 RNW458797:RNW458807 RXS458797:RXS458807 SHO458797:SHO458807 SRK458797:SRK458807 TBG458797:TBG458807 TLC458797:TLC458807 TUY458797:TUY458807 UEU458797:UEU458807 UOQ458797:UOQ458807 UYM458797:UYM458807 VII458797:VII458807 VSE458797:VSE458807 WCA458797:WCA458807 WLW458797:WLW458807 WVS458797:WVS458807 K524332:K524342 JG524333:JG524343 TC524333:TC524343 ACY524333:ACY524343 AMU524333:AMU524343 AWQ524333:AWQ524343 BGM524333:BGM524343 BQI524333:BQI524343 CAE524333:CAE524343 CKA524333:CKA524343 CTW524333:CTW524343 DDS524333:DDS524343 DNO524333:DNO524343 DXK524333:DXK524343 EHG524333:EHG524343 ERC524333:ERC524343 FAY524333:FAY524343 FKU524333:FKU524343 FUQ524333:FUQ524343 GEM524333:GEM524343 GOI524333:GOI524343 GYE524333:GYE524343 HIA524333:HIA524343 HRW524333:HRW524343 IBS524333:IBS524343 ILO524333:ILO524343 IVK524333:IVK524343 JFG524333:JFG524343 JPC524333:JPC524343 JYY524333:JYY524343 KIU524333:KIU524343 KSQ524333:KSQ524343 LCM524333:LCM524343 LMI524333:LMI524343 LWE524333:LWE524343 MGA524333:MGA524343 MPW524333:MPW524343 MZS524333:MZS524343 NJO524333:NJO524343 NTK524333:NTK524343 ODG524333:ODG524343 ONC524333:ONC524343 OWY524333:OWY524343 PGU524333:PGU524343 PQQ524333:PQQ524343 QAM524333:QAM524343 QKI524333:QKI524343 QUE524333:QUE524343 REA524333:REA524343 RNW524333:RNW524343 RXS524333:RXS524343 SHO524333:SHO524343 SRK524333:SRK524343 TBG524333:TBG524343 TLC524333:TLC524343 TUY524333:TUY524343 UEU524333:UEU524343 UOQ524333:UOQ524343 UYM524333:UYM524343 VII524333:VII524343 VSE524333:VSE524343 WCA524333:WCA524343 WLW524333:WLW524343 WVS524333:WVS524343 K589868:K589878 JG589869:JG589879 TC589869:TC589879 ACY589869:ACY589879 AMU589869:AMU589879 AWQ589869:AWQ589879 BGM589869:BGM589879 BQI589869:BQI589879 CAE589869:CAE589879 CKA589869:CKA589879 CTW589869:CTW589879 DDS589869:DDS589879 DNO589869:DNO589879 DXK589869:DXK589879 EHG589869:EHG589879 ERC589869:ERC589879 FAY589869:FAY589879 FKU589869:FKU589879 FUQ589869:FUQ589879 GEM589869:GEM589879 GOI589869:GOI589879 GYE589869:GYE589879 HIA589869:HIA589879 HRW589869:HRW589879 IBS589869:IBS589879 ILO589869:ILO589879 IVK589869:IVK589879 JFG589869:JFG589879 JPC589869:JPC589879 JYY589869:JYY589879 KIU589869:KIU589879 KSQ589869:KSQ589879 LCM589869:LCM589879 LMI589869:LMI589879 LWE589869:LWE589879 MGA589869:MGA589879 MPW589869:MPW589879 MZS589869:MZS589879 NJO589869:NJO589879 NTK589869:NTK589879 ODG589869:ODG589879 ONC589869:ONC589879 OWY589869:OWY589879 PGU589869:PGU589879 PQQ589869:PQQ589879 QAM589869:QAM589879 QKI589869:QKI589879 QUE589869:QUE589879 REA589869:REA589879 RNW589869:RNW589879 RXS589869:RXS589879 SHO589869:SHO589879 SRK589869:SRK589879 TBG589869:TBG589879 TLC589869:TLC589879 TUY589869:TUY589879 UEU589869:UEU589879 UOQ589869:UOQ589879 UYM589869:UYM589879 VII589869:VII589879 VSE589869:VSE589879 WCA589869:WCA589879 WLW589869:WLW589879 WVS589869:WVS589879 K655404:K655414 JG655405:JG655415 TC655405:TC655415 ACY655405:ACY655415 AMU655405:AMU655415 AWQ655405:AWQ655415 BGM655405:BGM655415 BQI655405:BQI655415 CAE655405:CAE655415 CKA655405:CKA655415 CTW655405:CTW655415 DDS655405:DDS655415 DNO655405:DNO655415 DXK655405:DXK655415 EHG655405:EHG655415 ERC655405:ERC655415 FAY655405:FAY655415 FKU655405:FKU655415 FUQ655405:FUQ655415 GEM655405:GEM655415 GOI655405:GOI655415 GYE655405:GYE655415 HIA655405:HIA655415 HRW655405:HRW655415 IBS655405:IBS655415 ILO655405:ILO655415 IVK655405:IVK655415 JFG655405:JFG655415 JPC655405:JPC655415 JYY655405:JYY655415 KIU655405:KIU655415 KSQ655405:KSQ655415 LCM655405:LCM655415 LMI655405:LMI655415 LWE655405:LWE655415 MGA655405:MGA655415 MPW655405:MPW655415 MZS655405:MZS655415 NJO655405:NJO655415 NTK655405:NTK655415 ODG655405:ODG655415 ONC655405:ONC655415 OWY655405:OWY655415 PGU655405:PGU655415 PQQ655405:PQQ655415 QAM655405:QAM655415 QKI655405:QKI655415 QUE655405:QUE655415 REA655405:REA655415 RNW655405:RNW655415 RXS655405:RXS655415 SHO655405:SHO655415 SRK655405:SRK655415 TBG655405:TBG655415 TLC655405:TLC655415 TUY655405:TUY655415 UEU655405:UEU655415 UOQ655405:UOQ655415 UYM655405:UYM655415 VII655405:VII655415 VSE655405:VSE655415 WCA655405:WCA655415 WLW655405:WLW655415 WVS655405:WVS655415 K720940:K720950 JG720941:JG720951 TC720941:TC720951 ACY720941:ACY720951 AMU720941:AMU720951 AWQ720941:AWQ720951 BGM720941:BGM720951 BQI720941:BQI720951 CAE720941:CAE720951 CKA720941:CKA720951 CTW720941:CTW720951 DDS720941:DDS720951 DNO720941:DNO720951 DXK720941:DXK720951 EHG720941:EHG720951 ERC720941:ERC720951 FAY720941:FAY720951 FKU720941:FKU720951 FUQ720941:FUQ720951 GEM720941:GEM720951 GOI720941:GOI720951 GYE720941:GYE720951 HIA720941:HIA720951 HRW720941:HRW720951 IBS720941:IBS720951 ILO720941:ILO720951 IVK720941:IVK720951 JFG720941:JFG720951 JPC720941:JPC720951 JYY720941:JYY720951 KIU720941:KIU720951 KSQ720941:KSQ720951 LCM720941:LCM720951 LMI720941:LMI720951 LWE720941:LWE720951 MGA720941:MGA720951 MPW720941:MPW720951 MZS720941:MZS720951 NJO720941:NJO720951 NTK720941:NTK720951 ODG720941:ODG720951 ONC720941:ONC720951 OWY720941:OWY720951 PGU720941:PGU720951 PQQ720941:PQQ720951 QAM720941:QAM720951 QKI720941:QKI720951 QUE720941:QUE720951 REA720941:REA720951 RNW720941:RNW720951 RXS720941:RXS720951 SHO720941:SHO720951 SRK720941:SRK720951 TBG720941:TBG720951 TLC720941:TLC720951 TUY720941:TUY720951 UEU720941:UEU720951 UOQ720941:UOQ720951 UYM720941:UYM720951 VII720941:VII720951 VSE720941:VSE720951 WCA720941:WCA720951 WLW720941:WLW720951 WVS720941:WVS720951 K786476:K786486 JG786477:JG786487 TC786477:TC786487 ACY786477:ACY786487 AMU786477:AMU786487 AWQ786477:AWQ786487 BGM786477:BGM786487 BQI786477:BQI786487 CAE786477:CAE786487 CKA786477:CKA786487 CTW786477:CTW786487 DDS786477:DDS786487 DNO786477:DNO786487 DXK786477:DXK786487 EHG786477:EHG786487 ERC786477:ERC786487 FAY786477:FAY786487 FKU786477:FKU786487 FUQ786477:FUQ786487 GEM786477:GEM786487 GOI786477:GOI786487 GYE786477:GYE786487 HIA786477:HIA786487 HRW786477:HRW786487 IBS786477:IBS786487 ILO786477:ILO786487 IVK786477:IVK786487 JFG786477:JFG786487 JPC786477:JPC786487 JYY786477:JYY786487 KIU786477:KIU786487 KSQ786477:KSQ786487 LCM786477:LCM786487 LMI786477:LMI786487 LWE786477:LWE786487 MGA786477:MGA786487 MPW786477:MPW786487 MZS786477:MZS786487 NJO786477:NJO786487 NTK786477:NTK786487 ODG786477:ODG786487 ONC786477:ONC786487 OWY786477:OWY786487 PGU786477:PGU786487 PQQ786477:PQQ786487 QAM786477:QAM786487 QKI786477:QKI786487 QUE786477:QUE786487 REA786477:REA786487 RNW786477:RNW786487 RXS786477:RXS786487 SHO786477:SHO786487 SRK786477:SRK786487 TBG786477:TBG786487 TLC786477:TLC786487 TUY786477:TUY786487 UEU786477:UEU786487 UOQ786477:UOQ786487 UYM786477:UYM786487 VII786477:VII786487 VSE786477:VSE786487 WCA786477:WCA786487 WLW786477:WLW786487 WVS786477:WVS786487 K852012:K852022 JG852013:JG852023 TC852013:TC852023 ACY852013:ACY852023 AMU852013:AMU852023 AWQ852013:AWQ852023 BGM852013:BGM852023 BQI852013:BQI852023 CAE852013:CAE852023 CKA852013:CKA852023 CTW852013:CTW852023 DDS852013:DDS852023 DNO852013:DNO852023 DXK852013:DXK852023 EHG852013:EHG852023 ERC852013:ERC852023 FAY852013:FAY852023 FKU852013:FKU852023 FUQ852013:FUQ852023 GEM852013:GEM852023 GOI852013:GOI852023 GYE852013:GYE852023 HIA852013:HIA852023 HRW852013:HRW852023 IBS852013:IBS852023 ILO852013:ILO852023 IVK852013:IVK852023 JFG852013:JFG852023 JPC852013:JPC852023 JYY852013:JYY852023 KIU852013:KIU852023 KSQ852013:KSQ852023 LCM852013:LCM852023 LMI852013:LMI852023 LWE852013:LWE852023 MGA852013:MGA852023 MPW852013:MPW852023 MZS852013:MZS852023 NJO852013:NJO852023 NTK852013:NTK852023 ODG852013:ODG852023 ONC852013:ONC852023 OWY852013:OWY852023 PGU852013:PGU852023 PQQ852013:PQQ852023 QAM852013:QAM852023 QKI852013:QKI852023 QUE852013:QUE852023 REA852013:REA852023 RNW852013:RNW852023 RXS852013:RXS852023 SHO852013:SHO852023 SRK852013:SRK852023 TBG852013:TBG852023 TLC852013:TLC852023 TUY852013:TUY852023 UEU852013:UEU852023 UOQ852013:UOQ852023 UYM852013:UYM852023 VII852013:VII852023 VSE852013:VSE852023 WCA852013:WCA852023 WLW852013:WLW852023 WVS852013:WVS852023 K917548:K917558 JG917549:JG917559 TC917549:TC917559 ACY917549:ACY917559 AMU917549:AMU917559 AWQ917549:AWQ917559 BGM917549:BGM917559 BQI917549:BQI917559 CAE917549:CAE917559 CKA917549:CKA917559 CTW917549:CTW917559 DDS917549:DDS917559 DNO917549:DNO917559 DXK917549:DXK917559 EHG917549:EHG917559 ERC917549:ERC917559 FAY917549:FAY917559 FKU917549:FKU917559 FUQ917549:FUQ917559 GEM917549:GEM917559 GOI917549:GOI917559 GYE917549:GYE917559 HIA917549:HIA917559 HRW917549:HRW917559 IBS917549:IBS917559 ILO917549:ILO917559 IVK917549:IVK917559 JFG917549:JFG917559 JPC917549:JPC917559 JYY917549:JYY917559 KIU917549:KIU917559 KSQ917549:KSQ917559 LCM917549:LCM917559 LMI917549:LMI917559 LWE917549:LWE917559 MGA917549:MGA917559 MPW917549:MPW917559 MZS917549:MZS917559 NJO917549:NJO917559 NTK917549:NTK917559 ODG917549:ODG917559 ONC917549:ONC917559 OWY917549:OWY917559 PGU917549:PGU917559 PQQ917549:PQQ917559 QAM917549:QAM917559 QKI917549:QKI917559 QUE917549:QUE917559 REA917549:REA917559 RNW917549:RNW917559 RXS917549:RXS917559 SHO917549:SHO917559 SRK917549:SRK917559 TBG917549:TBG917559 TLC917549:TLC917559 TUY917549:TUY917559 UEU917549:UEU917559 UOQ917549:UOQ917559 UYM917549:UYM917559 VII917549:VII917559 VSE917549:VSE917559 WCA917549:WCA917559 WLW917549:WLW917559 WVS917549:WVS917559 K983084:K983094 JG983085:JG983095 TC983085:TC983095 ACY983085:ACY983095 AMU983085:AMU983095 AWQ983085:AWQ983095 BGM983085:BGM983095 BQI983085:BQI983095 CAE983085:CAE983095 CKA983085:CKA983095 CTW983085:CTW983095 DDS983085:DDS983095 DNO983085:DNO983095 DXK983085:DXK983095 EHG983085:EHG983095 ERC983085:ERC983095 FAY983085:FAY983095 FKU983085:FKU983095 FUQ983085:FUQ983095 GEM983085:GEM983095 GOI983085:GOI983095 GYE983085:GYE983095 HIA983085:HIA983095 HRW983085:HRW983095 IBS983085:IBS983095 ILO983085:ILO983095 IVK983085:IVK983095 JFG983085:JFG983095 JPC983085:JPC983095 JYY983085:JYY983095 KIU983085:KIU983095 KSQ983085:KSQ983095 LCM983085:LCM983095 LMI983085:LMI983095 LWE983085:LWE983095 MGA983085:MGA983095 MPW983085:MPW983095 MZS983085:MZS983095 NJO983085:NJO983095 NTK983085:NTK983095 ODG983085:ODG983095 ONC983085:ONC983095 OWY983085:OWY983095 PGU983085:PGU983095 PQQ983085:PQQ983095 QAM983085:QAM983095 QKI983085:QKI983095 QUE983085:QUE983095 REA983085:REA983095 RNW983085:RNW983095 RXS983085:RXS983095 SHO983085:SHO983095 SRK983085:SRK983095 TBG983085:TBG983095 TLC983085:TLC983095 TUY983085:TUY983095 UEU983085:UEU983095 UOQ983085:UOQ983095 UYM983085:UYM983095 VII983085:VII983095 VSE983085:VSE983095 WCA983085:WCA983095">
      <formula1>$AE$31:$AE$31</formula1>
    </dataValidation>
    <dataValidation imeMode="off" allowBlank="1" showInputMessage="1" showErrorMessage="1" sqref="KB65588:KC65588 TX65588:TY65588 ADT65588:ADU65588 ANP65588:ANQ65588 AXL65588:AXM65588 BHH65588:BHI65588 BRD65588:BRE65588 CAZ65588:CBA65588 CKV65588:CKW65588 CUR65588:CUS65588 DEN65588:DEO65588 DOJ65588:DOK65588 DYF65588:DYG65588 EIB65588:EIC65588 ERX65588:ERY65588 FBT65588:FBU65588 FLP65588:FLQ65588 FVL65588:FVM65588 GFH65588:GFI65588 GPD65588:GPE65588 GYZ65588:GZA65588 HIV65588:HIW65588 HSR65588:HSS65588 ICN65588:ICO65588 IMJ65588:IMK65588 IWF65588:IWG65588 JGB65588:JGC65588 JPX65588:JPY65588 JZT65588:JZU65588 KJP65588:KJQ65588 KTL65588:KTM65588 LDH65588:LDI65588 LND65588:LNE65588 LWZ65588:LXA65588 MGV65588:MGW65588 MQR65588:MQS65588 NAN65588:NAO65588 NKJ65588:NKK65588 NUF65588:NUG65588 OEB65588:OEC65588 ONX65588:ONY65588 OXT65588:OXU65588 PHP65588:PHQ65588 PRL65588:PRM65588 QBH65588:QBI65588 QLD65588:QLE65588 QUZ65588:QVA65588 REV65588:REW65588 ROR65588:ROS65588 RYN65588:RYO65588 SIJ65588:SIK65588 SSF65588:SSG65588 TCB65588:TCC65588 TLX65588:TLY65588 TVT65588:TVU65588 UFP65588:UFQ65588 UPL65588:UPM65588 UZH65588:UZI65588 VJD65588:VJE65588 VSZ65588:VTA65588 WCV65588:WCW65588 WMR65588:WMS65588 WWN65588:WWO65588 KB131124:KC131124 TX131124:TY131124 ADT131124:ADU131124 ANP131124:ANQ131124 AXL131124:AXM131124 BHH131124:BHI131124 BRD131124:BRE131124 CAZ131124:CBA131124 CKV131124:CKW131124 CUR131124:CUS131124 DEN131124:DEO131124 DOJ131124:DOK131124 DYF131124:DYG131124 EIB131124:EIC131124 ERX131124:ERY131124 FBT131124:FBU131124 FLP131124:FLQ131124 FVL131124:FVM131124 GFH131124:GFI131124 GPD131124:GPE131124 GYZ131124:GZA131124 HIV131124:HIW131124 HSR131124:HSS131124 ICN131124:ICO131124 IMJ131124:IMK131124 IWF131124:IWG131124 JGB131124:JGC131124 JPX131124:JPY131124 JZT131124:JZU131124 KJP131124:KJQ131124 KTL131124:KTM131124 LDH131124:LDI131124 LND131124:LNE131124 LWZ131124:LXA131124 MGV131124:MGW131124 MQR131124:MQS131124 NAN131124:NAO131124 NKJ131124:NKK131124 NUF131124:NUG131124 OEB131124:OEC131124 ONX131124:ONY131124 OXT131124:OXU131124 PHP131124:PHQ131124 PRL131124:PRM131124 QBH131124:QBI131124 QLD131124:QLE131124 QUZ131124:QVA131124 REV131124:REW131124 ROR131124:ROS131124 RYN131124:RYO131124 SIJ131124:SIK131124 SSF131124:SSG131124 TCB131124:TCC131124 TLX131124:TLY131124 TVT131124:TVU131124 UFP131124:UFQ131124 UPL131124:UPM131124 UZH131124:UZI131124 VJD131124:VJE131124 VSZ131124:VTA131124 WCV131124:WCW131124 WMR131124:WMS131124 WWN131124:WWO131124 KB196660:KC196660 TX196660:TY196660 ADT196660:ADU196660 ANP196660:ANQ196660 AXL196660:AXM196660 BHH196660:BHI196660 BRD196660:BRE196660 CAZ196660:CBA196660 CKV196660:CKW196660 CUR196660:CUS196660 DEN196660:DEO196660 DOJ196660:DOK196660 DYF196660:DYG196660 EIB196660:EIC196660 ERX196660:ERY196660 FBT196660:FBU196660 FLP196660:FLQ196660 FVL196660:FVM196660 GFH196660:GFI196660 GPD196660:GPE196660 GYZ196660:GZA196660 HIV196660:HIW196660 HSR196660:HSS196660 ICN196660:ICO196660 IMJ196660:IMK196660 IWF196660:IWG196660 JGB196660:JGC196660 JPX196660:JPY196660 JZT196660:JZU196660 KJP196660:KJQ196660 KTL196660:KTM196660 LDH196660:LDI196660 LND196660:LNE196660 LWZ196660:LXA196660 MGV196660:MGW196660 MQR196660:MQS196660 NAN196660:NAO196660 NKJ196660:NKK196660 NUF196660:NUG196660 OEB196660:OEC196660 ONX196660:ONY196660 OXT196660:OXU196660 PHP196660:PHQ196660 PRL196660:PRM196660 QBH196660:QBI196660 QLD196660:QLE196660 QUZ196660:QVA196660 REV196660:REW196660 ROR196660:ROS196660 RYN196660:RYO196660 SIJ196660:SIK196660 SSF196660:SSG196660 TCB196660:TCC196660 TLX196660:TLY196660 TVT196660:TVU196660 UFP196660:UFQ196660 UPL196660:UPM196660 UZH196660:UZI196660 VJD196660:VJE196660 VSZ196660:VTA196660 WCV196660:WCW196660 WMR196660:WMS196660 WWN196660:WWO196660 KB262196:KC262196 TX262196:TY262196 ADT262196:ADU262196 ANP262196:ANQ262196 AXL262196:AXM262196 BHH262196:BHI262196 BRD262196:BRE262196 CAZ262196:CBA262196 CKV262196:CKW262196 CUR262196:CUS262196 DEN262196:DEO262196 DOJ262196:DOK262196 DYF262196:DYG262196 EIB262196:EIC262196 ERX262196:ERY262196 FBT262196:FBU262196 FLP262196:FLQ262196 FVL262196:FVM262196 GFH262196:GFI262196 GPD262196:GPE262196 GYZ262196:GZA262196 HIV262196:HIW262196 HSR262196:HSS262196 ICN262196:ICO262196 IMJ262196:IMK262196 IWF262196:IWG262196 JGB262196:JGC262196 JPX262196:JPY262196 JZT262196:JZU262196 KJP262196:KJQ262196 KTL262196:KTM262196 LDH262196:LDI262196 LND262196:LNE262196 LWZ262196:LXA262196 MGV262196:MGW262196 MQR262196:MQS262196 NAN262196:NAO262196 NKJ262196:NKK262196 NUF262196:NUG262196 OEB262196:OEC262196 ONX262196:ONY262196 OXT262196:OXU262196 PHP262196:PHQ262196 PRL262196:PRM262196 QBH262196:QBI262196 QLD262196:QLE262196 QUZ262196:QVA262196 REV262196:REW262196 ROR262196:ROS262196 RYN262196:RYO262196 SIJ262196:SIK262196 SSF262196:SSG262196 TCB262196:TCC262196 TLX262196:TLY262196 TVT262196:TVU262196 UFP262196:UFQ262196 UPL262196:UPM262196 UZH262196:UZI262196 VJD262196:VJE262196 VSZ262196:VTA262196 WCV262196:WCW262196 WMR262196:WMS262196 WWN262196:WWO262196 KB327732:KC327732 TX327732:TY327732 ADT327732:ADU327732 ANP327732:ANQ327732 AXL327732:AXM327732 BHH327732:BHI327732 BRD327732:BRE327732 CAZ327732:CBA327732 CKV327732:CKW327732 CUR327732:CUS327732 DEN327732:DEO327732 DOJ327732:DOK327732 DYF327732:DYG327732 EIB327732:EIC327732 ERX327732:ERY327732 FBT327732:FBU327732 FLP327732:FLQ327732 FVL327732:FVM327732 GFH327732:GFI327732 GPD327732:GPE327732 GYZ327732:GZA327732 HIV327732:HIW327732 HSR327732:HSS327732 ICN327732:ICO327732 IMJ327732:IMK327732 IWF327732:IWG327732 JGB327732:JGC327732 JPX327732:JPY327732 JZT327732:JZU327732 KJP327732:KJQ327732 KTL327732:KTM327732 LDH327732:LDI327732 LND327732:LNE327732 LWZ327732:LXA327732 MGV327732:MGW327732 MQR327732:MQS327732 NAN327732:NAO327732 NKJ327732:NKK327732 NUF327732:NUG327732 OEB327732:OEC327732 ONX327732:ONY327732 OXT327732:OXU327732 PHP327732:PHQ327732 PRL327732:PRM327732 QBH327732:QBI327732 QLD327732:QLE327732 QUZ327732:QVA327732 REV327732:REW327732 ROR327732:ROS327732 RYN327732:RYO327732 SIJ327732:SIK327732 SSF327732:SSG327732 TCB327732:TCC327732 TLX327732:TLY327732 TVT327732:TVU327732 UFP327732:UFQ327732 UPL327732:UPM327732 UZH327732:UZI327732 VJD327732:VJE327732 VSZ327732:VTA327732 WCV327732:WCW327732 WMR327732:WMS327732 WWN327732:WWO327732 KB393268:KC393268 TX393268:TY393268 ADT393268:ADU393268 ANP393268:ANQ393268 AXL393268:AXM393268 BHH393268:BHI393268 BRD393268:BRE393268 CAZ393268:CBA393268 CKV393268:CKW393268 CUR393268:CUS393268 DEN393268:DEO393268 DOJ393268:DOK393268 DYF393268:DYG393268 EIB393268:EIC393268 ERX393268:ERY393268 FBT393268:FBU393268 FLP393268:FLQ393268 FVL393268:FVM393268 GFH393268:GFI393268 GPD393268:GPE393268 GYZ393268:GZA393268 HIV393268:HIW393268 HSR393268:HSS393268 ICN393268:ICO393268 IMJ393268:IMK393268 IWF393268:IWG393268 JGB393268:JGC393268 JPX393268:JPY393268 JZT393268:JZU393268 KJP393268:KJQ393268 KTL393268:KTM393268 LDH393268:LDI393268 LND393268:LNE393268 LWZ393268:LXA393268 MGV393268:MGW393268 MQR393268:MQS393268 NAN393268:NAO393268 NKJ393268:NKK393268 NUF393268:NUG393268 OEB393268:OEC393268 ONX393268:ONY393268 OXT393268:OXU393268 PHP393268:PHQ393268 PRL393268:PRM393268 QBH393268:QBI393268 QLD393268:QLE393268 QUZ393268:QVA393268 REV393268:REW393268 ROR393268:ROS393268 RYN393268:RYO393268 SIJ393268:SIK393268 SSF393268:SSG393268 TCB393268:TCC393268 TLX393268:TLY393268 TVT393268:TVU393268 UFP393268:UFQ393268 UPL393268:UPM393268 UZH393268:UZI393268 VJD393268:VJE393268 VSZ393268:VTA393268 WCV393268:WCW393268 WMR393268:WMS393268 WWN393268:WWO393268 KB458804:KC458804 TX458804:TY458804 ADT458804:ADU458804 ANP458804:ANQ458804 AXL458804:AXM458804 BHH458804:BHI458804 BRD458804:BRE458804 CAZ458804:CBA458804 CKV458804:CKW458804 CUR458804:CUS458804 DEN458804:DEO458804 DOJ458804:DOK458804 DYF458804:DYG458804 EIB458804:EIC458804 ERX458804:ERY458804 FBT458804:FBU458804 FLP458804:FLQ458804 FVL458804:FVM458804 GFH458804:GFI458804 GPD458804:GPE458804 GYZ458804:GZA458804 HIV458804:HIW458804 HSR458804:HSS458804 ICN458804:ICO458804 IMJ458804:IMK458804 IWF458804:IWG458804 JGB458804:JGC458804 JPX458804:JPY458804 JZT458804:JZU458804 KJP458804:KJQ458804 KTL458804:KTM458804 LDH458804:LDI458804 LND458804:LNE458804 LWZ458804:LXA458804 MGV458804:MGW458804 MQR458804:MQS458804 NAN458804:NAO458804 NKJ458804:NKK458804 NUF458804:NUG458804 OEB458804:OEC458804 ONX458804:ONY458804 OXT458804:OXU458804 PHP458804:PHQ458804 PRL458804:PRM458804 QBH458804:QBI458804 QLD458804:QLE458804 QUZ458804:QVA458804 REV458804:REW458804 ROR458804:ROS458804 RYN458804:RYO458804 SIJ458804:SIK458804 SSF458804:SSG458804 TCB458804:TCC458804 TLX458804:TLY458804 TVT458804:TVU458804 UFP458804:UFQ458804 UPL458804:UPM458804 UZH458804:UZI458804 VJD458804:VJE458804 VSZ458804:VTA458804 WCV458804:WCW458804 WMR458804:WMS458804 WWN458804:WWO458804 KB524340:KC524340 TX524340:TY524340 ADT524340:ADU524340 ANP524340:ANQ524340 AXL524340:AXM524340 BHH524340:BHI524340 BRD524340:BRE524340 CAZ524340:CBA524340 CKV524340:CKW524340 CUR524340:CUS524340 DEN524340:DEO524340 DOJ524340:DOK524340 DYF524340:DYG524340 EIB524340:EIC524340 ERX524340:ERY524340 FBT524340:FBU524340 FLP524340:FLQ524340 FVL524340:FVM524340 GFH524340:GFI524340 GPD524340:GPE524340 GYZ524340:GZA524340 HIV524340:HIW524340 HSR524340:HSS524340 ICN524340:ICO524340 IMJ524340:IMK524340 IWF524340:IWG524340 JGB524340:JGC524340 JPX524340:JPY524340 JZT524340:JZU524340 KJP524340:KJQ524340 KTL524340:KTM524340 LDH524340:LDI524340 LND524340:LNE524340 LWZ524340:LXA524340 MGV524340:MGW524340 MQR524340:MQS524340 NAN524340:NAO524340 NKJ524340:NKK524340 NUF524340:NUG524340 OEB524340:OEC524340 ONX524340:ONY524340 OXT524340:OXU524340 PHP524340:PHQ524340 PRL524340:PRM524340 QBH524340:QBI524340 QLD524340:QLE524340 QUZ524340:QVA524340 REV524340:REW524340 ROR524340:ROS524340 RYN524340:RYO524340 SIJ524340:SIK524340 SSF524340:SSG524340 TCB524340:TCC524340 TLX524340:TLY524340 TVT524340:TVU524340 UFP524340:UFQ524340 UPL524340:UPM524340 UZH524340:UZI524340 VJD524340:VJE524340 VSZ524340:VTA524340 WCV524340:WCW524340 WMR524340:WMS524340 WWN524340:WWO524340 KB589876:KC589876 TX589876:TY589876 ADT589876:ADU589876 ANP589876:ANQ589876 AXL589876:AXM589876 BHH589876:BHI589876 BRD589876:BRE589876 CAZ589876:CBA589876 CKV589876:CKW589876 CUR589876:CUS589876 DEN589876:DEO589876 DOJ589876:DOK589876 DYF589876:DYG589876 EIB589876:EIC589876 ERX589876:ERY589876 FBT589876:FBU589876 FLP589876:FLQ589876 FVL589876:FVM589876 GFH589876:GFI589876 GPD589876:GPE589876 GYZ589876:GZA589876 HIV589876:HIW589876 HSR589876:HSS589876 ICN589876:ICO589876 IMJ589876:IMK589876 IWF589876:IWG589876 JGB589876:JGC589876 JPX589876:JPY589876 JZT589876:JZU589876 KJP589876:KJQ589876 KTL589876:KTM589876 LDH589876:LDI589876 LND589876:LNE589876 LWZ589876:LXA589876 MGV589876:MGW589876 MQR589876:MQS589876 NAN589876:NAO589876 NKJ589876:NKK589876 NUF589876:NUG589876 OEB589876:OEC589876 ONX589876:ONY589876 OXT589876:OXU589876 PHP589876:PHQ589876 PRL589876:PRM589876 QBH589876:QBI589876 QLD589876:QLE589876 QUZ589876:QVA589876 REV589876:REW589876 ROR589876:ROS589876 RYN589876:RYO589876 SIJ589876:SIK589876 SSF589876:SSG589876 TCB589876:TCC589876 TLX589876:TLY589876 TVT589876:TVU589876 UFP589876:UFQ589876 UPL589876:UPM589876 UZH589876:UZI589876 VJD589876:VJE589876 VSZ589876:VTA589876 WCV589876:WCW589876 WMR589876:WMS589876 WWN589876:WWO589876 KB655412:KC655412 TX655412:TY655412 ADT655412:ADU655412 ANP655412:ANQ655412 AXL655412:AXM655412 BHH655412:BHI655412 BRD655412:BRE655412 CAZ655412:CBA655412 CKV655412:CKW655412 CUR655412:CUS655412 DEN655412:DEO655412 DOJ655412:DOK655412 DYF655412:DYG655412 EIB655412:EIC655412 ERX655412:ERY655412 FBT655412:FBU655412 FLP655412:FLQ655412 FVL655412:FVM655412 GFH655412:GFI655412 GPD655412:GPE655412 GYZ655412:GZA655412 HIV655412:HIW655412 HSR655412:HSS655412 ICN655412:ICO655412 IMJ655412:IMK655412 IWF655412:IWG655412 JGB655412:JGC655412 JPX655412:JPY655412 JZT655412:JZU655412 KJP655412:KJQ655412 KTL655412:KTM655412 LDH655412:LDI655412 LND655412:LNE655412 LWZ655412:LXA655412 MGV655412:MGW655412 MQR655412:MQS655412 NAN655412:NAO655412 NKJ655412:NKK655412 NUF655412:NUG655412 OEB655412:OEC655412 ONX655412:ONY655412 OXT655412:OXU655412 PHP655412:PHQ655412 PRL655412:PRM655412 QBH655412:QBI655412 QLD655412:QLE655412 QUZ655412:QVA655412 REV655412:REW655412 ROR655412:ROS655412 RYN655412:RYO655412 SIJ655412:SIK655412 SSF655412:SSG655412 TCB655412:TCC655412 TLX655412:TLY655412 TVT655412:TVU655412 UFP655412:UFQ655412 UPL655412:UPM655412 UZH655412:UZI655412 VJD655412:VJE655412 VSZ655412:VTA655412 WCV655412:WCW655412 WMR655412:WMS655412 WWN655412:WWO655412 KB720948:KC720948 TX720948:TY720948 ADT720948:ADU720948 ANP720948:ANQ720948 AXL720948:AXM720948 BHH720948:BHI720948 BRD720948:BRE720948 CAZ720948:CBA720948 CKV720948:CKW720948 CUR720948:CUS720948 DEN720948:DEO720948 DOJ720948:DOK720948 DYF720948:DYG720948 EIB720948:EIC720948 ERX720948:ERY720948 FBT720948:FBU720948 FLP720948:FLQ720948 FVL720948:FVM720948 GFH720948:GFI720948 GPD720948:GPE720948 GYZ720948:GZA720948 HIV720948:HIW720948 HSR720948:HSS720948 ICN720948:ICO720948 IMJ720948:IMK720948 IWF720948:IWG720948 JGB720948:JGC720948 JPX720948:JPY720948 JZT720948:JZU720948 KJP720948:KJQ720948 KTL720948:KTM720948 LDH720948:LDI720948 LND720948:LNE720948 LWZ720948:LXA720948 MGV720948:MGW720948 MQR720948:MQS720948 NAN720948:NAO720948 NKJ720948:NKK720948 NUF720948:NUG720948 OEB720948:OEC720948 ONX720948:ONY720948 OXT720948:OXU720948 PHP720948:PHQ720948 PRL720948:PRM720948 QBH720948:QBI720948 QLD720948:QLE720948 QUZ720948:QVA720948 REV720948:REW720948 ROR720948:ROS720948 RYN720948:RYO720948 SIJ720948:SIK720948 SSF720948:SSG720948 TCB720948:TCC720948 TLX720948:TLY720948 TVT720948:TVU720948 UFP720948:UFQ720948 UPL720948:UPM720948 UZH720948:UZI720948 VJD720948:VJE720948 VSZ720948:VTA720948 WCV720948:WCW720948 WMR720948:WMS720948 WWN720948:WWO720948 KB786484:KC786484 TX786484:TY786484 ADT786484:ADU786484 ANP786484:ANQ786484 AXL786484:AXM786484 BHH786484:BHI786484 BRD786484:BRE786484 CAZ786484:CBA786484 CKV786484:CKW786484 CUR786484:CUS786484 DEN786484:DEO786484 DOJ786484:DOK786484 DYF786484:DYG786484 EIB786484:EIC786484 ERX786484:ERY786484 FBT786484:FBU786484 FLP786484:FLQ786484 FVL786484:FVM786484 GFH786484:GFI786484 GPD786484:GPE786484 GYZ786484:GZA786484 HIV786484:HIW786484 HSR786484:HSS786484 ICN786484:ICO786484 IMJ786484:IMK786484 IWF786484:IWG786484 JGB786484:JGC786484 JPX786484:JPY786484 JZT786484:JZU786484 KJP786484:KJQ786484 KTL786484:KTM786484 LDH786484:LDI786484 LND786484:LNE786484 LWZ786484:LXA786484 MGV786484:MGW786484 MQR786484:MQS786484 NAN786484:NAO786484 NKJ786484:NKK786484 NUF786484:NUG786484 OEB786484:OEC786484 ONX786484:ONY786484 OXT786484:OXU786484 PHP786484:PHQ786484 PRL786484:PRM786484 QBH786484:QBI786484 QLD786484:QLE786484 QUZ786484:QVA786484 REV786484:REW786484 ROR786484:ROS786484 RYN786484:RYO786484 SIJ786484:SIK786484 SSF786484:SSG786484 TCB786484:TCC786484 TLX786484:TLY786484 TVT786484:TVU786484 UFP786484:UFQ786484 UPL786484:UPM786484 UZH786484:UZI786484 VJD786484:VJE786484 VSZ786484:VTA786484 WCV786484:WCW786484 WMR786484:WMS786484 WWN786484:WWO786484 KB852020:KC852020 TX852020:TY852020 ADT852020:ADU852020 ANP852020:ANQ852020 AXL852020:AXM852020 BHH852020:BHI852020 BRD852020:BRE852020 CAZ852020:CBA852020 CKV852020:CKW852020 CUR852020:CUS852020 DEN852020:DEO852020 DOJ852020:DOK852020 DYF852020:DYG852020 EIB852020:EIC852020 ERX852020:ERY852020 FBT852020:FBU852020 FLP852020:FLQ852020 FVL852020:FVM852020 GFH852020:GFI852020 GPD852020:GPE852020 GYZ852020:GZA852020 HIV852020:HIW852020 HSR852020:HSS852020 ICN852020:ICO852020 IMJ852020:IMK852020 IWF852020:IWG852020 JGB852020:JGC852020 JPX852020:JPY852020 JZT852020:JZU852020 KJP852020:KJQ852020 KTL852020:KTM852020 LDH852020:LDI852020 LND852020:LNE852020 LWZ852020:LXA852020 MGV852020:MGW852020 MQR852020:MQS852020 NAN852020:NAO852020 NKJ852020:NKK852020 NUF852020:NUG852020 OEB852020:OEC852020 ONX852020:ONY852020 OXT852020:OXU852020 PHP852020:PHQ852020 PRL852020:PRM852020 QBH852020:QBI852020 QLD852020:QLE852020 QUZ852020:QVA852020 REV852020:REW852020 ROR852020:ROS852020 RYN852020:RYO852020 SIJ852020:SIK852020 SSF852020:SSG852020 TCB852020:TCC852020 TLX852020:TLY852020 TVT852020:TVU852020 UFP852020:UFQ852020 UPL852020:UPM852020 UZH852020:UZI852020 VJD852020:VJE852020 VSZ852020:VTA852020 WCV852020:WCW852020 WMR852020:WMS852020 WWN852020:WWO852020 KB917556:KC917556 TX917556:TY917556 ADT917556:ADU917556 ANP917556:ANQ917556 AXL917556:AXM917556 BHH917556:BHI917556 BRD917556:BRE917556 CAZ917556:CBA917556 CKV917556:CKW917556 CUR917556:CUS917556 DEN917556:DEO917556 DOJ917556:DOK917556 DYF917556:DYG917556 EIB917556:EIC917556 ERX917556:ERY917556 FBT917556:FBU917556 FLP917556:FLQ917556 FVL917556:FVM917556 GFH917556:GFI917556 GPD917556:GPE917556 GYZ917556:GZA917556 HIV917556:HIW917556 HSR917556:HSS917556 ICN917556:ICO917556 IMJ917556:IMK917556 IWF917556:IWG917556 JGB917556:JGC917556 JPX917556:JPY917556 JZT917556:JZU917556 KJP917556:KJQ917556 KTL917556:KTM917556 LDH917556:LDI917556 LND917556:LNE917556 LWZ917556:LXA917556 MGV917556:MGW917556 MQR917556:MQS917556 NAN917556:NAO917556 NKJ917556:NKK917556 NUF917556:NUG917556 OEB917556:OEC917556 ONX917556:ONY917556 OXT917556:OXU917556 PHP917556:PHQ917556 PRL917556:PRM917556 QBH917556:QBI917556 QLD917556:QLE917556 QUZ917556:QVA917556 REV917556:REW917556 ROR917556:ROS917556 RYN917556:RYO917556 SIJ917556:SIK917556 SSF917556:SSG917556 TCB917556:TCC917556 TLX917556:TLY917556 TVT917556:TVU917556 UFP917556:UFQ917556 UPL917556:UPM917556 UZH917556:UZI917556 VJD917556:VJE917556 VSZ917556:VTA917556 WCV917556:WCW917556 WMR917556:WMS917556 WWN917556:WWO917556 KB983092:KC983092 TX983092:TY983092 ADT983092:ADU983092 ANP983092:ANQ983092 AXL983092:AXM983092 BHH983092:BHI983092 BRD983092:BRE983092 CAZ983092:CBA983092 CKV983092:CKW983092 CUR983092:CUS983092 DEN983092:DEO983092 DOJ983092:DOK983092 DYF983092:DYG983092 EIB983092:EIC983092 ERX983092:ERY983092 FBT983092:FBU983092 FLP983092:FLQ983092 FVL983092:FVM983092 GFH983092:GFI983092 GPD983092:GPE983092 GYZ983092:GZA983092 HIV983092:HIW983092 HSR983092:HSS983092 ICN983092:ICO983092 IMJ983092:IMK983092 IWF983092:IWG983092 JGB983092:JGC983092 JPX983092:JPY983092 JZT983092:JZU983092 KJP983092:KJQ983092 KTL983092:KTM983092 LDH983092:LDI983092 LND983092:LNE983092 LWZ983092:LXA983092 MGV983092:MGW983092 MQR983092:MQS983092 NAN983092:NAO983092 NKJ983092:NKK983092 NUF983092:NUG983092 OEB983092:OEC983092 ONX983092:ONY983092 OXT983092:OXU983092 PHP983092:PHQ983092 PRL983092:PRM983092 QBH983092:QBI983092 QLD983092:QLE983092 QUZ983092:QVA983092 REV983092:REW983092 ROR983092:ROS983092 RYN983092:RYO983092 SIJ983092:SIK983092 SSF983092:SSG983092 TCB983092:TCC983092 TLX983092:TLY983092 TVT983092:TVU983092 UFP983092:UFQ983092 UPL983092:UPM983092 UZH983092:UZI983092 VJD983092:VJE983092 VSZ983092:VTA983092 WCV983092:WCW983092 WMR983092:WMS983092 WWN983092:WWO983092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579:AH65579 KC65579:KD65579 TY65579:TZ65579 ADU65579:ADV65579 ANQ65579:ANR65579 AXM65579:AXN65579 BHI65579:BHJ65579 BRE65579:BRF65579 CBA65579:CBB65579 CKW65579:CKX65579 CUS65579:CUT65579 DEO65579:DEP65579 DOK65579:DOL65579 DYG65579:DYH65579 EIC65579:EID65579 ERY65579:ERZ65579 FBU65579:FBV65579 FLQ65579:FLR65579 FVM65579:FVN65579 GFI65579:GFJ65579 GPE65579:GPF65579 GZA65579:GZB65579 HIW65579:HIX65579 HSS65579:HST65579 ICO65579:ICP65579 IMK65579:IML65579 IWG65579:IWH65579 JGC65579:JGD65579 JPY65579:JPZ65579 JZU65579:JZV65579 KJQ65579:KJR65579 KTM65579:KTN65579 LDI65579:LDJ65579 LNE65579:LNF65579 LXA65579:LXB65579 MGW65579:MGX65579 MQS65579:MQT65579 NAO65579:NAP65579 NKK65579:NKL65579 NUG65579:NUH65579 OEC65579:OED65579 ONY65579:ONZ65579 OXU65579:OXV65579 PHQ65579:PHR65579 PRM65579:PRN65579 QBI65579:QBJ65579 QLE65579:QLF65579 QVA65579:QVB65579 REW65579:REX65579 ROS65579:ROT65579 RYO65579:RYP65579 SIK65579:SIL65579 SSG65579:SSH65579 TCC65579:TCD65579 TLY65579:TLZ65579 TVU65579:TVV65579 UFQ65579:UFR65579 UPM65579:UPN65579 UZI65579:UZJ65579 VJE65579:VJF65579 VTA65579:VTB65579 WCW65579:WCX65579 WMS65579:WMT65579 WWO65579:WWP65579 AG131115:AH131115 KC131115:KD131115 TY131115:TZ131115 ADU131115:ADV131115 ANQ131115:ANR131115 AXM131115:AXN131115 BHI131115:BHJ131115 BRE131115:BRF131115 CBA131115:CBB131115 CKW131115:CKX131115 CUS131115:CUT131115 DEO131115:DEP131115 DOK131115:DOL131115 DYG131115:DYH131115 EIC131115:EID131115 ERY131115:ERZ131115 FBU131115:FBV131115 FLQ131115:FLR131115 FVM131115:FVN131115 GFI131115:GFJ131115 GPE131115:GPF131115 GZA131115:GZB131115 HIW131115:HIX131115 HSS131115:HST131115 ICO131115:ICP131115 IMK131115:IML131115 IWG131115:IWH131115 JGC131115:JGD131115 JPY131115:JPZ131115 JZU131115:JZV131115 KJQ131115:KJR131115 KTM131115:KTN131115 LDI131115:LDJ131115 LNE131115:LNF131115 LXA131115:LXB131115 MGW131115:MGX131115 MQS131115:MQT131115 NAO131115:NAP131115 NKK131115:NKL131115 NUG131115:NUH131115 OEC131115:OED131115 ONY131115:ONZ131115 OXU131115:OXV131115 PHQ131115:PHR131115 PRM131115:PRN131115 QBI131115:QBJ131115 QLE131115:QLF131115 QVA131115:QVB131115 REW131115:REX131115 ROS131115:ROT131115 RYO131115:RYP131115 SIK131115:SIL131115 SSG131115:SSH131115 TCC131115:TCD131115 TLY131115:TLZ131115 TVU131115:TVV131115 UFQ131115:UFR131115 UPM131115:UPN131115 UZI131115:UZJ131115 VJE131115:VJF131115 VTA131115:VTB131115 WCW131115:WCX131115 WMS131115:WMT131115 WWO131115:WWP131115 AG196651:AH196651 KC196651:KD196651 TY196651:TZ196651 ADU196651:ADV196651 ANQ196651:ANR196651 AXM196651:AXN196651 BHI196651:BHJ196651 BRE196651:BRF196651 CBA196651:CBB196651 CKW196651:CKX196651 CUS196651:CUT196651 DEO196651:DEP196651 DOK196651:DOL196651 DYG196651:DYH196651 EIC196651:EID196651 ERY196651:ERZ196651 FBU196651:FBV196651 FLQ196651:FLR196651 FVM196651:FVN196651 GFI196651:GFJ196651 GPE196651:GPF196651 GZA196651:GZB196651 HIW196651:HIX196651 HSS196651:HST196651 ICO196651:ICP196651 IMK196651:IML196651 IWG196651:IWH196651 JGC196651:JGD196651 JPY196651:JPZ196651 JZU196651:JZV196651 KJQ196651:KJR196651 KTM196651:KTN196651 LDI196651:LDJ196651 LNE196651:LNF196651 LXA196651:LXB196651 MGW196651:MGX196651 MQS196651:MQT196651 NAO196651:NAP196651 NKK196651:NKL196651 NUG196651:NUH196651 OEC196651:OED196651 ONY196651:ONZ196651 OXU196651:OXV196651 PHQ196651:PHR196651 PRM196651:PRN196651 QBI196651:QBJ196651 QLE196651:QLF196651 QVA196651:QVB196651 REW196651:REX196651 ROS196651:ROT196651 RYO196651:RYP196651 SIK196651:SIL196651 SSG196651:SSH196651 TCC196651:TCD196651 TLY196651:TLZ196651 TVU196651:TVV196651 UFQ196651:UFR196651 UPM196651:UPN196651 UZI196651:UZJ196651 VJE196651:VJF196651 VTA196651:VTB196651 WCW196651:WCX196651 WMS196651:WMT196651 WWO196651:WWP196651 AG262187:AH262187 KC262187:KD262187 TY262187:TZ262187 ADU262187:ADV262187 ANQ262187:ANR262187 AXM262187:AXN262187 BHI262187:BHJ262187 BRE262187:BRF262187 CBA262187:CBB262187 CKW262187:CKX262187 CUS262187:CUT262187 DEO262187:DEP262187 DOK262187:DOL262187 DYG262187:DYH262187 EIC262187:EID262187 ERY262187:ERZ262187 FBU262187:FBV262187 FLQ262187:FLR262187 FVM262187:FVN262187 GFI262187:GFJ262187 GPE262187:GPF262187 GZA262187:GZB262187 HIW262187:HIX262187 HSS262187:HST262187 ICO262187:ICP262187 IMK262187:IML262187 IWG262187:IWH262187 JGC262187:JGD262187 JPY262187:JPZ262187 JZU262187:JZV262187 KJQ262187:KJR262187 KTM262187:KTN262187 LDI262187:LDJ262187 LNE262187:LNF262187 LXA262187:LXB262187 MGW262187:MGX262187 MQS262187:MQT262187 NAO262187:NAP262187 NKK262187:NKL262187 NUG262187:NUH262187 OEC262187:OED262187 ONY262187:ONZ262187 OXU262187:OXV262187 PHQ262187:PHR262187 PRM262187:PRN262187 QBI262187:QBJ262187 QLE262187:QLF262187 QVA262187:QVB262187 REW262187:REX262187 ROS262187:ROT262187 RYO262187:RYP262187 SIK262187:SIL262187 SSG262187:SSH262187 TCC262187:TCD262187 TLY262187:TLZ262187 TVU262187:TVV262187 UFQ262187:UFR262187 UPM262187:UPN262187 UZI262187:UZJ262187 VJE262187:VJF262187 VTA262187:VTB262187 WCW262187:WCX262187 WMS262187:WMT262187 WWO262187:WWP262187 AG327723:AH327723 KC327723:KD327723 TY327723:TZ327723 ADU327723:ADV327723 ANQ327723:ANR327723 AXM327723:AXN327723 BHI327723:BHJ327723 BRE327723:BRF327723 CBA327723:CBB327723 CKW327723:CKX327723 CUS327723:CUT327723 DEO327723:DEP327723 DOK327723:DOL327723 DYG327723:DYH327723 EIC327723:EID327723 ERY327723:ERZ327723 FBU327723:FBV327723 FLQ327723:FLR327723 FVM327723:FVN327723 GFI327723:GFJ327723 GPE327723:GPF327723 GZA327723:GZB327723 HIW327723:HIX327723 HSS327723:HST327723 ICO327723:ICP327723 IMK327723:IML327723 IWG327723:IWH327723 JGC327723:JGD327723 JPY327723:JPZ327723 JZU327723:JZV327723 KJQ327723:KJR327723 KTM327723:KTN327723 LDI327723:LDJ327723 LNE327723:LNF327723 LXA327723:LXB327723 MGW327723:MGX327723 MQS327723:MQT327723 NAO327723:NAP327723 NKK327723:NKL327723 NUG327723:NUH327723 OEC327723:OED327723 ONY327723:ONZ327723 OXU327723:OXV327723 PHQ327723:PHR327723 PRM327723:PRN327723 QBI327723:QBJ327723 QLE327723:QLF327723 QVA327723:QVB327723 REW327723:REX327723 ROS327723:ROT327723 RYO327723:RYP327723 SIK327723:SIL327723 SSG327723:SSH327723 TCC327723:TCD327723 TLY327723:TLZ327723 TVU327723:TVV327723 UFQ327723:UFR327723 UPM327723:UPN327723 UZI327723:UZJ327723 VJE327723:VJF327723 VTA327723:VTB327723 WCW327723:WCX327723 WMS327723:WMT327723 WWO327723:WWP327723 AG393259:AH393259 KC393259:KD393259 TY393259:TZ393259 ADU393259:ADV393259 ANQ393259:ANR393259 AXM393259:AXN393259 BHI393259:BHJ393259 BRE393259:BRF393259 CBA393259:CBB393259 CKW393259:CKX393259 CUS393259:CUT393259 DEO393259:DEP393259 DOK393259:DOL393259 DYG393259:DYH393259 EIC393259:EID393259 ERY393259:ERZ393259 FBU393259:FBV393259 FLQ393259:FLR393259 FVM393259:FVN393259 GFI393259:GFJ393259 GPE393259:GPF393259 GZA393259:GZB393259 HIW393259:HIX393259 HSS393259:HST393259 ICO393259:ICP393259 IMK393259:IML393259 IWG393259:IWH393259 JGC393259:JGD393259 JPY393259:JPZ393259 JZU393259:JZV393259 KJQ393259:KJR393259 KTM393259:KTN393259 LDI393259:LDJ393259 LNE393259:LNF393259 LXA393259:LXB393259 MGW393259:MGX393259 MQS393259:MQT393259 NAO393259:NAP393259 NKK393259:NKL393259 NUG393259:NUH393259 OEC393259:OED393259 ONY393259:ONZ393259 OXU393259:OXV393259 PHQ393259:PHR393259 PRM393259:PRN393259 QBI393259:QBJ393259 QLE393259:QLF393259 QVA393259:QVB393259 REW393259:REX393259 ROS393259:ROT393259 RYO393259:RYP393259 SIK393259:SIL393259 SSG393259:SSH393259 TCC393259:TCD393259 TLY393259:TLZ393259 TVU393259:TVV393259 UFQ393259:UFR393259 UPM393259:UPN393259 UZI393259:UZJ393259 VJE393259:VJF393259 VTA393259:VTB393259 WCW393259:WCX393259 WMS393259:WMT393259 WWO393259:WWP393259 AG458795:AH458795 KC458795:KD458795 TY458795:TZ458795 ADU458795:ADV458795 ANQ458795:ANR458795 AXM458795:AXN458795 BHI458795:BHJ458795 BRE458795:BRF458795 CBA458795:CBB458795 CKW458795:CKX458795 CUS458795:CUT458795 DEO458795:DEP458795 DOK458795:DOL458795 DYG458795:DYH458795 EIC458795:EID458795 ERY458795:ERZ458795 FBU458795:FBV458795 FLQ458795:FLR458795 FVM458795:FVN458795 GFI458795:GFJ458795 GPE458795:GPF458795 GZA458795:GZB458795 HIW458795:HIX458795 HSS458795:HST458795 ICO458795:ICP458795 IMK458795:IML458795 IWG458795:IWH458795 JGC458795:JGD458795 JPY458795:JPZ458795 JZU458795:JZV458795 KJQ458795:KJR458795 KTM458795:KTN458795 LDI458795:LDJ458795 LNE458795:LNF458795 LXA458795:LXB458795 MGW458795:MGX458795 MQS458795:MQT458795 NAO458795:NAP458795 NKK458795:NKL458795 NUG458795:NUH458795 OEC458795:OED458795 ONY458795:ONZ458795 OXU458795:OXV458795 PHQ458795:PHR458795 PRM458795:PRN458795 QBI458795:QBJ458795 QLE458795:QLF458795 QVA458795:QVB458795 REW458795:REX458795 ROS458795:ROT458795 RYO458795:RYP458795 SIK458795:SIL458795 SSG458795:SSH458795 TCC458795:TCD458795 TLY458795:TLZ458795 TVU458795:TVV458795 UFQ458795:UFR458795 UPM458795:UPN458795 UZI458795:UZJ458795 VJE458795:VJF458795 VTA458795:VTB458795 WCW458795:WCX458795 WMS458795:WMT458795 WWO458795:WWP458795 AG524331:AH524331 KC524331:KD524331 TY524331:TZ524331 ADU524331:ADV524331 ANQ524331:ANR524331 AXM524331:AXN524331 BHI524331:BHJ524331 BRE524331:BRF524331 CBA524331:CBB524331 CKW524331:CKX524331 CUS524331:CUT524331 DEO524331:DEP524331 DOK524331:DOL524331 DYG524331:DYH524331 EIC524331:EID524331 ERY524331:ERZ524331 FBU524331:FBV524331 FLQ524331:FLR524331 FVM524331:FVN524331 GFI524331:GFJ524331 GPE524331:GPF524331 GZA524331:GZB524331 HIW524331:HIX524331 HSS524331:HST524331 ICO524331:ICP524331 IMK524331:IML524331 IWG524331:IWH524331 JGC524331:JGD524331 JPY524331:JPZ524331 JZU524331:JZV524331 KJQ524331:KJR524331 KTM524331:KTN524331 LDI524331:LDJ524331 LNE524331:LNF524331 LXA524331:LXB524331 MGW524331:MGX524331 MQS524331:MQT524331 NAO524331:NAP524331 NKK524331:NKL524331 NUG524331:NUH524331 OEC524331:OED524331 ONY524331:ONZ524331 OXU524331:OXV524331 PHQ524331:PHR524331 PRM524331:PRN524331 QBI524331:QBJ524331 QLE524331:QLF524331 QVA524331:QVB524331 REW524331:REX524331 ROS524331:ROT524331 RYO524331:RYP524331 SIK524331:SIL524331 SSG524331:SSH524331 TCC524331:TCD524331 TLY524331:TLZ524331 TVU524331:TVV524331 UFQ524331:UFR524331 UPM524331:UPN524331 UZI524331:UZJ524331 VJE524331:VJF524331 VTA524331:VTB524331 WCW524331:WCX524331 WMS524331:WMT524331 WWO524331:WWP524331 AG589867:AH589867 KC589867:KD589867 TY589867:TZ589867 ADU589867:ADV589867 ANQ589867:ANR589867 AXM589867:AXN589867 BHI589867:BHJ589867 BRE589867:BRF589867 CBA589867:CBB589867 CKW589867:CKX589867 CUS589867:CUT589867 DEO589867:DEP589867 DOK589867:DOL589867 DYG589867:DYH589867 EIC589867:EID589867 ERY589867:ERZ589867 FBU589867:FBV589867 FLQ589867:FLR589867 FVM589867:FVN589867 GFI589867:GFJ589867 GPE589867:GPF589867 GZA589867:GZB589867 HIW589867:HIX589867 HSS589867:HST589867 ICO589867:ICP589867 IMK589867:IML589867 IWG589867:IWH589867 JGC589867:JGD589867 JPY589867:JPZ589867 JZU589867:JZV589867 KJQ589867:KJR589867 KTM589867:KTN589867 LDI589867:LDJ589867 LNE589867:LNF589867 LXA589867:LXB589867 MGW589867:MGX589867 MQS589867:MQT589867 NAO589867:NAP589867 NKK589867:NKL589867 NUG589867:NUH589867 OEC589867:OED589867 ONY589867:ONZ589867 OXU589867:OXV589867 PHQ589867:PHR589867 PRM589867:PRN589867 QBI589867:QBJ589867 QLE589867:QLF589867 QVA589867:QVB589867 REW589867:REX589867 ROS589867:ROT589867 RYO589867:RYP589867 SIK589867:SIL589867 SSG589867:SSH589867 TCC589867:TCD589867 TLY589867:TLZ589867 TVU589867:TVV589867 UFQ589867:UFR589867 UPM589867:UPN589867 UZI589867:UZJ589867 VJE589867:VJF589867 VTA589867:VTB589867 WCW589867:WCX589867 WMS589867:WMT589867 WWO589867:WWP589867 AG655403:AH655403 KC655403:KD655403 TY655403:TZ655403 ADU655403:ADV655403 ANQ655403:ANR655403 AXM655403:AXN655403 BHI655403:BHJ655403 BRE655403:BRF655403 CBA655403:CBB655403 CKW655403:CKX655403 CUS655403:CUT655403 DEO655403:DEP655403 DOK655403:DOL655403 DYG655403:DYH655403 EIC655403:EID655403 ERY655403:ERZ655403 FBU655403:FBV655403 FLQ655403:FLR655403 FVM655403:FVN655403 GFI655403:GFJ655403 GPE655403:GPF655403 GZA655403:GZB655403 HIW655403:HIX655403 HSS655403:HST655403 ICO655403:ICP655403 IMK655403:IML655403 IWG655403:IWH655403 JGC655403:JGD655403 JPY655403:JPZ655403 JZU655403:JZV655403 KJQ655403:KJR655403 KTM655403:KTN655403 LDI655403:LDJ655403 LNE655403:LNF655403 LXA655403:LXB655403 MGW655403:MGX655403 MQS655403:MQT655403 NAO655403:NAP655403 NKK655403:NKL655403 NUG655403:NUH655403 OEC655403:OED655403 ONY655403:ONZ655403 OXU655403:OXV655403 PHQ655403:PHR655403 PRM655403:PRN655403 QBI655403:QBJ655403 QLE655403:QLF655403 QVA655403:QVB655403 REW655403:REX655403 ROS655403:ROT655403 RYO655403:RYP655403 SIK655403:SIL655403 SSG655403:SSH655403 TCC655403:TCD655403 TLY655403:TLZ655403 TVU655403:TVV655403 UFQ655403:UFR655403 UPM655403:UPN655403 UZI655403:UZJ655403 VJE655403:VJF655403 VTA655403:VTB655403 WCW655403:WCX655403 WMS655403:WMT655403 WWO655403:WWP655403 AG720939:AH720939 KC720939:KD720939 TY720939:TZ720939 ADU720939:ADV720939 ANQ720939:ANR720939 AXM720939:AXN720939 BHI720939:BHJ720939 BRE720939:BRF720939 CBA720939:CBB720939 CKW720939:CKX720939 CUS720939:CUT720939 DEO720939:DEP720939 DOK720939:DOL720939 DYG720939:DYH720939 EIC720939:EID720939 ERY720939:ERZ720939 FBU720939:FBV720939 FLQ720939:FLR720939 FVM720939:FVN720939 GFI720939:GFJ720939 GPE720939:GPF720939 GZA720939:GZB720939 HIW720939:HIX720939 HSS720939:HST720939 ICO720939:ICP720939 IMK720939:IML720939 IWG720939:IWH720939 JGC720939:JGD720939 JPY720939:JPZ720939 JZU720939:JZV720939 KJQ720939:KJR720939 KTM720939:KTN720939 LDI720939:LDJ720939 LNE720939:LNF720939 LXA720939:LXB720939 MGW720939:MGX720939 MQS720939:MQT720939 NAO720939:NAP720939 NKK720939:NKL720939 NUG720939:NUH720939 OEC720939:OED720939 ONY720939:ONZ720939 OXU720939:OXV720939 PHQ720939:PHR720939 PRM720939:PRN720939 QBI720939:QBJ720939 QLE720939:QLF720939 QVA720939:QVB720939 REW720939:REX720939 ROS720939:ROT720939 RYO720939:RYP720939 SIK720939:SIL720939 SSG720939:SSH720939 TCC720939:TCD720939 TLY720939:TLZ720939 TVU720939:TVV720939 UFQ720939:UFR720939 UPM720939:UPN720939 UZI720939:UZJ720939 VJE720939:VJF720939 VTA720939:VTB720939 WCW720939:WCX720939 WMS720939:WMT720939 WWO720939:WWP720939 AG786475:AH786475 KC786475:KD786475 TY786475:TZ786475 ADU786475:ADV786475 ANQ786475:ANR786475 AXM786475:AXN786475 BHI786475:BHJ786475 BRE786475:BRF786475 CBA786475:CBB786475 CKW786475:CKX786475 CUS786475:CUT786475 DEO786475:DEP786475 DOK786475:DOL786475 DYG786475:DYH786475 EIC786475:EID786475 ERY786475:ERZ786475 FBU786475:FBV786475 FLQ786475:FLR786475 FVM786475:FVN786475 GFI786475:GFJ786475 GPE786475:GPF786475 GZA786475:GZB786475 HIW786475:HIX786475 HSS786475:HST786475 ICO786475:ICP786475 IMK786475:IML786475 IWG786475:IWH786475 JGC786475:JGD786475 JPY786475:JPZ786475 JZU786475:JZV786475 KJQ786475:KJR786475 KTM786475:KTN786475 LDI786475:LDJ786475 LNE786475:LNF786475 LXA786475:LXB786475 MGW786475:MGX786475 MQS786475:MQT786475 NAO786475:NAP786475 NKK786475:NKL786475 NUG786475:NUH786475 OEC786475:OED786475 ONY786475:ONZ786475 OXU786475:OXV786475 PHQ786475:PHR786475 PRM786475:PRN786475 QBI786475:QBJ786475 QLE786475:QLF786475 QVA786475:QVB786475 REW786475:REX786475 ROS786475:ROT786475 RYO786475:RYP786475 SIK786475:SIL786475 SSG786475:SSH786475 TCC786475:TCD786475 TLY786475:TLZ786475 TVU786475:TVV786475 UFQ786475:UFR786475 UPM786475:UPN786475 UZI786475:UZJ786475 VJE786475:VJF786475 VTA786475:VTB786475 WCW786475:WCX786475 WMS786475:WMT786475 WWO786475:WWP786475 AG852011:AH852011 KC852011:KD852011 TY852011:TZ852011 ADU852011:ADV852011 ANQ852011:ANR852011 AXM852011:AXN852011 BHI852011:BHJ852011 BRE852011:BRF852011 CBA852011:CBB852011 CKW852011:CKX852011 CUS852011:CUT852011 DEO852011:DEP852011 DOK852011:DOL852011 DYG852011:DYH852011 EIC852011:EID852011 ERY852011:ERZ852011 FBU852011:FBV852011 FLQ852011:FLR852011 FVM852011:FVN852011 GFI852011:GFJ852011 GPE852011:GPF852011 GZA852011:GZB852011 HIW852011:HIX852011 HSS852011:HST852011 ICO852011:ICP852011 IMK852011:IML852011 IWG852011:IWH852011 JGC852011:JGD852011 JPY852011:JPZ852011 JZU852011:JZV852011 KJQ852011:KJR852011 KTM852011:KTN852011 LDI852011:LDJ852011 LNE852011:LNF852011 LXA852011:LXB852011 MGW852011:MGX852011 MQS852011:MQT852011 NAO852011:NAP852011 NKK852011:NKL852011 NUG852011:NUH852011 OEC852011:OED852011 ONY852011:ONZ852011 OXU852011:OXV852011 PHQ852011:PHR852011 PRM852011:PRN852011 QBI852011:QBJ852011 QLE852011:QLF852011 QVA852011:QVB852011 REW852011:REX852011 ROS852011:ROT852011 RYO852011:RYP852011 SIK852011:SIL852011 SSG852011:SSH852011 TCC852011:TCD852011 TLY852011:TLZ852011 TVU852011:TVV852011 UFQ852011:UFR852011 UPM852011:UPN852011 UZI852011:UZJ852011 VJE852011:VJF852011 VTA852011:VTB852011 WCW852011:WCX852011 WMS852011:WMT852011 WWO852011:WWP852011 AG917547:AH917547 KC917547:KD917547 TY917547:TZ917547 ADU917547:ADV917547 ANQ917547:ANR917547 AXM917547:AXN917547 BHI917547:BHJ917547 BRE917547:BRF917547 CBA917547:CBB917547 CKW917547:CKX917547 CUS917547:CUT917547 DEO917547:DEP917547 DOK917547:DOL917547 DYG917547:DYH917547 EIC917547:EID917547 ERY917547:ERZ917547 FBU917547:FBV917547 FLQ917547:FLR917547 FVM917547:FVN917547 GFI917547:GFJ917547 GPE917547:GPF917547 GZA917547:GZB917547 HIW917547:HIX917547 HSS917547:HST917547 ICO917547:ICP917547 IMK917547:IML917547 IWG917547:IWH917547 JGC917547:JGD917547 JPY917547:JPZ917547 JZU917547:JZV917547 KJQ917547:KJR917547 KTM917547:KTN917547 LDI917547:LDJ917547 LNE917547:LNF917547 LXA917547:LXB917547 MGW917547:MGX917547 MQS917547:MQT917547 NAO917547:NAP917547 NKK917547:NKL917547 NUG917547:NUH917547 OEC917547:OED917547 ONY917547:ONZ917547 OXU917547:OXV917547 PHQ917547:PHR917547 PRM917547:PRN917547 QBI917547:QBJ917547 QLE917547:QLF917547 QVA917547:QVB917547 REW917547:REX917547 ROS917547:ROT917547 RYO917547:RYP917547 SIK917547:SIL917547 SSG917547:SSH917547 TCC917547:TCD917547 TLY917547:TLZ917547 TVU917547:TVV917547 UFQ917547:UFR917547 UPM917547:UPN917547 UZI917547:UZJ917547 VJE917547:VJF917547 VTA917547:VTB917547 WCW917547:WCX917547 WMS917547:WMT917547 WWO917547:WWP917547 AG983083:AH983083 KC983083:KD983083 TY983083:TZ983083 ADU983083:ADV983083 ANQ983083:ANR983083 AXM983083:AXN983083 BHI983083:BHJ983083 BRE983083:BRF983083 CBA983083:CBB983083 CKW983083:CKX983083 CUS983083:CUT983083 DEO983083:DEP983083 DOK983083:DOL983083 DYG983083:DYH983083 EIC983083:EID983083 ERY983083:ERZ983083 FBU983083:FBV983083 FLQ983083:FLR983083 FVM983083:FVN983083 GFI983083:GFJ983083 GPE983083:GPF983083 GZA983083:GZB983083 HIW983083:HIX983083 HSS983083:HST983083 ICO983083:ICP983083 IMK983083:IML983083 IWG983083:IWH983083 JGC983083:JGD983083 JPY983083:JPZ983083 JZU983083:JZV983083 KJQ983083:KJR983083 KTM983083:KTN983083 LDI983083:LDJ983083 LNE983083:LNF983083 LXA983083:LXB983083 MGW983083:MGX983083 MQS983083:MQT983083 NAO983083:NAP983083 NKK983083:NKL983083 NUG983083:NUH983083 OEC983083:OED983083 ONY983083:ONZ983083 OXU983083:OXV983083 PHQ983083:PHR983083 PRM983083:PRN983083 QBI983083:QBJ983083 QLE983083:QLF983083 QVA983083:QVB983083 REW983083:REX983083 ROS983083:ROT983083 RYO983083:RYP983083 SIK983083:SIL983083 SSG983083:SSH983083 TCC983083:TCD983083 TLY983083:TLZ983083 TVU983083:TVV983083 UFQ983083:UFR983083 UPM983083:UPN983083 UZI983083:UZJ983083 VJE983083:VJF983083 VTA983083:VTB983083 WCW983083:WCX983083 WMS983083:WMT983083 WWO983083:WWP983083 AH65580:AI65580 KD65580:KE65580 TZ65580:UA65580 ADV65580:ADW65580 ANR65580:ANS65580 AXN65580:AXO65580 BHJ65580:BHK65580 BRF65580:BRG65580 CBB65580:CBC65580 CKX65580:CKY65580 CUT65580:CUU65580 DEP65580:DEQ65580 DOL65580:DOM65580 DYH65580:DYI65580 EID65580:EIE65580 ERZ65580:ESA65580 FBV65580:FBW65580 FLR65580:FLS65580 FVN65580:FVO65580 GFJ65580:GFK65580 GPF65580:GPG65580 GZB65580:GZC65580 HIX65580:HIY65580 HST65580:HSU65580 ICP65580:ICQ65580 IML65580:IMM65580 IWH65580:IWI65580 JGD65580:JGE65580 JPZ65580:JQA65580 JZV65580:JZW65580 KJR65580:KJS65580 KTN65580:KTO65580 LDJ65580:LDK65580 LNF65580:LNG65580 LXB65580:LXC65580 MGX65580:MGY65580 MQT65580:MQU65580 NAP65580:NAQ65580 NKL65580:NKM65580 NUH65580:NUI65580 OED65580:OEE65580 ONZ65580:OOA65580 OXV65580:OXW65580 PHR65580:PHS65580 PRN65580:PRO65580 QBJ65580:QBK65580 QLF65580:QLG65580 QVB65580:QVC65580 REX65580:REY65580 ROT65580:ROU65580 RYP65580:RYQ65580 SIL65580:SIM65580 SSH65580:SSI65580 TCD65580:TCE65580 TLZ65580:TMA65580 TVV65580:TVW65580 UFR65580:UFS65580 UPN65580:UPO65580 UZJ65580:UZK65580 VJF65580:VJG65580 VTB65580:VTC65580 WCX65580:WCY65580 WMT65580:WMU65580 WWP65580:WWQ65580 AH131116:AI131116 KD131116:KE131116 TZ131116:UA131116 ADV131116:ADW131116 ANR131116:ANS131116 AXN131116:AXO131116 BHJ131116:BHK131116 BRF131116:BRG131116 CBB131116:CBC131116 CKX131116:CKY131116 CUT131116:CUU131116 DEP131116:DEQ131116 DOL131116:DOM131116 DYH131116:DYI131116 EID131116:EIE131116 ERZ131116:ESA131116 FBV131116:FBW131116 FLR131116:FLS131116 FVN131116:FVO131116 GFJ131116:GFK131116 GPF131116:GPG131116 GZB131116:GZC131116 HIX131116:HIY131116 HST131116:HSU131116 ICP131116:ICQ131116 IML131116:IMM131116 IWH131116:IWI131116 JGD131116:JGE131116 JPZ131116:JQA131116 JZV131116:JZW131116 KJR131116:KJS131116 KTN131116:KTO131116 LDJ131116:LDK131116 LNF131116:LNG131116 LXB131116:LXC131116 MGX131116:MGY131116 MQT131116:MQU131116 NAP131116:NAQ131116 NKL131116:NKM131116 NUH131116:NUI131116 OED131116:OEE131116 ONZ131116:OOA131116 OXV131116:OXW131116 PHR131116:PHS131116 PRN131116:PRO131116 QBJ131116:QBK131116 QLF131116:QLG131116 QVB131116:QVC131116 REX131116:REY131116 ROT131116:ROU131116 RYP131116:RYQ131116 SIL131116:SIM131116 SSH131116:SSI131116 TCD131116:TCE131116 TLZ131116:TMA131116 TVV131116:TVW131116 UFR131116:UFS131116 UPN131116:UPO131116 UZJ131116:UZK131116 VJF131116:VJG131116 VTB131116:VTC131116 WCX131116:WCY131116 WMT131116:WMU131116 WWP131116:WWQ131116 AH196652:AI196652 KD196652:KE196652 TZ196652:UA196652 ADV196652:ADW196652 ANR196652:ANS196652 AXN196652:AXO196652 BHJ196652:BHK196652 BRF196652:BRG196652 CBB196652:CBC196652 CKX196652:CKY196652 CUT196652:CUU196652 DEP196652:DEQ196652 DOL196652:DOM196652 DYH196652:DYI196652 EID196652:EIE196652 ERZ196652:ESA196652 FBV196652:FBW196652 FLR196652:FLS196652 FVN196652:FVO196652 GFJ196652:GFK196652 GPF196652:GPG196652 GZB196652:GZC196652 HIX196652:HIY196652 HST196652:HSU196652 ICP196652:ICQ196652 IML196652:IMM196652 IWH196652:IWI196652 JGD196652:JGE196652 JPZ196652:JQA196652 JZV196652:JZW196652 KJR196652:KJS196652 KTN196652:KTO196652 LDJ196652:LDK196652 LNF196652:LNG196652 LXB196652:LXC196652 MGX196652:MGY196652 MQT196652:MQU196652 NAP196652:NAQ196652 NKL196652:NKM196652 NUH196652:NUI196652 OED196652:OEE196652 ONZ196652:OOA196652 OXV196652:OXW196652 PHR196652:PHS196652 PRN196652:PRO196652 QBJ196652:QBK196652 QLF196652:QLG196652 QVB196652:QVC196652 REX196652:REY196652 ROT196652:ROU196652 RYP196652:RYQ196652 SIL196652:SIM196652 SSH196652:SSI196652 TCD196652:TCE196652 TLZ196652:TMA196652 TVV196652:TVW196652 UFR196652:UFS196652 UPN196652:UPO196652 UZJ196652:UZK196652 VJF196652:VJG196652 VTB196652:VTC196652 WCX196652:WCY196652 WMT196652:WMU196652 WWP196652:WWQ196652 AH262188:AI262188 KD262188:KE262188 TZ262188:UA262188 ADV262188:ADW262188 ANR262188:ANS262188 AXN262188:AXO262188 BHJ262188:BHK262188 BRF262188:BRG262188 CBB262188:CBC262188 CKX262188:CKY262188 CUT262188:CUU262188 DEP262188:DEQ262188 DOL262188:DOM262188 DYH262188:DYI262188 EID262188:EIE262188 ERZ262188:ESA262188 FBV262188:FBW262188 FLR262188:FLS262188 FVN262188:FVO262188 GFJ262188:GFK262188 GPF262188:GPG262188 GZB262188:GZC262188 HIX262188:HIY262188 HST262188:HSU262188 ICP262188:ICQ262188 IML262188:IMM262188 IWH262188:IWI262188 JGD262188:JGE262188 JPZ262188:JQA262188 JZV262188:JZW262188 KJR262188:KJS262188 KTN262188:KTO262188 LDJ262188:LDK262188 LNF262188:LNG262188 LXB262188:LXC262188 MGX262188:MGY262188 MQT262188:MQU262188 NAP262188:NAQ262188 NKL262188:NKM262188 NUH262188:NUI262188 OED262188:OEE262188 ONZ262188:OOA262188 OXV262188:OXW262188 PHR262188:PHS262188 PRN262188:PRO262188 QBJ262188:QBK262188 QLF262188:QLG262188 QVB262188:QVC262188 REX262188:REY262188 ROT262188:ROU262188 RYP262188:RYQ262188 SIL262188:SIM262188 SSH262188:SSI262188 TCD262188:TCE262188 TLZ262188:TMA262188 TVV262188:TVW262188 UFR262188:UFS262188 UPN262188:UPO262188 UZJ262188:UZK262188 VJF262188:VJG262188 VTB262188:VTC262188 WCX262188:WCY262188 WMT262188:WMU262188 WWP262188:WWQ262188 AH327724:AI327724 KD327724:KE327724 TZ327724:UA327724 ADV327724:ADW327724 ANR327724:ANS327724 AXN327724:AXO327724 BHJ327724:BHK327724 BRF327724:BRG327724 CBB327724:CBC327724 CKX327724:CKY327724 CUT327724:CUU327724 DEP327724:DEQ327724 DOL327724:DOM327724 DYH327724:DYI327724 EID327724:EIE327724 ERZ327724:ESA327724 FBV327724:FBW327724 FLR327724:FLS327724 FVN327724:FVO327724 GFJ327724:GFK327724 GPF327724:GPG327724 GZB327724:GZC327724 HIX327724:HIY327724 HST327724:HSU327724 ICP327724:ICQ327724 IML327724:IMM327724 IWH327724:IWI327724 JGD327724:JGE327724 JPZ327724:JQA327724 JZV327724:JZW327724 KJR327724:KJS327724 KTN327724:KTO327724 LDJ327724:LDK327724 LNF327724:LNG327724 LXB327724:LXC327724 MGX327724:MGY327724 MQT327724:MQU327724 NAP327724:NAQ327724 NKL327724:NKM327724 NUH327724:NUI327724 OED327724:OEE327724 ONZ327724:OOA327724 OXV327724:OXW327724 PHR327724:PHS327724 PRN327724:PRO327724 QBJ327724:QBK327724 QLF327724:QLG327724 QVB327724:QVC327724 REX327724:REY327724 ROT327724:ROU327724 RYP327724:RYQ327724 SIL327724:SIM327724 SSH327724:SSI327724 TCD327724:TCE327724 TLZ327724:TMA327724 TVV327724:TVW327724 UFR327724:UFS327724 UPN327724:UPO327724 UZJ327724:UZK327724 VJF327724:VJG327724 VTB327724:VTC327724 WCX327724:WCY327724 WMT327724:WMU327724 WWP327724:WWQ327724 AH393260:AI393260 KD393260:KE393260 TZ393260:UA393260 ADV393260:ADW393260 ANR393260:ANS393260 AXN393260:AXO393260 BHJ393260:BHK393260 BRF393260:BRG393260 CBB393260:CBC393260 CKX393260:CKY393260 CUT393260:CUU393260 DEP393260:DEQ393260 DOL393260:DOM393260 DYH393260:DYI393260 EID393260:EIE393260 ERZ393260:ESA393260 FBV393260:FBW393260 FLR393260:FLS393260 FVN393260:FVO393260 GFJ393260:GFK393260 GPF393260:GPG393260 GZB393260:GZC393260 HIX393260:HIY393260 HST393260:HSU393260 ICP393260:ICQ393260 IML393260:IMM393260 IWH393260:IWI393260 JGD393260:JGE393260 JPZ393260:JQA393260 JZV393260:JZW393260 KJR393260:KJS393260 KTN393260:KTO393260 LDJ393260:LDK393260 LNF393260:LNG393260 LXB393260:LXC393260 MGX393260:MGY393260 MQT393260:MQU393260 NAP393260:NAQ393260 NKL393260:NKM393260 NUH393260:NUI393260 OED393260:OEE393260 ONZ393260:OOA393260 OXV393260:OXW393260 PHR393260:PHS393260 PRN393260:PRO393260 QBJ393260:QBK393260 QLF393260:QLG393260 QVB393260:QVC393260 REX393260:REY393260 ROT393260:ROU393260 RYP393260:RYQ393260 SIL393260:SIM393260 SSH393260:SSI393260 TCD393260:TCE393260 TLZ393260:TMA393260 TVV393260:TVW393260 UFR393260:UFS393260 UPN393260:UPO393260 UZJ393260:UZK393260 VJF393260:VJG393260 VTB393260:VTC393260 WCX393260:WCY393260 WMT393260:WMU393260 WWP393260:WWQ393260 AH458796:AI458796 KD458796:KE458796 TZ458796:UA458796 ADV458796:ADW458796 ANR458796:ANS458796 AXN458796:AXO458796 BHJ458796:BHK458796 BRF458796:BRG458796 CBB458796:CBC458796 CKX458796:CKY458796 CUT458796:CUU458796 DEP458796:DEQ458796 DOL458796:DOM458796 DYH458796:DYI458796 EID458796:EIE458796 ERZ458796:ESA458796 FBV458796:FBW458796 FLR458796:FLS458796 FVN458796:FVO458796 GFJ458796:GFK458796 GPF458796:GPG458796 GZB458796:GZC458796 HIX458796:HIY458796 HST458796:HSU458796 ICP458796:ICQ458796 IML458796:IMM458796 IWH458796:IWI458796 JGD458796:JGE458796 JPZ458796:JQA458796 JZV458796:JZW458796 KJR458796:KJS458796 KTN458796:KTO458796 LDJ458796:LDK458796 LNF458796:LNG458796 LXB458796:LXC458796 MGX458796:MGY458796 MQT458796:MQU458796 NAP458796:NAQ458796 NKL458796:NKM458796 NUH458796:NUI458796 OED458796:OEE458796 ONZ458796:OOA458796 OXV458796:OXW458796 PHR458796:PHS458796 PRN458796:PRO458796 QBJ458796:QBK458796 QLF458796:QLG458796 QVB458796:QVC458796 REX458796:REY458796 ROT458796:ROU458796 RYP458796:RYQ458796 SIL458796:SIM458796 SSH458796:SSI458796 TCD458796:TCE458796 TLZ458796:TMA458796 TVV458796:TVW458796 UFR458796:UFS458796 UPN458796:UPO458796 UZJ458796:UZK458796 VJF458796:VJG458796 VTB458796:VTC458796 WCX458796:WCY458796 WMT458796:WMU458796 WWP458796:WWQ458796 AH524332:AI524332 KD524332:KE524332 TZ524332:UA524332 ADV524332:ADW524332 ANR524332:ANS524332 AXN524332:AXO524332 BHJ524332:BHK524332 BRF524332:BRG524332 CBB524332:CBC524332 CKX524332:CKY524332 CUT524332:CUU524332 DEP524332:DEQ524332 DOL524332:DOM524332 DYH524332:DYI524332 EID524332:EIE524332 ERZ524332:ESA524332 FBV524332:FBW524332 FLR524332:FLS524332 FVN524332:FVO524332 GFJ524332:GFK524332 GPF524332:GPG524332 GZB524332:GZC524332 HIX524332:HIY524332 HST524332:HSU524332 ICP524332:ICQ524332 IML524332:IMM524332 IWH524332:IWI524332 JGD524332:JGE524332 JPZ524332:JQA524332 JZV524332:JZW524332 KJR524332:KJS524332 KTN524332:KTO524332 LDJ524332:LDK524332 LNF524332:LNG524332 LXB524332:LXC524332 MGX524332:MGY524332 MQT524332:MQU524332 NAP524332:NAQ524332 NKL524332:NKM524332 NUH524332:NUI524332 OED524332:OEE524332 ONZ524332:OOA524332 OXV524332:OXW524332 PHR524332:PHS524332 PRN524332:PRO524332 QBJ524332:QBK524332 QLF524332:QLG524332 QVB524332:QVC524332 REX524332:REY524332 ROT524332:ROU524332 RYP524332:RYQ524332 SIL524332:SIM524332 SSH524332:SSI524332 TCD524332:TCE524332 TLZ524332:TMA524332 TVV524332:TVW524332 UFR524332:UFS524332 UPN524332:UPO524332 UZJ524332:UZK524332 VJF524332:VJG524332 VTB524332:VTC524332 WCX524332:WCY524332 WMT524332:WMU524332 WWP524332:WWQ524332 AH589868:AI589868 KD589868:KE589868 TZ589868:UA589868 ADV589868:ADW589868 ANR589868:ANS589868 AXN589868:AXO589868 BHJ589868:BHK589868 BRF589868:BRG589868 CBB589868:CBC589868 CKX589868:CKY589868 CUT589868:CUU589868 DEP589868:DEQ589868 DOL589868:DOM589868 DYH589868:DYI589868 EID589868:EIE589868 ERZ589868:ESA589868 FBV589868:FBW589868 FLR589868:FLS589868 FVN589868:FVO589868 GFJ589868:GFK589868 GPF589868:GPG589868 GZB589868:GZC589868 HIX589868:HIY589868 HST589868:HSU589868 ICP589868:ICQ589868 IML589868:IMM589868 IWH589868:IWI589868 JGD589868:JGE589868 JPZ589868:JQA589868 JZV589868:JZW589868 KJR589868:KJS589868 KTN589868:KTO589868 LDJ589868:LDK589868 LNF589868:LNG589868 LXB589868:LXC589868 MGX589868:MGY589868 MQT589868:MQU589868 NAP589868:NAQ589868 NKL589868:NKM589868 NUH589868:NUI589868 OED589868:OEE589868 ONZ589868:OOA589868 OXV589868:OXW589868 PHR589868:PHS589868 PRN589868:PRO589868 QBJ589868:QBK589868 QLF589868:QLG589868 QVB589868:QVC589868 REX589868:REY589868 ROT589868:ROU589868 RYP589868:RYQ589868 SIL589868:SIM589868 SSH589868:SSI589868 TCD589868:TCE589868 TLZ589868:TMA589868 TVV589868:TVW589868 UFR589868:UFS589868 UPN589868:UPO589868 UZJ589868:UZK589868 VJF589868:VJG589868 VTB589868:VTC589868 WCX589868:WCY589868 WMT589868:WMU589868 WWP589868:WWQ589868 AH655404:AI655404 KD655404:KE655404 TZ655404:UA655404 ADV655404:ADW655404 ANR655404:ANS655404 AXN655404:AXO655404 BHJ655404:BHK655404 BRF655404:BRG655404 CBB655404:CBC655404 CKX655404:CKY655404 CUT655404:CUU655404 DEP655404:DEQ655404 DOL655404:DOM655404 DYH655404:DYI655404 EID655404:EIE655404 ERZ655404:ESA655404 FBV655404:FBW655404 FLR655404:FLS655404 FVN655404:FVO655404 GFJ655404:GFK655404 GPF655404:GPG655404 GZB655404:GZC655404 HIX655404:HIY655404 HST655404:HSU655404 ICP655404:ICQ655404 IML655404:IMM655404 IWH655404:IWI655404 JGD655404:JGE655404 JPZ655404:JQA655404 JZV655404:JZW655404 KJR655404:KJS655404 KTN655404:KTO655404 LDJ655404:LDK655404 LNF655404:LNG655404 LXB655404:LXC655404 MGX655404:MGY655404 MQT655404:MQU655404 NAP655404:NAQ655404 NKL655404:NKM655404 NUH655404:NUI655404 OED655404:OEE655404 ONZ655404:OOA655404 OXV655404:OXW655404 PHR655404:PHS655404 PRN655404:PRO655404 QBJ655404:QBK655404 QLF655404:QLG655404 QVB655404:QVC655404 REX655404:REY655404 ROT655404:ROU655404 RYP655404:RYQ655404 SIL655404:SIM655404 SSH655404:SSI655404 TCD655404:TCE655404 TLZ655404:TMA655404 TVV655404:TVW655404 UFR655404:UFS655404 UPN655404:UPO655404 UZJ655404:UZK655404 VJF655404:VJG655404 VTB655404:VTC655404 WCX655404:WCY655404 WMT655404:WMU655404 WWP655404:WWQ655404 AH720940:AI720940 KD720940:KE720940 TZ720940:UA720940 ADV720940:ADW720940 ANR720940:ANS720940 AXN720940:AXO720940 BHJ720940:BHK720940 BRF720940:BRG720940 CBB720940:CBC720940 CKX720940:CKY720940 CUT720940:CUU720940 DEP720940:DEQ720940 DOL720940:DOM720940 DYH720940:DYI720940 EID720940:EIE720940 ERZ720940:ESA720940 FBV720940:FBW720940 FLR720940:FLS720940 FVN720940:FVO720940 GFJ720940:GFK720940 GPF720940:GPG720940 GZB720940:GZC720940 HIX720940:HIY720940 HST720940:HSU720940 ICP720940:ICQ720940 IML720940:IMM720940 IWH720940:IWI720940 JGD720940:JGE720940 JPZ720940:JQA720940 JZV720940:JZW720940 KJR720940:KJS720940 KTN720940:KTO720940 LDJ720940:LDK720940 LNF720940:LNG720940 LXB720940:LXC720940 MGX720940:MGY720940 MQT720940:MQU720940 NAP720940:NAQ720940 NKL720940:NKM720940 NUH720940:NUI720940 OED720940:OEE720940 ONZ720940:OOA720940 OXV720940:OXW720940 PHR720940:PHS720940 PRN720940:PRO720940 QBJ720940:QBK720940 QLF720940:QLG720940 QVB720940:QVC720940 REX720940:REY720940 ROT720940:ROU720940 RYP720940:RYQ720940 SIL720940:SIM720940 SSH720940:SSI720940 TCD720940:TCE720940 TLZ720940:TMA720940 TVV720940:TVW720940 UFR720940:UFS720940 UPN720940:UPO720940 UZJ720940:UZK720940 VJF720940:VJG720940 VTB720940:VTC720940 WCX720940:WCY720940 WMT720940:WMU720940 WWP720940:WWQ720940 AH786476:AI786476 KD786476:KE786476 TZ786476:UA786476 ADV786476:ADW786476 ANR786476:ANS786476 AXN786476:AXO786476 BHJ786476:BHK786476 BRF786476:BRG786476 CBB786476:CBC786476 CKX786476:CKY786476 CUT786476:CUU786476 DEP786476:DEQ786476 DOL786476:DOM786476 DYH786476:DYI786476 EID786476:EIE786476 ERZ786476:ESA786476 FBV786476:FBW786476 FLR786476:FLS786476 FVN786476:FVO786476 GFJ786476:GFK786476 GPF786476:GPG786476 GZB786476:GZC786476 HIX786476:HIY786476 HST786476:HSU786476 ICP786476:ICQ786476 IML786476:IMM786476 IWH786476:IWI786476 JGD786476:JGE786476 JPZ786476:JQA786476 JZV786476:JZW786476 KJR786476:KJS786476 KTN786476:KTO786476 LDJ786476:LDK786476 LNF786476:LNG786476 LXB786476:LXC786476 MGX786476:MGY786476 MQT786476:MQU786476 NAP786476:NAQ786476 NKL786476:NKM786476 NUH786476:NUI786476 OED786476:OEE786476 ONZ786476:OOA786476 OXV786476:OXW786476 PHR786476:PHS786476 PRN786476:PRO786476 QBJ786476:QBK786476 QLF786476:QLG786476 QVB786476:QVC786476 REX786476:REY786476 ROT786476:ROU786476 RYP786476:RYQ786476 SIL786476:SIM786476 SSH786476:SSI786476 TCD786476:TCE786476 TLZ786476:TMA786476 TVV786476:TVW786476 UFR786476:UFS786476 UPN786476:UPO786476 UZJ786476:UZK786476 VJF786476:VJG786476 VTB786476:VTC786476 WCX786476:WCY786476 WMT786476:WMU786476 WWP786476:WWQ786476 AH852012:AI852012 KD852012:KE852012 TZ852012:UA852012 ADV852012:ADW852012 ANR852012:ANS852012 AXN852012:AXO852012 BHJ852012:BHK852012 BRF852012:BRG852012 CBB852012:CBC852012 CKX852012:CKY852012 CUT852012:CUU852012 DEP852012:DEQ852012 DOL852012:DOM852012 DYH852012:DYI852012 EID852012:EIE852012 ERZ852012:ESA852012 FBV852012:FBW852012 FLR852012:FLS852012 FVN852012:FVO852012 GFJ852012:GFK852012 GPF852012:GPG852012 GZB852012:GZC852012 HIX852012:HIY852012 HST852012:HSU852012 ICP852012:ICQ852012 IML852012:IMM852012 IWH852012:IWI852012 JGD852012:JGE852012 JPZ852012:JQA852012 JZV852012:JZW852012 KJR852012:KJS852012 KTN852012:KTO852012 LDJ852012:LDK852012 LNF852012:LNG852012 LXB852012:LXC852012 MGX852012:MGY852012 MQT852012:MQU852012 NAP852012:NAQ852012 NKL852012:NKM852012 NUH852012:NUI852012 OED852012:OEE852012 ONZ852012:OOA852012 OXV852012:OXW852012 PHR852012:PHS852012 PRN852012:PRO852012 QBJ852012:QBK852012 QLF852012:QLG852012 QVB852012:QVC852012 REX852012:REY852012 ROT852012:ROU852012 RYP852012:RYQ852012 SIL852012:SIM852012 SSH852012:SSI852012 TCD852012:TCE852012 TLZ852012:TMA852012 TVV852012:TVW852012 UFR852012:UFS852012 UPN852012:UPO852012 UZJ852012:UZK852012 VJF852012:VJG852012 VTB852012:VTC852012 WCX852012:WCY852012 WMT852012:WMU852012 WWP852012:WWQ852012 AH917548:AI917548 KD917548:KE917548 TZ917548:UA917548 ADV917548:ADW917548 ANR917548:ANS917548 AXN917548:AXO917548 BHJ917548:BHK917548 BRF917548:BRG917548 CBB917548:CBC917548 CKX917548:CKY917548 CUT917548:CUU917548 DEP917548:DEQ917548 DOL917548:DOM917548 DYH917548:DYI917548 EID917548:EIE917548 ERZ917548:ESA917548 FBV917548:FBW917548 FLR917548:FLS917548 FVN917548:FVO917548 GFJ917548:GFK917548 GPF917548:GPG917548 GZB917548:GZC917548 HIX917548:HIY917548 HST917548:HSU917548 ICP917548:ICQ917548 IML917548:IMM917548 IWH917548:IWI917548 JGD917548:JGE917548 JPZ917548:JQA917548 JZV917548:JZW917548 KJR917548:KJS917548 KTN917548:KTO917548 LDJ917548:LDK917548 LNF917548:LNG917548 LXB917548:LXC917548 MGX917548:MGY917548 MQT917548:MQU917548 NAP917548:NAQ917548 NKL917548:NKM917548 NUH917548:NUI917548 OED917548:OEE917548 ONZ917548:OOA917548 OXV917548:OXW917548 PHR917548:PHS917548 PRN917548:PRO917548 QBJ917548:QBK917548 QLF917548:QLG917548 QVB917548:QVC917548 REX917548:REY917548 ROT917548:ROU917548 RYP917548:RYQ917548 SIL917548:SIM917548 SSH917548:SSI917548 TCD917548:TCE917548 TLZ917548:TMA917548 TVV917548:TVW917548 UFR917548:UFS917548 UPN917548:UPO917548 UZJ917548:UZK917548 VJF917548:VJG917548 VTB917548:VTC917548 WCX917548:WCY917548 WMT917548:WMU917548 WWP917548:WWQ917548 AH983084:AI983084 KD983084:KE983084 TZ983084:UA983084 ADV983084:ADW983084 ANR983084:ANS983084 AXN983084:AXO983084 BHJ983084:BHK983084 BRF983084:BRG983084 CBB983084:CBC983084 CKX983084:CKY983084 CUT983084:CUU983084 DEP983084:DEQ983084 DOL983084:DOM983084 DYH983084:DYI983084 EID983084:EIE983084 ERZ983084:ESA983084 FBV983084:FBW983084 FLR983084:FLS983084 FVN983084:FVO983084 GFJ983084:GFK983084 GPF983084:GPG983084 GZB983084:GZC983084 HIX983084:HIY983084 HST983084:HSU983084 ICP983084:ICQ983084 IML983084:IMM983084 IWH983084:IWI983084 JGD983084:JGE983084 JPZ983084:JQA983084 JZV983084:JZW983084 KJR983084:KJS983084 KTN983084:KTO983084 LDJ983084:LDK983084 LNF983084:LNG983084 LXB983084:LXC983084 MGX983084:MGY983084 MQT983084:MQU983084 NAP983084:NAQ983084 NKL983084:NKM983084 NUH983084:NUI983084 OED983084:OEE983084 ONZ983084:OOA983084 OXV983084:OXW983084 PHR983084:PHS983084 PRN983084:PRO983084 QBJ983084:QBK983084 QLF983084:QLG983084 QVB983084:QVC983084 REX983084:REY983084 ROT983084:ROU983084 RYP983084:RYQ983084 SIL983084:SIM983084 SSH983084:SSI983084 TCD983084:TCE983084 TLZ983084:TMA983084 TVV983084:TVW983084 UFR983084:UFS983084 UPN983084:UPO983084 UZJ983084:UZK983084 VJF983084:VJG983084 VTB983084:VTC983084 WCX983084:WCY983084 WMT983084:WMU983084 WWP983084:WWQ983084 AG65592:AH65592 KC65592:KD65592 TY65592:TZ65592 ADU65592:ADV65592 ANQ65592:ANR65592 AXM65592:AXN65592 BHI65592:BHJ65592 BRE65592:BRF65592 CBA65592:CBB65592 CKW65592:CKX65592 CUS65592:CUT65592 DEO65592:DEP65592 DOK65592:DOL65592 DYG65592:DYH65592 EIC65592:EID65592 ERY65592:ERZ65592 FBU65592:FBV65592 FLQ65592:FLR65592 FVM65592:FVN65592 GFI65592:GFJ65592 GPE65592:GPF65592 GZA65592:GZB65592 HIW65592:HIX65592 HSS65592:HST65592 ICO65592:ICP65592 IMK65592:IML65592 IWG65592:IWH65592 JGC65592:JGD65592 JPY65592:JPZ65592 JZU65592:JZV65592 KJQ65592:KJR65592 KTM65592:KTN65592 LDI65592:LDJ65592 LNE65592:LNF65592 LXA65592:LXB65592 MGW65592:MGX65592 MQS65592:MQT65592 NAO65592:NAP65592 NKK65592:NKL65592 NUG65592:NUH65592 OEC65592:OED65592 ONY65592:ONZ65592 OXU65592:OXV65592 PHQ65592:PHR65592 PRM65592:PRN65592 QBI65592:QBJ65592 QLE65592:QLF65592 QVA65592:QVB65592 REW65592:REX65592 ROS65592:ROT65592 RYO65592:RYP65592 SIK65592:SIL65592 SSG65592:SSH65592 TCC65592:TCD65592 TLY65592:TLZ65592 TVU65592:TVV65592 UFQ65592:UFR65592 UPM65592:UPN65592 UZI65592:UZJ65592 VJE65592:VJF65592 VTA65592:VTB65592 WCW65592:WCX65592 WMS65592:WMT65592 WWO65592:WWP65592 AG131128:AH131128 KC131128:KD131128 TY131128:TZ131128 ADU131128:ADV131128 ANQ131128:ANR131128 AXM131128:AXN131128 BHI131128:BHJ131128 BRE131128:BRF131128 CBA131128:CBB131128 CKW131128:CKX131128 CUS131128:CUT131128 DEO131128:DEP131128 DOK131128:DOL131128 DYG131128:DYH131128 EIC131128:EID131128 ERY131128:ERZ131128 FBU131128:FBV131128 FLQ131128:FLR131128 FVM131128:FVN131128 GFI131128:GFJ131128 GPE131128:GPF131128 GZA131128:GZB131128 HIW131128:HIX131128 HSS131128:HST131128 ICO131128:ICP131128 IMK131128:IML131128 IWG131128:IWH131128 JGC131128:JGD131128 JPY131128:JPZ131128 JZU131128:JZV131128 KJQ131128:KJR131128 KTM131128:KTN131128 LDI131128:LDJ131128 LNE131128:LNF131128 LXA131128:LXB131128 MGW131128:MGX131128 MQS131128:MQT131128 NAO131128:NAP131128 NKK131128:NKL131128 NUG131128:NUH131128 OEC131128:OED131128 ONY131128:ONZ131128 OXU131128:OXV131128 PHQ131128:PHR131128 PRM131128:PRN131128 QBI131128:QBJ131128 QLE131128:QLF131128 QVA131128:QVB131128 REW131128:REX131128 ROS131128:ROT131128 RYO131128:RYP131128 SIK131128:SIL131128 SSG131128:SSH131128 TCC131128:TCD131128 TLY131128:TLZ131128 TVU131128:TVV131128 UFQ131128:UFR131128 UPM131128:UPN131128 UZI131128:UZJ131128 VJE131128:VJF131128 VTA131128:VTB131128 WCW131128:WCX131128 WMS131128:WMT131128 WWO131128:WWP131128 AG196664:AH196664 KC196664:KD196664 TY196664:TZ196664 ADU196664:ADV196664 ANQ196664:ANR196664 AXM196664:AXN196664 BHI196664:BHJ196664 BRE196664:BRF196664 CBA196664:CBB196664 CKW196664:CKX196664 CUS196664:CUT196664 DEO196664:DEP196664 DOK196664:DOL196664 DYG196664:DYH196664 EIC196664:EID196664 ERY196664:ERZ196664 FBU196664:FBV196664 FLQ196664:FLR196664 FVM196664:FVN196664 GFI196664:GFJ196664 GPE196664:GPF196664 GZA196664:GZB196664 HIW196664:HIX196664 HSS196664:HST196664 ICO196664:ICP196664 IMK196664:IML196664 IWG196664:IWH196664 JGC196664:JGD196664 JPY196664:JPZ196664 JZU196664:JZV196664 KJQ196664:KJR196664 KTM196664:KTN196664 LDI196664:LDJ196664 LNE196664:LNF196664 LXA196664:LXB196664 MGW196664:MGX196664 MQS196664:MQT196664 NAO196664:NAP196664 NKK196664:NKL196664 NUG196664:NUH196664 OEC196664:OED196664 ONY196664:ONZ196664 OXU196664:OXV196664 PHQ196664:PHR196664 PRM196664:PRN196664 QBI196664:QBJ196664 QLE196664:QLF196664 QVA196664:QVB196664 REW196664:REX196664 ROS196664:ROT196664 RYO196664:RYP196664 SIK196664:SIL196664 SSG196664:SSH196664 TCC196664:TCD196664 TLY196664:TLZ196664 TVU196664:TVV196664 UFQ196664:UFR196664 UPM196664:UPN196664 UZI196664:UZJ196664 VJE196664:VJF196664 VTA196664:VTB196664 WCW196664:WCX196664 WMS196664:WMT196664 WWO196664:WWP196664 AG262200:AH262200 KC262200:KD262200 TY262200:TZ262200 ADU262200:ADV262200 ANQ262200:ANR262200 AXM262200:AXN262200 BHI262200:BHJ262200 BRE262200:BRF262200 CBA262200:CBB262200 CKW262200:CKX262200 CUS262200:CUT262200 DEO262200:DEP262200 DOK262200:DOL262200 DYG262200:DYH262200 EIC262200:EID262200 ERY262200:ERZ262200 FBU262200:FBV262200 FLQ262200:FLR262200 FVM262200:FVN262200 GFI262200:GFJ262200 GPE262200:GPF262200 GZA262200:GZB262200 HIW262200:HIX262200 HSS262200:HST262200 ICO262200:ICP262200 IMK262200:IML262200 IWG262200:IWH262200 JGC262200:JGD262200 JPY262200:JPZ262200 JZU262200:JZV262200 KJQ262200:KJR262200 KTM262200:KTN262200 LDI262200:LDJ262200 LNE262200:LNF262200 LXA262200:LXB262200 MGW262200:MGX262200 MQS262200:MQT262200 NAO262200:NAP262200 NKK262200:NKL262200 NUG262200:NUH262200 OEC262200:OED262200 ONY262200:ONZ262200 OXU262200:OXV262200 PHQ262200:PHR262200 PRM262200:PRN262200 QBI262200:QBJ262200 QLE262200:QLF262200 QVA262200:QVB262200 REW262200:REX262200 ROS262200:ROT262200 RYO262200:RYP262200 SIK262200:SIL262200 SSG262200:SSH262200 TCC262200:TCD262200 TLY262200:TLZ262200 TVU262200:TVV262200 UFQ262200:UFR262200 UPM262200:UPN262200 UZI262200:UZJ262200 VJE262200:VJF262200 VTA262200:VTB262200 WCW262200:WCX262200 WMS262200:WMT262200 WWO262200:WWP262200 AG327736:AH327736 KC327736:KD327736 TY327736:TZ327736 ADU327736:ADV327736 ANQ327736:ANR327736 AXM327736:AXN327736 BHI327736:BHJ327736 BRE327736:BRF327736 CBA327736:CBB327736 CKW327736:CKX327736 CUS327736:CUT327736 DEO327736:DEP327736 DOK327736:DOL327736 DYG327736:DYH327736 EIC327736:EID327736 ERY327736:ERZ327736 FBU327736:FBV327736 FLQ327736:FLR327736 FVM327736:FVN327736 GFI327736:GFJ327736 GPE327736:GPF327736 GZA327736:GZB327736 HIW327736:HIX327736 HSS327736:HST327736 ICO327736:ICP327736 IMK327736:IML327736 IWG327736:IWH327736 JGC327736:JGD327736 JPY327736:JPZ327736 JZU327736:JZV327736 KJQ327736:KJR327736 KTM327736:KTN327736 LDI327736:LDJ327736 LNE327736:LNF327736 LXA327736:LXB327736 MGW327736:MGX327736 MQS327736:MQT327736 NAO327736:NAP327736 NKK327736:NKL327736 NUG327736:NUH327736 OEC327736:OED327736 ONY327736:ONZ327736 OXU327736:OXV327736 PHQ327736:PHR327736 PRM327736:PRN327736 QBI327736:QBJ327736 QLE327736:QLF327736 QVA327736:QVB327736 REW327736:REX327736 ROS327736:ROT327736 RYO327736:RYP327736 SIK327736:SIL327736 SSG327736:SSH327736 TCC327736:TCD327736 TLY327736:TLZ327736 TVU327736:TVV327736 UFQ327736:UFR327736 UPM327736:UPN327736 UZI327736:UZJ327736 VJE327736:VJF327736 VTA327736:VTB327736 WCW327736:WCX327736 WMS327736:WMT327736 WWO327736:WWP327736 AG393272:AH393272 KC393272:KD393272 TY393272:TZ393272 ADU393272:ADV393272 ANQ393272:ANR393272 AXM393272:AXN393272 BHI393272:BHJ393272 BRE393272:BRF393272 CBA393272:CBB393272 CKW393272:CKX393272 CUS393272:CUT393272 DEO393272:DEP393272 DOK393272:DOL393272 DYG393272:DYH393272 EIC393272:EID393272 ERY393272:ERZ393272 FBU393272:FBV393272 FLQ393272:FLR393272 FVM393272:FVN393272 GFI393272:GFJ393272 GPE393272:GPF393272 GZA393272:GZB393272 HIW393272:HIX393272 HSS393272:HST393272 ICO393272:ICP393272 IMK393272:IML393272 IWG393272:IWH393272 JGC393272:JGD393272 JPY393272:JPZ393272 JZU393272:JZV393272 KJQ393272:KJR393272 KTM393272:KTN393272 LDI393272:LDJ393272 LNE393272:LNF393272 LXA393272:LXB393272 MGW393272:MGX393272 MQS393272:MQT393272 NAO393272:NAP393272 NKK393272:NKL393272 NUG393272:NUH393272 OEC393272:OED393272 ONY393272:ONZ393272 OXU393272:OXV393272 PHQ393272:PHR393272 PRM393272:PRN393272 QBI393272:QBJ393272 QLE393272:QLF393272 QVA393272:QVB393272 REW393272:REX393272 ROS393272:ROT393272 RYO393272:RYP393272 SIK393272:SIL393272 SSG393272:SSH393272 TCC393272:TCD393272 TLY393272:TLZ393272 TVU393272:TVV393272 UFQ393272:UFR393272 UPM393272:UPN393272 UZI393272:UZJ393272 VJE393272:VJF393272 VTA393272:VTB393272 WCW393272:WCX393272 WMS393272:WMT393272 WWO393272:WWP393272 AG458808:AH458808 KC458808:KD458808 TY458808:TZ458808 ADU458808:ADV458808 ANQ458808:ANR458808 AXM458808:AXN458808 BHI458808:BHJ458808 BRE458808:BRF458808 CBA458808:CBB458808 CKW458808:CKX458808 CUS458808:CUT458808 DEO458808:DEP458808 DOK458808:DOL458808 DYG458808:DYH458808 EIC458808:EID458808 ERY458808:ERZ458808 FBU458808:FBV458808 FLQ458808:FLR458808 FVM458808:FVN458808 GFI458808:GFJ458808 GPE458808:GPF458808 GZA458808:GZB458808 HIW458808:HIX458808 HSS458808:HST458808 ICO458808:ICP458808 IMK458808:IML458808 IWG458808:IWH458808 JGC458808:JGD458808 JPY458808:JPZ458808 JZU458808:JZV458808 KJQ458808:KJR458808 KTM458808:KTN458808 LDI458808:LDJ458808 LNE458808:LNF458808 LXA458808:LXB458808 MGW458808:MGX458808 MQS458808:MQT458808 NAO458808:NAP458808 NKK458808:NKL458808 NUG458808:NUH458808 OEC458808:OED458808 ONY458808:ONZ458808 OXU458808:OXV458808 PHQ458808:PHR458808 PRM458808:PRN458808 QBI458808:QBJ458808 QLE458808:QLF458808 QVA458808:QVB458808 REW458808:REX458808 ROS458808:ROT458808 RYO458808:RYP458808 SIK458808:SIL458808 SSG458808:SSH458808 TCC458808:TCD458808 TLY458808:TLZ458808 TVU458808:TVV458808 UFQ458808:UFR458808 UPM458808:UPN458808 UZI458808:UZJ458808 VJE458808:VJF458808 VTA458808:VTB458808 WCW458808:WCX458808 WMS458808:WMT458808 WWO458808:WWP458808 AG524344:AH524344 KC524344:KD524344 TY524344:TZ524344 ADU524344:ADV524344 ANQ524344:ANR524344 AXM524344:AXN524344 BHI524344:BHJ524344 BRE524344:BRF524344 CBA524344:CBB524344 CKW524344:CKX524344 CUS524344:CUT524344 DEO524344:DEP524344 DOK524344:DOL524344 DYG524344:DYH524344 EIC524344:EID524344 ERY524344:ERZ524344 FBU524344:FBV524344 FLQ524344:FLR524344 FVM524344:FVN524344 GFI524344:GFJ524344 GPE524344:GPF524344 GZA524344:GZB524344 HIW524344:HIX524344 HSS524344:HST524344 ICO524344:ICP524344 IMK524344:IML524344 IWG524344:IWH524344 JGC524344:JGD524344 JPY524344:JPZ524344 JZU524344:JZV524344 KJQ524344:KJR524344 KTM524344:KTN524344 LDI524344:LDJ524344 LNE524344:LNF524344 LXA524344:LXB524344 MGW524344:MGX524344 MQS524344:MQT524344 NAO524344:NAP524344 NKK524344:NKL524344 NUG524344:NUH524344 OEC524344:OED524344 ONY524344:ONZ524344 OXU524344:OXV524344 PHQ524344:PHR524344 PRM524344:PRN524344 QBI524344:QBJ524344 QLE524344:QLF524344 QVA524344:QVB524344 REW524344:REX524344 ROS524344:ROT524344 RYO524344:RYP524344 SIK524344:SIL524344 SSG524344:SSH524344 TCC524344:TCD524344 TLY524344:TLZ524344 TVU524344:TVV524344 UFQ524344:UFR524344 UPM524344:UPN524344 UZI524344:UZJ524344 VJE524344:VJF524344 VTA524344:VTB524344 WCW524344:WCX524344 WMS524344:WMT524344 WWO524344:WWP524344 AG589880:AH589880 KC589880:KD589880 TY589880:TZ589880 ADU589880:ADV589880 ANQ589880:ANR589880 AXM589880:AXN589880 BHI589880:BHJ589880 BRE589880:BRF589880 CBA589880:CBB589880 CKW589880:CKX589880 CUS589880:CUT589880 DEO589880:DEP589880 DOK589880:DOL589880 DYG589880:DYH589880 EIC589880:EID589880 ERY589880:ERZ589880 FBU589880:FBV589880 FLQ589880:FLR589880 FVM589880:FVN589880 GFI589880:GFJ589880 GPE589880:GPF589880 GZA589880:GZB589880 HIW589880:HIX589880 HSS589880:HST589880 ICO589880:ICP589880 IMK589880:IML589880 IWG589880:IWH589880 JGC589880:JGD589880 JPY589880:JPZ589880 JZU589880:JZV589880 KJQ589880:KJR589880 KTM589880:KTN589880 LDI589880:LDJ589880 LNE589880:LNF589880 LXA589880:LXB589880 MGW589880:MGX589880 MQS589880:MQT589880 NAO589880:NAP589880 NKK589880:NKL589880 NUG589880:NUH589880 OEC589880:OED589880 ONY589880:ONZ589880 OXU589880:OXV589880 PHQ589880:PHR589880 PRM589880:PRN589880 QBI589880:QBJ589880 QLE589880:QLF589880 QVA589880:QVB589880 REW589880:REX589880 ROS589880:ROT589880 RYO589880:RYP589880 SIK589880:SIL589880 SSG589880:SSH589880 TCC589880:TCD589880 TLY589880:TLZ589880 TVU589880:TVV589880 UFQ589880:UFR589880 UPM589880:UPN589880 UZI589880:UZJ589880 VJE589880:VJF589880 VTA589880:VTB589880 WCW589880:WCX589880 WMS589880:WMT589880 WWO589880:WWP589880 AG655416:AH655416 KC655416:KD655416 TY655416:TZ655416 ADU655416:ADV655416 ANQ655416:ANR655416 AXM655416:AXN655416 BHI655416:BHJ655416 BRE655416:BRF655416 CBA655416:CBB655416 CKW655416:CKX655416 CUS655416:CUT655416 DEO655416:DEP655416 DOK655416:DOL655416 DYG655416:DYH655416 EIC655416:EID655416 ERY655416:ERZ655416 FBU655416:FBV655416 FLQ655416:FLR655416 FVM655416:FVN655416 GFI655416:GFJ655416 GPE655416:GPF655416 GZA655416:GZB655416 HIW655416:HIX655416 HSS655416:HST655416 ICO655416:ICP655416 IMK655416:IML655416 IWG655416:IWH655416 JGC655416:JGD655416 JPY655416:JPZ655416 JZU655416:JZV655416 KJQ655416:KJR655416 KTM655416:KTN655416 LDI655416:LDJ655416 LNE655416:LNF655416 LXA655416:LXB655416 MGW655416:MGX655416 MQS655416:MQT655416 NAO655416:NAP655416 NKK655416:NKL655416 NUG655416:NUH655416 OEC655416:OED655416 ONY655416:ONZ655416 OXU655416:OXV655416 PHQ655416:PHR655416 PRM655416:PRN655416 QBI655416:QBJ655416 QLE655416:QLF655416 QVA655416:QVB655416 REW655416:REX655416 ROS655416:ROT655416 RYO655416:RYP655416 SIK655416:SIL655416 SSG655416:SSH655416 TCC655416:TCD655416 TLY655416:TLZ655416 TVU655416:TVV655416 UFQ655416:UFR655416 UPM655416:UPN655416 UZI655416:UZJ655416 VJE655416:VJF655416 VTA655416:VTB655416 WCW655416:WCX655416 WMS655416:WMT655416 WWO655416:WWP655416 AG720952:AH720952 KC720952:KD720952 TY720952:TZ720952 ADU720952:ADV720952 ANQ720952:ANR720952 AXM720952:AXN720952 BHI720952:BHJ720952 BRE720952:BRF720952 CBA720952:CBB720952 CKW720952:CKX720952 CUS720952:CUT720952 DEO720952:DEP720952 DOK720952:DOL720952 DYG720952:DYH720952 EIC720952:EID720952 ERY720952:ERZ720952 FBU720952:FBV720952 FLQ720952:FLR720952 FVM720952:FVN720952 GFI720952:GFJ720952 GPE720952:GPF720952 GZA720952:GZB720952 HIW720952:HIX720952 HSS720952:HST720952 ICO720952:ICP720952 IMK720952:IML720952 IWG720952:IWH720952 JGC720952:JGD720952 JPY720952:JPZ720952 JZU720952:JZV720952 KJQ720952:KJR720952 KTM720952:KTN720952 LDI720952:LDJ720952 LNE720952:LNF720952 LXA720952:LXB720952 MGW720952:MGX720952 MQS720952:MQT720952 NAO720952:NAP720952 NKK720952:NKL720952 NUG720952:NUH720952 OEC720952:OED720952 ONY720952:ONZ720952 OXU720952:OXV720952 PHQ720952:PHR720952 PRM720952:PRN720952 QBI720952:QBJ720952 QLE720952:QLF720952 QVA720952:QVB720952 REW720952:REX720952 ROS720952:ROT720952 RYO720952:RYP720952 SIK720952:SIL720952 SSG720952:SSH720952 TCC720952:TCD720952 TLY720952:TLZ720952 TVU720952:TVV720952 UFQ720952:UFR720952 UPM720952:UPN720952 UZI720952:UZJ720952 VJE720952:VJF720952 VTA720952:VTB720952 WCW720952:WCX720952 WMS720952:WMT720952 WWO720952:WWP720952 AG786488:AH786488 KC786488:KD786488 TY786488:TZ786488 ADU786488:ADV786488 ANQ786488:ANR786488 AXM786488:AXN786488 BHI786488:BHJ786488 BRE786488:BRF786488 CBA786488:CBB786488 CKW786488:CKX786488 CUS786488:CUT786488 DEO786488:DEP786488 DOK786488:DOL786488 DYG786488:DYH786488 EIC786488:EID786488 ERY786488:ERZ786488 FBU786488:FBV786488 FLQ786488:FLR786488 FVM786488:FVN786488 GFI786488:GFJ786488 GPE786488:GPF786488 GZA786488:GZB786488 HIW786488:HIX786488 HSS786488:HST786488 ICO786488:ICP786488 IMK786488:IML786488 IWG786488:IWH786488 JGC786488:JGD786488 JPY786488:JPZ786488 JZU786488:JZV786488 KJQ786488:KJR786488 KTM786488:KTN786488 LDI786488:LDJ786488 LNE786488:LNF786488 LXA786488:LXB786488 MGW786488:MGX786488 MQS786488:MQT786488 NAO786488:NAP786488 NKK786488:NKL786488 NUG786488:NUH786488 OEC786488:OED786488 ONY786488:ONZ786488 OXU786488:OXV786488 PHQ786488:PHR786488 PRM786488:PRN786488 QBI786488:QBJ786488 QLE786488:QLF786488 QVA786488:QVB786488 REW786488:REX786488 ROS786488:ROT786488 RYO786488:RYP786488 SIK786488:SIL786488 SSG786488:SSH786488 TCC786488:TCD786488 TLY786488:TLZ786488 TVU786488:TVV786488 UFQ786488:UFR786488 UPM786488:UPN786488 UZI786488:UZJ786488 VJE786488:VJF786488 VTA786488:VTB786488 WCW786488:WCX786488 WMS786488:WMT786488 WWO786488:WWP786488 AG852024:AH852024 KC852024:KD852024 TY852024:TZ852024 ADU852024:ADV852024 ANQ852024:ANR852024 AXM852024:AXN852024 BHI852024:BHJ852024 BRE852024:BRF852024 CBA852024:CBB852024 CKW852024:CKX852024 CUS852024:CUT852024 DEO852024:DEP852024 DOK852024:DOL852024 DYG852024:DYH852024 EIC852024:EID852024 ERY852024:ERZ852024 FBU852024:FBV852024 FLQ852024:FLR852024 FVM852024:FVN852024 GFI852024:GFJ852024 GPE852024:GPF852024 GZA852024:GZB852024 HIW852024:HIX852024 HSS852024:HST852024 ICO852024:ICP852024 IMK852024:IML852024 IWG852024:IWH852024 JGC852024:JGD852024 JPY852024:JPZ852024 JZU852024:JZV852024 KJQ852024:KJR852024 KTM852024:KTN852024 LDI852024:LDJ852024 LNE852024:LNF852024 LXA852024:LXB852024 MGW852024:MGX852024 MQS852024:MQT852024 NAO852024:NAP852024 NKK852024:NKL852024 NUG852024:NUH852024 OEC852024:OED852024 ONY852024:ONZ852024 OXU852024:OXV852024 PHQ852024:PHR852024 PRM852024:PRN852024 QBI852024:QBJ852024 QLE852024:QLF852024 QVA852024:QVB852024 REW852024:REX852024 ROS852024:ROT852024 RYO852024:RYP852024 SIK852024:SIL852024 SSG852024:SSH852024 TCC852024:TCD852024 TLY852024:TLZ852024 TVU852024:TVV852024 UFQ852024:UFR852024 UPM852024:UPN852024 UZI852024:UZJ852024 VJE852024:VJF852024 VTA852024:VTB852024 WCW852024:WCX852024 WMS852024:WMT852024 WWO852024:WWP852024 AG917560:AH917560 KC917560:KD917560 TY917560:TZ917560 ADU917560:ADV917560 ANQ917560:ANR917560 AXM917560:AXN917560 BHI917560:BHJ917560 BRE917560:BRF917560 CBA917560:CBB917560 CKW917560:CKX917560 CUS917560:CUT917560 DEO917560:DEP917560 DOK917560:DOL917560 DYG917560:DYH917560 EIC917560:EID917560 ERY917560:ERZ917560 FBU917560:FBV917560 FLQ917560:FLR917560 FVM917560:FVN917560 GFI917560:GFJ917560 GPE917560:GPF917560 GZA917560:GZB917560 HIW917560:HIX917560 HSS917560:HST917560 ICO917560:ICP917560 IMK917560:IML917560 IWG917560:IWH917560 JGC917560:JGD917560 JPY917560:JPZ917560 JZU917560:JZV917560 KJQ917560:KJR917560 KTM917560:KTN917560 LDI917560:LDJ917560 LNE917560:LNF917560 LXA917560:LXB917560 MGW917560:MGX917560 MQS917560:MQT917560 NAO917560:NAP917560 NKK917560:NKL917560 NUG917560:NUH917560 OEC917560:OED917560 ONY917560:ONZ917560 OXU917560:OXV917560 PHQ917560:PHR917560 PRM917560:PRN917560 QBI917560:QBJ917560 QLE917560:QLF917560 QVA917560:QVB917560 REW917560:REX917560 ROS917560:ROT917560 RYO917560:RYP917560 SIK917560:SIL917560 SSG917560:SSH917560 TCC917560:TCD917560 TLY917560:TLZ917560 TVU917560:TVV917560 UFQ917560:UFR917560 UPM917560:UPN917560 UZI917560:UZJ917560 VJE917560:VJF917560 VTA917560:VTB917560 WCW917560:WCX917560 WMS917560:WMT917560 WWO917560:WWP917560 AG983096:AH983096 KC983096:KD983096 TY983096:TZ983096 ADU983096:ADV983096 ANQ983096:ANR983096 AXM983096:AXN983096 BHI983096:BHJ983096 BRE983096:BRF983096 CBA983096:CBB983096 CKW983096:CKX983096 CUS983096:CUT983096 DEO983096:DEP983096 DOK983096:DOL983096 DYG983096:DYH983096 EIC983096:EID983096 ERY983096:ERZ983096 FBU983096:FBV983096 FLQ983096:FLR983096 FVM983096:FVN983096 GFI983096:GFJ983096 GPE983096:GPF983096 GZA983096:GZB983096 HIW983096:HIX983096 HSS983096:HST983096 ICO983096:ICP983096 IMK983096:IML983096 IWG983096:IWH983096 JGC983096:JGD983096 JPY983096:JPZ983096 JZU983096:JZV983096 KJQ983096:KJR983096 KTM983096:KTN983096 LDI983096:LDJ983096 LNE983096:LNF983096 LXA983096:LXB983096 MGW983096:MGX983096 MQS983096:MQT983096 NAO983096:NAP983096 NKK983096:NKL983096 NUG983096:NUH983096 OEC983096:OED983096 ONY983096:ONZ983096 OXU983096:OXV983096 PHQ983096:PHR983096 PRM983096:PRN983096 QBI983096:QBJ983096 QLE983096:QLF983096 QVA983096:QVB983096 REW983096:REX983096 ROS983096:ROT983096 RYO983096:RYP983096 SIK983096:SIL983096 SSG983096:SSH983096 TCC983096:TCD983096 TLY983096:TLZ983096 TVU983096:TVV983096 UFQ983096:UFR983096 UPM983096:UPN983096 UZI983096:UZJ983096 VJE983096:VJF983096 VTA983096:VTB983096 WCW983096:WCX983096 WMS983096:WMT983096 WWO983096:WWP983096 AH65593:AI65595 KD65593:KE65595 TZ65593:UA65595 ADV65593:ADW65595 ANR65593:ANS65595 AXN65593:AXO65595 BHJ65593:BHK65595 BRF65593:BRG65595 CBB65593:CBC65595 CKX65593:CKY65595 CUT65593:CUU65595 DEP65593:DEQ65595 DOL65593:DOM65595 DYH65593:DYI65595 EID65593:EIE65595 ERZ65593:ESA65595 FBV65593:FBW65595 FLR65593:FLS65595 FVN65593:FVO65595 GFJ65593:GFK65595 GPF65593:GPG65595 GZB65593:GZC65595 HIX65593:HIY65595 HST65593:HSU65595 ICP65593:ICQ65595 IML65593:IMM65595 IWH65593:IWI65595 JGD65593:JGE65595 JPZ65593:JQA65595 JZV65593:JZW65595 KJR65593:KJS65595 KTN65593:KTO65595 LDJ65593:LDK65595 LNF65593:LNG65595 LXB65593:LXC65595 MGX65593:MGY65595 MQT65593:MQU65595 NAP65593:NAQ65595 NKL65593:NKM65595 NUH65593:NUI65595 OED65593:OEE65595 ONZ65593:OOA65595 OXV65593:OXW65595 PHR65593:PHS65595 PRN65593:PRO65595 QBJ65593:QBK65595 QLF65593:QLG65595 QVB65593:QVC65595 REX65593:REY65595 ROT65593:ROU65595 RYP65593:RYQ65595 SIL65593:SIM65595 SSH65593:SSI65595 TCD65593:TCE65595 TLZ65593:TMA65595 TVV65593:TVW65595 UFR65593:UFS65595 UPN65593:UPO65595 UZJ65593:UZK65595 VJF65593:VJG65595 VTB65593:VTC65595 WCX65593:WCY65595 WMT65593:WMU65595 WWP65593:WWQ65595 AH131129:AI131131 KD131129:KE131131 TZ131129:UA131131 ADV131129:ADW131131 ANR131129:ANS131131 AXN131129:AXO131131 BHJ131129:BHK131131 BRF131129:BRG131131 CBB131129:CBC131131 CKX131129:CKY131131 CUT131129:CUU131131 DEP131129:DEQ131131 DOL131129:DOM131131 DYH131129:DYI131131 EID131129:EIE131131 ERZ131129:ESA131131 FBV131129:FBW131131 FLR131129:FLS131131 FVN131129:FVO131131 GFJ131129:GFK131131 GPF131129:GPG131131 GZB131129:GZC131131 HIX131129:HIY131131 HST131129:HSU131131 ICP131129:ICQ131131 IML131129:IMM131131 IWH131129:IWI131131 JGD131129:JGE131131 JPZ131129:JQA131131 JZV131129:JZW131131 KJR131129:KJS131131 KTN131129:KTO131131 LDJ131129:LDK131131 LNF131129:LNG131131 LXB131129:LXC131131 MGX131129:MGY131131 MQT131129:MQU131131 NAP131129:NAQ131131 NKL131129:NKM131131 NUH131129:NUI131131 OED131129:OEE131131 ONZ131129:OOA131131 OXV131129:OXW131131 PHR131129:PHS131131 PRN131129:PRO131131 QBJ131129:QBK131131 QLF131129:QLG131131 QVB131129:QVC131131 REX131129:REY131131 ROT131129:ROU131131 RYP131129:RYQ131131 SIL131129:SIM131131 SSH131129:SSI131131 TCD131129:TCE131131 TLZ131129:TMA131131 TVV131129:TVW131131 UFR131129:UFS131131 UPN131129:UPO131131 UZJ131129:UZK131131 VJF131129:VJG131131 VTB131129:VTC131131 WCX131129:WCY131131 WMT131129:WMU131131 WWP131129:WWQ131131 AH196665:AI196667 KD196665:KE196667 TZ196665:UA196667 ADV196665:ADW196667 ANR196665:ANS196667 AXN196665:AXO196667 BHJ196665:BHK196667 BRF196665:BRG196667 CBB196665:CBC196667 CKX196665:CKY196667 CUT196665:CUU196667 DEP196665:DEQ196667 DOL196665:DOM196667 DYH196665:DYI196667 EID196665:EIE196667 ERZ196665:ESA196667 FBV196665:FBW196667 FLR196665:FLS196667 FVN196665:FVO196667 GFJ196665:GFK196667 GPF196665:GPG196667 GZB196665:GZC196667 HIX196665:HIY196667 HST196665:HSU196667 ICP196665:ICQ196667 IML196665:IMM196667 IWH196665:IWI196667 JGD196665:JGE196667 JPZ196665:JQA196667 JZV196665:JZW196667 KJR196665:KJS196667 KTN196665:KTO196667 LDJ196665:LDK196667 LNF196665:LNG196667 LXB196665:LXC196667 MGX196665:MGY196667 MQT196665:MQU196667 NAP196665:NAQ196667 NKL196665:NKM196667 NUH196665:NUI196667 OED196665:OEE196667 ONZ196665:OOA196667 OXV196665:OXW196667 PHR196665:PHS196667 PRN196665:PRO196667 QBJ196665:QBK196667 QLF196665:QLG196667 QVB196665:QVC196667 REX196665:REY196667 ROT196665:ROU196667 RYP196665:RYQ196667 SIL196665:SIM196667 SSH196665:SSI196667 TCD196665:TCE196667 TLZ196665:TMA196667 TVV196665:TVW196667 UFR196665:UFS196667 UPN196665:UPO196667 UZJ196665:UZK196667 VJF196665:VJG196667 VTB196665:VTC196667 WCX196665:WCY196667 WMT196665:WMU196667 WWP196665:WWQ196667 AH262201:AI262203 KD262201:KE262203 TZ262201:UA262203 ADV262201:ADW262203 ANR262201:ANS262203 AXN262201:AXO262203 BHJ262201:BHK262203 BRF262201:BRG262203 CBB262201:CBC262203 CKX262201:CKY262203 CUT262201:CUU262203 DEP262201:DEQ262203 DOL262201:DOM262203 DYH262201:DYI262203 EID262201:EIE262203 ERZ262201:ESA262203 FBV262201:FBW262203 FLR262201:FLS262203 FVN262201:FVO262203 GFJ262201:GFK262203 GPF262201:GPG262203 GZB262201:GZC262203 HIX262201:HIY262203 HST262201:HSU262203 ICP262201:ICQ262203 IML262201:IMM262203 IWH262201:IWI262203 JGD262201:JGE262203 JPZ262201:JQA262203 JZV262201:JZW262203 KJR262201:KJS262203 KTN262201:KTO262203 LDJ262201:LDK262203 LNF262201:LNG262203 LXB262201:LXC262203 MGX262201:MGY262203 MQT262201:MQU262203 NAP262201:NAQ262203 NKL262201:NKM262203 NUH262201:NUI262203 OED262201:OEE262203 ONZ262201:OOA262203 OXV262201:OXW262203 PHR262201:PHS262203 PRN262201:PRO262203 QBJ262201:QBK262203 QLF262201:QLG262203 QVB262201:QVC262203 REX262201:REY262203 ROT262201:ROU262203 RYP262201:RYQ262203 SIL262201:SIM262203 SSH262201:SSI262203 TCD262201:TCE262203 TLZ262201:TMA262203 TVV262201:TVW262203 UFR262201:UFS262203 UPN262201:UPO262203 UZJ262201:UZK262203 VJF262201:VJG262203 VTB262201:VTC262203 WCX262201:WCY262203 WMT262201:WMU262203 WWP262201:WWQ262203 AH327737:AI327739 KD327737:KE327739 TZ327737:UA327739 ADV327737:ADW327739 ANR327737:ANS327739 AXN327737:AXO327739 BHJ327737:BHK327739 BRF327737:BRG327739 CBB327737:CBC327739 CKX327737:CKY327739 CUT327737:CUU327739 DEP327737:DEQ327739 DOL327737:DOM327739 DYH327737:DYI327739 EID327737:EIE327739 ERZ327737:ESA327739 FBV327737:FBW327739 FLR327737:FLS327739 FVN327737:FVO327739 GFJ327737:GFK327739 GPF327737:GPG327739 GZB327737:GZC327739 HIX327737:HIY327739 HST327737:HSU327739 ICP327737:ICQ327739 IML327737:IMM327739 IWH327737:IWI327739 JGD327737:JGE327739 JPZ327737:JQA327739 JZV327737:JZW327739 KJR327737:KJS327739 KTN327737:KTO327739 LDJ327737:LDK327739 LNF327737:LNG327739 LXB327737:LXC327739 MGX327737:MGY327739 MQT327737:MQU327739 NAP327737:NAQ327739 NKL327737:NKM327739 NUH327737:NUI327739 OED327737:OEE327739 ONZ327737:OOA327739 OXV327737:OXW327739 PHR327737:PHS327739 PRN327737:PRO327739 QBJ327737:QBK327739 QLF327737:QLG327739 QVB327737:QVC327739 REX327737:REY327739 ROT327737:ROU327739 RYP327737:RYQ327739 SIL327737:SIM327739 SSH327737:SSI327739 TCD327737:TCE327739 TLZ327737:TMA327739 TVV327737:TVW327739 UFR327737:UFS327739 UPN327737:UPO327739 UZJ327737:UZK327739 VJF327737:VJG327739 VTB327737:VTC327739 WCX327737:WCY327739 WMT327737:WMU327739 WWP327737:WWQ327739 AH393273:AI393275 KD393273:KE393275 TZ393273:UA393275 ADV393273:ADW393275 ANR393273:ANS393275 AXN393273:AXO393275 BHJ393273:BHK393275 BRF393273:BRG393275 CBB393273:CBC393275 CKX393273:CKY393275 CUT393273:CUU393275 DEP393273:DEQ393275 DOL393273:DOM393275 DYH393273:DYI393275 EID393273:EIE393275 ERZ393273:ESA393275 FBV393273:FBW393275 FLR393273:FLS393275 FVN393273:FVO393275 GFJ393273:GFK393275 GPF393273:GPG393275 GZB393273:GZC393275 HIX393273:HIY393275 HST393273:HSU393275 ICP393273:ICQ393275 IML393273:IMM393275 IWH393273:IWI393275 JGD393273:JGE393275 JPZ393273:JQA393275 JZV393273:JZW393275 KJR393273:KJS393275 KTN393273:KTO393275 LDJ393273:LDK393275 LNF393273:LNG393275 LXB393273:LXC393275 MGX393273:MGY393275 MQT393273:MQU393275 NAP393273:NAQ393275 NKL393273:NKM393275 NUH393273:NUI393275 OED393273:OEE393275 ONZ393273:OOA393275 OXV393273:OXW393275 PHR393273:PHS393275 PRN393273:PRO393275 QBJ393273:QBK393275 QLF393273:QLG393275 QVB393273:QVC393275 REX393273:REY393275 ROT393273:ROU393275 RYP393273:RYQ393275 SIL393273:SIM393275 SSH393273:SSI393275 TCD393273:TCE393275 TLZ393273:TMA393275 TVV393273:TVW393275 UFR393273:UFS393275 UPN393273:UPO393275 UZJ393273:UZK393275 VJF393273:VJG393275 VTB393273:VTC393275 WCX393273:WCY393275 WMT393273:WMU393275 WWP393273:WWQ393275 AH458809:AI458811 KD458809:KE458811 TZ458809:UA458811 ADV458809:ADW458811 ANR458809:ANS458811 AXN458809:AXO458811 BHJ458809:BHK458811 BRF458809:BRG458811 CBB458809:CBC458811 CKX458809:CKY458811 CUT458809:CUU458811 DEP458809:DEQ458811 DOL458809:DOM458811 DYH458809:DYI458811 EID458809:EIE458811 ERZ458809:ESA458811 FBV458809:FBW458811 FLR458809:FLS458811 FVN458809:FVO458811 GFJ458809:GFK458811 GPF458809:GPG458811 GZB458809:GZC458811 HIX458809:HIY458811 HST458809:HSU458811 ICP458809:ICQ458811 IML458809:IMM458811 IWH458809:IWI458811 JGD458809:JGE458811 JPZ458809:JQA458811 JZV458809:JZW458811 KJR458809:KJS458811 KTN458809:KTO458811 LDJ458809:LDK458811 LNF458809:LNG458811 LXB458809:LXC458811 MGX458809:MGY458811 MQT458809:MQU458811 NAP458809:NAQ458811 NKL458809:NKM458811 NUH458809:NUI458811 OED458809:OEE458811 ONZ458809:OOA458811 OXV458809:OXW458811 PHR458809:PHS458811 PRN458809:PRO458811 QBJ458809:QBK458811 QLF458809:QLG458811 QVB458809:QVC458811 REX458809:REY458811 ROT458809:ROU458811 RYP458809:RYQ458811 SIL458809:SIM458811 SSH458809:SSI458811 TCD458809:TCE458811 TLZ458809:TMA458811 TVV458809:TVW458811 UFR458809:UFS458811 UPN458809:UPO458811 UZJ458809:UZK458811 VJF458809:VJG458811 VTB458809:VTC458811 WCX458809:WCY458811 WMT458809:WMU458811 WWP458809:WWQ458811 AH524345:AI524347 KD524345:KE524347 TZ524345:UA524347 ADV524345:ADW524347 ANR524345:ANS524347 AXN524345:AXO524347 BHJ524345:BHK524347 BRF524345:BRG524347 CBB524345:CBC524347 CKX524345:CKY524347 CUT524345:CUU524347 DEP524345:DEQ524347 DOL524345:DOM524347 DYH524345:DYI524347 EID524345:EIE524347 ERZ524345:ESA524347 FBV524345:FBW524347 FLR524345:FLS524347 FVN524345:FVO524347 GFJ524345:GFK524347 GPF524345:GPG524347 GZB524345:GZC524347 HIX524345:HIY524347 HST524345:HSU524347 ICP524345:ICQ524347 IML524345:IMM524347 IWH524345:IWI524347 JGD524345:JGE524347 JPZ524345:JQA524347 JZV524345:JZW524347 KJR524345:KJS524347 KTN524345:KTO524347 LDJ524345:LDK524347 LNF524345:LNG524347 LXB524345:LXC524347 MGX524345:MGY524347 MQT524345:MQU524347 NAP524345:NAQ524347 NKL524345:NKM524347 NUH524345:NUI524347 OED524345:OEE524347 ONZ524345:OOA524347 OXV524345:OXW524347 PHR524345:PHS524347 PRN524345:PRO524347 QBJ524345:QBK524347 QLF524345:QLG524347 QVB524345:QVC524347 REX524345:REY524347 ROT524345:ROU524347 RYP524345:RYQ524347 SIL524345:SIM524347 SSH524345:SSI524347 TCD524345:TCE524347 TLZ524345:TMA524347 TVV524345:TVW524347 UFR524345:UFS524347 UPN524345:UPO524347 UZJ524345:UZK524347 VJF524345:VJG524347 VTB524345:VTC524347 WCX524345:WCY524347 WMT524345:WMU524347 WWP524345:WWQ524347 AH589881:AI589883 KD589881:KE589883 TZ589881:UA589883 ADV589881:ADW589883 ANR589881:ANS589883 AXN589881:AXO589883 BHJ589881:BHK589883 BRF589881:BRG589883 CBB589881:CBC589883 CKX589881:CKY589883 CUT589881:CUU589883 DEP589881:DEQ589883 DOL589881:DOM589883 DYH589881:DYI589883 EID589881:EIE589883 ERZ589881:ESA589883 FBV589881:FBW589883 FLR589881:FLS589883 FVN589881:FVO589883 GFJ589881:GFK589883 GPF589881:GPG589883 GZB589881:GZC589883 HIX589881:HIY589883 HST589881:HSU589883 ICP589881:ICQ589883 IML589881:IMM589883 IWH589881:IWI589883 JGD589881:JGE589883 JPZ589881:JQA589883 JZV589881:JZW589883 KJR589881:KJS589883 KTN589881:KTO589883 LDJ589881:LDK589883 LNF589881:LNG589883 LXB589881:LXC589883 MGX589881:MGY589883 MQT589881:MQU589883 NAP589881:NAQ589883 NKL589881:NKM589883 NUH589881:NUI589883 OED589881:OEE589883 ONZ589881:OOA589883 OXV589881:OXW589883 PHR589881:PHS589883 PRN589881:PRO589883 QBJ589881:QBK589883 QLF589881:QLG589883 QVB589881:QVC589883 REX589881:REY589883 ROT589881:ROU589883 RYP589881:RYQ589883 SIL589881:SIM589883 SSH589881:SSI589883 TCD589881:TCE589883 TLZ589881:TMA589883 TVV589881:TVW589883 UFR589881:UFS589883 UPN589881:UPO589883 UZJ589881:UZK589883 VJF589881:VJG589883 VTB589881:VTC589883 WCX589881:WCY589883 WMT589881:WMU589883 WWP589881:WWQ589883 AH655417:AI655419 KD655417:KE655419 TZ655417:UA655419 ADV655417:ADW655419 ANR655417:ANS655419 AXN655417:AXO655419 BHJ655417:BHK655419 BRF655417:BRG655419 CBB655417:CBC655419 CKX655417:CKY655419 CUT655417:CUU655419 DEP655417:DEQ655419 DOL655417:DOM655419 DYH655417:DYI655419 EID655417:EIE655419 ERZ655417:ESA655419 FBV655417:FBW655419 FLR655417:FLS655419 FVN655417:FVO655419 GFJ655417:GFK655419 GPF655417:GPG655419 GZB655417:GZC655419 HIX655417:HIY655419 HST655417:HSU655419 ICP655417:ICQ655419 IML655417:IMM655419 IWH655417:IWI655419 JGD655417:JGE655419 JPZ655417:JQA655419 JZV655417:JZW655419 KJR655417:KJS655419 KTN655417:KTO655419 LDJ655417:LDK655419 LNF655417:LNG655419 LXB655417:LXC655419 MGX655417:MGY655419 MQT655417:MQU655419 NAP655417:NAQ655419 NKL655417:NKM655419 NUH655417:NUI655419 OED655417:OEE655419 ONZ655417:OOA655419 OXV655417:OXW655419 PHR655417:PHS655419 PRN655417:PRO655419 QBJ655417:QBK655419 QLF655417:QLG655419 QVB655417:QVC655419 REX655417:REY655419 ROT655417:ROU655419 RYP655417:RYQ655419 SIL655417:SIM655419 SSH655417:SSI655419 TCD655417:TCE655419 TLZ655417:TMA655419 TVV655417:TVW655419 UFR655417:UFS655419 UPN655417:UPO655419 UZJ655417:UZK655419 VJF655417:VJG655419 VTB655417:VTC655419 WCX655417:WCY655419 WMT655417:WMU655419 WWP655417:WWQ655419 AH720953:AI720955 KD720953:KE720955 TZ720953:UA720955 ADV720953:ADW720955 ANR720953:ANS720955 AXN720953:AXO720955 BHJ720953:BHK720955 BRF720953:BRG720955 CBB720953:CBC720955 CKX720953:CKY720955 CUT720953:CUU720955 DEP720953:DEQ720955 DOL720953:DOM720955 DYH720953:DYI720955 EID720953:EIE720955 ERZ720953:ESA720955 FBV720953:FBW720955 FLR720953:FLS720955 FVN720953:FVO720955 GFJ720953:GFK720955 GPF720953:GPG720955 GZB720953:GZC720955 HIX720953:HIY720955 HST720953:HSU720955 ICP720953:ICQ720955 IML720953:IMM720955 IWH720953:IWI720955 JGD720953:JGE720955 JPZ720953:JQA720955 JZV720953:JZW720955 KJR720953:KJS720955 KTN720953:KTO720955 LDJ720953:LDK720955 LNF720953:LNG720955 LXB720953:LXC720955 MGX720953:MGY720955 MQT720953:MQU720955 NAP720953:NAQ720955 NKL720953:NKM720955 NUH720953:NUI720955 OED720953:OEE720955 ONZ720953:OOA720955 OXV720953:OXW720955 PHR720953:PHS720955 PRN720953:PRO720955 QBJ720953:QBK720955 QLF720953:QLG720955 QVB720953:QVC720955 REX720953:REY720955 ROT720953:ROU720955 RYP720953:RYQ720955 SIL720953:SIM720955 SSH720953:SSI720955 TCD720953:TCE720955 TLZ720953:TMA720955 TVV720953:TVW720955 UFR720953:UFS720955 UPN720953:UPO720955 UZJ720953:UZK720955 VJF720953:VJG720955 VTB720953:VTC720955 WCX720953:WCY720955 WMT720953:WMU720955 WWP720953:WWQ720955 AH786489:AI786491 KD786489:KE786491 TZ786489:UA786491 ADV786489:ADW786491 ANR786489:ANS786491 AXN786489:AXO786491 BHJ786489:BHK786491 BRF786489:BRG786491 CBB786489:CBC786491 CKX786489:CKY786491 CUT786489:CUU786491 DEP786489:DEQ786491 DOL786489:DOM786491 DYH786489:DYI786491 EID786489:EIE786491 ERZ786489:ESA786491 FBV786489:FBW786491 FLR786489:FLS786491 FVN786489:FVO786491 GFJ786489:GFK786491 GPF786489:GPG786491 GZB786489:GZC786491 HIX786489:HIY786491 HST786489:HSU786491 ICP786489:ICQ786491 IML786489:IMM786491 IWH786489:IWI786491 JGD786489:JGE786491 JPZ786489:JQA786491 JZV786489:JZW786491 KJR786489:KJS786491 KTN786489:KTO786491 LDJ786489:LDK786491 LNF786489:LNG786491 LXB786489:LXC786491 MGX786489:MGY786491 MQT786489:MQU786491 NAP786489:NAQ786491 NKL786489:NKM786491 NUH786489:NUI786491 OED786489:OEE786491 ONZ786489:OOA786491 OXV786489:OXW786491 PHR786489:PHS786491 PRN786489:PRO786491 QBJ786489:QBK786491 QLF786489:QLG786491 QVB786489:QVC786491 REX786489:REY786491 ROT786489:ROU786491 RYP786489:RYQ786491 SIL786489:SIM786491 SSH786489:SSI786491 TCD786489:TCE786491 TLZ786489:TMA786491 TVV786489:TVW786491 UFR786489:UFS786491 UPN786489:UPO786491 UZJ786489:UZK786491 VJF786489:VJG786491 VTB786489:VTC786491 WCX786489:WCY786491 WMT786489:WMU786491 WWP786489:WWQ786491 AH852025:AI852027 KD852025:KE852027 TZ852025:UA852027 ADV852025:ADW852027 ANR852025:ANS852027 AXN852025:AXO852027 BHJ852025:BHK852027 BRF852025:BRG852027 CBB852025:CBC852027 CKX852025:CKY852027 CUT852025:CUU852027 DEP852025:DEQ852027 DOL852025:DOM852027 DYH852025:DYI852027 EID852025:EIE852027 ERZ852025:ESA852027 FBV852025:FBW852027 FLR852025:FLS852027 FVN852025:FVO852027 GFJ852025:GFK852027 GPF852025:GPG852027 GZB852025:GZC852027 HIX852025:HIY852027 HST852025:HSU852027 ICP852025:ICQ852027 IML852025:IMM852027 IWH852025:IWI852027 JGD852025:JGE852027 JPZ852025:JQA852027 JZV852025:JZW852027 KJR852025:KJS852027 KTN852025:KTO852027 LDJ852025:LDK852027 LNF852025:LNG852027 LXB852025:LXC852027 MGX852025:MGY852027 MQT852025:MQU852027 NAP852025:NAQ852027 NKL852025:NKM852027 NUH852025:NUI852027 OED852025:OEE852027 ONZ852025:OOA852027 OXV852025:OXW852027 PHR852025:PHS852027 PRN852025:PRO852027 QBJ852025:QBK852027 QLF852025:QLG852027 QVB852025:QVC852027 REX852025:REY852027 ROT852025:ROU852027 RYP852025:RYQ852027 SIL852025:SIM852027 SSH852025:SSI852027 TCD852025:TCE852027 TLZ852025:TMA852027 TVV852025:TVW852027 UFR852025:UFS852027 UPN852025:UPO852027 UZJ852025:UZK852027 VJF852025:VJG852027 VTB852025:VTC852027 WCX852025:WCY852027 WMT852025:WMU852027 WWP852025:WWQ852027 AH917561:AI917563 KD917561:KE917563 TZ917561:UA917563 ADV917561:ADW917563 ANR917561:ANS917563 AXN917561:AXO917563 BHJ917561:BHK917563 BRF917561:BRG917563 CBB917561:CBC917563 CKX917561:CKY917563 CUT917561:CUU917563 DEP917561:DEQ917563 DOL917561:DOM917563 DYH917561:DYI917563 EID917561:EIE917563 ERZ917561:ESA917563 FBV917561:FBW917563 FLR917561:FLS917563 FVN917561:FVO917563 GFJ917561:GFK917563 GPF917561:GPG917563 GZB917561:GZC917563 HIX917561:HIY917563 HST917561:HSU917563 ICP917561:ICQ917563 IML917561:IMM917563 IWH917561:IWI917563 JGD917561:JGE917563 JPZ917561:JQA917563 JZV917561:JZW917563 KJR917561:KJS917563 KTN917561:KTO917563 LDJ917561:LDK917563 LNF917561:LNG917563 LXB917561:LXC917563 MGX917561:MGY917563 MQT917561:MQU917563 NAP917561:NAQ917563 NKL917561:NKM917563 NUH917561:NUI917563 OED917561:OEE917563 ONZ917561:OOA917563 OXV917561:OXW917563 PHR917561:PHS917563 PRN917561:PRO917563 QBJ917561:QBK917563 QLF917561:QLG917563 QVB917561:QVC917563 REX917561:REY917563 ROT917561:ROU917563 RYP917561:RYQ917563 SIL917561:SIM917563 SSH917561:SSI917563 TCD917561:TCE917563 TLZ917561:TMA917563 TVV917561:TVW917563 UFR917561:UFS917563 UPN917561:UPO917563 UZJ917561:UZK917563 VJF917561:VJG917563 VTB917561:VTC917563 WCX917561:WCY917563 WMT917561:WMU917563 WWP917561:WWQ917563 AH983097:AI983099 KD983097:KE983099 TZ983097:UA983099 ADV983097:ADW983099 ANR983097:ANS983099 AXN983097:AXO983099 BHJ983097:BHK983099 BRF983097:BRG983099 CBB983097:CBC983099 CKX983097:CKY983099 CUT983097:CUU983099 DEP983097:DEQ983099 DOL983097:DOM983099 DYH983097:DYI983099 EID983097:EIE983099 ERZ983097:ESA983099 FBV983097:FBW983099 FLR983097:FLS983099 FVN983097:FVO983099 GFJ983097:GFK983099 GPF983097:GPG983099 GZB983097:GZC983099 HIX983097:HIY983099 HST983097:HSU983099 ICP983097:ICQ983099 IML983097:IMM983099 IWH983097:IWI983099 JGD983097:JGE983099 JPZ983097:JQA983099 JZV983097:JZW983099 KJR983097:KJS983099 KTN983097:KTO983099 LDJ983097:LDK983099 LNF983097:LNG983099 LXB983097:LXC983099 MGX983097:MGY983099 MQT983097:MQU983099 NAP983097:NAQ983099 NKL983097:NKM983099 NUH983097:NUI983099 OED983097:OEE983099 ONZ983097:OOA983099 OXV983097:OXW983099 PHR983097:PHS983099 PRN983097:PRO983099 QBJ983097:QBK983099 QLF983097:QLG983099 QVB983097:QVC983099 REX983097:REY983099 ROT983097:ROU983099 RYP983097:RYQ983099 SIL983097:SIM983099 SSH983097:SSI983099 TCD983097:TCE983099 TLZ983097:TMA983099 TVV983097:TVW983099 UFR983097:UFS983099 UPN983097:UPO983099 UZJ983097:UZK983099 VJF983097:VJG983099 VTB983097:VTC983099 WCX983097:WCY983099 WMT983097:WMU983099 WWP983097:WWQ983099 AH65597:AI65597 KD65597:KE65597 TZ65597:UA65597 ADV65597:ADW65597 ANR65597:ANS65597 AXN65597:AXO65597 BHJ65597:BHK65597 BRF65597:BRG65597 CBB65597:CBC65597 CKX65597:CKY65597 CUT65597:CUU65597 DEP65597:DEQ65597 DOL65597:DOM65597 DYH65597:DYI65597 EID65597:EIE65597 ERZ65597:ESA65597 FBV65597:FBW65597 FLR65597:FLS65597 FVN65597:FVO65597 GFJ65597:GFK65597 GPF65597:GPG65597 GZB65597:GZC65597 HIX65597:HIY65597 HST65597:HSU65597 ICP65597:ICQ65597 IML65597:IMM65597 IWH65597:IWI65597 JGD65597:JGE65597 JPZ65597:JQA65597 JZV65597:JZW65597 KJR65597:KJS65597 KTN65597:KTO65597 LDJ65597:LDK65597 LNF65597:LNG65597 LXB65597:LXC65597 MGX65597:MGY65597 MQT65597:MQU65597 NAP65597:NAQ65597 NKL65597:NKM65597 NUH65597:NUI65597 OED65597:OEE65597 ONZ65597:OOA65597 OXV65597:OXW65597 PHR65597:PHS65597 PRN65597:PRO65597 QBJ65597:QBK65597 QLF65597:QLG65597 QVB65597:QVC65597 REX65597:REY65597 ROT65597:ROU65597 RYP65597:RYQ65597 SIL65597:SIM65597 SSH65597:SSI65597 TCD65597:TCE65597 TLZ65597:TMA65597 TVV65597:TVW65597 UFR65597:UFS65597 UPN65597:UPO65597 UZJ65597:UZK65597 VJF65597:VJG65597 VTB65597:VTC65597 WCX65597:WCY65597 WMT65597:WMU65597 WWP65597:WWQ65597 AH131133:AI131133 KD131133:KE131133 TZ131133:UA131133 ADV131133:ADW131133 ANR131133:ANS131133 AXN131133:AXO131133 BHJ131133:BHK131133 BRF131133:BRG131133 CBB131133:CBC131133 CKX131133:CKY131133 CUT131133:CUU131133 DEP131133:DEQ131133 DOL131133:DOM131133 DYH131133:DYI131133 EID131133:EIE131133 ERZ131133:ESA131133 FBV131133:FBW131133 FLR131133:FLS131133 FVN131133:FVO131133 GFJ131133:GFK131133 GPF131133:GPG131133 GZB131133:GZC131133 HIX131133:HIY131133 HST131133:HSU131133 ICP131133:ICQ131133 IML131133:IMM131133 IWH131133:IWI131133 JGD131133:JGE131133 JPZ131133:JQA131133 JZV131133:JZW131133 KJR131133:KJS131133 KTN131133:KTO131133 LDJ131133:LDK131133 LNF131133:LNG131133 LXB131133:LXC131133 MGX131133:MGY131133 MQT131133:MQU131133 NAP131133:NAQ131133 NKL131133:NKM131133 NUH131133:NUI131133 OED131133:OEE131133 ONZ131133:OOA131133 OXV131133:OXW131133 PHR131133:PHS131133 PRN131133:PRO131133 QBJ131133:QBK131133 QLF131133:QLG131133 QVB131133:QVC131133 REX131133:REY131133 ROT131133:ROU131133 RYP131133:RYQ131133 SIL131133:SIM131133 SSH131133:SSI131133 TCD131133:TCE131133 TLZ131133:TMA131133 TVV131133:TVW131133 UFR131133:UFS131133 UPN131133:UPO131133 UZJ131133:UZK131133 VJF131133:VJG131133 VTB131133:VTC131133 WCX131133:WCY131133 WMT131133:WMU131133 WWP131133:WWQ131133 AH196669:AI196669 KD196669:KE196669 TZ196669:UA196669 ADV196669:ADW196669 ANR196669:ANS196669 AXN196669:AXO196669 BHJ196669:BHK196669 BRF196669:BRG196669 CBB196669:CBC196669 CKX196669:CKY196669 CUT196669:CUU196669 DEP196669:DEQ196669 DOL196669:DOM196669 DYH196669:DYI196669 EID196669:EIE196669 ERZ196669:ESA196669 FBV196669:FBW196669 FLR196669:FLS196669 FVN196669:FVO196669 GFJ196669:GFK196669 GPF196669:GPG196669 GZB196669:GZC196669 HIX196669:HIY196669 HST196669:HSU196669 ICP196669:ICQ196669 IML196669:IMM196669 IWH196669:IWI196669 JGD196669:JGE196669 JPZ196669:JQA196669 JZV196669:JZW196669 KJR196669:KJS196669 KTN196669:KTO196669 LDJ196669:LDK196669 LNF196669:LNG196669 LXB196669:LXC196669 MGX196669:MGY196669 MQT196669:MQU196669 NAP196669:NAQ196669 NKL196669:NKM196669 NUH196669:NUI196669 OED196669:OEE196669 ONZ196669:OOA196669 OXV196669:OXW196669 PHR196669:PHS196669 PRN196669:PRO196669 QBJ196669:QBK196669 QLF196669:QLG196669 QVB196669:QVC196669 REX196669:REY196669 ROT196669:ROU196669 RYP196669:RYQ196669 SIL196669:SIM196669 SSH196669:SSI196669 TCD196669:TCE196669 TLZ196669:TMA196669 TVV196669:TVW196669 UFR196669:UFS196669 UPN196669:UPO196669 UZJ196669:UZK196669 VJF196669:VJG196669 VTB196669:VTC196669 WCX196669:WCY196669 WMT196669:WMU196669 WWP196669:WWQ196669 AH262205:AI262205 KD262205:KE262205 TZ262205:UA262205 ADV262205:ADW262205 ANR262205:ANS262205 AXN262205:AXO262205 BHJ262205:BHK262205 BRF262205:BRG262205 CBB262205:CBC262205 CKX262205:CKY262205 CUT262205:CUU262205 DEP262205:DEQ262205 DOL262205:DOM262205 DYH262205:DYI262205 EID262205:EIE262205 ERZ262205:ESA262205 FBV262205:FBW262205 FLR262205:FLS262205 FVN262205:FVO262205 GFJ262205:GFK262205 GPF262205:GPG262205 GZB262205:GZC262205 HIX262205:HIY262205 HST262205:HSU262205 ICP262205:ICQ262205 IML262205:IMM262205 IWH262205:IWI262205 JGD262205:JGE262205 JPZ262205:JQA262205 JZV262205:JZW262205 KJR262205:KJS262205 KTN262205:KTO262205 LDJ262205:LDK262205 LNF262205:LNG262205 LXB262205:LXC262205 MGX262205:MGY262205 MQT262205:MQU262205 NAP262205:NAQ262205 NKL262205:NKM262205 NUH262205:NUI262205 OED262205:OEE262205 ONZ262205:OOA262205 OXV262205:OXW262205 PHR262205:PHS262205 PRN262205:PRO262205 QBJ262205:QBK262205 QLF262205:QLG262205 QVB262205:QVC262205 REX262205:REY262205 ROT262205:ROU262205 RYP262205:RYQ262205 SIL262205:SIM262205 SSH262205:SSI262205 TCD262205:TCE262205 TLZ262205:TMA262205 TVV262205:TVW262205 UFR262205:UFS262205 UPN262205:UPO262205 UZJ262205:UZK262205 VJF262205:VJG262205 VTB262205:VTC262205 WCX262205:WCY262205 WMT262205:WMU262205 WWP262205:WWQ262205 AH327741:AI327741 KD327741:KE327741 TZ327741:UA327741 ADV327741:ADW327741 ANR327741:ANS327741 AXN327741:AXO327741 BHJ327741:BHK327741 BRF327741:BRG327741 CBB327741:CBC327741 CKX327741:CKY327741 CUT327741:CUU327741 DEP327741:DEQ327741 DOL327741:DOM327741 DYH327741:DYI327741 EID327741:EIE327741 ERZ327741:ESA327741 FBV327741:FBW327741 FLR327741:FLS327741 FVN327741:FVO327741 GFJ327741:GFK327741 GPF327741:GPG327741 GZB327741:GZC327741 HIX327741:HIY327741 HST327741:HSU327741 ICP327741:ICQ327741 IML327741:IMM327741 IWH327741:IWI327741 JGD327741:JGE327741 JPZ327741:JQA327741 JZV327741:JZW327741 KJR327741:KJS327741 KTN327741:KTO327741 LDJ327741:LDK327741 LNF327741:LNG327741 LXB327741:LXC327741 MGX327741:MGY327741 MQT327741:MQU327741 NAP327741:NAQ327741 NKL327741:NKM327741 NUH327741:NUI327741 OED327741:OEE327741 ONZ327741:OOA327741 OXV327741:OXW327741 PHR327741:PHS327741 PRN327741:PRO327741 QBJ327741:QBK327741 QLF327741:QLG327741 QVB327741:QVC327741 REX327741:REY327741 ROT327741:ROU327741 RYP327741:RYQ327741 SIL327741:SIM327741 SSH327741:SSI327741 TCD327741:TCE327741 TLZ327741:TMA327741 TVV327741:TVW327741 UFR327741:UFS327741 UPN327741:UPO327741 UZJ327741:UZK327741 VJF327741:VJG327741 VTB327741:VTC327741 WCX327741:WCY327741 WMT327741:WMU327741 WWP327741:WWQ327741 AH393277:AI393277 KD393277:KE393277 TZ393277:UA393277 ADV393277:ADW393277 ANR393277:ANS393277 AXN393277:AXO393277 BHJ393277:BHK393277 BRF393277:BRG393277 CBB393277:CBC393277 CKX393277:CKY393277 CUT393277:CUU393277 DEP393277:DEQ393277 DOL393277:DOM393277 DYH393277:DYI393277 EID393277:EIE393277 ERZ393277:ESA393277 FBV393277:FBW393277 FLR393277:FLS393277 FVN393277:FVO393277 GFJ393277:GFK393277 GPF393277:GPG393277 GZB393277:GZC393277 HIX393277:HIY393277 HST393277:HSU393277 ICP393277:ICQ393277 IML393277:IMM393277 IWH393277:IWI393277 JGD393277:JGE393277 JPZ393277:JQA393277 JZV393277:JZW393277 KJR393277:KJS393277 KTN393277:KTO393277 LDJ393277:LDK393277 LNF393277:LNG393277 LXB393277:LXC393277 MGX393277:MGY393277 MQT393277:MQU393277 NAP393277:NAQ393277 NKL393277:NKM393277 NUH393277:NUI393277 OED393277:OEE393277 ONZ393277:OOA393277 OXV393277:OXW393277 PHR393277:PHS393277 PRN393277:PRO393277 QBJ393277:QBK393277 QLF393277:QLG393277 QVB393277:QVC393277 REX393277:REY393277 ROT393277:ROU393277 RYP393277:RYQ393277 SIL393277:SIM393277 SSH393277:SSI393277 TCD393277:TCE393277 TLZ393277:TMA393277 TVV393277:TVW393277 UFR393277:UFS393277 UPN393277:UPO393277 UZJ393277:UZK393277 VJF393277:VJG393277 VTB393277:VTC393277 WCX393277:WCY393277 WMT393277:WMU393277 WWP393277:WWQ393277 AH458813:AI458813 KD458813:KE458813 TZ458813:UA458813 ADV458813:ADW458813 ANR458813:ANS458813 AXN458813:AXO458813 BHJ458813:BHK458813 BRF458813:BRG458813 CBB458813:CBC458813 CKX458813:CKY458813 CUT458813:CUU458813 DEP458813:DEQ458813 DOL458813:DOM458813 DYH458813:DYI458813 EID458813:EIE458813 ERZ458813:ESA458813 FBV458813:FBW458813 FLR458813:FLS458813 FVN458813:FVO458813 GFJ458813:GFK458813 GPF458813:GPG458813 GZB458813:GZC458813 HIX458813:HIY458813 HST458813:HSU458813 ICP458813:ICQ458813 IML458813:IMM458813 IWH458813:IWI458813 JGD458813:JGE458813 JPZ458813:JQA458813 JZV458813:JZW458813 KJR458813:KJS458813 KTN458813:KTO458813 LDJ458813:LDK458813 LNF458813:LNG458813 LXB458813:LXC458813 MGX458813:MGY458813 MQT458813:MQU458813 NAP458813:NAQ458813 NKL458813:NKM458813 NUH458813:NUI458813 OED458813:OEE458813 ONZ458813:OOA458813 OXV458813:OXW458813 PHR458813:PHS458813 PRN458813:PRO458813 QBJ458813:QBK458813 QLF458813:QLG458813 QVB458813:QVC458813 REX458813:REY458813 ROT458813:ROU458813 RYP458813:RYQ458813 SIL458813:SIM458813 SSH458813:SSI458813 TCD458813:TCE458813 TLZ458813:TMA458813 TVV458813:TVW458813 UFR458813:UFS458813 UPN458813:UPO458813 UZJ458813:UZK458813 VJF458813:VJG458813 VTB458813:VTC458813 WCX458813:WCY458813 WMT458813:WMU458813 WWP458813:WWQ458813 AH524349:AI524349 KD524349:KE524349 TZ524349:UA524349 ADV524349:ADW524349 ANR524349:ANS524349 AXN524349:AXO524349 BHJ524349:BHK524349 BRF524349:BRG524349 CBB524349:CBC524349 CKX524349:CKY524349 CUT524349:CUU524349 DEP524349:DEQ524349 DOL524349:DOM524349 DYH524349:DYI524349 EID524349:EIE524349 ERZ524349:ESA524349 FBV524349:FBW524349 FLR524349:FLS524349 FVN524349:FVO524349 GFJ524349:GFK524349 GPF524349:GPG524349 GZB524349:GZC524349 HIX524349:HIY524349 HST524349:HSU524349 ICP524349:ICQ524349 IML524349:IMM524349 IWH524349:IWI524349 JGD524349:JGE524349 JPZ524349:JQA524349 JZV524349:JZW524349 KJR524349:KJS524349 KTN524349:KTO524349 LDJ524349:LDK524349 LNF524349:LNG524349 LXB524349:LXC524349 MGX524349:MGY524349 MQT524349:MQU524349 NAP524349:NAQ524349 NKL524349:NKM524349 NUH524349:NUI524349 OED524349:OEE524349 ONZ524349:OOA524349 OXV524349:OXW524349 PHR524349:PHS524349 PRN524349:PRO524349 QBJ524349:QBK524349 QLF524349:QLG524349 QVB524349:QVC524349 REX524349:REY524349 ROT524349:ROU524349 RYP524349:RYQ524349 SIL524349:SIM524349 SSH524349:SSI524349 TCD524349:TCE524349 TLZ524349:TMA524349 TVV524349:TVW524349 UFR524349:UFS524349 UPN524349:UPO524349 UZJ524349:UZK524349 VJF524349:VJG524349 VTB524349:VTC524349 WCX524349:WCY524349 WMT524349:WMU524349 WWP524349:WWQ524349 AH589885:AI589885 KD589885:KE589885 TZ589885:UA589885 ADV589885:ADW589885 ANR589885:ANS589885 AXN589885:AXO589885 BHJ589885:BHK589885 BRF589885:BRG589885 CBB589885:CBC589885 CKX589885:CKY589885 CUT589885:CUU589885 DEP589885:DEQ589885 DOL589885:DOM589885 DYH589885:DYI589885 EID589885:EIE589885 ERZ589885:ESA589885 FBV589885:FBW589885 FLR589885:FLS589885 FVN589885:FVO589885 GFJ589885:GFK589885 GPF589885:GPG589885 GZB589885:GZC589885 HIX589885:HIY589885 HST589885:HSU589885 ICP589885:ICQ589885 IML589885:IMM589885 IWH589885:IWI589885 JGD589885:JGE589885 JPZ589885:JQA589885 JZV589885:JZW589885 KJR589885:KJS589885 KTN589885:KTO589885 LDJ589885:LDK589885 LNF589885:LNG589885 LXB589885:LXC589885 MGX589885:MGY589885 MQT589885:MQU589885 NAP589885:NAQ589885 NKL589885:NKM589885 NUH589885:NUI589885 OED589885:OEE589885 ONZ589885:OOA589885 OXV589885:OXW589885 PHR589885:PHS589885 PRN589885:PRO589885 QBJ589885:QBK589885 QLF589885:QLG589885 QVB589885:QVC589885 REX589885:REY589885 ROT589885:ROU589885 RYP589885:RYQ589885 SIL589885:SIM589885 SSH589885:SSI589885 TCD589885:TCE589885 TLZ589885:TMA589885 TVV589885:TVW589885 UFR589885:UFS589885 UPN589885:UPO589885 UZJ589885:UZK589885 VJF589885:VJG589885 VTB589885:VTC589885 WCX589885:WCY589885 WMT589885:WMU589885 WWP589885:WWQ589885 AH655421:AI655421 KD655421:KE655421 TZ655421:UA655421 ADV655421:ADW655421 ANR655421:ANS655421 AXN655421:AXO655421 BHJ655421:BHK655421 BRF655421:BRG655421 CBB655421:CBC655421 CKX655421:CKY655421 CUT655421:CUU655421 DEP655421:DEQ655421 DOL655421:DOM655421 DYH655421:DYI655421 EID655421:EIE655421 ERZ655421:ESA655421 FBV655421:FBW655421 FLR655421:FLS655421 FVN655421:FVO655421 GFJ655421:GFK655421 GPF655421:GPG655421 GZB655421:GZC655421 HIX655421:HIY655421 HST655421:HSU655421 ICP655421:ICQ655421 IML655421:IMM655421 IWH655421:IWI655421 JGD655421:JGE655421 JPZ655421:JQA655421 JZV655421:JZW655421 KJR655421:KJS655421 KTN655421:KTO655421 LDJ655421:LDK655421 LNF655421:LNG655421 LXB655421:LXC655421 MGX655421:MGY655421 MQT655421:MQU655421 NAP655421:NAQ655421 NKL655421:NKM655421 NUH655421:NUI655421 OED655421:OEE655421 ONZ655421:OOA655421 OXV655421:OXW655421 PHR655421:PHS655421 PRN655421:PRO655421 QBJ655421:QBK655421 QLF655421:QLG655421 QVB655421:QVC655421 REX655421:REY655421 ROT655421:ROU655421 RYP655421:RYQ655421 SIL655421:SIM655421 SSH655421:SSI655421 TCD655421:TCE655421 TLZ655421:TMA655421 TVV655421:TVW655421 UFR655421:UFS655421 UPN655421:UPO655421 UZJ655421:UZK655421 VJF655421:VJG655421 VTB655421:VTC655421 WCX655421:WCY655421 WMT655421:WMU655421 WWP655421:WWQ655421 AH720957:AI720957 KD720957:KE720957 TZ720957:UA720957 ADV720957:ADW720957 ANR720957:ANS720957 AXN720957:AXO720957 BHJ720957:BHK720957 BRF720957:BRG720957 CBB720957:CBC720957 CKX720957:CKY720957 CUT720957:CUU720957 DEP720957:DEQ720957 DOL720957:DOM720957 DYH720957:DYI720957 EID720957:EIE720957 ERZ720957:ESA720957 FBV720957:FBW720957 FLR720957:FLS720957 FVN720957:FVO720957 GFJ720957:GFK720957 GPF720957:GPG720957 GZB720957:GZC720957 HIX720957:HIY720957 HST720957:HSU720957 ICP720957:ICQ720957 IML720957:IMM720957 IWH720957:IWI720957 JGD720957:JGE720957 JPZ720957:JQA720957 JZV720957:JZW720957 KJR720957:KJS720957 KTN720957:KTO720957 LDJ720957:LDK720957 LNF720957:LNG720957 LXB720957:LXC720957 MGX720957:MGY720957 MQT720957:MQU720957 NAP720957:NAQ720957 NKL720957:NKM720957 NUH720957:NUI720957 OED720957:OEE720957 ONZ720957:OOA720957 OXV720957:OXW720957 PHR720957:PHS720957 PRN720957:PRO720957 QBJ720957:QBK720957 QLF720957:QLG720957 QVB720957:QVC720957 REX720957:REY720957 ROT720957:ROU720957 RYP720957:RYQ720957 SIL720957:SIM720957 SSH720957:SSI720957 TCD720957:TCE720957 TLZ720957:TMA720957 TVV720957:TVW720957 UFR720957:UFS720957 UPN720957:UPO720957 UZJ720957:UZK720957 VJF720957:VJG720957 VTB720957:VTC720957 WCX720957:WCY720957 WMT720957:WMU720957 WWP720957:WWQ720957 AH786493:AI786493 KD786493:KE786493 TZ786493:UA786493 ADV786493:ADW786493 ANR786493:ANS786493 AXN786493:AXO786493 BHJ786493:BHK786493 BRF786493:BRG786493 CBB786493:CBC786493 CKX786493:CKY786493 CUT786493:CUU786493 DEP786493:DEQ786493 DOL786493:DOM786493 DYH786493:DYI786493 EID786493:EIE786493 ERZ786493:ESA786493 FBV786493:FBW786493 FLR786493:FLS786493 FVN786493:FVO786493 GFJ786493:GFK786493 GPF786493:GPG786493 GZB786493:GZC786493 HIX786493:HIY786493 HST786493:HSU786493 ICP786493:ICQ786493 IML786493:IMM786493 IWH786493:IWI786493 JGD786493:JGE786493 JPZ786493:JQA786493 JZV786493:JZW786493 KJR786493:KJS786493 KTN786493:KTO786493 LDJ786493:LDK786493 LNF786493:LNG786493 LXB786493:LXC786493 MGX786493:MGY786493 MQT786493:MQU786493 NAP786493:NAQ786493 NKL786493:NKM786493 NUH786493:NUI786493 OED786493:OEE786493 ONZ786493:OOA786493 OXV786493:OXW786493 PHR786493:PHS786493 PRN786493:PRO786493 QBJ786493:QBK786493 QLF786493:QLG786493 QVB786493:QVC786493 REX786493:REY786493 ROT786493:ROU786493 RYP786493:RYQ786493 SIL786493:SIM786493 SSH786493:SSI786493 TCD786493:TCE786493 TLZ786493:TMA786493 TVV786493:TVW786493 UFR786493:UFS786493 UPN786493:UPO786493 UZJ786493:UZK786493 VJF786493:VJG786493 VTB786493:VTC786493 WCX786493:WCY786493 WMT786493:WMU786493 WWP786493:WWQ786493 AH852029:AI852029 KD852029:KE852029 TZ852029:UA852029 ADV852029:ADW852029 ANR852029:ANS852029 AXN852029:AXO852029 BHJ852029:BHK852029 BRF852029:BRG852029 CBB852029:CBC852029 CKX852029:CKY852029 CUT852029:CUU852029 DEP852029:DEQ852029 DOL852029:DOM852029 DYH852029:DYI852029 EID852029:EIE852029 ERZ852029:ESA852029 FBV852029:FBW852029 FLR852029:FLS852029 FVN852029:FVO852029 GFJ852029:GFK852029 GPF852029:GPG852029 GZB852029:GZC852029 HIX852029:HIY852029 HST852029:HSU852029 ICP852029:ICQ852029 IML852029:IMM852029 IWH852029:IWI852029 JGD852029:JGE852029 JPZ852029:JQA852029 JZV852029:JZW852029 KJR852029:KJS852029 KTN852029:KTO852029 LDJ852029:LDK852029 LNF852029:LNG852029 LXB852029:LXC852029 MGX852029:MGY852029 MQT852029:MQU852029 NAP852029:NAQ852029 NKL852029:NKM852029 NUH852029:NUI852029 OED852029:OEE852029 ONZ852029:OOA852029 OXV852029:OXW852029 PHR852029:PHS852029 PRN852029:PRO852029 QBJ852029:QBK852029 QLF852029:QLG852029 QVB852029:QVC852029 REX852029:REY852029 ROT852029:ROU852029 RYP852029:RYQ852029 SIL852029:SIM852029 SSH852029:SSI852029 TCD852029:TCE852029 TLZ852029:TMA852029 TVV852029:TVW852029 UFR852029:UFS852029 UPN852029:UPO852029 UZJ852029:UZK852029 VJF852029:VJG852029 VTB852029:VTC852029 WCX852029:WCY852029 WMT852029:WMU852029 WWP852029:WWQ852029 AH917565:AI917565 KD917565:KE917565 TZ917565:UA917565 ADV917565:ADW917565 ANR917565:ANS917565 AXN917565:AXO917565 BHJ917565:BHK917565 BRF917565:BRG917565 CBB917565:CBC917565 CKX917565:CKY917565 CUT917565:CUU917565 DEP917565:DEQ917565 DOL917565:DOM917565 DYH917565:DYI917565 EID917565:EIE917565 ERZ917565:ESA917565 FBV917565:FBW917565 FLR917565:FLS917565 FVN917565:FVO917565 GFJ917565:GFK917565 GPF917565:GPG917565 GZB917565:GZC917565 HIX917565:HIY917565 HST917565:HSU917565 ICP917565:ICQ917565 IML917565:IMM917565 IWH917565:IWI917565 JGD917565:JGE917565 JPZ917565:JQA917565 JZV917565:JZW917565 KJR917565:KJS917565 KTN917565:KTO917565 LDJ917565:LDK917565 LNF917565:LNG917565 LXB917565:LXC917565 MGX917565:MGY917565 MQT917565:MQU917565 NAP917565:NAQ917565 NKL917565:NKM917565 NUH917565:NUI917565 OED917565:OEE917565 ONZ917565:OOA917565 OXV917565:OXW917565 PHR917565:PHS917565 PRN917565:PRO917565 QBJ917565:QBK917565 QLF917565:QLG917565 QVB917565:QVC917565 REX917565:REY917565 ROT917565:ROU917565 RYP917565:RYQ917565 SIL917565:SIM917565 SSH917565:SSI917565 TCD917565:TCE917565 TLZ917565:TMA917565 TVV917565:TVW917565 UFR917565:UFS917565 UPN917565:UPO917565 UZJ917565:UZK917565 VJF917565:VJG917565 VTB917565:VTC917565 WCX917565:WCY917565 WMT917565:WMU917565 WWP917565:WWQ917565 AH983101:AI983101 KD983101:KE983101 TZ983101:UA983101 ADV983101:ADW983101 ANR983101:ANS983101 AXN983101:AXO983101 BHJ983101:BHK983101 BRF983101:BRG983101 CBB983101:CBC983101 CKX983101:CKY983101 CUT983101:CUU983101 DEP983101:DEQ983101 DOL983101:DOM983101 DYH983101:DYI983101 EID983101:EIE983101 ERZ983101:ESA983101 FBV983101:FBW983101 FLR983101:FLS983101 FVN983101:FVO983101 GFJ983101:GFK983101 GPF983101:GPG983101 GZB983101:GZC983101 HIX983101:HIY983101 HST983101:HSU983101 ICP983101:ICQ983101 IML983101:IMM983101 IWH983101:IWI983101 JGD983101:JGE983101 JPZ983101:JQA983101 JZV983101:JZW983101 KJR983101:KJS983101 KTN983101:KTO983101 LDJ983101:LDK983101 LNF983101:LNG983101 LXB983101:LXC983101 MGX983101:MGY983101 MQT983101:MQU983101 NAP983101:NAQ983101 NKL983101:NKM983101 NUH983101:NUI983101 OED983101:OEE983101 ONZ983101:OOA983101 OXV983101:OXW983101 PHR983101:PHS983101 PRN983101:PRO983101 QBJ983101:QBK983101 QLF983101:QLG983101 QVB983101:QVC983101 REX983101:REY983101 ROT983101:ROU983101 RYP983101:RYQ983101 SIL983101:SIM983101 SSH983101:SSI983101 TCD983101:TCE983101 TLZ983101:TMA983101 TVV983101:TVW983101 UFR983101:UFS983101 UPN983101:UPO983101 UZJ983101:UZK983101 VJF983101:VJG983101 VTB983101:VTC983101 WCX983101:WCY983101 WMT983101:WMU983101 WWP983101:WWQ983101 AF65587 AG65588 AF131123 AG131124 AF196659 AG196660 AF262195 AG262196 AF327731 AG327732 AF393267 AG393268 AF458803 AG458804 AF524339 AG524340 AF589875 AG589876 AF655411 AG655412 AF720947 AG720948 AF786483 AG786484 AF852019 AG852020 AF917555 AG917556 AF983091 AG983092 WMU51:WMV51 WWQ30:WWR30 WCY51:WCZ51 WMU30:WMV30 VTC51:VTD51 WCY30:WCZ30 VJG51:VJH51 VTC30:VTD30 UZK51:UZL51 VJG30:VJH30 UPO51:UPP51 UZK30:UZL30 UFS51:UFT51 UPO30:UPP30 TVW51:TVX51 UFS30:UFT30 TMA51:TMB51 TVW30:TVX30 TCE51:TCF51 TMA30:TMB30 SSI51:SSJ51 TCE30:TCF30 SIM51:SIN51 SSI30:SSJ30 RYQ51:RYR51 SIM30:SIN30 ROU51:ROV51 RYQ30:RYR30 REY51:REZ51 ROU30:ROV30 QVC51:QVD51 REY30:REZ30 QLG51:QLH51 QVC30:QVD30 QBK51:QBL51 QLG30:QLH30 PRO51:PRP51 QBK30:QBL30 PHS51:PHT51 PRO30:PRP30 OXW51:OXX51 PHS30:PHT30 OOA51:OOB51 OXW30:OXX30 OEE51:OEF51 OOA30:OOB30 NUI51:NUJ51 OEE30:OEF30 NKM51:NKN51 NUI30:NUJ30 NAQ51:NAR51 NKM30:NKN30 MQU51:MQV51 NAQ30:NAR30 MGY51:MGZ51 MQU30:MQV30 LXC51:LXD51 MGY30:MGZ30 LNG51:LNH51 LXC30:LXD30 LDK51:LDL51 LNG30:LNH30 KTO51:KTP51 LDK30:LDL30 KJS51:KJT51 KTO30:KTP30 JZW51:JZX51 KJS30:KJT30 JQA51:JQB51 JZW30:JZX30 JGE51:JGF51 JQA30:JQB30 IWI51:IWJ51 JGE30:JGF30 IMM51:IMN51 IWI30:IWJ30 ICQ51:ICR51 IMM30:IMN30 HSU51:HSV51 ICQ30:ICR30 HIY51:HIZ51 HSU30:HSV30 GZC51:GZD51 HIY30:HIZ30 GPG51:GPH51 GZC30:GZD30 GFK51:GFL51 GPG30:GPH30 FVO51:FVP51 GFK30:GFL30 FLS51:FLT51 FVO30:FVP30 FBW51:FBX51 FLS30:FLT30 ESA51:ESB51 FBW30:FBX30 EIE51:EIF51 ESA30:ESB30 DYI51:DYJ51 EIE30:EIF30 DOM51:DON51 DYI30:DYJ30 DEQ51:DER51 DOM30:DON30 CUU51:CUV51 DEQ30:DER30 CKY51:CKZ51 CUU30:CUV30 CBC51:CBD51 CKY30:CKZ30 BRG51:BRH51 CBC30:CBD30 BHK51:BHL51 BRG30:BRH30 AXO51:AXP51 BHK30:BHL30 ANS51:ANT51 AXO30:AXP30 ADW51:ADX51 ANS30:ANT30 UA51:UB51 ADW30:ADX30 KE51:KF51 UA30:UB30 AI51:AJ51 KE30:KF30 AI30:AJ30 WWQ51:WWR51 WMS49:WMT50 WCW49:WCX50 VTA49:VTB50 VJE49:VJF50 UZI49:UZJ50 UPM49:UPN50 UFQ49:UFR50 TVU49:TVV50 TLY49:TLZ50 TCC49:TCD50 SSG49:SSH50 SIK49:SIL50 RYO49:RYP50 ROS49:ROT50 REW49:REX50 QVA49:QVB50 QLE49:QLF50 QBI49:QBJ50 PRM49:PRN50 PHQ49:PHR50 OXU49:OXV50 ONY49:ONZ50 OEC49:OED50 NUG49:NUH50 NKK49:NKL50 NAO49:NAP50 MQS49:MQT50 MGW49:MGX50 LXA49:LXB50 LNE49:LNF50 LDI49:LDJ50 KTM49:KTN50 KJQ49:KJR50 JZU49:JZV50 JPY49:JPZ50 JGC49:JGD50 IWG49:IWH50 IMK49:IML50 ICO49:ICP50 HSS49:HST50 HIW49:HIX50 GZA49:GZB50 GPE49:GPF50 GFI49:GFJ50 FVM49:FVN50 FLQ49:FLR50 FBU49:FBV50 ERY49:ERZ50 EIC49:EID50 DYG49:DYH50 DOK49:DOL50 DEO49:DEP50 CUS49:CUT50 CKW49:CKX50 CBA49:CBB50 BRE49:BRF50 BHI49:BHJ50 AXM49:AXN50 ANQ49:ANR50 ADU49:ADV50 TY49:TZ50 KC49:KD50 AG49:AH50 WWO49:WWP50 WWQ43:WWR47 WMU43:WMV47 WCY43:WCZ47 VTC43:VTD47 VJG43:VJH47 UZK43:UZL47 UPO43:UPP47 UFS43:UFT47 TVW43:TVX47 TMA43:TMB47 TCE43:TCF47 SSI43:SSJ47 SIM43:SIN47 RYQ43:RYR47 ROU43:ROV47 REY43:REZ47 QVC43:QVD47 QLG43:QLH47 QBK43:QBL47 PRO43:PRP47 PHS43:PHT47 OXW43:OXX47 OOA43:OOB47 OEE43:OEF47 NUI43:NUJ47 NKM43:NKN47 NAQ43:NAR47 MQU43:MQV47 MGY43:MGZ47 LXC43:LXD47 LNG43:LNH47 LDK43:LDL47 KTO43:KTP47 KJS43:KJT47 JZW43:JZX47 JQA43:JQB47 JGE43:JGF47 IWI43:IWJ47 IMM43:IMN47 ICQ43:ICR47 HSU43:HSV47 HIY43:HIZ47 GZC43:GZD47 GPG43:GPH47 GFK43:GFL47 FVO43:FVP47 FLS43:FLT47 FBW43:FBX47 ESA43:ESB47 EIE43:EIF47 DYI43:DYJ47 DOM43:DON47 DEQ43:DER47 CUU43:CUV47 CKY43:CKZ47 CBC43:CBD47 BRG43:BRH47 BHK43:BHL47 AXO43:AXP47 ANS43:ANT47 ADW43:ADX47 UA43:UB47 KE43:KF47 AI43:AJ47 AI71:AJ74 KE71:KF74 UA71:UB74 ADW71:ADX74 ANS71:ANT74 AXO71:AXP74 BHK71:BHL74 BRG71:BRH74 CBC71:CBD74 CKY71:CKZ74 CUU71:CUV74 DEQ71:DER74 DOM71:DON74 DYI71:DYJ74 EIE71:EIF74 ESA71:ESB74 FBW71:FBX74 FLS71:FLT74 FVO71:FVP74 GFK71:GFL74 GPG71:GPH74 GZC71:GZD74 HIY71:HIZ74 HSU71:HSV74 ICQ71:ICR74 IMM71:IMN74 IWI71:IWJ74 JGE71:JGF74 JQA71:JQB74 JZW71:JZX74 KJS71:KJT74 KTO71:KTP74 LDK71:LDL74 LNG71:LNH74 LXC71:LXD74 MGY71:MGZ74 MQU71:MQV74 NAQ71:NAR74 NKM71:NKN74 NUI71:NUJ74 OEE71:OEF74 OOA71:OOB74 OXW71:OXX74 PHS71:PHT74 PRO71:PRP74 QBK71:QBL74 QLG71:QLH74 QVC71:QVD74 REY71:REZ74 ROU71:ROV74 RYQ71:RYR74 SIM71:SIN74 SSI71:SSJ74 TCE71:TCF74 TMA71:TMB74 TVW71:TVX74 UFS71:UFT74 UPO71:UPP74 UZK71:UZL74 VJG71:VJH74 VTC71:VTD74 WCY71:WCZ74 WMU71:WMV74 WWQ71:WWR74 AI112:AJ114 KE112:KF114 UA112:UB114 ADW112:ADX114 ANS112:ANT114 AXO112:AXP114 BHK112:BHL114 BRG112:BRH114 CBC112:CBD114 CKY112:CKZ114 CUU112:CUV114 DEQ112:DER114 DOM112:DON114 DYI112:DYJ114 EIE112:EIF114 ESA112:ESB114 FBW112:FBX114 FLS112:FLT114 FVO112:FVP114 GFK112:GFL114 GPG112:GPH114 GZC112:GZD114 HIY112:HIZ114 HSU112:HSV114 ICQ112:ICR114 IMM112:IMN114 IWI112:IWJ114 JGE112:JGF114 JQA112:JQB114 JZW112:JZX114 KJS112:KJT114 KTO112:KTP114 LDK112:LDL114 LNG112:LNH114 LXC112:LXD114 MGY112:MGZ114 MQU112:MQV114 NAQ112:NAR114 NKM112:NKN114 NUI112:NUJ114 OEE112:OEF114 OOA112:OOB114 OXW112:OXX114 PHS112:PHT114 PRO112:PRP114 QBK112:QBL114 QLG112:QLH114 QVC112:QVD114 REY112:REZ114 ROU112:ROV114 RYQ112:RYR114 SIM112:SIN114 SSI112:SSJ114 TCE112:TCF114 TMA112:TMB114 TVW112:TVX114 UFS112:UFT114 UPO112:UPP114 UZK112:UZL114 VJG112:VJH114 VTC112:VTD114 WCY112:WCZ114 WMU112:WMV114 WWQ112:WWR114"/>
  </dataValidations>
  <printOptions horizontalCentered="1"/>
  <pageMargins left="0.78740157480314965" right="0.35433070866141736" top="0.39370078740157483" bottom="0.35433070866141736" header="0.31496062992125984" footer="0.19685039370078741"/>
  <pageSetup paperSize="9" scale="84" fitToHeight="2" orientation="portrait" r:id="rId1"/>
  <headerFooter>
    <oddFooter>&amp;A</oddFooter>
  </headerFooter>
  <rowBreaks count="2" manualBreakCount="2">
    <brk id="57" max="28" man="1"/>
    <brk id="98" max="28"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1"/>
  <sheetViews>
    <sheetView view="pageBreakPreview" zoomScale="85" zoomScaleNormal="100" zoomScaleSheetLayoutView="85" workbookViewId="0">
      <selection activeCell="L78" sqref="L78:AC78"/>
    </sheetView>
  </sheetViews>
  <sheetFormatPr defaultRowHeight="13.5"/>
  <cols>
    <col min="1" max="11" width="3.625" style="15" customWidth="1"/>
    <col min="12" max="13" width="3.875" style="15" customWidth="1"/>
    <col min="14"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142" t="s">
        <v>233</v>
      </c>
      <c r="AD2" s="30"/>
      <c r="AE2" s="98"/>
      <c r="AF2" s="1"/>
      <c r="AG2" s="1"/>
      <c r="AH2" s="1"/>
      <c r="AI2" s="13"/>
      <c r="AM2" s="29"/>
      <c r="AN2" s="29"/>
      <c r="AQ2" s="29"/>
      <c r="AR2" s="29"/>
      <c r="AT2" s="3"/>
    </row>
    <row r="3" spans="1:46" ht="18" customHeight="1">
      <c r="A3" s="499" t="s">
        <v>263</v>
      </c>
      <c r="B3" s="1549"/>
      <c r="C3" s="1549"/>
      <c r="D3" s="1549"/>
      <c r="E3" s="1549"/>
      <c r="F3" s="1549"/>
      <c r="G3" s="1549"/>
      <c r="H3" s="1549"/>
      <c r="I3" s="1549"/>
      <c r="J3" s="1549"/>
      <c r="K3" s="1549"/>
      <c r="L3" s="1549"/>
      <c r="M3" s="1549"/>
      <c r="N3" s="1549"/>
      <c r="O3" s="1549"/>
      <c r="P3" s="1549"/>
      <c r="Q3" s="1549"/>
      <c r="R3" s="1549"/>
      <c r="S3" s="1549"/>
      <c r="T3" s="1549"/>
      <c r="U3" s="1549"/>
      <c r="V3" s="1549"/>
      <c r="W3" s="1549"/>
      <c r="X3" s="1549"/>
      <c r="Y3" s="1549"/>
      <c r="Z3" s="1549"/>
      <c r="AA3" s="1549"/>
      <c r="AB3" s="1549"/>
      <c r="AC3" s="1549"/>
      <c r="AD3" s="44"/>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2238" t="s">
        <v>138</v>
      </c>
      <c r="C5" s="2239"/>
      <c r="D5" s="2239"/>
      <c r="E5" s="2239"/>
      <c r="F5" s="2240"/>
      <c r="G5" s="23"/>
      <c r="H5" s="23"/>
      <c r="I5" s="23"/>
      <c r="J5" s="23"/>
      <c r="K5" s="23"/>
      <c r="L5" s="23"/>
      <c r="M5" s="23"/>
      <c r="N5" s="23"/>
      <c r="O5" s="23"/>
      <c r="P5" s="23"/>
      <c r="Q5" s="23"/>
      <c r="R5" s="23"/>
      <c r="S5" s="327" t="s">
        <v>29</v>
      </c>
      <c r="T5" s="500"/>
      <c r="U5" s="500"/>
      <c r="V5" s="501"/>
      <c r="W5" s="1083" t="s">
        <v>98</v>
      </c>
      <c r="X5" s="1084"/>
      <c r="Y5" s="1084"/>
      <c r="Z5" s="1084"/>
      <c r="AA5" s="1084"/>
      <c r="AB5" s="1084"/>
      <c r="AC5" s="1085"/>
      <c r="AD5" s="23"/>
      <c r="AE5" s="23"/>
      <c r="AF5" s="13"/>
      <c r="AG5" s="13"/>
      <c r="AH5" s="13"/>
      <c r="AI5" s="13"/>
      <c r="AM5" s="29"/>
      <c r="AN5" s="29"/>
      <c r="AQ5" s="29"/>
      <c r="AR5" s="29"/>
    </row>
    <row r="6" spans="1:46" ht="18" customHeight="1" thickBot="1">
      <c r="A6" s="27"/>
      <c r="B6" s="2241"/>
      <c r="C6" s="2242"/>
      <c r="D6" s="2242"/>
      <c r="E6" s="2242"/>
      <c r="F6" s="2243"/>
      <c r="G6" s="23"/>
      <c r="H6" s="23"/>
      <c r="I6" s="23"/>
      <c r="J6" s="23"/>
      <c r="K6" s="23"/>
      <c r="L6" s="23"/>
      <c r="M6" s="23"/>
      <c r="N6" s="23"/>
      <c r="O6" s="23"/>
      <c r="P6" s="23"/>
      <c r="Q6" s="23"/>
      <c r="R6" s="23"/>
      <c r="S6" s="327" t="s">
        <v>28</v>
      </c>
      <c r="T6" s="500"/>
      <c r="U6" s="500"/>
      <c r="V6" s="500"/>
      <c r="W6" s="928"/>
      <c r="X6" s="929"/>
      <c r="Y6" s="929"/>
      <c r="Z6" s="929"/>
      <c r="AA6" s="929"/>
      <c r="AB6" s="929"/>
      <c r="AC6" s="930"/>
      <c r="AD6" s="23"/>
      <c r="AE6" s="23"/>
      <c r="AF6" s="13"/>
      <c r="AG6" s="13"/>
      <c r="AH6" s="13"/>
      <c r="AI6" s="13"/>
      <c r="AM6" s="29"/>
      <c r="AN6" s="29"/>
      <c r="AQ6" s="29"/>
      <c r="AR6" s="29"/>
    </row>
    <row r="7" spans="1:46" ht="18" customHeight="1" thickTop="1" thickBot="1">
      <c r="A7" s="27"/>
      <c r="B7" s="23"/>
      <c r="C7" s="23"/>
      <c r="D7" s="23"/>
      <c r="E7" s="23"/>
      <c r="F7" s="23"/>
      <c r="G7" s="23"/>
      <c r="H7" s="23"/>
      <c r="I7" s="23"/>
      <c r="J7" s="23"/>
      <c r="K7" s="23"/>
      <c r="L7" s="23"/>
      <c r="M7" s="23"/>
      <c r="N7" s="23"/>
      <c r="O7" s="23"/>
      <c r="P7" s="23"/>
      <c r="Q7" s="23"/>
      <c r="R7" s="23"/>
      <c r="S7" s="327" t="s">
        <v>148</v>
      </c>
      <c r="T7" s="500"/>
      <c r="U7" s="500"/>
      <c r="V7" s="500"/>
      <c r="W7" s="946"/>
      <c r="X7" s="947"/>
      <c r="Y7" s="947"/>
      <c r="Z7" s="947"/>
      <c r="AA7" s="947"/>
      <c r="AB7" s="947"/>
      <c r="AC7" s="948"/>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15" t="s">
        <v>30</v>
      </c>
      <c r="B9" s="23"/>
      <c r="C9" s="13"/>
      <c r="D9" s="13"/>
      <c r="E9" s="13"/>
      <c r="F9" s="13"/>
      <c r="G9" s="13"/>
      <c r="H9" s="13"/>
      <c r="I9" s="13"/>
      <c r="J9" s="13"/>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453"/>
      <c r="D10" s="453"/>
      <c r="E10" s="453"/>
      <c r="F10" s="453"/>
      <c r="G10" s="454"/>
      <c r="H10" s="487" t="s">
        <v>35</v>
      </c>
      <c r="I10" s="467"/>
      <c r="J10" s="467"/>
      <c r="K10" s="467"/>
      <c r="L10" s="467"/>
      <c r="M10" s="467"/>
      <c r="N10" s="468"/>
      <c r="O10" s="490" t="s">
        <v>32</v>
      </c>
      <c r="P10" s="453"/>
      <c r="Q10" s="453"/>
      <c r="R10" s="453"/>
      <c r="S10" s="453"/>
      <c r="T10" s="454"/>
      <c r="W10" s="29"/>
      <c r="X10" s="29"/>
    </row>
    <row r="11" spans="1:46" ht="18" customHeight="1" thickBot="1">
      <c r="A11" s="1"/>
      <c r="B11" s="937"/>
      <c r="C11" s="938"/>
      <c r="D11" s="938"/>
      <c r="E11" s="938"/>
      <c r="F11" s="938"/>
      <c r="G11" s="939"/>
      <c r="H11" s="931"/>
      <c r="I11" s="932"/>
      <c r="J11" s="932"/>
      <c r="K11" s="932"/>
      <c r="L11" s="932"/>
      <c r="M11" s="932"/>
      <c r="N11" s="933"/>
      <c r="O11" s="934"/>
      <c r="P11" s="935"/>
      <c r="Q11" s="935"/>
      <c r="R11" s="935"/>
      <c r="S11" s="935"/>
      <c r="T11" s="936"/>
      <c r="U11" s="43"/>
      <c r="V11" s="43"/>
      <c r="W11" s="43"/>
      <c r="X11" s="9"/>
      <c r="Y11" s="41"/>
      <c r="Z11" s="41"/>
      <c r="AA11" s="41"/>
      <c r="AB11" s="41"/>
      <c r="AF11" s="29"/>
      <c r="AG11" s="29"/>
      <c r="AJ11" s="29"/>
      <c r="AK11" s="29"/>
    </row>
    <row r="12" spans="1:46" ht="18" customHeight="1">
      <c r="A12" s="1"/>
      <c r="B12" s="9"/>
      <c r="C12" s="9"/>
      <c r="D12" s="9"/>
      <c r="E12" s="9"/>
      <c r="F12" s="9"/>
      <c r="G12" s="123"/>
      <c r="H12" s="123"/>
      <c r="I12" s="123"/>
      <c r="J12" s="123"/>
      <c r="K12" s="40"/>
      <c r="L12" s="40"/>
      <c r="M12" s="40"/>
      <c r="N12" s="40"/>
      <c r="O12" s="40"/>
      <c r="P12" s="42"/>
      <c r="Q12" s="42"/>
      <c r="R12" s="42"/>
      <c r="S12" s="43"/>
      <c r="T12" s="8"/>
      <c r="U12" s="43"/>
      <c r="V12" s="43"/>
      <c r="W12" s="43"/>
      <c r="X12" s="9"/>
      <c r="Y12" s="41"/>
      <c r="Z12" s="41"/>
      <c r="AA12" s="41"/>
      <c r="AB12" s="41"/>
      <c r="AF12" s="29"/>
      <c r="AG12" s="29"/>
      <c r="AJ12" s="29"/>
      <c r="AK12" s="29"/>
    </row>
    <row r="13" spans="1:46" ht="18" customHeight="1">
      <c r="A13" s="15" t="s">
        <v>31</v>
      </c>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B14" s="475" t="s">
        <v>36</v>
      </c>
      <c r="C14" s="453"/>
      <c r="D14" s="453"/>
      <c r="E14" s="453"/>
      <c r="F14" s="453"/>
      <c r="G14" s="454"/>
      <c r="H14" s="475" t="s">
        <v>37</v>
      </c>
      <c r="I14" s="453"/>
      <c r="J14" s="453"/>
      <c r="K14" s="453"/>
      <c r="L14" s="453"/>
      <c r="M14" s="453"/>
      <c r="N14" s="453"/>
      <c r="O14" s="453"/>
      <c r="P14" s="453"/>
      <c r="Q14" s="454"/>
      <c r="R14" s="481" t="s">
        <v>39</v>
      </c>
      <c r="S14" s="815"/>
      <c r="T14" s="815"/>
      <c r="U14" s="815"/>
      <c r="V14" s="815"/>
      <c r="W14" s="815"/>
      <c r="X14" s="460" t="s">
        <v>40</v>
      </c>
      <c r="Y14" s="461"/>
      <c r="Z14" s="461"/>
      <c r="AA14" s="461"/>
      <c r="AB14" s="462"/>
      <c r="AC14" s="10"/>
      <c r="AD14" s="10"/>
      <c r="AE14" s="11"/>
      <c r="AF14" s="12"/>
      <c r="AG14" s="12"/>
      <c r="AH14" s="2"/>
      <c r="AI14" s="1"/>
      <c r="AK14" s="13"/>
      <c r="AL14" s="13"/>
      <c r="AM14" s="13"/>
      <c r="AP14" s="29"/>
      <c r="AQ14" s="29"/>
      <c r="AR14" s="29"/>
    </row>
    <row r="15" spans="1:46" ht="18" customHeight="1" thickBot="1">
      <c r="B15" s="949"/>
      <c r="C15" s="950"/>
      <c r="D15" s="950"/>
      <c r="E15" s="950"/>
      <c r="F15" s="950"/>
      <c r="G15" s="951"/>
      <c r="H15" s="1"/>
      <c r="I15" s="1"/>
      <c r="J15" s="1"/>
      <c r="K15" s="1"/>
      <c r="L15" s="1"/>
      <c r="M15" s="85"/>
      <c r="N15" s="466" t="s">
        <v>38</v>
      </c>
      <c r="O15" s="467"/>
      <c r="P15" s="467"/>
      <c r="Q15" s="468"/>
      <c r="R15" s="816"/>
      <c r="S15" s="817"/>
      <c r="T15" s="817"/>
      <c r="U15" s="817"/>
      <c r="V15" s="817"/>
      <c r="W15" s="817"/>
      <c r="X15" s="463"/>
      <c r="Y15" s="464"/>
      <c r="Z15" s="464"/>
      <c r="AA15" s="464"/>
      <c r="AB15" s="465"/>
      <c r="AC15" s="10"/>
      <c r="AD15" s="10"/>
      <c r="AE15" s="8"/>
      <c r="AF15" s="2"/>
      <c r="AG15" s="2"/>
      <c r="AH15" s="2"/>
      <c r="AI15" s="1"/>
      <c r="AK15" s="13"/>
      <c r="AL15" s="13"/>
      <c r="AM15" s="13"/>
      <c r="AP15" s="29"/>
      <c r="AQ15" s="29"/>
      <c r="AR15" s="29"/>
    </row>
    <row r="16" spans="1:46" ht="18" customHeight="1" thickBot="1">
      <c r="B16" s="952"/>
      <c r="C16" s="953"/>
      <c r="D16" s="953"/>
      <c r="E16" s="953"/>
      <c r="F16" s="953"/>
      <c r="G16" s="954"/>
      <c r="H16" s="987"/>
      <c r="I16" s="953"/>
      <c r="J16" s="953"/>
      <c r="K16" s="953"/>
      <c r="L16" s="953"/>
      <c r="M16" s="954"/>
      <c r="N16" s="988"/>
      <c r="O16" s="932"/>
      <c r="P16" s="932"/>
      <c r="Q16" s="989"/>
      <c r="R16" s="485">
        <f>B16+H16</f>
        <v>0</v>
      </c>
      <c r="S16" s="1103"/>
      <c r="T16" s="1103"/>
      <c r="U16" s="1103"/>
      <c r="V16" s="1103"/>
      <c r="W16" s="1103"/>
      <c r="X16" s="982"/>
      <c r="Y16" s="983"/>
      <c r="Z16" s="983"/>
      <c r="AA16" s="983"/>
      <c r="AB16" s="984"/>
      <c r="AC16" s="10"/>
      <c r="AD16" s="10"/>
      <c r="AE16" s="8"/>
      <c r="AF16" s="2"/>
      <c r="AG16" s="2"/>
      <c r="AH16" s="2"/>
      <c r="AI16" s="1"/>
      <c r="AK16" s="13"/>
      <c r="AL16" s="13"/>
      <c r="AM16" s="13"/>
      <c r="AP16" s="29"/>
      <c r="AQ16" s="29"/>
      <c r="AR16" s="29"/>
    </row>
    <row r="17" spans="1:45" ht="18" customHeight="1">
      <c r="B17" s="13"/>
      <c r="C17" s="13"/>
      <c r="D17" s="13"/>
      <c r="E17" s="13"/>
      <c r="F17" s="13"/>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3" t="s">
        <v>42</v>
      </c>
      <c r="B18" s="13"/>
      <c r="C18" s="13"/>
      <c r="D18" s="13"/>
      <c r="E18" s="13"/>
      <c r="F18" s="13"/>
      <c r="G18" s="13"/>
      <c r="H18" s="1"/>
      <c r="I18" s="13"/>
      <c r="J18" s="13"/>
      <c r="K18" s="13"/>
      <c r="L18" s="13"/>
      <c r="M18" s="13"/>
      <c r="N18" s="13"/>
      <c r="O18" s="13"/>
      <c r="P18" s="13"/>
      <c r="Q18" s="13"/>
      <c r="R18" s="13"/>
      <c r="S18" s="13"/>
      <c r="T18" s="13"/>
      <c r="U18" s="13"/>
      <c r="V18" s="13"/>
      <c r="W18" s="13"/>
      <c r="X18" s="13"/>
      <c r="Y18" s="13"/>
      <c r="Z18" s="13"/>
      <c r="AA18" s="13"/>
      <c r="AB18" s="13"/>
      <c r="AS18" s="13"/>
    </row>
    <row r="19" spans="1:45" ht="18" customHeight="1" thickBot="1">
      <c r="A19" s="13"/>
      <c r="B19" s="419" t="s">
        <v>21</v>
      </c>
      <c r="C19" s="439"/>
      <c r="D19" s="439"/>
      <c r="E19" s="439"/>
      <c r="F19" s="439"/>
      <c r="G19" s="439"/>
      <c r="H19" s="443"/>
      <c r="I19" s="422" t="s">
        <v>22</v>
      </c>
      <c r="J19" s="453"/>
      <c r="K19" s="453"/>
      <c r="L19" s="453"/>
      <c r="M19" s="454"/>
      <c r="N19" s="422" t="s">
        <v>23</v>
      </c>
      <c r="O19" s="453"/>
      <c r="P19" s="453"/>
      <c r="Q19" s="453"/>
      <c r="R19" s="454"/>
      <c r="S19" s="419" t="s">
        <v>24</v>
      </c>
      <c r="T19" s="439"/>
      <c r="U19" s="439"/>
      <c r="V19" s="439"/>
      <c r="W19" s="443"/>
      <c r="AM19" s="13"/>
    </row>
    <row r="20" spans="1:45" ht="18" customHeight="1">
      <c r="A20" s="13"/>
      <c r="B20" s="419" t="s">
        <v>17</v>
      </c>
      <c r="C20" s="439"/>
      <c r="D20" s="439"/>
      <c r="E20" s="439"/>
      <c r="F20" s="439"/>
      <c r="G20" s="439"/>
      <c r="H20" s="439"/>
      <c r="I20" s="869"/>
      <c r="J20" s="1547"/>
      <c r="K20" s="1547"/>
      <c r="L20" s="1547"/>
      <c r="M20" s="1838"/>
      <c r="N20" s="880"/>
      <c r="O20" s="1547"/>
      <c r="P20" s="1547"/>
      <c r="Q20" s="1547"/>
      <c r="R20" s="1548"/>
      <c r="S20" s="1839">
        <f>I20+N20</f>
        <v>0</v>
      </c>
      <c r="T20" s="1840"/>
      <c r="U20" s="1840"/>
      <c r="V20" s="1840"/>
      <c r="W20" s="1841"/>
      <c r="AM20" s="13"/>
    </row>
    <row r="21" spans="1:45" ht="18" customHeight="1">
      <c r="A21" s="13"/>
      <c r="B21" s="2096" t="s">
        <v>86</v>
      </c>
      <c r="C21" s="439"/>
      <c r="D21" s="439"/>
      <c r="E21" s="439"/>
      <c r="F21" s="439"/>
      <c r="G21" s="439"/>
      <c r="H21" s="439"/>
      <c r="I21" s="872"/>
      <c r="J21" s="1550"/>
      <c r="K21" s="1550"/>
      <c r="L21" s="1550"/>
      <c r="M21" s="1844"/>
      <c r="N21" s="818"/>
      <c r="O21" s="1550"/>
      <c r="P21" s="1550"/>
      <c r="Q21" s="1550"/>
      <c r="R21" s="1551"/>
      <c r="S21" s="1839">
        <f>I21+N21</f>
        <v>0</v>
      </c>
      <c r="T21" s="1840"/>
      <c r="U21" s="1840"/>
      <c r="V21" s="1840"/>
      <c r="W21" s="1841"/>
      <c r="AM21" s="13"/>
    </row>
    <row r="22" spans="1:45" ht="18" customHeight="1">
      <c r="A22" s="13"/>
      <c r="B22" s="419" t="s">
        <v>18</v>
      </c>
      <c r="C22" s="439"/>
      <c r="D22" s="439"/>
      <c r="E22" s="439"/>
      <c r="F22" s="439"/>
      <c r="G22" s="439"/>
      <c r="H22" s="439"/>
      <c r="I22" s="872"/>
      <c r="J22" s="1550"/>
      <c r="K22" s="1550"/>
      <c r="L22" s="1550"/>
      <c r="M22" s="1844"/>
      <c r="N22" s="818"/>
      <c r="O22" s="1550"/>
      <c r="P22" s="1550"/>
      <c r="Q22" s="1550"/>
      <c r="R22" s="1551"/>
      <c r="S22" s="1839">
        <f>I22+N22</f>
        <v>0</v>
      </c>
      <c r="T22" s="1840"/>
      <c r="U22" s="1840"/>
      <c r="V22" s="1840"/>
      <c r="W22" s="1841"/>
      <c r="AM22" s="13"/>
    </row>
    <row r="23" spans="1:45" ht="18" customHeight="1" thickBot="1">
      <c r="A23" s="13"/>
      <c r="B23" s="2096" t="s">
        <v>87</v>
      </c>
      <c r="C23" s="439"/>
      <c r="D23" s="439"/>
      <c r="E23" s="439"/>
      <c r="F23" s="439"/>
      <c r="G23" s="439"/>
      <c r="H23" s="439"/>
      <c r="I23" s="874"/>
      <c r="J23" s="1538"/>
      <c r="K23" s="1538"/>
      <c r="L23" s="1538"/>
      <c r="M23" s="1842"/>
      <c r="N23" s="994"/>
      <c r="O23" s="1538"/>
      <c r="P23" s="1538"/>
      <c r="Q23" s="1538"/>
      <c r="R23" s="1539"/>
      <c r="S23" s="1839">
        <f>I23+N23</f>
        <v>0</v>
      </c>
      <c r="T23" s="1840"/>
      <c r="U23" s="1840"/>
      <c r="V23" s="1840"/>
      <c r="W23" s="1841"/>
      <c r="AM23" s="13"/>
    </row>
    <row r="24" spans="1:45" ht="18" customHeight="1">
      <c r="A24" s="13"/>
      <c r="B24" s="419" t="s">
        <v>16</v>
      </c>
      <c r="C24" s="439"/>
      <c r="D24" s="439"/>
      <c r="E24" s="439"/>
      <c r="F24" s="439"/>
      <c r="G24" s="439"/>
      <c r="H24" s="443"/>
      <c r="I24" s="444">
        <f>SUM(I20:M23)</f>
        <v>0</v>
      </c>
      <c r="J24" s="445"/>
      <c r="K24" s="445"/>
      <c r="L24" s="445"/>
      <c r="M24" s="446"/>
      <c r="N24" s="444">
        <f t="shared" ref="N24" si="0">SUM(N20:R23)</f>
        <v>0</v>
      </c>
      <c r="O24" s="445"/>
      <c r="P24" s="445"/>
      <c r="Q24" s="445"/>
      <c r="R24" s="446"/>
      <c r="S24" s="1843">
        <f t="shared" ref="S24" si="1">SUM(S20:W23)</f>
        <v>0</v>
      </c>
      <c r="T24" s="1840"/>
      <c r="U24" s="1840"/>
      <c r="V24" s="1840"/>
      <c r="W24" s="1841"/>
      <c r="AM24" s="13"/>
    </row>
    <row r="25" spans="1:45" ht="18" customHeight="1">
      <c r="A25" s="13"/>
      <c r="B25" s="13"/>
      <c r="C25" s="13"/>
      <c r="D25" s="13"/>
      <c r="E25" s="13"/>
      <c r="F25" s="13"/>
      <c r="G25" s="13"/>
      <c r="H25" s="1"/>
      <c r="I25" s="13"/>
      <c r="J25" s="13"/>
      <c r="K25" s="13"/>
      <c r="L25" s="13"/>
      <c r="M25" s="13"/>
      <c r="N25" s="13"/>
      <c r="O25" s="13"/>
      <c r="P25" s="13"/>
      <c r="Q25" s="13"/>
      <c r="R25" s="13"/>
      <c r="S25" s="13"/>
      <c r="T25" s="13"/>
      <c r="U25" s="13"/>
      <c r="V25" s="13"/>
      <c r="W25" s="13"/>
      <c r="X25" s="13"/>
      <c r="Y25" s="13"/>
      <c r="Z25" s="13"/>
      <c r="AA25" s="13"/>
      <c r="AB25" s="13"/>
      <c r="AS25" s="13"/>
    </row>
    <row r="26" spans="1:45" ht="18" customHeight="1">
      <c r="A26" s="13" t="s">
        <v>45</v>
      </c>
      <c r="B26" s="13"/>
      <c r="C26" s="13"/>
      <c r="D26" s="13"/>
      <c r="E26" s="13"/>
      <c r="F26" s="13"/>
      <c r="G26" s="13"/>
      <c r="H26" s="1"/>
      <c r="I26" s="13"/>
      <c r="J26" s="13"/>
      <c r="K26" s="13"/>
      <c r="L26" s="13"/>
      <c r="M26" s="13"/>
      <c r="N26" s="13"/>
      <c r="O26" s="13"/>
      <c r="P26" s="13"/>
      <c r="Q26" s="13"/>
      <c r="R26" s="13"/>
      <c r="S26" s="13"/>
      <c r="T26" s="13"/>
      <c r="U26" s="13"/>
      <c r="V26" s="13"/>
      <c r="W26" s="13"/>
      <c r="X26" s="13"/>
      <c r="Y26" s="13"/>
      <c r="Z26" s="13"/>
      <c r="AA26" s="13"/>
      <c r="AB26" s="13"/>
      <c r="AS26" s="13"/>
    </row>
    <row r="27" spans="1:45" ht="6" customHeight="1">
      <c r="A27" s="13"/>
      <c r="R27" s="13"/>
    </row>
    <row r="28" spans="1:45" ht="18" customHeight="1">
      <c r="B28" s="422" t="s">
        <v>1</v>
      </c>
      <c r="C28" s="423"/>
      <c r="D28" s="423"/>
      <c r="E28" s="423"/>
      <c r="F28" s="423"/>
      <c r="G28" s="423"/>
      <c r="H28" s="423"/>
      <c r="I28" s="423"/>
      <c r="J28" s="423"/>
      <c r="K28" s="423"/>
      <c r="L28" s="449" t="s">
        <v>43</v>
      </c>
      <c r="M28" s="450"/>
      <c r="N28" s="422" t="s">
        <v>2</v>
      </c>
      <c r="O28" s="453"/>
      <c r="P28" s="453"/>
      <c r="Q28" s="453"/>
      <c r="R28" s="453"/>
      <c r="S28" s="453"/>
      <c r="T28" s="453"/>
      <c r="U28" s="453"/>
      <c r="V28" s="453"/>
      <c r="W28" s="453"/>
      <c r="X28" s="453"/>
      <c r="Y28" s="453"/>
      <c r="Z28" s="453"/>
      <c r="AA28" s="453"/>
      <c r="AB28" s="453"/>
      <c r="AC28" s="454"/>
      <c r="AD28" s="93"/>
      <c r="AE28" s="93"/>
      <c r="AF28" s="93"/>
      <c r="AG28" s="93"/>
      <c r="AH28" s="13"/>
      <c r="AQ28" s="34"/>
    </row>
    <row r="29" spans="1:45" ht="18" customHeight="1">
      <c r="B29" s="447"/>
      <c r="C29" s="448"/>
      <c r="D29" s="448"/>
      <c r="E29" s="448"/>
      <c r="F29" s="448"/>
      <c r="G29" s="448"/>
      <c r="H29" s="448"/>
      <c r="I29" s="448"/>
      <c r="J29" s="448"/>
      <c r="K29" s="448"/>
      <c r="L29" s="451"/>
      <c r="M29" s="452"/>
      <c r="N29" s="2084" t="s">
        <v>0</v>
      </c>
      <c r="O29" s="2085"/>
      <c r="P29" s="2085"/>
      <c r="Q29" s="2086"/>
      <c r="R29" s="2084" t="s">
        <v>88</v>
      </c>
      <c r="S29" s="2085"/>
      <c r="T29" s="2085"/>
      <c r="U29" s="2086"/>
      <c r="V29" s="2084" t="s">
        <v>89</v>
      </c>
      <c r="W29" s="2085"/>
      <c r="X29" s="2085"/>
      <c r="Y29" s="2086"/>
      <c r="Z29" s="2084" t="s">
        <v>90</v>
      </c>
      <c r="AA29" s="2085"/>
      <c r="AB29" s="2085"/>
      <c r="AC29" s="2086"/>
      <c r="AD29" s="13"/>
      <c r="AE29" s="13"/>
      <c r="AF29" s="13"/>
      <c r="AG29" s="13"/>
      <c r="AH29" s="34"/>
      <c r="AI29" s="34"/>
      <c r="AJ29" s="13"/>
    </row>
    <row r="30" spans="1:45" ht="18" customHeight="1" thickBot="1">
      <c r="B30" s="834"/>
      <c r="C30" s="835"/>
      <c r="D30" s="835"/>
      <c r="E30" s="835"/>
      <c r="F30" s="835"/>
      <c r="G30" s="835"/>
      <c r="H30" s="835"/>
      <c r="I30" s="835"/>
      <c r="J30" s="835"/>
      <c r="K30" s="835"/>
      <c r="L30" s="451"/>
      <c r="M30" s="452"/>
      <c r="N30" s="903" t="s">
        <v>5</v>
      </c>
      <c r="O30" s="904"/>
      <c r="P30" s="905" t="s">
        <v>6</v>
      </c>
      <c r="Q30" s="906"/>
      <c r="R30" s="903" t="s">
        <v>5</v>
      </c>
      <c r="S30" s="904"/>
      <c r="T30" s="905" t="s">
        <v>6</v>
      </c>
      <c r="U30" s="906"/>
      <c r="V30" s="903" t="s">
        <v>5</v>
      </c>
      <c r="W30" s="904"/>
      <c r="X30" s="905" t="s">
        <v>6</v>
      </c>
      <c r="Y30" s="906"/>
      <c r="Z30" s="903" t="s">
        <v>5</v>
      </c>
      <c r="AA30" s="904"/>
      <c r="AB30" s="905" t="s">
        <v>6</v>
      </c>
      <c r="AC30" s="906"/>
      <c r="AI30" s="34"/>
      <c r="AJ30" s="14"/>
      <c r="AK30" s="13"/>
    </row>
    <row r="31" spans="1:45" ht="18" customHeight="1" thickBot="1">
      <c r="B31" s="2233" t="s">
        <v>156</v>
      </c>
      <c r="C31" s="2076" t="s">
        <v>25</v>
      </c>
      <c r="D31" s="1716" t="s">
        <v>152</v>
      </c>
      <c r="E31" s="1717"/>
      <c r="F31" s="1717"/>
      <c r="G31" s="1717"/>
      <c r="H31" s="1717"/>
      <c r="I31" s="1717"/>
      <c r="J31" s="1717"/>
      <c r="K31" s="1717"/>
      <c r="L31" s="2077"/>
      <c r="M31" s="2078"/>
      <c r="N31" s="2087"/>
      <c r="O31" s="2066"/>
      <c r="P31" s="2067"/>
      <c r="Q31" s="2088"/>
      <c r="R31" s="2068">
        <f>N31</f>
        <v>0</v>
      </c>
      <c r="S31" s="2069"/>
      <c r="T31" s="2070">
        <f>P31</f>
        <v>0</v>
      </c>
      <c r="U31" s="2095"/>
      <c r="V31" s="2065"/>
      <c r="W31" s="2066"/>
      <c r="X31" s="2067"/>
      <c r="Y31" s="2065"/>
      <c r="Z31" s="2068">
        <f>V31</f>
        <v>0</v>
      </c>
      <c r="AA31" s="2069"/>
      <c r="AB31" s="2070">
        <f>X31</f>
        <v>0</v>
      </c>
      <c r="AC31" s="2071"/>
      <c r="AF31" s="13"/>
      <c r="AQ31" s="34"/>
      <c r="AR31" s="14"/>
    </row>
    <row r="32" spans="1:45" ht="18" customHeight="1" thickBot="1">
      <c r="B32" s="2234"/>
      <c r="C32" s="2076"/>
      <c r="D32" s="1716" t="s">
        <v>91</v>
      </c>
      <c r="E32" s="1717"/>
      <c r="F32" s="1717"/>
      <c r="G32" s="1717"/>
      <c r="H32" s="1717"/>
      <c r="I32" s="1717"/>
      <c r="J32" s="1717"/>
      <c r="K32" s="1717"/>
      <c r="L32" s="2011"/>
      <c r="M32" s="2089"/>
      <c r="N32" s="2090"/>
      <c r="O32" s="2091"/>
      <c r="P32" s="2091"/>
      <c r="Q32" s="2091"/>
      <c r="R32" s="2200"/>
      <c r="S32" s="2201"/>
      <c r="T32" s="2201"/>
      <c r="U32" s="2202"/>
      <c r="V32" s="2091"/>
      <c r="W32" s="2091"/>
      <c r="X32" s="2091"/>
      <c r="Y32" s="2091"/>
      <c r="Z32" s="2200"/>
      <c r="AA32" s="2201"/>
      <c r="AB32" s="2201"/>
      <c r="AC32" s="2202"/>
      <c r="AF32" s="13"/>
      <c r="AG32" s="13"/>
      <c r="AH32" s="13"/>
      <c r="AI32" s="13"/>
      <c r="AJ32" s="13"/>
      <c r="AK32" s="13"/>
      <c r="AL32" s="13"/>
      <c r="AM32" s="13"/>
      <c r="AN32" s="13"/>
      <c r="AO32" s="13"/>
      <c r="AP32" s="13"/>
      <c r="AQ32" s="34"/>
      <c r="AR32" s="14"/>
      <c r="AS32" s="13"/>
    </row>
    <row r="33" spans="2:45" ht="18" customHeight="1">
      <c r="B33" s="2234"/>
      <c r="C33" s="2076"/>
      <c r="D33" s="1763" t="s">
        <v>13</v>
      </c>
      <c r="E33" s="814"/>
      <c r="F33" s="814"/>
      <c r="G33" s="814"/>
      <c r="H33" s="814"/>
      <c r="I33" s="814"/>
      <c r="J33" s="814"/>
      <c r="K33" s="814"/>
      <c r="L33" s="2011"/>
      <c r="M33" s="2012"/>
      <c r="N33" s="2013">
        <f>IF(L33="○",IF(L35/S24&lt;10,INT(L35/S24),ROUNDDOWN(L35/S24,-1)),0)</f>
        <v>0</v>
      </c>
      <c r="O33" s="2013"/>
      <c r="P33" s="2014"/>
      <c r="Q33" s="2014"/>
      <c r="R33" s="2015"/>
      <c r="S33" s="2015"/>
      <c r="T33" s="2015"/>
      <c r="U33" s="2015"/>
      <c r="V33" s="2014"/>
      <c r="W33" s="2014"/>
      <c r="X33" s="2014"/>
      <c r="Y33" s="2014"/>
      <c r="Z33" s="2015"/>
      <c r="AA33" s="2015"/>
      <c r="AB33" s="2015"/>
      <c r="AC33" s="2016"/>
      <c r="AF33" s="13"/>
      <c r="AH33" s="13"/>
      <c r="AI33" s="13"/>
      <c r="AJ33" s="13"/>
      <c r="AK33" s="13"/>
      <c r="AL33" s="13"/>
      <c r="AM33" s="13"/>
      <c r="AN33" s="13"/>
      <c r="AO33" s="13"/>
      <c r="AP33" s="13"/>
      <c r="AQ33" s="34"/>
      <c r="AR33" s="14"/>
    </row>
    <row r="34" spans="2:45" ht="18" customHeight="1">
      <c r="B34" s="2234"/>
      <c r="C34" s="2076"/>
      <c r="D34" s="37"/>
      <c r="E34" s="1831" t="s">
        <v>44</v>
      </c>
      <c r="F34" s="2018"/>
      <c r="G34" s="2018"/>
      <c r="H34" s="2018"/>
      <c r="I34" s="2018"/>
      <c r="J34" s="1717"/>
      <c r="K34" s="1717"/>
      <c r="L34" s="2019"/>
      <c r="M34" s="2020"/>
      <c r="N34" s="2017"/>
      <c r="O34" s="2017"/>
      <c r="P34" s="2015"/>
      <c r="Q34" s="2015"/>
      <c r="R34" s="2015"/>
      <c r="S34" s="2015"/>
      <c r="T34" s="2015"/>
      <c r="U34" s="2015"/>
      <c r="V34" s="2015"/>
      <c r="W34" s="2015"/>
      <c r="X34" s="2015"/>
      <c r="Y34" s="2015"/>
      <c r="Z34" s="2015"/>
      <c r="AA34" s="2015"/>
      <c r="AB34" s="2015"/>
      <c r="AC34" s="2016"/>
      <c r="AF34" s="13"/>
      <c r="AH34" s="13"/>
      <c r="AI34" s="13"/>
      <c r="AJ34" s="13"/>
      <c r="AK34" s="13"/>
      <c r="AL34" s="13"/>
      <c r="AM34" s="13"/>
      <c r="AN34" s="13"/>
      <c r="AO34" s="13"/>
      <c r="AP34" s="13"/>
      <c r="AQ34" s="34"/>
      <c r="AR34" s="14"/>
    </row>
    <row r="35" spans="2:45" ht="18" customHeight="1" thickBot="1">
      <c r="B35" s="2234"/>
      <c r="C35" s="2076"/>
      <c r="D35" s="38"/>
      <c r="E35" s="1189" t="s">
        <v>157</v>
      </c>
      <c r="F35" s="298"/>
      <c r="G35" s="298"/>
      <c r="H35" s="298"/>
      <c r="I35" s="298"/>
      <c r="J35" s="315"/>
      <c r="K35" s="315"/>
      <c r="L35" s="2019"/>
      <c r="M35" s="2020"/>
      <c r="N35" s="2015"/>
      <c r="O35" s="2015"/>
      <c r="P35" s="2015"/>
      <c r="Q35" s="2015"/>
      <c r="R35" s="2015"/>
      <c r="S35" s="2015"/>
      <c r="T35" s="2015"/>
      <c r="U35" s="2015"/>
      <c r="V35" s="2015"/>
      <c r="W35" s="2015"/>
      <c r="X35" s="2015"/>
      <c r="Y35" s="2015"/>
      <c r="Z35" s="2015"/>
      <c r="AA35" s="2015"/>
      <c r="AB35" s="2015"/>
      <c r="AC35" s="2015"/>
      <c r="AD35" s="37"/>
      <c r="AF35" s="13"/>
      <c r="AH35" s="22"/>
      <c r="AI35" s="22"/>
      <c r="AJ35" s="22"/>
      <c r="AK35" s="22"/>
      <c r="AL35" s="22"/>
      <c r="AM35" s="22"/>
      <c r="AN35" s="22"/>
      <c r="AO35" s="22"/>
      <c r="AP35" s="22"/>
      <c r="AQ35" s="34"/>
      <c r="AR35" s="14"/>
    </row>
    <row r="36" spans="2:45" ht="18" customHeight="1" thickBot="1">
      <c r="B36" s="2234"/>
      <c r="C36" s="2076"/>
      <c r="D36" s="1766" t="s">
        <v>92</v>
      </c>
      <c r="E36" s="2075"/>
      <c r="F36" s="2075"/>
      <c r="G36" s="2075"/>
      <c r="H36" s="2075"/>
      <c r="I36" s="2075"/>
      <c r="J36" s="2075"/>
      <c r="K36" s="2075"/>
      <c r="L36" s="1993"/>
      <c r="M36" s="1994"/>
      <c r="N36" s="825"/>
      <c r="O36" s="2079"/>
      <c r="P36" s="2079"/>
      <c r="Q36" s="2079"/>
      <c r="R36" s="2079"/>
      <c r="S36" s="2079"/>
      <c r="T36" s="2079"/>
      <c r="U36" s="2079"/>
      <c r="V36" s="2079"/>
      <c r="W36" s="2079"/>
      <c r="X36" s="2079"/>
      <c r="Y36" s="2079"/>
      <c r="Z36" s="2079"/>
      <c r="AA36" s="2079"/>
      <c r="AB36" s="2079"/>
      <c r="AC36" s="2079"/>
      <c r="AD36" s="37"/>
      <c r="AF36" s="13"/>
      <c r="AG36" s="13"/>
      <c r="AH36" s="13"/>
      <c r="AI36" s="13"/>
      <c r="AJ36" s="13"/>
      <c r="AK36" s="13"/>
      <c r="AL36" s="13"/>
      <c r="AM36" s="13"/>
      <c r="AN36" s="13"/>
      <c r="AO36" s="13"/>
      <c r="AP36" s="13"/>
      <c r="AQ36" s="34"/>
      <c r="AR36" s="14"/>
      <c r="AS36" s="13"/>
    </row>
    <row r="37" spans="2:45" ht="18" customHeight="1" thickTop="1" thickBot="1">
      <c r="B37" s="2234"/>
      <c r="C37" s="2076"/>
      <c r="D37" s="958" t="s">
        <v>26</v>
      </c>
      <c r="E37" s="896"/>
      <c r="F37" s="896"/>
      <c r="G37" s="896"/>
      <c r="H37" s="896"/>
      <c r="I37" s="896"/>
      <c r="J37" s="896"/>
      <c r="K37" s="896"/>
      <c r="L37" s="959"/>
      <c r="M37" s="960"/>
      <c r="N37" s="2007">
        <f>SUM(N31,$N33,$N36)</f>
        <v>0</v>
      </c>
      <c r="O37" s="2008"/>
      <c r="P37" s="2009">
        <f>SUM(P31,$N33,$N36)</f>
        <v>0</v>
      </c>
      <c r="Q37" s="2010"/>
      <c r="R37" s="2007">
        <f>SUM(R31,$R32,$N33,$N36)</f>
        <v>0</v>
      </c>
      <c r="S37" s="2008"/>
      <c r="T37" s="2009">
        <f>SUM(T31,$R32,$N33,$N36)</f>
        <v>0</v>
      </c>
      <c r="U37" s="2010"/>
      <c r="V37" s="2007">
        <f>SUM(V31,$N33,$N36)</f>
        <v>0</v>
      </c>
      <c r="W37" s="2008"/>
      <c r="X37" s="2009">
        <f>SUM(X31,$N33,$N36)</f>
        <v>0</v>
      </c>
      <c r="Y37" s="2010"/>
      <c r="Z37" s="2007">
        <f>SUM(Z31,$Z32,$N33,$N36)</f>
        <v>0</v>
      </c>
      <c r="AA37" s="2008"/>
      <c r="AB37" s="2009">
        <f>SUM(AB31,$Z32,$N33,$N36)</f>
        <v>0</v>
      </c>
      <c r="AC37" s="2256"/>
      <c r="AD37" s="37"/>
      <c r="AF37" s="13"/>
      <c r="AG37" s="13"/>
      <c r="AQ37" s="34"/>
      <c r="AR37" s="14"/>
      <c r="AS37" s="13"/>
    </row>
    <row r="38" spans="2:45" ht="20.25" customHeight="1" thickBot="1">
      <c r="B38" s="2234"/>
      <c r="C38" s="2072" t="s">
        <v>210</v>
      </c>
      <c r="D38" s="1766" t="s">
        <v>209</v>
      </c>
      <c r="E38" s="2075"/>
      <c r="F38" s="2075"/>
      <c r="G38" s="2075"/>
      <c r="H38" s="2075"/>
      <c r="I38" s="2075"/>
      <c r="J38" s="2075"/>
      <c r="K38" s="2075"/>
      <c r="L38" s="885"/>
      <c r="M38" s="2074"/>
      <c r="N38" s="825"/>
      <c r="O38" s="2079"/>
      <c r="P38" s="2079"/>
      <c r="Q38" s="2079"/>
      <c r="R38" s="2079"/>
      <c r="S38" s="2079"/>
      <c r="T38" s="2079"/>
      <c r="U38" s="2079"/>
      <c r="V38" s="2079"/>
      <c r="W38" s="2079"/>
      <c r="X38" s="2079"/>
      <c r="Y38" s="2079"/>
      <c r="Z38" s="2079"/>
      <c r="AA38" s="2079"/>
      <c r="AB38" s="2079"/>
      <c r="AC38" s="2079"/>
      <c r="AD38" s="37"/>
      <c r="AF38" s="13"/>
      <c r="AG38" s="13"/>
      <c r="AQ38" s="34"/>
      <c r="AR38" s="14"/>
      <c r="AS38" s="13"/>
    </row>
    <row r="39" spans="2:45" ht="18" customHeight="1" thickTop="1">
      <c r="B39" s="2234"/>
      <c r="C39" s="2073"/>
      <c r="D39" s="958" t="s">
        <v>50</v>
      </c>
      <c r="E39" s="896"/>
      <c r="F39" s="896"/>
      <c r="G39" s="896"/>
      <c r="H39" s="896"/>
      <c r="I39" s="896"/>
      <c r="J39" s="896"/>
      <c r="K39" s="896"/>
      <c r="L39" s="896"/>
      <c r="M39" s="897"/>
      <c r="N39" s="1227">
        <f>$N$38</f>
        <v>0</v>
      </c>
      <c r="O39" s="1228"/>
      <c r="P39" s="1229">
        <f t="shared" ref="P39" si="2">$N$38</f>
        <v>0</v>
      </c>
      <c r="Q39" s="1230"/>
      <c r="R39" s="1227">
        <f t="shared" ref="R39" si="3">$N$38</f>
        <v>0</v>
      </c>
      <c r="S39" s="1228"/>
      <c r="T39" s="1229">
        <f t="shared" ref="T39" si="4">$N$38</f>
        <v>0</v>
      </c>
      <c r="U39" s="1230"/>
      <c r="V39" s="1227">
        <f t="shared" ref="V39" si="5">$N$38</f>
        <v>0</v>
      </c>
      <c r="W39" s="1228"/>
      <c r="X39" s="1229">
        <f t="shared" ref="X39" si="6">$N$38</f>
        <v>0</v>
      </c>
      <c r="Y39" s="1230"/>
      <c r="Z39" s="1227">
        <f t="shared" ref="Z39" si="7">$N$38</f>
        <v>0</v>
      </c>
      <c r="AA39" s="1228"/>
      <c r="AB39" s="1229">
        <f>$N$38</f>
        <v>0</v>
      </c>
      <c r="AC39" s="2194"/>
      <c r="AD39" s="37"/>
      <c r="AF39" s="13"/>
      <c r="AG39" s="13"/>
      <c r="AQ39" s="34"/>
      <c r="AR39" s="14"/>
      <c r="AS39" s="13"/>
    </row>
    <row r="40" spans="2:45" ht="18" customHeight="1">
      <c r="B40" s="2234"/>
      <c r="C40" s="1983" t="s">
        <v>222</v>
      </c>
      <c r="D40" s="1764" t="s">
        <v>206</v>
      </c>
      <c r="E40" s="1981"/>
      <c r="F40" s="1981"/>
      <c r="G40" s="1981"/>
      <c r="H40" s="1981"/>
      <c r="I40" s="1981"/>
      <c r="J40" s="844">
        <v>790</v>
      </c>
      <c r="K40" s="844"/>
      <c r="L40" s="1989"/>
      <c r="M40" s="1990"/>
      <c r="N40" s="1243">
        <f>IF(L40="○",IF($J40/$S$24&lt;10,INT($J40/$S$24),ROUNDDOWN($J40/$S$24,-1)),0)</f>
        <v>0</v>
      </c>
      <c r="O40" s="1243"/>
      <c r="P40" s="1243"/>
      <c r="Q40" s="1243"/>
      <c r="R40" s="1243"/>
      <c r="S40" s="1243"/>
      <c r="T40" s="1243"/>
      <c r="U40" s="1243"/>
      <c r="V40" s="1243"/>
      <c r="W40" s="1243"/>
      <c r="X40" s="1243"/>
      <c r="Y40" s="1243"/>
      <c r="Z40" s="1243"/>
      <c r="AA40" s="1243"/>
      <c r="AB40" s="1243"/>
      <c r="AC40" s="1243"/>
      <c r="AD40" s="37"/>
      <c r="AF40" s="13"/>
      <c r="AG40" s="13"/>
      <c r="AQ40" s="34"/>
      <c r="AR40" s="14"/>
      <c r="AS40" s="13"/>
    </row>
    <row r="41" spans="2:45" ht="18" customHeight="1" thickBot="1">
      <c r="B41" s="2234"/>
      <c r="C41" s="1984"/>
      <c r="D41" s="1766" t="s">
        <v>164</v>
      </c>
      <c r="E41" s="1982"/>
      <c r="F41" s="1982"/>
      <c r="G41" s="1982"/>
      <c r="H41" s="1982"/>
      <c r="I41" s="1982"/>
      <c r="J41" s="846">
        <v>500</v>
      </c>
      <c r="K41" s="846"/>
      <c r="L41" s="1991"/>
      <c r="M41" s="1992"/>
      <c r="N41" s="1248">
        <f>IF(L41="○",IF($J41/$S$24&lt;10,INT($J41/$S$24),ROUNDDOWN($J41/$S$24,-1)),0)</f>
        <v>0</v>
      </c>
      <c r="O41" s="1248"/>
      <c r="P41" s="1248"/>
      <c r="Q41" s="1248"/>
      <c r="R41" s="1248"/>
      <c r="S41" s="1248"/>
      <c r="T41" s="1248"/>
      <c r="U41" s="1248"/>
      <c r="V41" s="1248"/>
      <c r="W41" s="1248"/>
      <c r="X41" s="1248"/>
      <c r="Y41" s="1248"/>
      <c r="Z41" s="1248"/>
      <c r="AA41" s="1248"/>
      <c r="AB41" s="1248"/>
      <c r="AC41" s="1248"/>
      <c r="AD41" s="37"/>
      <c r="AF41" s="13"/>
      <c r="AG41" s="13"/>
      <c r="AQ41" s="34"/>
      <c r="AR41" s="14"/>
      <c r="AS41" s="13"/>
    </row>
    <row r="42" spans="2:45" ht="18" customHeight="1" thickTop="1">
      <c r="B42" s="2235"/>
      <c r="C42" s="1985"/>
      <c r="D42" s="323" t="s">
        <v>59</v>
      </c>
      <c r="E42" s="324"/>
      <c r="F42" s="324"/>
      <c r="G42" s="324"/>
      <c r="H42" s="324"/>
      <c r="I42" s="324"/>
      <c r="J42" s="324"/>
      <c r="K42" s="324"/>
      <c r="L42" s="324"/>
      <c r="M42" s="1865"/>
      <c r="N42" s="369">
        <f>SUM($N40,$N41)</f>
        <v>0</v>
      </c>
      <c r="O42" s="2187"/>
      <c r="P42" s="2188">
        <f t="shared" ref="P42" si="8">SUM($N40,$N41)</f>
        <v>0</v>
      </c>
      <c r="Q42" s="2189"/>
      <c r="R42" s="2190">
        <f t="shared" ref="R42" si="9">SUM($N40,$N41)</f>
        <v>0</v>
      </c>
      <c r="S42" s="2191"/>
      <c r="T42" s="2190">
        <f t="shared" ref="T42" si="10">SUM($N40,$N41)</f>
        <v>0</v>
      </c>
      <c r="U42" s="2189"/>
      <c r="V42" s="2190">
        <f t="shared" ref="V42" si="11">SUM($N40,$N41)</f>
        <v>0</v>
      </c>
      <c r="W42" s="2191"/>
      <c r="X42" s="2190">
        <f t="shared" ref="X42" si="12">SUM($N40,$N41)</f>
        <v>0</v>
      </c>
      <c r="Y42" s="2189"/>
      <c r="Z42" s="2190">
        <f t="shared" ref="Z42" si="13">SUM($N40,$N41)</f>
        <v>0</v>
      </c>
      <c r="AA42" s="2191"/>
      <c r="AB42" s="2190">
        <f t="shared" ref="AB42" si="14">SUM($N40,$N41)</f>
        <v>0</v>
      </c>
      <c r="AC42" s="2191"/>
      <c r="AD42" s="37"/>
      <c r="AF42" s="13"/>
      <c r="AG42" s="13"/>
      <c r="AQ42" s="34"/>
      <c r="AR42" s="14"/>
      <c r="AS42" s="13"/>
    </row>
    <row r="43" spans="2:45" ht="18" customHeight="1">
      <c r="B43" s="297" t="s">
        <v>224</v>
      </c>
      <c r="C43" s="298"/>
      <c r="D43" s="298"/>
      <c r="E43" s="298"/>
      <c r="F43" s="298"/>
      <c r="G43" s="298"/>
      <c r="H43" s="298"/>
      <c r="I43" s="298"/>
      <c r="J43" s="298"/>
      <c r="K43" s="298"/>
      <c r="L43" s="298"/>
      <c r="M43" s="17" t="s">
        <v>229</v>
      </c>
      <c r="N43" s="1267">
        <f>N37+N39+N42</f>
        <v>0</v>
      </c>
      <c r="O43" s="2192"/>
      <c r="P43" s="1256">
        <f t="shared" ref="P43" si="15">P37+P39+P42</f>
        <v>0</v>
      </c>
      <c r="Q43" s="1257"/>
      <c r="R43" s="1255">
        <f t="shared" ref="R43" si="16">R37+R39+R42</f>
        <v>0</v>
      </c>
      <c r="S43" s="1262"/>
      <c r="T43" s="1256">
        <f t="shared" ref="T43" si="17">T37+T39+T42</f>
        <v>0</v>
      </c>
      <c r="U43" s="1257"/>
      <c r="V43" s="1255">
        <f t="shared" ref="V43" si="18">V37+V39+V42</f>
        <v>0</v>
      </c>
      <c r="W43" s="1262"/>
      <c r="X43" s="1256">
        <f t="shared" ref="X43" si="19">X37+X39+X42</f>
        <v>0</v>
      </c>
      <c r="Y43" s="1257"/>
      <c r="Z43" s="1255">
        <f t="shared" ref="Z43" si="20">Z37+Z39+Z42</f>
        <v>0</v>
      </c>
      <c r="AA43" s="1262"/>
      <c r="AB43" s="1256">
        <f t="shared" ref="AB43" si="21">AB37+AB39+AB42</f>
        <v>0</v>
      </c>
      <c r="AC43" s="1262"/>
      <c r="AD43" s="37"/>
      <c r="AF43" s="295"/>
      <c r="AG43" s="296"/>
      <c r="AI43" s="34"/>
      <c r="AJ43" s="14"/>
      <c r="AK43" s="13"/>
    </row>
    <row r="44" spans="2:45" ht="18" customHeight="1">
      <c r="B44" s="297" t="s">
        <v>106</v>
      </c>
      <c r="C44" s="2237"/>
      <c r="D44" s="2237"/>
      <c r="E44" s="2237"/>
      <c r="F44" s="2237"/>
      <c r="G44" s="2237"/>
      <c r="H44" s="2237"/>
      <c r="I44" s="2237"/>
      <c r="J44" s="2237"/>
      <c r="K44" s="2237"/>
      <c r="L44" s="2237"/>
      <c r="M44" s="17" t="s">
        <v>99</v>
      </c>
      <c r="N44" s="1260">
        <f>N43*I20</f>
        <v>0</v>
      </c>
      <c r="O44" s="1714"/>
      <c r="P44" s="1262">
        <f>P43*N20</f>
        <v>0</v>
      </c>
      <c r="Q44" s="1715"/>
      <c r="R44" s="1260">
        <f>R43*I21</f>
        <v>0</v>
      </c>
      <c r="S44" s="1714"/>
      <c r="T44" s="1262">
        <f>T43*N21</f>
        <v>0</v>
      </c>
      <c r="U44" s="1715"/>
      <c r="V44" s="1260">
        <f>V43*I22</f>
        <v>0</v>
      </c>
      <c r="W44" s="1714"/>
      <c r="X44" s="1262">
        <f>X43*N22</f>
        <v>0</v>
      </c>
      <c r="Y44" s="1715"/>
      <c r="Z44" s="1260">
        <f>Z43*I23</f>
        <v>0</v>
      </c>
      <c r="AA44" s="1714"/>
      <c r="AB44" s="1262">
        <f>AB43*N23</f>
        <v>0</v>
      </c>
      <c r="AC44" s="2193"/>
      <c r="AD44" s="37"/>
      <c r="AE44" s="1786">
        <f>SUM(N44:AC44)</f>
        <v>0</v>
      </c>
      <c r="AF44" s="736"/>
      <c r="AG44" s="736"/>
      <c r="AI44" s="34"/>
      <c r="AJ44" s="14"/>
      <c r="AK44" s="13"/>
    </row>
    <row r="45" spans="2:45" ht="29.25" customHeight="1" thickBot="1">
      <c r="B45" s="832" t="s">
        <v>103</v>
      </c>
      <c r="C45" s="833"/>
      <c r="D45" s="833"/>
      <c r="E45" s="833"/>
      <c r="F45" s="833"/>
      <c r="G45" s="833"/>
      <c r="H45" s="833"/>
      <c r="I45" s="833"/>
      <c r="J45" s="833"/>
      <c r="K45" s="833"/>
      <c r="L45" s="303"/>
      <c r="M45" s="97" t="s">
        <v>102</v>
      </c>
      <c r="N45" s="1267">
        <f>N44*$H$16*100*$X$16</f>
        <v>0</v>
      </c>
      <c r="O45" s="1268"/>
      <c r="P45" s="1268">
        <f>P44*$H$16*100*$X$16</f>
        <v>0</v>
      </c>
      <c r="Q45" s="1269"/>
      <c r="R45" s="1267">
        <f>R44*$H$16*100*$X$16</f>
        <v>0</v>
      </c>
      <c r="S45" s="1268"/>
      <c r="T45" s="1268">
        <f>T44*$H$16*100*$X$16</f>
        <v>0</v>
      </c>
      <c r="U45" s="1269"/>
      <c r="V45" s="1267">
        <f>V44*$H$16*100*$X$16</f>
        <v>0</v>
      </c>
      <c r="W45" s="1268"/>
      <c r="X45" s="1268">
        <f>X44*$H$16*100*$X$16</f>
        <v>0</v>
      </c>
      <c r="Y45" s="1269"/>
      <c r="Z45" s="1267">
        <f>Z44*$H$16*100*$X$16</f>
        <v>0</v>
      </c>
      <c r="AA45" s="1268"/>
      <c r="AB45" s="1268">
        <f>AB44*$H$16*100*$X$16</f>
        <v>0</v>
      </c>
      <c r="AC45" s="2192"/>
      <c r="AD45" s="37"/>
      <c r="AE45" s="295">
        <f>SUM(N45:AC45)</f>
        <v>0</v>
      </c>
      <c r="AF45" s="296"/>
      <c r="AG45" s="296"/>
      <c r="AI45" s="34"/>
      <c r="AJ45" s="14"/>
      <c r="AK45" s="13"/>
    </row>
    <row r="46" spans="2:45" ht="27" customHeight="1">
      <c r="B46" s="1481" t="s">
        <v>194</v>
      </c>
      <c r="C46" s="2097" t="s">
        <v>144</v>
      </c>
      <c r="D46" s="2098"/>
      <c r="E46" s="2098"/>
      <c r="F46" s="2098"/>
      <c r="G46" s="2098"/>
      <c r="H46" s="2098"/>
      <c r="I46" s="2098"/>
      <c r="J46" s="2098"/>
      <c r="K46" s="2098"/>
      <c r="L46" s="962"/>
      <c r="M46" s="963"/>
      <c r="N46" s="2063">
        <f>IF($L46="○",-ROUNDDOWN(SUM(N31,$N36)*$H$16*100*$L$47,-1),0)</f>
        <v>0</v>
      </c>
      <c r="O46" s="2058"/>
      <c r="P46" s="2054">
        <f>IF($L46="○",-ROUNDDOWN(SUM(P31,$N36)*$H$16*100*$L$47,-1),0)</f>
        <v>0</v>
      </c>
      <c r="Q46" s="1746"/>
      <c r="R46" s="2057">
        <f>IF($L46="○",-ROUNDDOWN(SUM(R31,$N36)*$H$16*100*$L$47,-1),0)</f>
        <v>0</v>
      </c>
      <c r="S46" s="2058"/>
      <c r="T46" s="2054">
        <f>IF($L46="○",-ROUNDDOWN(SUM(T31,$N36)*$H$16*100*$L$47,-1),0)</f>
        <v>0</v>
      </c>
      <c r="U46" s="1746"/>
      <c r="V46" s="2057">
        <f>IF($L46="○",-ROUNDDOWN(SUM(V31,$N36)*$H$16*100*$L$47,-1),0)</f>
        <v>0</v>
      </c>
      <c r="W46" s="2058"/>
      <c r="X46" s="2054">
        <f>IF($L46="○",-ROUNDDOWN(SUM(X31,$N36)*$H$16*100*$L$47,-1),0)</f>
        <v>0</v>
      </c>
      <c r="Y46" s="1746"/>
      <c r="Z46" s="2057">
        <f>IF($L46="○",-ROUNDDOWN(SUM(Z31,$N36)*$H$16*100*$L$47,-1),0)</f>
        <v>0</v>
      </c>
      <c r="AA46" s="2058"/>
      <c r="AB46" s="2054">
        <f>IF($L46="○",-ROUNDDOWN(SUM(AB31,$N36)*$H$16*100*$L$47,-1),0)</f>
        <v>0</v>
      </c>
      <c r="AC46" s="2255"/>
      <c r="AD46" s="37"/>
      <c r="AE46" s="91"/>
      <c r="AF46" s="92"/>
      <c r="AG46" s="92"/>
      <c r="AI46" s="34"/>
      <c r="AJ46" s="14"/>
      <c r="AK46" s="13"/>
    </row>
    <row r="47" spans="2:45" ht="18" customHeight="1">
      <c r="B47" s="2043"/>
      <c r="C47" s="83"/>
      <c r="D47" s="1530" t="s">
        <v>150</v>
      </c>
      <c r="E47" s="315"/>
      <c r="F47" s="315"/>
      <c r="G47" s="315"/>
      <c r="H47" s="315"/>
      <c r="I47" s="315"/>
      <c r="J47" s="315"/>
      <c r="K47" s="315"/>
      <c r="L47" s="1040"/>
      <c r="M47" s="1041"/>
      <c r="N47" s="2064"/>
      <c r="O47" s="2060"/>
      <c r="P47" s="2055"/>
      <c r="Q47" s="2056"/>
      <c r="R47" s="2059"/>
      <c r="S47" s="2060"/>
      <c r="T47" s="2055"/>
      <c r="U47" s="2056"/>
      <c r="V47" s="2059"/>
      <c r="W47" s="2060"/>
      <c r="X47" s="2055"/>
      <c r="Y47" s="2056"/>
      <c r="Z47" s="2059"/>
      <c r="AA47" s="2060"/>
      <c r="AB47" s="2055"/>
      <c r="AC47" s="2056"/>
      <c r="AE47" s="91"/>
      <c r="AF47" s="92"/>
      <c r="AG47" s="92"/>
      <c r="AI47" s="34"/>
      <c r="AJ47" s="14"/>
      <c r="AK47" s="13"/>
    </row>
    <row r="48" spans="2:45" ht="18" customHeight="1">
      <c r="B48" s="2043"/>
      <c r="C48" s="2050" t="s">
        <v>185</v>
      </c>
      <c r="D48" s="2051"/>
      <c r="E48" s="2051"/>
      <c r="F48" s="2051"/>
      <c r="G48" s="2051"/>
      <c r="H48" s="2051"/>
      <c r="I48" s="2051"/>
      <c r="J48" s="2051"/>
      <c r="K48" s="2051"/>
      <c r="L48" s="2052"/>
      <c r="M48" s="2053"/>
      <c r="N48" s="1286">
        <f>IF($L48="○",-ROUNDDOWN(SUM(N31,$N36)*$H$16*100*$L$49,-1),0)</f>
        <v>0</v>
      </c>
      <c r="O48" s="1287"/>
      <c r="P48" s="1274">
        <f>IF($L48="○",-ROUNDDOWN(SUM(P31,$N36)*$H$16*100*$L$49,-1),0)</f>
        <v>0</v>
      </c>
      <c r="Q48" s="2034"/>
      <c r="R48" s="1270">
        <f>IF($L48="○",-ROUNDDOWN((R31+$R32+$N36)*$H$16*100*$L$49,-1),0)</f>
        <v>0</v>
      </c>
      <c r="S48" s="2031"/>
      <c r="T48" s="1274">
        <f>IF($L48="○",-ROUNDDOWN((T31+$R32+$N36)*$H$16*100*$L$49,-1),0)</f>
        <v>0</v>
      </c>
      <c r="U48" s="2034"/>
      <c r="V48" s="1270">
        <f>IF($L48="○",-ROUNDDOWN(SUM(V31,$N36)*$H$16*100*$L$49,-1),0)</f>
        <v>0</v>
      </c>
      <c r="W48" s="2031"/>
      <c r="X48" s="1274">
        <f>IF($L48="○",-ROUNDDOWN(SUM(X31,$N36)*$H$16*100*$L$49,-1),0)</f>
        <v>0</v>
      </c>
      <c r="Y48" s="2034"/>
      <c r="Z48" s="1270">
        <f>IF($L48="○",-ROUNDDOWN(SUM(Z31,$Z32,$N36)*$H$16*100*$L$49,-1),0)</f>
        <v>0</v>
      </c>
      <c r="AA48" s="2031"/>
      <c r="AB48" s="1277">
        <f>IF($L48="○",-ROUNDDOWN((AB31+$Z32+$N36)*$H$16*100*$L$49,-1),0)</f>
        <v>0</v>
      </c>
      <c r="AC48" s="2036"/>
      <c r="AF48" s="13"/>
      <c r="AQ48" s="34"/>
      <c r="AR48" s="14"/>
      <c r="AS48" s="13"/>
    </row>
    <row r="49" spans="2:45" ht="18" customHeight="1" thickBot="1">
      <c r="B49" s="2043"/>
      <c r="C49" s="48"/>
      <c r="D49" s="1530" t="s">
        <v>184</v>
      </c>
      <c r="E49" s="315"/>
      <c r="F49" s="315"/>
      <c r="G49" s="315"/>
      <c r="H49" s="315"/>
      <c r="I49" s="315"/>
      <c r="J49" s="315"/>
      <c r="K49" s="315"/>
      <c r="L49" s="1021"/>
      <c r="M49" s="1022"/>
      <c r="N49" s="1306"/>
      <c r="O49" s="1307"/>
      <c r="P49" s="2035"/>
      <c r="Q49" s="2032"/>
      <c r="R49" s="2032"/>
      <c r="S49" s="2033"/>
      <c r="T49" s="2035"/>
      <c r="U49" s="2032"/>
      <c r="V49" s="2032"/>
      <c r="W49" s="2033"/>
      <c r="X49" s="2035"/>
      <c r="Y49" s="2032"/>
      <c r="Z49" s="2032"/>
      <c r="AA49" s="2033"/>
      <c r="AB49" s="2037"/>
      <c r="AC49" s="2035"/>
      <c r="AG49" s="34"/>
      <c r="AH49" s="14"/>
      <c r="AI49" s="13"/>
      <c r="AQ49" s="34"/>
      <c r="AR49" s="14"/>
      <c r="AS49" s="13"/>
    </row>
    <row r="50" spans="2:45" ht="18" customHeight="1" thickTop="1">
      <c r="B50" s="2044"/>
      <c r="C50" s="1000" t="s">
        <v>126</v>
      </c>
      <c r="D50" s="1001"/>
      <c r="E50" s="1001"/>
      <c r="F50" s="1001"/>
      <c r="G50" s="1001"/>
      <c r="H50" s="1001"/>
      <c r="I50" s="1001"/>
      <c r="J50" s="1001"/>
      <c r="K50" s="1001"/>
      <c r="L50" s="1001"/>
      <c r="M50" s="2045"/>
      <c r="N50" s="1313">
        <f>SUM(N46,N48)</f>
        <v>0</v>
      </c>
      <c r="O50" s="2046"/>
      <c r="P50" s="2040">
        <f t="shared" ref="P50" si="22">SUM(P46,P48)</f>
        <v>0</v>
      </c>
      <c r="Q50" s="2041"/>
      <c r="R50" s="2047">
        <f t="shared" ref="R50" si="23">SUM(R46,R48)</f>
        <v>0</v>
      </c>
      <c r="S50" s="2046"/>
      <c r="T50" s="2040">
        <f t="shared" ref="T50" si="24">SUM(T46,T48)</f>
        <v>0</v>
      </c>
      <c r="U50" s="2041"/>
      <c r="V50" s="2047">
        <f t="shared" ref="V50" si="25">SUM(V46,V48)</f>
        <v>0</v>
      </c>
      <c r="W50" s="2046"/>
      <c r="X50" s="2040">
        <f t="shared" ref="X50" si="26">SUM(X46,X48)</f>
        <v>0</v>
      </c>
      <c r="Y50" s="2041"/>
      <c r="Z50" s="2047">
        <f t="shared" ref="Z50" si="27">SUM(Z46,Z48)</f>
        <v>0</v>
      </c>
      <c r="AA50" s="2046"/>
      <c r="AB50" s="2040">
        <f t="shared" ref="AB50" si="28">SUM(AB46,AB48)</f>
        <v>0</v>
      </c>
      <c r="AC50" s="2041"/>
      <c r="AG50" s="34"/>
      <c r="AH50" s="14"/>
      <c r="AI50" s="13"/>
      <c r="AQ50" s="34"/>
      <c r="AR50" s="14"/>
      <c r="AS50" s="13"/>
    </row>
    <row r="51" spans="2:45" ht="18" customHeight="1" thickBot="1">
      <c r="B51" s="1027" t="s">
        <v>128</v>
      </c>
      <c r="C51" s="814"/>
      <c r="D51" s="814"/>
      <c r="E51" s="814"/>
      <c r="F51" s="814"/>
      <c r="G51" s="814"/>
      <c r="H51" s="814"/>
      <c r="I51" s="814"/>
      <c r="J51" s="814"/>
      <c r="K51" s="814"/>
      <c r="L51" s="814"/>
      <c r="M51" s="124" t="s">
        <v>129</v>
      </c>
      <c r="N51" s="1317">
        <f>N50*I20*$X$16</f>
        <v>0</v>
      </c>
      <c r="O51" s="2038"/>
      <c r="P51" s="1319">
        <f>P50*N20*$X$16</f>
        <v>0</v>
      </c>
      <c r="Q51" s="2039"/>
      <c r="R51" s="1317">
        <f>R50*I21*$X$16</f>
        <v>0</v>
      </c>
      <c r="S51" s="2038"/>
      <c r="T51" s="1319">
        <f>T50*N21*$X$16</f>
        <v>0</v>
      </c>
      <c r="U51" s="2039"/>
      <c r="V51" s="1317">
        <f>V50*I22*$X$16</f>
        <v>0</v>
      </c>
      <c r="W51" s="2038"/>
      <c r="X51" s="1319">
        <f>X50*N22*$X$16</f>
        <v>0</v>
      </c>
      <c r="Y51" s="2039"/>
      <c r="Z51" s="1317">
        <f>Z50*I23*$X$16</f>
        <v>0</v>
      </c>
      <c r="AA51" s="2038"/>
      <c r="AB51" s="1319">
        <f>AB50*N23*$X$16</f>
        <v>0</v>
      </c>
      <c r="AC51" s="2042"/>
      <c r="AE51" s="2030">
        <f>SUM(N51:AC51)</f>
        <v>0</v>
      </c>
      <c r="AF51" s="2030"/>
      <c r="AG51" s="2030"/>
      <c r="AI51" s="34"/>
      <c r="AJ51" s="14"/>
      <c r="AK51" s="13"/>
    </row>
    <row r="52" spans="2:45" ht="36" customHeight="1" thickTop="1" thickBot="1">
      <c r="B52" s="1439" t="s">
        <v>174</v>
      </c>
      <c r="C52" s="831"/>
      <c r="D52" s="831"/>
      <c r="E52" s="831"/>
      <c r="F52" s="831"/>
      <c r="G52" s="831"/>
      <c r="H52" s="831"/>
      <c r="I52" s="831"/>
      <c r="J52" s="831"/>
      <c r="K52" s="831"/>
      <c r="L52" s="118"/>
      <c r="M52" s="119" t="s">
        <v>230</v>
      </c>
      <c r="N52" s="517">
        <f>ROUNDDOWN(SUM(N45:AC45)+SUM(N51:AC51),-3)</f>
        <v>0</v>
      </c>
      <c r="O52" s="1694"/>
      <c r="P52" s="1694"/>
      <c r="Q52" s="1694"/>
      <c r="R52" s="1694"/>
      <c r="S52" s="1694"/>
      <c r="T52" s="1694"/>
      <c r="U52" s="1694"/>
      <c r="V52" s="1694"/>
      <c r="W52" s="1694"/>
      <c r="X52" s="1694"/>
      <c r="Y52" s="1694"/>
      <c r="Z52" s="1694"/>
      <c r="AA52" s="1694"/>
      <c r="AB52" s="1694"/>
      <c r="AC52" s="1695"/>
      <c r="AE52" s="295">
        <f>AE45+AE51</f>
        <v>0</v>
      </c>
      <c r="AF52" s="296"/>
      <c r="AG52" s="296"/>
      <c r="AN52" s="35"/>
      <c r="AO52" s="35"/>
    </row>
    <row r="53" spans="2:45" ht="3.75" customHeight="1" thickTop="1">
      <c r="O53" s="35"/>
      <c r="P53" s="35"/>
    </row>
    <row r="54" spans="2:45" ht="13.5" customHeight="1">
      <c r="B54" s="168" t="s">
        <v>94</v>
      </c>
      <c r="C54" s="168"/>
      <c r="D54" s="36"/>
      <c r="E54" s="36"/>
      <c r="AA54" s="1762" t="s">
        <v>234</v>
      </c>
      <c r="AB54" s="1762"/>
      <c r="AC54" s="1762"/>
    </row>
    <row r="55" spans="2:45" ht="13.5" customHeight="1">
      <c r="B55" s="168" t="s">
        <v>95</v>
      </c>
      <c r="C55" s="168"/>
      <c r="M55" s="36"/>
      <c r="N55" s="36"/>
      <c r="O55" s="36"/>
      <c r="P55" s="36"/>
      <c r="Q55" s="36"/>
      <c r="R55" s="36"/>
      <c r="S55" s="36"/>
      <c r="T55" s="36"/>
      <c r="U55" s="36"/>
      <c r="V55" s="36"/>
      <c r="W55" s="36"/>
      <c r="X55" s="36"/>
      <c r="Y55" s="36"/>
      <c r="Z55" s="36"/>
      <c r="AA55" s="1762"/>
      <c r="AB55" s="1762"/>
      <c r="AC55" s="1762"/>
      <c r="AD55" s="36"/>
      <c r="AE55" s="36"/>
      <c r="AF55" s="36"/>
    </row>
    <row r="56" spans="2:45" ht="13.5" customHeight="1">
      <c r="B56" s="168" t="s">
        <v>208</v>
      </c>
      <c r="C56" s="168"/>
      <c r="D56" s="36"/>
      <c r="E56" s="36"/>
      <c r="AA56" s="1762"/>
      <c r="AB56" s="1762"/>
      <c r="AC56" s="1762"/>
    </row>
    <row r="57" spans="2:45" ht="13.5" customHeight="1">
      <c r="B57" s="168" t="s">
        <v>207</v>
      </c>
      <c r="C57" s="168"/>
      <c r="M57" s="36"/>
      <c r="N57" s="36"/>
      <c r="O57" s="36"/>
      <c r="P57" s="36"/>
      <c r="Q57" s="36"/>
      <c r="R57" s="36"/>
      <c r="S57" s="36"/>
      <c r="T57" s="36"/>
      <c r="U57" s="36"/>
      <c r="V57" s="36"/>
      <c r="W57" s="36"/>
      <c r="X57" s="36"/>
      <c r="Y57" s="36"/>
      <c r="Z57" s="36"/>
      <c r="AA57" s="1762"/>
      <c r="AB57" s="1762"/>
      <c r="AC57" s="1762"/>
      <c r="AD57" s="36"/>
      <c r="AE57" s="36"/>
      <c r="AF57" s="36"/>
    </row>
    <row r="58" spans="2:45" ht="18" customHeight="1">
      <c r="M58" s="36"/>
      <c r="N58" s="36"/>
      <c r="O58" s="36"/>
      <c r="P58" s="36"/>
      <c r="Q58" s="36"/>
      <c r="R58" s="36"/>
      <c r="S58" s="36"/>
      <c r="T58" s="36"/>
      <c r="U58" s="36"/>
      <c r="V58" s="36"/>
      <c r="W58" s="36"/>
      <c r="X58" s="36"/>
      <c r="Y58" s="36"/>
      <c r="Z58" s="36"/>
      <c r="AA58" s="36"/>
      <c r="AB58" s="36"/>
      <c r="AC58" s="36"/>
      <c r="AD58" s="36"/>
      <c r="AE58" s="36"/>
      <c r="AF58" s="36"/>
    </row>
    <row r="59" spans="2:45" ht="18" customHeight="1">
      <c r="M59" s="36"/>
      <c r="N59" s="36"/>
      <c r="O59" s="36"/>
      <c r="P59" s="36"/>
      <c r="Q59" s="36"/>
      <c r="R59" s="36"/>
      <c r="S59" s="36"/>
      <c r="T59" s="36"/>
      <c r="U59" s="36"/>
      <c r="V59" s="36"/>
      <c r="W59" s="36"/>
      <c r="X59" s="36"/>
      <c r="Y59" s="36"/>
      <c r="Z59" s="36"/>
      <c r="AA59" s="36"/>
      <c r="AB59" s="36"/>
      <c r="AC59" s="36"/>
      <c r="AD59" s="36"/>
      <c r="AE59" s="36"/>
      <c r="AF59" s="36"/>
    </row>
    <row r="60" spans="2:45" ht="18" customHeight="1">
      <c r="B60" s="99" t="s">
        <v>196</v>
      </c>
      <c r="M60" s="36"/>
      <c r="N60" s="36"/>
      <c r="O60" s="36"/>
      <c r="P60" s="36"/>
      <c r="Q60" s="36"/>
      <c r="R60" s="36"/>
      <c r="S60" s="36"/>
      <c r="T60" s="36"/>
      <c r="U60" s="36"/>
      <c r="V60" s="36"/>
      <c r="W60" s="36"/>
      <c r="X60" s="36"/>
      <c r="Y60" s="36"/>
      <c r="Z60" s="36"/>
      <c r="AA60" s="36"/>
      <c r="AB60" s="36"/>
      <c r="AC60" s="36"/>
      <c r="AD60" s="36"/>
      <c r="AE60" s="36"/>
      <c r="AF60" s="36"/>
    </row>
    <row r="61" spans="2:45" ht="7.5" customHeight="1" thickBot="1">
      <c r="M61" s="36"/>
      <c r="N61" s="36"/>
      <c r="O61" s="36"/>
      <c r="P61" s="36"/>
      <c r="Q61" s="36"/>
      <c r="R61" s="36"/>
      <c r="S61" s="36"/>
      <c r="T61" s="36"/>
      <c r="U61" s="36"/>
      <c r="V61" s="36"/>
      <c r="W61" s="36"/>
      <c r="X61" s="36"/>
      <c r="Y61" s="36"/>
      <c r="Z61" s="36"/>
      <c r="AA61" s="36"/>
      <c r="AB61" s="36"/>
      <c r="AC61" s="36"/>
      <c r="AD61" s="36"/>
      <c r="AE61" s="36"/>
      <c r="AF61" s="36"/>
    </row>
    <row r="62" spans="2:45" ht="9.75" customHeight="1" thickBot="1">
      <c r="B62" s="100"/>
      <c r="C62" s="101"/>
      <c r="D62" s="101"/>
      <c r="E62" s="101"/>
      <c r="F62" s="101"/>
      <c r="G62" s="101"/>
      <c r="H62" s="101"/>
      <c r="I62" s="101"/>
      <c r="J62" s="101"/>
      <c r="K62" s="101"/>
      <c r="L62" s="101"/>
      <c r="M62" s="102"/>
      <c r="N62" s="102"/>
      <c r="O62" s="102"/>
      <c r="P62" s="102"/>
      <c r="Q62" s="102"/>
      <c r="R62" s="102"/>
      <c r="S62" s="102"/>
      <c r="T62" s="102"/>
      <c r="U62" s="102"/>
      <c r="V62" s="115"/>
      <c r="W62" s="36"/>
      <c r="X62" s="36"/>
      <c r="Y62" s="36"/>
      <c r="Z62" s="36"/>
      <c r="AA62" s="36"/>
      <c r="AB62" s="36"/>
      <c r="AC62" s="36"/>
      <c r="AD62" s="36"/>
      <c r="AE62" s="36"/>
      <c r="AF62" s="36"/>
    </row>
    <row r="63" spans="2:45" ht="18.75" customHeight="1" thickBot="1">
      <c r="B63" s="109"/>
      <c r="C63" s="105"/>
      <c r="D63" s="104" t="s">
        <v>198</v>
      </c>
      <c r="E63" s="107"/>
      <c r="F63" s="107"/>
      <c r="G63" s="107"/>
      <c r="H63" s="107"/>
      <c r="I63" s="107"/>
      <c r="J63" s="107"/>
      <c r="K63" s="107"/>
      <c r="L63" s="107"/>
      <c r="M63" s="107"/>
      <c r="N63" s="107" t="s">
        <v>200</v>
      </c>
      <c r="O63" s="107"/>
      <c r="P63" s="107"/>
      <c r="Q63" s="108"/>
      <c r="R63" s="808"/>
      <c r="S63" s="809"/>
      <c r="T63" s="810"/>
      <c r="U63" s="137"/>
      <c r="V63" s="117"/>
      <c r="W63" s="59"/>
      <c r="X63" s="84" t="s">
        <v>159</v>
      </c>
      <c r="Y63" s="60"/>
      <c r="Z63" s="60"/>
      <c r="AA63" s="60"/>
      <c r="AB63" s="55"/>
      <c r="AC63" s="55"/>
      <c r="AD63" s="55"/>
      <c r="AE63" s="55"/>
    </row>
    <row r="64" spans="2:45" ht="14.25" customHeight="1">
      <c r="B64" s="109"/>
      <c r="C64" s="105"/>
      <c r="D64" s="110"/>
      <c r="E64" s="138"/>
      <c r="F64" s="138"/>
      <c r="G64" s="138"/>
      <c r="H64" s="138"/>
      <c r="I64" s="138"/>
      <c r="J64" s="138"/>
      <c r="K64" s="138"/>
      <c r="L64" s="138"/>
      <c r="M64" s="138"/>
      <c r="N64" s="138"/>
      <c r="O64" s="138"/>
      <c r="P64" s="139"/>
      <c r="Q64" s="139"/>
      <c r="R64" s="139"/>
      <c r="S64" s="139"/>
      <c r="T64" s="139"/>
      <c r="U64" s="139"/>
      <c r="V64" s="116"/>
      <c r="W64" s="59"/>
      <c r="X64" s="59"/>
      <c r="Y64" s="60"/>
      <c r="Z64" s="60"/>
      <c r="AA64" s="60"/>
      <c r="AB64" s="55"/>
      <c r="AC64" s="55"/>
      <c r="AD64" s="55"/>
      <c r="AE64" s="55"/>
    </row>
    <row r="65" spans="2:41" ht="21">
      <c r="B65" s="549" t="s">
        <v>201</v>
      </c>
      <c r="C65" s="550"/>
      <c r="D65" s="550"/>
      <c r="E65" s="550"/>
      <c r="F65" s="550"/>
      <c r="G65" s="550"/>
      <c r="H65" s="550"/>
      <c r="I65" s="550"/>
      <c r="J65" s="550"/>
      <c r="K65" s="550"/>
      <c r="L65" s="550"/>
      <c r="M65" s="550"/>
      <c r="N65" s="550"/>
      <c r="O65" s="550"/>
      <c r="P65" s="550"/>
      <c r="Q65" s="550"/>
      <c r="R65" s="550"/>
      <c r="S65" s="550"/>
      <c r="T65" s="550"/>
      <c r="U65" s="550"/>
      <c r="V65" s="551"/>
      <c r="W65" s="61"/>
      <c r="X65" s="61"/>
      <c r="Y65" s="61"/>
      <c r="Z65" s="61"/>
      <c r="AA65" s="61"/>
      <c r="AB65" s="56"/>
      <c r="AC65" s="56"/>
      <c r="AD65" s="56"/>
      <c r="AE65" s="56"/>
    </row>
    <row r="66" spans="2:41" ht="21.75" thickBot="1">
      <c r="B66" s="552"/>
      <c r="C66" s="553"/>
      <c r="D66" s="553"/>
      <c r="E66" s="553"/>
      <c r="F66" s="553"/>
      <c r="G66" s="553"/>
      <c r="H66" s="553"/>
      <c r="I66" s="553"/>
      <c r="J66" s="553"/>
      <c r="K66" s="553"/>
      <c r="L66" s="553"/>
      <c r="M66" s="553"/>
      <c r="N66" s="553"/>
      <c r="O66" s="553"/>
      <c r="P66" s="553"/>
      <c r="Q66" s="553"/>
      <c r="R66" s="553"/>
      <c r="S66" s="553"/>
      <c r="T66" s="553"/>
      <c r="U66" s="553"/>
      <c r="V66" s="554"/>
      <c r="W66" s="61"/>
      <c r="X66" s="61"/>
      <c r="Y66" s="61"/>
      <c r="Z66" s="61"/>
      <c r="AA66" s="61"/>
      <c r="AB66" s="56"/>
      <c r="AC66" s="56"/>
      <c r="AD66" s="56"/>
      <c r="AE66" s="56"/>
    </row>
    <row r="67" spans="2:41" ht="12.75" customHeight="1">
      <c r="B67" s="94"/>
      <c r="C67" s="94"/>
      <c r="D67" s="94"/>
      <c r="E67" s="94"/>
      <c r="F67" s="94"/>
      <c r="G67" s="94"/>
      <c r="H67" s="94"/>
      <c r="I67" s="94"/>
      <c r="J67" s="94"/>
      <c r="K67" s="94"/>
      <c r="L67" s="94"/>
      <c r="M67" s="94"/>
      <c r="N67" s="94"/>
      <c r="O67" s="94"/>
      <c r="P67" s="94"/>
      <c r="Q67" s="94"/>
      <c r="R67" s="94"/>
      <c r="S67" s="94"/>
      <c r="T67" s="94"/>
      <c r="U67" s="94"/>
      <c r="V67" s="94"/>
      <c r="W67" s="62"/>
      <c r="X67" s="62"/>
      <c r="Y67" s="62"/>
      <c r="Z67" s="62"/>
      <c r="AA67" s="62"/>
      <c r="AB67" s="57"/>
      <c r="AC67" s="57"/>
      <c r="AD67" s="58"/>
      <c r="AE67" s="58"/>
    </row>
    <row r="68" spans="2:41">
      <c r="B68" s="62" t="s">
        <v>169</v>
      </c>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80"/>
      <c r="AC68" s="80"/>
      <c r="AD68" s="58"/>
      <c r="AE68" s="58"/>
    </row>
    <row r="69" spans="2:41" ht="18" customHeight="1">
      <c r="B69" s="532" t="s">
        <v>116</v>
      </c>
      <c r="C69" s="782"/>
      <c r="D69" s="782"/>
      <c r="E69" s="782"/>
      <c r="F69" s="782"/>
      <c r="G69" s="782"/>
      <c r="H69" s="782"/>
      <c r="I69" s="782"/>
      <c r="J69" s="782"/>
      <c r="K69" s="782"/>
      <c r="L69" s="782"/>
      <c r="M69" s="783"/>
      <c r="N69" s="2027" t="s">
        <v>0</v>
      </c>
      <c r="O69" s="2027"/>
      <c r="P69" s="2027"/>
      <c r="Q69" s="2027"/>
      <c r="R69" s="2028" t="s">
        <v>88</v>
      </c>
      <c r="S69" s="2027"/>
      <c r="T69" s="2027"/>
      <c r="U69" s="2029"/>
      <c r="V69" s="2028" t="s">
        <v>89</v>
      </c>
      <c r="W69" s="2027"/>
      <c r="X69" s="2027"/>
      <c r="Y69" s="2029"/>
      <c r="Z69" s="2028" t="s">
        <v>90</v>
      </c>
      <c r="AA69" s="2027"/>
      <c r="AB69" s="2027"/>
      <c r="AC69" s="2029"/>
    </row>
    <row r="70" spans="2:41" ht="18" customHeight="1">
      <c r="B70" s="784"/>
      <c r="C70" s="785"/>
      <c r="D70" s="785"/>
      <c r="E70" s="785"/>
      <c r="F70" s="785"/>
      <c r="G70" s="785"/>
      <c r="H70" s="785"/>
      <c r="I70" s="785"/>
      <c r="J70" s="785"/>
      <c r="K70" s="785"/>
      <c r="L70" s="785"/>
      <c r="M70" s="786"/>
      <c r="N70" s="787" t="s">
        <v>5</v>
      </c>
      <c r="O70" s="788"/>
      <c r="P70" s="788" t="s">
        <v>6</v>
      </c>
      <c r="Q70" s="789"/>
      <c r="R70" s="790" t="s">
        <v>5</v>
      </c>
      <c r="S70" s="788"/>
      <c r="T70" s="788" t="s">
        <v>6</v>
      </c>
      <c r="U70" s="789"/>
      <c r="V70" s="790" t="s">
        <v>5</v>
      </c>
      <c r="W70" s="788"/>
      <c r="X70" s="788" t="s">
        <v>6</v>
      </c>
      <c r="Y70" s="789"/>
      <c r="Z70" s="790" t="s">
        <v>5</v>
      </c>
      <c r="AA70" s="788"/>
      <c r="AB70" s="788" t="s">
        <v>6</v>
      </c>
      <c r="AC70" s="789"/>
    </row>
    <row r="71" spans="2:41" ht="18" customHeight="1">
      <c r="B71" s="297" t="s">
        <v>158</v>
      </c>
      <c r="C71" s="298"/>
      <c r="D71" s="298"/>
      <c r="E71" s="298"/>
      <c r="F71" s="298"/>
      <c r="G71" s="298"/>
      <c r="H71" s="298"/>
      <c r="I71" s="298"/>
      <c r="J71" s="298"/>
      <c r="K71" s="298"/>
      <c r="L71" s="298"/>
      <c r="M71" s="17" t="s">
        <v>112</v>
      </c>
      <c r="N71" s="1255">
        <f>N43</f>
        <v>0</v>
      </c>
      <c r="O71" s="1256"/>
      <c r="P71" s="1256">
        <f>P43</f>
        <v>0</v>
      </c>
      <c r="Q71" s="1257"/>
      <c r="R71" s="1255">
        <f>R43</f>
        <v>0</v>
      </c>
      <c r="S71" s="1256"/>
      <c r="T71" s="1256">
        <f>T43</f>
        <v>0</v>
      </c>
      <c r="U71" s="1257"/>
      <c r="V71" s="1255">
        <f>V43</f>
        <v>0</v>
      </c>
      <c r="W71" s="1256"/>
      <c r="X71" s="1256">
        <f>X43</f>
        <v>0</v>
      </c>
      <c r="Y71" s="1257"/>
      <c r="Z71" s="1255">
        <f>Z43</f>
        <v>0</v>
      </c>
      <c r="AA71" s="1256"/>
      <c r="AB71" s="1256">
        <f>AB43</f>
        <v>0</v>
      </c>
      <c r="AC71" s="1257"/>
      <c r="AF71" s="295"/>
      <c r="AG71" s="296"/>
      <c r="AI71" s="34"/>
      <c r="AJ71" s="14"/>
      <c r="AK71" s="13"/>
    </row>
    <row r="72" spans="2:41" ht="18" customHeight="1">
      <c r="B72" s="297" t="s">
        <v>115</v>
      </c>
      <c r="C72" s="298"/>
      <c r="D72" s="298"/>
      <c r="E72" s="298"/>
      <c r="F72" s="298"/>
      <c r="G72" s="298"/>
      <c r="H72" s="298"/>
      <c r="I72" s="298"/>
      <c r="J72" s="298"/>
      <c r="K72" s="298"/>
      <c r="L72" s="298"/>
      <c r="M72" s="17" t="s">
        <v>113</v>
      </c>
      <c r="N72" s="1260">
        <f>N44</f>
        <v>0</v>
      </c>
      <c r="O72" s="1714"/>
      <c r="P72" s="1262">
        <f>P44</f>
        <v>0</v>
      </c>
      <c r="Q72" s="1715"/>
      <c r="R72" s="1260">
        <f>R44</f>
        <v>0</v>
      </c>
      <c r="S72" s="1714"/>
      <c r="T72" s="1262">
        <f>T44</f>
        <v>0</v>
      </c>
      <c r="U72" s="1715"/>
      <c r="V72" s="1260">
        <f>V44</f>
        <v>0</v>
      </c>
      <c r="W72" s="1714"/>
      <c r="X72" s="1262">
        <f>X44</f>
        <v>0</v>
      </c>
      <c r="Y72" s="1715"/>
      <c r="Z72" s="1260">
        <f>Z44</f>
        <v>0</v>
      </c>
      <c r="AA72" s="1714"/>
      <c r="AB72" s="1262">
        <f>AB44</f>
        <v>0</v>
      </c>
      <c r="AC72" s="1715"/>
      <c r="AF72" s="295">
        <f>SUM(N72:AC72)</f>
        <v>0</v>
      </c>
      <c r="AG72" s="296"/>
      <c r="AI72" s="34"/>
      <c r="AJ72" s="14"/>
      <c r="AK72" s="13"/>
    </row>
    <row r="73" spans="2:41" ht="18" customHeight="1">
      <c r="B73" s="832" t="s">
        <v>265</v>
      </c>
      <c r="C73" s="833"/>
      <c r="D73" s="833"/>
      <c r="E73" s="833"/>
      <c r="F73" s="833"/>
      <c r="G73" s="833"/>
      <c r="H73" s="833"/>
      <c r="I73" s="833"/>
      <c r="J73" s="833"/>
      <c r="K73" s="833"/>
      <c r="L73" s="833"/>
      <c r="M73" s="17" t="s">
        <v>114</v>
      </c>
      <c r="N73" s="1267">
        <f>N72*$R$63*100*$X$16*0.9</f>
        <v>0</v>
      </c>
      <c r="O73" s="1268"/>
      <c r="P73" s="1262">
        <f>P72*$R$63*100*$X$16*0.9</f>
        <v>0</v>
      </c>
      <c r="Q73" s="1751"/>
      <c r="R73" s="1260">
        <f t="shared" ref="R73" si="29">R72*$R$63*100*$X$16*0.9</f>
        <v>0</v>
      </c>
      <c r="S73" s="1752"/>
      <c r="T73" s="1262">
        <f>T72*$R$63*100*$X$16*0.9</f>
        <v>0</v>
      </c>
      <c r="U73" s="1751"/>
      <c r="V73" s="1260">
        <f t="shared" ref="V73" si="30">V72*$R$63*100*$X$16*0.9</f>
        <v>0</v>
      </c>
      <c r="W73" s="1752"/>
      <c r="X73" s="1262">
        <f t="shared" ref="X73" si="31">X72*$R$63*100*$X$16*0.9</f>
        <v>0</v>
      </c>
      <c r="Y73" s="1751"/>
      <c r="Z73" s="1260">
        <f t="shared" ref="Z73" si="32">Z72*$R$63*100*$X$16*0.9</f>
        <v>0</v>
      </c>
      <c r="AA73" s="1752"/>
      <c r="AB73" s="1262">
        <f>AB72*$R$63*100*$X$16*0.9</f>
        <v>0</v>
      </c>
      <c r="AC73" s="1751"/>
      <c r="AE73" s="295">
        <f>SUM(N73:AC73)</f>
        <v>0</v>
      </c>
      <c r="AF73" s="296"/>
      <c r="AG73" s="296"/>
      <c r="AI73" s="34"/>
      <c r="AJ73" s="14"/>
      <c r="AK73" s="13"/>
    </row>
    <row r="74" spans="2:41" ht="27" customHeight="1">
      <c r="B74" s="742" t="s">
        <v>105</v>
      </c>
      <c r="C74" s="1475" t="s">
        <v>145</v>
      </c>
      <c r="D74" s="2021"/>
      <c r="E74" s="2021"/>
      <c r="F74" s="2021"/>
      <c r="G74" s="2021"/>
      <c r="H74" s="2021"/>
      <c r="I74" s="2021"/>
      <c r="J74" s="2021"/>
      <c r="K74" s="2021"/>
      <c r="L74" s="2021"/>
      <c r="M74" s="2022"/>
      <c r="N74" s="1260">
        <f>IF($L$46="○",-ROUNDDOWN(SUM(N31,$N36)*$R$63*100*$L$47,-1),0)</f>
        <v>0</v>
      </c>
      <c r="O74" s="1714"/>
      <c r="P74" s="1262">
        <f>IF($L$46="○",-ROUNDDOWN(SUM(P31,$N36)*$R$63*100*$L$47,-1),0)</f>
        <v>0</v>
      </c>
      <c r="Q74" s="1715"/>
      <c r="R74" s="1260">
        <f>IF($L$46="○",-ROUNDDOWN(SUM(R31,$N36)*$R$63*100*$L$47,-1),0)</f>
        <v>0</v>
      </c>
      <c r="S74" s="1714"/>
      <c r="T74" s="1262">
        <f>IF($L$46="○",-ROUNDDOWN(SUM(T31,$N36)*$R$63*100*$L$47,-1),0)</f>
        <v>0</v>
      </c>
      <c r="U74" s="1715"/>
      <c r="V74" s="1260">
        <f>IF($L$46="○",-ROUNDDOWN(SUM(V31,$N36)*$R$63*100*$L$47,-1),0)</f>
        <v>0</v>
      </c>
      <c r="W74" s="1714"/>
      <c r="X74" s="1262">
        <f>IF($L$46="○",-ROUNDDOWN(SUM(X31,$N36)*$R$63*100*$L$47,-1),0)</f>
        <v>0</v>
      </c>
      <c r="Y74" s="1715"/>
      <c r="Z74" s="1260">
        <f>IF($L$46="○",-ROUNDDOWN(SUM(Z31,$N36)*$R$63*100*$L$47,-1),0)</f>
        <v>0</v>
      </c>
      <c r="AA74" s="1714"/>
      <c r="AB74" s="1262">
        <f>IF($L$46="○",-ROUNDDOWN(SUM(AB31,$N36)*$R$63*100*$L$47,-1),0)</f>
        <v>0</v>
      </c>
      <c r="AC74" s="1715"/>
      <c r="AE74" s="91"/>
      <c r="AF74" s="92"/>
      <c r="AG74" s="92"/>
      <c r="AI74" s="34"/>
      <c r="AJ74" s="14"/>
      <c r="AK74" s="13"/>
    </row>
    <row r="75" spans="2:41" ht="18" customHeight="1" thickBot="1">
      <c r="B75" s="2025"/>
      <c r="C75" s="2023" t="s">
        <v>203</v>
      </c>
      <c r="D75" s="1009"/>
      <c r="E75" s="1009"/>
      <c r="F75" s="1009"/>
      <c r="G75" s="1009"/>
      <c r="H75" s="1009"/>
      <c r="I75" s="1009"/>
      <c r="J75" s="1009"/>
      <c r="K75" s="1009"/>
      <c r="L75" s="1009"/>
      <c r="M75" s="2024"/>
      <c r="N75" s="1713">
        <f>IF($L$48="○",-ROUNDDOWN(SUM(N31,$N32,$N36)*$R$63*100*$L$49,-1),0)</f>
        <v>0</v>
      </c>
      <c r="O75" s="2004"/>
      <c r="P75" s="1713">
        <f>IF($L$48="○",-ROUNDDOWN(SUM(P31,$N32,$N36)*$R$63*100*$L$49,-1),0)</f>
        <v>0</v>
      </c>
      <c r="Q75" s="2004"/>
      <c r="R75" s="2005">
        <f>IF($L$48="○",-ROUNDDOWN(SUM(R31,$R32,$N36)*$R$63*100*$L$49,-1),0)</f>
        <v>0</v>
      </c>
      <c r="S75" s="1710"/>
      <c r="T75" s="2004">
        <f>IF($L$48="○",-ROUNDDOWN(SUM(T31,$R32,$N36)*$R$63*100*$L$49,-1),0)</f>
        <v>0</v>
      </c>
      <c r="U75" s="2006"/>
      <c r="V75" s="2005">
        <f>IF($L$48="○",-ROUNDDOWN(SUM(V31,$V32,$N36)*$R$63*100*$L$49,-1),0)</f>
        <v>0</v>
      </c>
      <c r="W75" s="1710"/>
      <c r="X75" s="2004">
        <f>IF($L$48="○",-ROUNDDOWN(SUM(X31,$V32,$N36)*$R$63*100*$L$49,-1),0)</f>
        <v>0</v>
      </c>
      <c r="Y75" s="2006"/>
      <c r="Z75" s="2005">
        <f>IF($L$48="○",-ROUNDDOWN(SUM(Z31,$Z32,$N36)*$R$63*100*$L$49,-1),0)</f>
        <v>0</v>
      </c>
      <c r="AA75" s="1710"/>
      <c r="AB75" s="2004">
        <f>IF($L$48="○",-ROUNDDOWN(SUM(AB31,$Z32,$N36)*$R$63*100*$L$49,-1),0)</f>
        <v>0</v>
      </c>
      <c r="AC75" s="2006"/>
    </row>
    <row r="76" spans="2:41" ht="18" customHeight="1" thickTop="1">
      <c r="B76" s="2026"/>
      <c r="C76" s="757" t="s">
        <v>118</v>
      </c>
      <c r="D76" s="758"/>
      <c r="E76" s="758"/>
      <c r="F76" s="758"/>
      <c r="G76" s="758"/>
      <c r="H76" s="758"/>
      <c r="I76" s="758"/>
      <c r="J76" s="758"/>
      <c r="K76" s="758"/>
      <c r="L76" s="758"/>
      <c r="M76" s="759"/>
      <c r="N76" s="1698">
        <f>SUM(N74,N75)</f>
        <v>0</v>
      </c>
      <c r="O76" s="1721"/>
      <c r="P76" s="1696">
        <f t="shared" ref="P76" si="33">SUM(P74,P75)</f>
        <v>0</v>
      </c>
      <c r="Q76" s="1722"/>
      <c r="R76" s="1698">
        <f t="shared" ref="R76" si="34">SUM(R74,R75)</f>
        <v>0</v>
      </c>
      <c r="S76" s="1721"/>
      <c r="T76" s="1696">
        <f t="shared" ref="T76" si="35">SUM(T74,T75)</f>
        <v>0</v>
      </c>
      <c r="U76" s="1722"/>
      <c r="V76" s="1698">
        <f t="shared" ref="V76" si="36">SUM(V74,V75)</f>
        <v>0</v>
      </c>
      <c r="W76" s="1721"/>
      <c r="X76" s="1696">
        <f t="shared" ref="X76" si="37">SUM(X74,X75)</f>
        <v>0</v>
      </c>
      <c r="Y76" s="1722"/>
      <c r="Z76" s="1698">
        <f t="shared" ref="Z76" si="38">SUM(Z74,Z75)</f>
        <v>0</v>
      </c>
      <c r="AA76" s="1721"/>
      <c r="AB76" s="1696">
        <f t="shared" ref="AB76" si="39">SUM(AB74,AB75)</f>
        <v>0</v>
      </c>
      <c r="AC76" s="1722"/>
    </row>
    <row r="77" spans="2:41" ht="18" customHeight="1">
      <c r="B77" s="813" t="s">
        <v>270</v>
      </c>
      <c r="C77" s="814"/>
      <c r="D77" s="814"/>
      <c r="E77" s="814"/>
      <c r="F77" s="814"/>
      <c r="G77" s="814"/>
      <c r="H77" s="814"/>
      <c r="I77" s="814"/>
      <c r="J77" s="814"/>
      <c r="K77" s="814"/>
      <c r="L77" s="814"/>
      <c r="M77" s="125" t="s">
        <v>120</v>
      </c>
      <c r="N77" s="1700">
        <f>N76*I20*$X$16*0.9</f>
        <v>0</v>
      </c>
      <c r="O77" s="1701"/>
      <c r="P77" s="1745">
        <f t="shared" ref="P77" si="40">P76*K20*$X$16*0.9</f>
        <v>0</v>
      </c>
      <c r="Q77" s="1746"/>
      <c r="R77" s="1747">
        <f t="shared" ref="R77" si="41">R76*M20*$X$16*0.9</f>
        <v>0</v>
      </c>
      <c r="S77" s="1748"/>
      <c r="T77" s="1745">
        <f t="shared" ref="T77" si="42">T76*O20*$X$16*0.9</f>
        <v>0</v>
      </c>
      <c r="U77" s="1746"/>
      <c r="V77" s="1747">
        <f t="shared" ref="V77" si="43">V76*Q20*$X$16*0.9</f>
        <v>0</v>
      </c>
      <c r="W77" s="1748"/>
      <c r="X77" s="1745">
        <f t="shared" ref="X77" si="44">X76*S20*$X$16*0.9</f>
        <v>0</v>
      </c>
      <c r="Y77" s="1746"/>
      <c r="Z77" s="1747">
        <f t="shared" ref="Z77" si="45">Z76*U20*$X$16*0.9</f>
        <v>0</v>
      </c>
      <c r="AA77" s="1748"/>
      <c r="AB77" s="1745">
        <f t="shared" ref="AB77" si="46">AB76*W20*$X$16*0.9</f>
        <v>0</v>
      </c>
      <c r="AC77" s="1746"/>
      <c r="AE77" s="293">
        <f>SUM(N77:AC77)</f>
        <v>0</v>
      </c>
      <c r="AF77" s="294"/>
      <c r="AG77" s="294"/>
      <c r="AH77" s="92"/>
      <c r="AI77" s="92"/>
    </row>
    <row r="78" spans="2:41" ht="36.75" customHeight="1">
      <c r="B78" s="730" t="s">
        <v>259</v>
      </c>
      <c r="C78" s="731"/>
      <c r="D78" s="731"/>
      <c r="E78" s="731"/>
      <c r="F78" s="731"/>
      <c r="G78" s="731"/>
      <c r="H78" s="731"/>
      <c r="I78" s="731"/>
      <c r="J78" s="731"/>
      <c r="K78" s="731"/>
      <c r="L78" s="289"/>
      <c r="M78" s="290" t="s">
        <v>121</v>
      </c>
      <c r="N78" s="1749">
        <f>ROUNDDOWN(SUM(N73:AC73)+SUM(N77:AC77),-3)</f>
        <v>0</v>
      </c>
      <c r="O78" s="1750"/>
      <c r="P78" s="1750"/>
      <c r="Q78" s="1750"/>
      <c r="R78" s="1750"/>
      <c r="S78" s="1750"/>
      <c r="T78" s="1750"/>
      <c r="U78" s="1750"/>
      <c r="V78" s="1750"/>
      <c r="W78" s="1750"/>
      <c r="X78" s="1750"/>
      <c r="Y78" s="1750"/>
      <c r="Z78" s="1750"/>
      <c r="AA78" s="1750"/>
      <c r="AB78" s="1750"/>
      <c r="AC78" s="1750"/>
      <c r="AE78" s="293">
        <f>AE73+AE77</f>
        <v>0</v>
      </c>
      <c r="AF78" s="294"/>
      <c r="AG78" s="294"/>
      <c r="AN78" s="35"/>
      <c r="AO78" s="35"/>
    </row>
    <row r="79" spans="2:41" ht="13.5" customHeight="1">
      <c r="M79" s="36"/>
      <c r="N79" s="36"/>
      <c r="O79" s="36"/>
      <c r="P79" s="36"/>
      <c r="Q79" s="36"/>
      <c r="R79" s="36"/>
      <c r="S79" s="36"/>
      <c r="T79" s="36"/>
      <c r="U79" s="36"/>
      <c r="V79" s="36"/>
      <c r="W79" s="36"/>
      <c r="X79" s="36"/>
      <c r="Y79" s="36"/>
      <c r="Z79" s="36"/>
      <c r="AA79" s="36"/>
      <c r="AB79" s="36"/>
      <c r="AC79" s="36"/>
      <c r="AD79" s="36"/>
      <c r="AE79" s="36"/>
      <c r="AF79" s="36"/>
    </row>
    <row r="80" spans="2:41">
      <c r="B80" s="59"/>
      <c r="C80" s="59"/>
      <c r="D80" s="59"/>
      <c r="E80" s="59"/>
      <c r="F80" s="59"/>
      <c r="G80" s="59"/>
      <c r="H80" s="59"/>
      <c r="I80" s="59"/>
      <c r="J80" s="59"/>
      <c r="K80" s="59"/>
      <c r="L80" s="59"/>
      <c r="M80" s="59"/>
      <c r="N80" s="59"/>
      <c r="O80" s="59"/>
      <c r="P80" s="59"/>
      <c r="Q80" s="59"/>
      <c r="T80" s="59"/>
      <c r="U80" s="59"/>
      <c r="V80" s="59"/>
      <c r="W80" s="59"/>
      <c r="X80" s="59"/>
      <c r="Y80" s="59"/>
      <c r="Z80" s="59"/>
      <c r="AA80" s="59"/>
    </row>
    <row r="81" spans="1:33" ht="18" customHeight="1">
      <c r="B81" s="1012" t="s">
        <v>240</v>
      </c>
      <c r="C81" s="1012"/>
      <c r="D81" s="1012"/>
      <c r="E81" s="725" t="s">
        <v>272</v>
      </c>
      <c r="F81" s="725"/>
      <c r="G81" s="725"/>
      <c r="H81" s="725"/>
      <c r="I81" s="725"/>
      <c r="J81" s="725"/>
      <c r="K81" s="725"/>
      <c r="L81" s="725"/>
      <c r="M81" s="725"/>
      <c r="N81" s="725"/>
      <c r="O81" s="725"/>
      <c r="P81" s="725"/>
      <c r="Q81" s="725"/>
      <c r="R81" s="725"/>
      <c r="S81" s="725"/>
      <c r="T81" s="725"/>
      <c r="U81" s="725"/>
      <c r="V81" s="725"/>
      <c r="W81" s="725"/>
      <c r="X81" s="725"/>
      <c r="Y81" s="725"/>
      <c r="Z81" s="725"/>
      <c r="AA81" s="725"/>
      <c r="AB81" s="725"/>
      <c r="AC81" s="725"/>
      <c r="AD81" s="36"/>
      <c r="AE81" s="36"/>
      <c r="AF81" s="36"/>
    </row>
    <row r="82" spans="1:33" ht="18" customHeight="1">
      <c r="B82" s="1012"/>
      <c r="C82" s="1012"/>
      <c r="D82" s="1012"/>
      <c r="E82" s="725"/>
      <c r="F82" s="725"/>
      <c r="G82" s="725"/>
      <c r="H82" s="725"/>
      <c r="I82" s="725"/>
      <c r="J82" s="725"/>
      <c r="K82" s="725"/>
      <c r="L82" s="725"/>
      <c r="M82" s="725"/>
      <c r="N82" s="725"/>
      <c r="O82" s="725"/>
      <c r="P82" s="725"/>
      <c r="Q82" s="725"/>
      <c r="R82" s="725"/>
      <c r="S82" s="725"/>
      <c r="T82" s="725"/>
      <c r="U82" s="725"/>
      <c r="V82" s="725"/>
      <c r="W82" s="725"/>
      <c r="X82" s="725"/>
      <c r="Y82" s="725"/>
      <c r="Z82" s="725"/>
      <c r="AA82" s="725"/>
      <c r="AB82" s="725"/>
      <c r="AC82" s="725"/>
      <c r="AD82" s="36"/>
      <c r="AE82" s="36"/>
      <c r="AF82" s="36"/>
    </row>
    <row r="83" spans="1:33" ht="18" customHeight="1">
      <c r="B83" s="213" t="s">
        <v>257</v>
      </c>
      <c r="M83" s="36"/>
      <c r="N83" s="36"/>
      <c r="O83" s="36"/>
      <c r="P83" s="36"/>
      <c r="Q83" s="36"/>
      <c r="R83" s="36"/>
      <c r="S83" s="36"/>
      <c r="T83" s="36"/>
      <c r="U83" s="36"/>
      <c r="V83" s="36"/>
      <c r="W83" s="211"/>
      <c r="X83" s="36"/>
      <c r="Y83" s="36"/>
      <c r="Z83" s="36"/>
      <c r="AA83" s="36"/>
      <c r="AB83" s="36"/>
      <c r="AC83" s="36"/>
      <c r="AD83" s="36"/>
      <c r="AE83" s="36"/>
      <c r="AF83" s="36"/>
    </row>
    <row r="84" spans="1:33" ht="18" customHeight="1">
      <c r="A84" s="1066"/>
      <c r="B84" s="1067" t="s">
        <v>241</v>
      </c>
      <c r="C84" s="1067"/>
      <c r="D84" s="1067"/>
      <c r="E84" s="1067"/>
      <c r="F84" s="1067"/>
      <c r="G84" s="216"/>
      <c r="H84" s="1069" t="s">
        <v>243</v>
      </c>
      <c r="I84" s="1069"/>
      <c r="J84" s="1069"/>
      <c r="K84" s="1069"/>
      <c r="L84" s="1069"/>
      <c r="M84" s="1069"/>
      <c r="N84" s="214"/>
      <c r="O84" s="1073" t="s">
        <v>245</v>
      </c>
      <c r="P84" s="1073"/>
      <c r="Q84" s="1073"/>
      <c r="R84" s="1073"/>
      <c r="S84" s="1073"/>
      <c r="T84" s="1073"/>
      <c r="V84" s="1054" t="s">
        <v>247</v>
      </c>
      <c r="W84" s="1054"/>
      <c r="X84" s="1054"/>
      <c r="Y84" s="1054"/>
      <c r="Z84" s="1054"/>
      <c r="AA84" s="1054"/>
      <c r="AB84" s="36"/>
      <c r="AC84" s="36"/>
      <c r="AD84" s="36"/>
      <c r="AE84" s="36"/>
      <c r="AF84" s="36"/>
    </row>
    <row r="85" spans="1:33" ht="24.75" customHeight="1" thickBot="1">
      <c r="A85" s="1066"/>
      <c r="B85" s="1068"/>
      <c r="C85" s="1068"/>
      <c r="D85" s="1068"/>
      <c r="E85" s="1068"/>
      <c r="F85" s="1068"/>
      <c r="G85" s="222" t="s">
        <v>242</v>
      </c>
      <c r="H85" s="1064"/>
      <c r="I85" s="1064"/>
      <c r="J85" s="1064"/>
      <c r="K85" s="1064"/>
      <c r="L85" s="1064"/>
      <c r="M85" s="1064"/>
      <c r="N85" s="222" t="s">
        <v>244</v>
      </c>
      <c r="O85" s="1074"/>
      <c r="P85" s="1074"/>
      <c r="Q85" s="1074"/>
      <c r="R85" s="1074"/>
      <c r="S85" s="1074"/>
      <c r="T85" s="1074"/>
      <c r="U85" s="230" t="s">
        <v>246</v>
      </c>
      <c r="V85" s="1055"/>
      <c r="W85" s="1055"/>
      <c r="X85" s="1055"/>
      <c r="Y85" s="1055"/>
      <c r="Z85" s="1055"/>
      <c r="AA85" s="1055"/>
      <c r="AB85" s="36"/>
      <c r="AC85" s="36"/>
      <c r="AD85" s="36"/>
      <c r="AE85" s="36"/>
      <c r="AF85" s="36"/>
    </row>
    <row r="86" spans="1:33" ht="18" customHeight="1" thickBot="1">
      <c r="A86" s="1066"/>
      <c r="B86" s="1051"/>
      <c r="C86" s="1052"/>
      <c r="D86" s="1052"/>
      <c r="E86" s="1052"/>
      <c r="F86" s="1053"/>
      <c r="G86" s="216"/>
      <c r="H86" s="1051"/>
      <c r="I86" s="1052"/>
      <c r="J86" s="1052"/>
      <c r="K86" s="1052"/>
      <c r="L86" s="1052"/>
      <c r="M86" s="1053"/>
      <c r="N86" s="1"/>
      <c r="O86" s="1070" t="str">
        <f>IF(B86="","",N78)</f>
        <v/>
      </c>
      <c r="P86" s="1071"/>
      <c r="Q86" s="1071"/>
      <c r="R86" s="1071"/>
      <c r="S86" s="1071"/>
      <c r="T86" s="1072"/>
      <c r="U86" s="217"/>
      <c r="V86" s="1070" t="str">
        <f>IF(B86="","",(B86/H86*O86))</f>
        <v/>
      </c>
      <c r="W86" s="1071"/>
      <c r="X86" s="1071"/>
      <c r="Y86" s="1071"/>
      <c r="Z86" s="1071"/>
      <c r="AA86" s="1072"/>
      <c r="AB86" s="36"/>
      <c r="AC86" s="36"/>
      <c r="AD86" s="36"/>
      <c r="AE86" s="36"/>
      <c r="AF86" s="36"/>
    </row>
    <row r="87" spans="1:33" ht="18" customHeight="1">
      <c r="M87" s="36"/>
      <c r="N87" s="36"/>
      <c r="O87" s="36"/>
      <c r="P87" s="36"/>
      <c r="Q87" s="36"/>
      <c r="R87" s="36"/>
      <c r="S87" s="36"/>
      <c r="T87" s="36"/>
      <c r="U87" s="36"/>
      <c r="V87" s="36"/>
      <c r="W87" s="36"/>
      <c r="X87" s="36"/>
      <c r="Y87" s="36"/>
      <c r="Z87" s="36"/>
      <c r="AA87" s="36"/>
      <c r="AB87" s="36"/>
      <c r="AC87" s="36"/>
      <c r="AD87" s="36"/>
      <c r="AE87" s="36"/>
      <c r="AF87" s="36"/>
    </row>
    <row r="88" spans="1:33" ht="18" customHeight="1">
      <c r="B88" s="215" t="s">
        <v>258</v>
      </c>
      <c r="M88" s="36"/>
      <c r="N88" s="36"/>
      <c r="O88" s="36"/>
      <c r="P88" s="36"/>
      <c r="Q88" s="36"/>
      <c r="R88" s="36"/>
      <c r="S88" s="36"/>
      <c r="T88" s="36"/>
      <c r="U88" s="36"/>
      <c r="V88" s="36"/>
      <c r="W88" s="36"/>
      <c r="X88" s="36"/>
      <c r="Y88" s="36"/>
      <c r="Z88" s="36"/>
      <c r="AA88" s="36"/>
      <c r="AB88" s="36"/>
      <c r="AC88" s="36"/>
      <c r="AD88" s="36"/>
      <c r="AE88" s="36"/>
      <c r="AF88" s="36"/>
    </row>
    <row r="89" spans="1:33" ht="18" customHeight="1" thickBot="1">
      <c r="B89" s="1054" t="s">
        <v>248</v>
      </c>
      <c r="C89" s="1054"/>
      <c r="D89" s="1054"/>
      <c r="E89" s="1054"/>
      <c r="F89" s="1054"/>
      <c r="G89" s="212"/>
      <c r="I89" s="15" t="s">
        <v>256</v>
      </c>
      <c r="N89" s="36"/>
      <c r="O89" s="36"/>
      <c r="P89" s="36"/>
      <c r="Q89" s="36"/>
      <c r="R89" s="36"/>
      <c r="S89" s="36"/>
      <c r="T89" s="36"/>
      <c r="U89" s="224"/>
      <c r="V89" s="224"/>
      <c r="W89" s="224"/>
      <c r="X89" s="224"/>
      <c r="Y89" s="224"/>
      <c r="Z89" s="224"/>
      <c r="AA89" s="224"/>
      <c r="AB89" s="36"/>
      <c r="AC89" s="36"/>
      <c r="AD89" s="36"/>
      <c r="AE89" s="36"/>
      <c r="AF89" s="36"/>
    </row>
    <row r="90" spans="1:33" ht="18" customHeight="1" thickBot="1">
      <c r="B90" s="1055"/>
      <c r="C90" s="1055"/>
      <c r="D90" s="1055"/>
      <c r="E90" s="1055"/>
      <c r="F90" s="1055"/>
      <c r="G90" s="218"/>
      <c r="H90" s="1"/>
      <c r="I90" s="1013"/>
      <c r="J90" s="1014"/>
      <c r="K90" s="1014"/>
      <c r="L90" s="1014"/>
      <c r="M90" s="1014"/>
      <c r="N90" s="1014"/>
      <c r="O90" s="1014"/>
      <c r="P90" s="1014"/>
      <c r="Q90" s="1014"/>
      <c r="R90" s="1014"/>
      <c r="S90" s="1014"/>
      <c r="T90" s="1014"/>
      <c r="U90" s="1014"/>
      <c r="V90" s="1014"/>
      <c r="W90" s="1014"/>
      <c r="X90" s="1014"/>
      <c r="Y90" s="1014"/>
      <c r="Z90" s="1014"/>
      <c r="AA90" s="1015"/>
      <c r="AB90" s="182"/>
      <c r="AC90" s="36"/>
      <c r="AD90" s="36"/>
      <c r="AE90" s="36"/>
      <c r="AF90" s="36"/>
    </row>
    <row r="91" spans="1:33" ht="18" customHeight="1" thickBot="1">
      <c r="B91" s="1051"/>
      <c r="C91" s="1052"/>
      <c r="D91" s="1052"/>
      <c r="E91" s="1052"/>
      <c r="F91" s="1053"/>
      <c r="G91" s="1"/>
      <c r="H91" s="1"/>
      <c r="I91" s="1016"/>
      <c r="J91" s="1017"/>
      <c r="K91" s="1017"/>
      <c r="L91" s="1017"/>
      <c r="M91" s="1017"/>
      <c r="N91" s="1017"/>
      <c r="O91" s="1017"/>
      <c r="P91" s="1017"/>
      <c r="Q91" s="1017"/>
      <c r="R91" s="1017"/>
      <c r="S91" s="1017"/>
      <c r="T91" s="1017"/>
      <c r="U91" s="1017"/>
      <c r="V91" s="1017"/>
      <c r="W91" s="1017"/>
      <c r="X91" s="1017"/>
      <c r="Y91" s="1017"/>
      <c r="Z91" s="1017"/>
      <c r="AA91" s="1018"/>
      <c r="AB91" s="182"/>
      <c r="AC91" s="36"/>
      <c r="AD91" s="36"/>
      <c r="AE91" s="36"/>
      <c r="AF91" s="726"/>
      <c r="AG91" s="726"/>
    </row>
    <row r="92" spans="1:33" ht="18" customHeight="1">
      <c r="M92" s="36"/>
      <c r="N92" s="36"/>
      <c r="O92" s="36"/>
      <c r="P92" s="36"/>
      <c r="Q92" s="36"/>
      <c r="R92" s="36"/>
      <c r="S92" s="36"/>
      <c r="T92" s="36"/>
      <c r="U92" s="36"/>
      <c r="V92" s="36"/>
      <c r="W92" s="36"/>
      <c r="X92" s="36"/>
      <c r="Y92" s="36"/>
      <c r="Z92" s="36"/>
      <c r="AA92" s="36"/>
      <c r="AB92" s="36"/>
      <c r="AC92" s="36"/>
      <c r="AD92" s="36"/>
      <c r="AE92" s="36"/>
      <c r="AF92" s="36"/>
    </row>
    <row r="93" spans="1:33" ht="18" customHeight="1">
      <c r="M93" s="36"/>
      <c r="N93" s="36"/>
      <c r="O93" s="36"/>
      <c r="P93" s="36"/>
      <c r="Q93" s="36"/>
      <c r="R93" s="1064" t="s">
        <v>252</v>
      </c>
      <c r="S93" s="1064"/>
      <c r="T93" s="1064"/>
      <c r="U93" s="1064"/>
      <c r="V93" s="1064"/>
      <c r="W93" s="1064"/>
      <c r="X93" s="36"/>
      <c r="Y93" s="36"/>
      <c r="Z93" s="36"/>
      <c r="AA93" s="36"/>
      <c r="AB93" s="36"/>
      <c r="AC93" s="36"/>
      <c r="AD93" s="36"/>
      <c r="AE93" s="36"/>
      <c r="AF93" s="36"/>
    </row>
    <row r="94" spans="1:33" ht="18" customHeight="1" thickBot="1">
      <c r="B94" s="1056" t="s">
        <v>250</v>
      </c>
      <c r="C94" s="1056"/>
      <c r="D94" s="1056"/>
      <c r="E94" s="1056"/>
      <c r="F94" s="1056"/>
      <c r="I94" s="1060" t="s">
        <v>251</v>
      </c>
      <c r="J94" s="1060"/>
      <c r="K94" s="1060"/>
      <c r="L94" s="1060"/>
      <c r="M94" s="1060"/>
      <c r="N94" s="1060"/>
      <c r="O94" s="36"/>
      <c r="P94" s="36"/>
      <c r="Q94" s="36"/>
      <c r="R94" s="1065"/>
      <c r="S94" s="1065"/>
      <c r="T94" s="1065"/>
      <c r="U94" s="1065"/>
      <c r="V94" s="1065"/>
      <c r="W94" s="1065"/>
      <c r="X94" s="36"/>
      <c r="Y94" s="36"/>
      <c r="Z94" s="36"/>
      <c r="AA94" s="36"/>
      <c r="AB94" s="36"/>
      <c r="AC94" s="36"/>
      <c r="AD94" s="36"/>
      <c r="AE94" s="36"/>
      <c r="AF94" s="36"/>
    </row>
    <row r="95" spans="1:33" ht="18" customHeight="1" thickTop="1" thickBot="1">
      <c r="B95" s="1049">
        <f>N78</f>
        <v>0</v>
      </c>
      <c r="C95" s="1050"/>
      <c r="D95" s="1050"/>
      <c r="E95" s="1050"/>
      <c r="F95" s="614"/>
      <c r="H95" s="221" t="s">
        <v>249</v>
      </c>
      <c r="I95" s="1057" t="str">
        <f>IF(AND(B86="",B91=""),"",IF(AND(B86&lt;&gt;"",B91&lt;&gt;""),"エラー※①又は②に入力",IF(V86&lt;&gt;"",V86,B91)))</f>
        <v/>
      </c>
      <c r="J95" s="1058"/>
      <c r="K95" s="1058"/>
      <c r="L95" s="1058"/>
      <c r="M95" s="1058"/>
      <c r="N95" s="1059"/>
      <c r="O95" s="36"/>
      <c r="P95" s="36" t="s">
        <v>246</v>
      </c>
      <c r="Q95" s="36"/>
      <c r="R95" s="1061" t="str">
        <f>IF(I95="","",(ROUNDDOWN(B95-I95,-3)))</f>
        <v/>
      </c>
      <c r="S95" s="1062"/>
      <c r="T95" s="1062"/>
      <c r="U95" s="1062"/>
      <c r="V95" s="1062"/>
      <c r="W95" s="1063"/>
      <c r="X95" s="36"/>
      <c r="Y95" s="36"/>
      <c r="Z95" s="36"/>
      <c r="AA95" s="36"/>
      <c r="AB95" s="36"/>
      <c r="AC95" s="36"/>
      <c r="AD95" s="36"/>
      <c r="AE95" s="36"/>
      <c r="AF95" s="36"/>
    </row>
    <row r="96" spans="1:33" ht="26.25" customHeight="1" thickTop="1">
      <c r="B96" s="423"/>
      <c r="C96" s="423"/>
      <c r="D96" s="423"/>
      <c r="E96" s="423"/>
      <c r="F96" s="423"/>
      <c r="M96" s="36"/>
      <c r="N96" s="36"/>
      <c r="O96" s="36"/>
      <c r="P96" s="36"/>
      <c r="Q96" s="36"/>
      <c r="R96" s="36"/>
      <c r="S96" s="36"/>
      <c r="U96" s="36"/>
      <c r="V96" s="36"/>
      <c r="W96" s="36"/>
      <c r="X96" s="36"/>
      <c r="Y96" s="36"/>
      <c r="Z96" s="36"/>
      <c r="AA96" s="36"/>
      <c r="AB96" s="36"/>
      <c r="AC96" s="36"/>
      <c r="AD96" s="36"/>
      <c r="AE96" s="36"/>
      <c r="AF96" s="36"/>
    </row>
    <row r="97" spans="2:37" ht="18" customHeight="1">
      <c r="J97" s="727" t="s">
        <v>253</v>
      </c>
      <c r="K97" s="727"/>
      <c r="L97" s="727"/>
      <c r="M97" s="727"/>
      <c r="N97" s="727"/>
      <c r="O97" s="727"/>
      <c r="P97" s="727"/>
      <c r="Q97" s="727"/>
      <c r="R97" s="727"/>
      <c r="S97" s="727"/>
      <c r="T97" s="727"/>
      <c r="U97" s="727"/>
      <c r="V97" s="727"/>
      <c r="W97" s="727"/>
      <c r="X97" s="727"/>
      <c r="Y97" s="727"/>
      <c r="Z97" s="727"/>
      <c r="AA97" s="727"/>
      <c r="AB97" s="727"/>
      <c r="AC97" s="727"/>
      <c r="AD97" s="36"/>
      <c r="AE97" s="36"/>
      <c r="AF97" s="36"/>
    </row>
    <row r="98" spans="2:37" ht="18" customHeight="1">
      <c r="M98" s="36"/>
      <c r="N98" s="36"/>
      <c r="O98" s="36"/>
      <c r="P98" s="36"/>
      <c r="Q98" s="36"/>
      <c r="R98" s="36"/>
      <c r="S98" s="36"/>
      <c r="T98" s="36"/>
      <c r="U98" s="36"/>
      <c r="V98" s="36"/>
      <c r="W98" s="36"/>
      <c r="X98" s="36"/>
      <c r="Y98" s="36"/>
      <c r="Z98" s="36"/>
      <c r="AA98" s="36"/>
      <c r="AB98" s="36"/>
      <c r="AC98" s="36"/>
      <c r="AD98" s="36"/>
      <c r="AE98" s="36"/>
      <c r="AF98" s="36"/>
    </row>
    <row r="99" spans="2:37" ht="18" customHeight="1">
      <c r="B99" s="99" t="s">
        <v>175</v>
      </c>
      <c r="M99" s="36"/>
      <c r="N99" s="36"/>
      <c r="O99" s="36"/>
      <c r="P99" s="36"/>
      <c r="Q99" s="36"/>
      <c r="R99" s="36"/>
      <c r="S99" s="36"/>
      <c r="T99" s="36"/>
      <c r="U99" s="36"/>
      <c r="V99" s="36"/>
      <c r="W99" s="36"/>
      <c r="X99" s="36"/>
      <c r="Y99" s="36"/>
      <c r="Z99" s="36"/>
      <c r="AA99" s="36"/>
      <c r="AB99" s="36"/>
      <c r="AC99" s="36"/>
      <c r="AD99" s="36"/>
      <c r="AE99" s="36"/>
      <c r="AF99" s="36"/>
    </row>
    <row r="100" spans="2:37" ht="7.5" customHeight="1" thickBot="1">
      <c r="M100" s="36"/>
      <c r="N100" s="36"/>
      <c r="O100" s="36"/>
      <c r="P100" s="36"/>
      <c r="Q100" s="36"/>
      <c r="R100" s="36"/>
      <c r="S100" s="36"/>
      <c r="T100" s="36"/>
      <c r="U100" s="36"/>
      <c r="V100" s="36"/>
      <c r="W100" s="36"/>
      <c r="X100" s="36"/>
      <c r="Y100" s="36"/>
      <c r="Z100" s="36"/>
      <c r="AA100" s="36"/>
      <c r="AB100" s="36"/>
      <c r="AC100" s="36"/>
      <c r="AD100" s="36"/>
      <c r="AE100" s="36"/>
      <c r="AF100" s="36"/>
    </row>
    <row r="101" spans="2:37" ht="9.75" customHeight="1" thickBot="1">
      <c r="B101" s="100"/>
      <c r="C101" s="101"/>
      <c r="D101" s="101"/>
      <c r="E101" s="101"/>
      <c r="F101" s="101"/>
      <c r="G101" s="101"/>
      <c r="H101" s="101"/>
      <c r="I101" s="101"/>
      <c r="J101" s="101"/>
      <c r="K101" s="101"/>
      <c r="L101" s="101"/>
      <c r="M101" s="102"/>
      <c r="N101" s="102"/>
      <c r="O101" s="102"/>
      <c r="P101" s="102"/>
      <c r="Q101" s="102"/>
      <c r="R101" s="102"/>
      <c r="S101" s="102"/>
      <c r="T101" s="102"/>
      <c r="U101" s="102"/>
      <c r="V101" s="115"/>
      <c r="W101" s="36"/>
      <c r="X101" s="36"/>
      <c r="Y101" s="36"/>
      <c r="Z101" s="36"/>
      <c r="AA101" s="36"/>
      <c r="AB101" s="36"/>
      <c r="AC101" s="36"/>
      <c r="AD101" s="36"/>
      <c r="AE101" s="36"/>
      <c r="AF101" s="36"/>
    </row>
    <row r="102" spans="2:37" ht="18.75" customHeight="1" thickBot="1">
      <c r="B102" s="103"/>
      <c r="C102" s="104" t="s">
        <v>170</v>
      </c>
      <c r="D102" s="105"/>
      <c r="E102" s="106"/>
      <c r="F102" s="106"/>
      <c r="G102" s="106"/>
      <c r="H102" s="106"/>
      <c r="I102" s="106"/>
      <c r="J102" s="106"/>
      <c r="K102" s="106"/>
      <c r="L102" s="106"/>
      <c r="M102" s="107" t="s">
        <v>171</v>
      </c>
      <c r="N102" s="106"/>
      <c r="O102" s="106"/>
      <c r="P102" s="106"/>
      <c r="Q102" s="108"/>
      <c r="R102" s="808"/>
      <c r="S102" s="809"/>
      <c r="T102" s="810"/>
      <c r="U102" s="108"/>
      <c r="V102" s="117"/>
      <c r="W102" s="59"/>
      <c r="X102" s="84"/>
      <c r="Y102" s="60"/>
      <c r="Z102" s="60"/>
      <c r="AA102" s="60"/>
      <c r="AB102" s="55"/>
      <c r="AC102" s="55"/>
      <c r="AD102" s="55"/>
      <c r="AE102" s="55"/>
    </row>
    <row r="103" spans="2:37" ht="21.75" customHeight="1">
      <c r="B103" s="109"/>
      <c r="C103" s="105"/>
      <c r="D103" s="110"/>
      <c r="E103" s="111"/>
      <c r="F103" s="111"/>
      <c r="G103" s="111"/>
      <c r="H103" s="111"/>
      <c r="I103" s="111"/>
      <c r="J103" s="111"/>
      <c r="K103" s="111"/>
      <c r="L103" s="111"/>
      <c r="M103" s="111"/>
      <c r="N103" s="111"/>
      <c r="O103" s="111"/>
      <c r="P103" s="112"/>
      <c r="Q103" s="112"/>
      <c r="R103" s="112"/>
      <c r="S103" s="112"/>
      <c r="T103" s="112"/>
      <c r="U103" s="112"/>
      <c r="V103" s="116"/>
      <c r="W103" s="59"/>
      <c r="X103" s="59"/>
      <c r="Y103" s="60"/>
      <c r="Z103" s="60"/>
      <c r="AA103" s="60"/>
      <c r="AB103" s="55"/>
      <c r="AC103" s="55"/>
      <c r="AD103" s="55"/>
      <c r="AE103" s="55"/>
    </row>
    <row r="104" spans="2:37" ht="21" customHeight="1">
      <c r="B104" s="546" t="s">
        <v>178</v>
      </c>
      <c r="C104" s="542"/>
      <c r="D104" s="542"/>
      <c r="E104" s="542"/>
      <c r="F104" s="542"/>
      <c r="G104" s="542"/>
      <c r="H104" s="542"/>
      <c r="I104" s="542"/>
      <c r="J104" s="542"/>
      <c r="K104" s="542"/>
      <c r="L104" s="542"/>
      <c r="M104" s="542"/>
      <c r="N104" s="542"/>
      <c r="O104" s="542"/>
      <c r="P104" s="542"/>
      <c r="Q104" s="542"/>
      <c r="R104" s="542"/>
      <c r="S104" s="542"/>
      <c r="T104" s="542"/>
      <c r="U104" s="542"/>
      <c r="V104" s="543"/>
      <c r="W104" s="61"/>
      <c r="X104" s="61"/>
      <c r="Y104" s="61"/>
      <c r="Z104" s="61"/>
      <c r="AA104" s="61"/>
      <c r="AB104" s="56"/>
      <c r="AC104" s="56"/>
      <c r="AD104" s="56"/>
      <c r="AE104" s="56"/>
    </row>
    <row r="105" spans="2:37" ht="21" customHeight="1">
      <c r="B105" s="113"/>
      <c r="C105" s="542" t="s">
        <v>212</v>
      </c>
      <c r="D105" s="542"/>
      <c r="E105" s="542"/>
      <c r="F105" s="542"/>
      <c r="G105" s="542"/>
      <c r="H105" s="542"/>
      <c r="I105" s="542"/>
      <c r="J105" s="542"/>
      <c r="K105" s="542"/>
      <c r="L105" s="542"/>
      <c r="M105" s="542"/>
      <c r="N105" s="542"/>
      <c r="O105" s="542"/>
      <c r="P105" s="542"/>
      <c r="Q105" s="542"/>
      <c r="R105" s="542"/>
      <c r="S105" s="542"/>
      <c r="T105" s="542"/>
      <c r="U105" s="542"/>
      <c r="V105" s="543"/>
      <c r="W105" s="61"/>
      <c r="X105" s="61"/>
      <c r="Y105" s="61"/>
      <c r="Z105" s="61"/>
      <c r="AA105" s="61"/>
      <c r="AB105" s="56"/>
      <c r="AC105" s="56"/>
      <c r="AD105" s="56"/>
      <c r="AE105" s="56"/>
    </row>
    <row r="106" spans="2:37" ht="108.75" customHeight="1" thickBot="1">
      <c r="B106" s="114"/>
      <c r="C106" s="544"/>
      <c r="D106" s="544"/>
      <c r="E106" s="544"/>
      <c r="F106" s="544"/>
      <c r="G106" s="544"/>
      <c r="H106" s="544"/>
      <c r="I106" s="544"/>
      <c r="J106" s="544"/>
      <c r="K106" s="544"/>
      <c r="L106" s="544"/>
      <c r="M106" s="544"/>
      <c r="N106" s="544"/>
      <c r="O106" s="544"/>
      <c r="P106" s="544"/>
      <c r="Q106" s="544"/>
      <c r="R106" s="544"/>
      <c r="S106" s="544"/>
      <c r="T106" s="544"/>
      <c r="U106" s="544"/>
      <c r="V106" s="545"/>
      <c r="W106" s="62"/>
      <c r="X106" s="62"/>
      <c r="Y106" s="62"/>
      <c r="Z106" s="62"/>
      <c r="AA106" s="62"/>
      <c r="AB106" s="57"/>
      <c r="AC106" s="57"/>
      <c r="AD106" s="58"/>
      <c r="AE106" s="58"/>
    </row>
    <row r="107" spans="2:37" ht="18" customHeight="1">
      <c r="M107" s="36"/>
      <c r="N107" s="36"/>
      <c r="O107" s="36"/>
      <c r="P107" s="36"/>
      <c r="Q107" s="36"/>
      <c r="R107" s="36"/>
      <c r="S107" s="36"/>
      <c r="T107" s="36"/>
      <c r="U107" s="36"/>
      <c r="V107" s="36"/>
      <c r="W107" s="36"/>
      <c r="X107" s="36"/>
      <c r="Y107" s="36"/>
      <c r="Z107" s="36"/>
      <c r="AA107" s="36"/>
      <c r="AB107" s="36"/>
      <c r="AC107" s="36"/>
      <c r="AD107" s="36"/>
      <c r="AE107" s="36"/>
      <c r="AF107" s="36"/>
    </row>
    <row r="108" spans="2:37">
      <c r="B108" s="62" t="s">
        <v>169</v>
      </c>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80"/>
      <c r="AC108" s="80"/>
      <c r="AD108" s="58"/>
      <c r="AE108" s="58"/>
    </row>
    <row r="109" spans="2:37" ht="18" customHeight="1">
      <c r="B109" s="1339" t="s">
        <v>116</v>
      </c>
      <c r="C109" s="1124"/>
      <c r="D109" s="1124"/>
      <c r="E109" s="1124"/>
      <c r="F109" s="1124"/>
      <c r="G109" s="1124"/>
      <c r="H109" s="1124"/>
      <c r="I109" s="1124"/>
      <c r="J109" s="1124"/>
      <c r="K109" s="1124"/>
      <c r="L109" s="1124"/>
      <c r="M109" s="1125"/>
      <c r="N109" s="2001" t="s">
        <v>0</v>
      </c>
      <c r="O109" s="2001"/>
      <c r="P109" s="2001"/>
      <c r="Q109" s="2001"/>
      <c r="R109" s="2002" t="s">
        <v>88</v>
      </c>
      <c r="S109" s="2001"/>
      <c r="T109" s="2001"/>
      <c r="U109" s="2003"/>
      <c r="V109" s="2002" t="s">
        <v>89</v>
      </c>
      <c r="W109" s="2001"/>
      <c r="X109" s="2001"/>
      <c r="Y109" s="2003"/>
      <c r="Z109" s="2002" t="s">
        <v>90</v>
      </c>
      <c r="AA109" s="2001"/>
      <c r="AB109" s="2001"/>
      <c r="AC109" s="2003"/>
    </row>
    <row r="110" spans="2:37" ht="18" customHeight="1">
      <c r="B110" s="1340"/>
      <c r="C110" s="1341"/>
      <c r="D110" s="1341"/>
      <c r="E110" s="1341"/>
      <c r="F110" s="1341"/>
      <c r="G110" s="1341"/>
      <c r="H110" s="1341"/>
      <c r="I110" s="1341"/>
      <c r="J110" s="1341"/>
      <c r="K110" s="1341"/>
      <c r="L110" s="1341"/>
      <c r="M110" s="1342"/>
      <c r="N110" s="1347" t="s">
        <v>5</v>
      </c>
      <c r="O110" s="1348"/>
      <c r="P110" s="1348" t="s">
        <v>6</v>
      </c>
      <c r="Q110" s="1349"/>
      <c r="R110" s="1350" t="s">
        <v>5</v>
      </c>
      <c r="S110" s="1348"/>
      <c r="T110" s="1348" t="s">
        <v>6</v>
      </c>
      <c r="U110" s="1349"/>
      <c r="V110" s="1350" t="s">
        <v>5</v>
      </c>
      <c r="W110" s="1348"/>
      <c r="X110" s="1348" t="s">
        <v>6</v>
      </c>
      <c r="Y110" s="1349"/>
      <c r="Z110" s="1350" t="s">
        <v>5</v>
      </c>
      <c r="AA110" s="1348"/>
      <c r="AB110" s="1348" t="s">
        <v>6</v>
      </c>
      <c r="AC110" s="1349"/>
    </row>
    <row r="111" spans="2:37" ht="18" customHeight="1">
      <c r="B111" s="297" t="s">
        <v>155</v>
      </c>
      <c r="C111" s="298"/>
      <c r="D111" s="298"/>
      <c r="E111" s="298"/>
      <c r="F111" s="298"/>
      <c r="G111" s="298"/>
      <c r="H111" s="298"/>
      <c r="I111" s="298"/>
      <c r="J111" s="298"/>
      <c r="K111" s="298"/>
      <c r="L111" s="298"/>
      <c r="M111" s="17" t="s">
        <v>112</v>
      </c>
      <c r="N111" s="1255">
        <f>N43</f>
        <v>0</v>
      </c>
      <c r="O111" s="1256"/>
      <c r="P111" s="1256">
        <f>P43</f>
        <v>0</v>
      </c>
      <c r="Q111" s="1257"/>
      <c r="R111" s="1255">
        <f>R43</f>
        <v>0</v>
      </c>
      <c r="S111" s="1256"/>
      <c r="T111" s="1256">
        <f>T43</f>
        <v>0</v>
      </c>
      <c r="U111" s="1257"/>
      <c r="V111" s="1255">
        <f>V43</f>
        <v>0</v>
      </c>
      <c r="W111" s="1256"/>
      <c r="X111" s="1256">
        <f>X43</f>
        <v>0</v>
      </c>
      <c r="Y111" s="1257"/>
      <c r="Z111" s="1255">
        <f>Z43</f>
        <v>0</v>
      </c>
      <c r="AA111" s="1256"/>
      <c r="AB111" s="1256">
        <f>AB43</f>
        <v>0</v>
      </c>
      <c r="AC111" s="1257"/>
      <c r="AF111" s="295"/>
      <c r="AG111" s="296"/>
      <c r="AI111" s="34"/>
      <c r="AJ111" s="14"/>
      <c r="AK111" s="13"/>
    </row>
    <row r="112" spans="2:37" ht="18" customHeight="1">
      <c r="B112" s="297" t="s">
        <v>115</v>
      </c>
      <c r="C112" s="298"/>
      <c r="D112" s="298"/>
      <c r="E112" s="298"/>
      <c r="F112" s="298"/>
      <c r="G112" s="298"/>
      <c r="H112" s="298"/>
      <c r="I112" s="298"/>
      <c r="J112" s="298"/>
      <c r="K112" s="298"/>
      <c r="L112" s="298"/>
      <c r="M112" s="17" t="s">
        <v>113</v>
      </c>
      <c r="N112" s="1260">
        <f>N44</f>
        <v>0</v>
      </c>
      <c r="O112" s="1714"/>
      <c r="P112" s="1262">
        <f>P44</f>
        <v>0</v>
      </c>
      <c r="Q112" s="1715"/>
      <c r="R112" s="1260">
        <f>R44</f>
        <v>0</v>
      </c>
      <c r="S112" s="1714"/>
      <c r="T112" s="1262">
        <f>T44</f>
        <v>0</v>
      </c>
      <c r="U112" s="1715"/>
      <c r="V112" s="1260">
        <f>V44</f>
        <v>0</v>
      </c>
      <c r="W112" s="1714"/>
      <c r="X112" s="1262">
        <f>X44</f>
        <v>0</v>
      </c>
      <c r="Y112" s="1715"/>
      <c r="Z112" s="1260">
        <f>Z44</f>
        <v>0</v>
      </c>
      <c r="AA112" s="1714"/>
      <c r="AB112" s="1262">
        <f>AB44</f>
        <v>0</v>
      </c>
      <c r="AC112" s="1715"/>
      <c r="AE112" s="778">
        <f t="shared" ref="AE112:AE117" si="47">SUM(N112:AC112)</f>
        <v>0</v>
      </c>
      <c r="AF112" s="736"/>
      <c r="AG112" s="736"/>
      <c r="AI112" s="34"/>
      <c r="AJ112" s="14"/>
      <c r="AK112" s="13"/>
    </row>
    <row r="113" spans="2:41" ht="31.5" customHeight="1">
      <c r="B113" s="832" t="s">
        <v>172</v>
      </c>
      <c r="C113" s="833"/>
      <c r="D113" s="833"/>
      <c r="E113" s="833"/>
      <c r="F113" s="833"/>
      <c r="G113" s="833"/>
      <c r="H113" s="833"/>
      <c r="I113" s="833"/>
      <c r="J113" s="833"/>
      <c r="K113" s="833"/>
      <c r="L113" s="833"/>
      <c r="M113" s="17" t="s">
        <v>114</v>
      </c>
      <c r="N113" s="1267">
        <f>N112*$R$102*100*$X$16</f>
        <v>0</v>
      </c>
      <c r="O113" s="1268"/>
      <c r="P113" s="1268">
        <f>P112*$R$102*100*$X$16</f>
        <v>0</v>
      </c>
      <c r="Q113" s="1269"/>
      <c r="R113" s="1267">
        <f>R112*$R$102*100*$X$16</f>
        <v>0</v>
      </c>
      <c r="S113" s="1268"/>
      <c r="T113" s="1268">
        <f>T112*$R$102*100*$X$16</f>
        <v>0</v>
      </c>
      <c r="U113" s="1269"/>
      <c r="V113" s="1267">
        <f>V112*$R$102*100*$X$16</f>
        <v>0</v>
      </c>
      <c r="W113" s="1268"/>
      <c r="X113" s="1268">
        <f>X112*$R$102*100*$X$16</f>
        <v>0</v>
      </c>
      <c r="Y113" s="1269"/>
      <c r="Z113" s="1267">
        <f>Z112*$R$102*100*$X$16</f>
        <v>0</v>
      </c>
      <c r="AA113" s="1268"/>
      <c r="AB113" s="1268">
        <f>AB112*$R$102*100*$X$16</f>
        <v>0</v>
      </c>
      <c r="AC113" s="1269"/>
      <c r="AE113" s="295">
        <f t="shared" si="47"/>
        <v>0</v>
      </c>
      <c r="AF113" s="296"/>
      <c r="AG113" s="296"/>
      <c r="AI113" s="34"/>
      <c r="AJ113" s="14"/>
      <c r="AK113" s="13"/>
    </row>
    <row r="114" spans="2:41" ht="27.75" customHeight="1">
      <c r="B114" s="794" t="s">
        <v>105</v>
      </c>
      <c r="C114" s="1995" t="s">
        <v>211</v>
      </c>
      <c r="D114" s="1996"/>
      <c r="E114" s="1996"/>
      <c r="F114" s="1996"/>
      <c r="G114" s="1996"/>
      <c r="H114" s="1996"/>
      <c r="I114" s="1996"/>
      <c r="J114" s="1996"/>
      <c r="K114" s="1996"/>
      <c r="L114" s="1996"/>
      <c r="M114" s="1997"/>
      <c r="N114" s="1703">
        <f>IF($L$46="○",-ROUNDDOWN(SUM(N31,$N36)*$R$102*100*$L$47,-1),0)</f>
        <v>0</v>
      </c>
      <c r="O114" s="1704"/>
      <c r="P114" s="1703">
        <f>IF($L$46="○",-ROUNDDOWN(SUM(P31,$N36)*$R$102*100*$L$47,-1),0)</f>
        <v>0</v>
      </c>
      <c r="Q114" s="1704"/>
      <c r="R114" s="1705">
        <f>IF($L$46="○",-ROUNDDOWN(SUM(R31,$N36)*$R$102*100*$L$47,-1),0)</f>
        <v>0</v>
      </c>
      <c r="S114" s="1706"/>
      <c r="T114" s="1704">
        <f>IF($L$46="○",-ROUNDDOWN(SUM(T31,$N36)*$R$102*100*$L$47,-1),0)</f>
        <v>0</v>
      </c>
      <c r="U114" s="1707"/>
      <c r="V114" s="1705">
        <f>IF($L$46="○",-ROUNDDOWN(SUM(V31,$N36)*$R$102*100*$L$47,-1),0)</f>
        <v>0</v>
      </c>
      <c r="W114" s="1706"/>
      <c r="X114" s="1704">
        <f>IF($L$46="○",-ROUNDDOWN(SUM(X31,$N36)*$R$102*100*$L$47,-1),0)</f>
        <v>0</v>
      </c>
      <c r="Y114" s="1707"/>
      <c r="Z114" s="1705">
        <f>IF($L$46="○",-ROUNDDOWN(SUM(Z31,$N36)*$R$102*100*$L$47,-1),0)</f>
        <v>0</v>
      </c>
      <c r="AA114" s="1706"/>
      <c r="AB114" s="1704">
        <f>IF($L$46="○",-ROUNDDOWN(SUM(AB31,$N36)*$R$102*100*$L$47,-1),0)</f>
        <v>0</v>
      </c>
      <c r="AC114" s="1707"/>
      <c r="AE114" s="735">
        <f t="shared" si="47"/>
        <v>0</v>
      </c>
      <c r="AF114" s="736"/>
      <c r="AG114" s="736"/>
    </row>
    <row r="115" spans="2:41" ht="18" customHeight="1" thickBot="1">
      <c r="B115" s="795"/>
      <c r="C115" s="764" t="s">
        <v>187</v>
      </c>
      <c r="D115" s="765"/>
      <c r="E115" s="765"/>
      <c r="F115" s="765"/>
      <c r="G115" s="765"/>
      <c r="H115" s="765"/>
      <c r="I115" s="765"/>
      <c r="J115" s="765"/>
      <c r="K115" s="765"/>
      <c r="L115" s="765"/>
      <c r="M115" s="766"/>
      <c r="N115" s="1708">
        <f>IF($L$48="○",-ROUNDDOWN(SUM(N31,N32,$N36)*$R$102*100*$L$49,-1),0)</f>
        <v>0</v>
      </c>
      <c r="O115" s="1709"/>
      <c r="P115" s="1708">
        <f>IF($L$48="○",-ROUNDDOWN(SUM(P31,N32,$N36)*$R$102*100*$L$49,-1),0)</f>
        <v>0</v>
      </c>
      <c r="Q115" s="1709"/>
      <c r="R115" s="1998">
        <f>IF($L$48="○",-ROUNDDOWN(SUM(R31,R32,$N36)*$R$102*100*$L$49,-1),0)</f>
        <v>0</v>
      </c>
      <c r="S115" s="1999"/>
      <c r="T115" s="1709">
        <f>IF($L$48="○",-ROUNDDOWN(SUM(T31,R32,$N36)*$R$102*100*$L$49,-1),0)</f>
        <v>0</v>
      </c>
      <c r="U115" s="2000"/>
      <c r="V115" s="1998">
        <f>IF($L$48="○",-ROUNDDOWN(SUM(V31,V32,$N36)*$R$102*100*$L$49,-1),0)</f>
        <v>0</v>
      </c>
      <c r="W115" s="1999"/>
      <c r="X115" s="1709">
        <f>IF($L$48="○",-ROUNDDOWN(SUM(X31,V32,$N36)*$R$102*100*$L$49,-1),0)</f>
        <v>0</v>
      </c>
      <c r="Y115" s="2000"/>
      <c r="Z115" s="1998">
        <f>IF($L$48="○",-ROUNDDOWN(SUM(Z31,Z32,$N36)*$R$102*100*$L$49,-1),0)</f>
        <v>0</v>
      </c>
      <c r="AA115" s="1999"/>
      <c r="AB115" s="1709">
        <f>IF($L$48="○",-ROUNDDOWN(SUM(AB31,Z32,$N36)*$R$102*100*$L$49,-1),0)</f>
        <v>0</v>
      </c>
      <c r="AC115" s="2000"/>
      <c r="AE115" s="735">
        <f t="shared" si="47"/>
        <v>0</v>
      </c>
      <c r="AF115" s="736"/>
      <c r="AG115" s="736"/>
    </row>
    <row r="116" spans="2:41" ht="18" customHeight="1" thickTop="1">
      <c r="B116" s="796"/>
      <c r="C116" s="757" t="s">
        <v>118</v>
      </c>
      <c r="D116" s="758"/>
      <c r="E116" s="758"/>
      <c r="F116" s="758"/>
      <c r="G116" s="758"/>
      <c r="H116" s="758"/>
      <c r="I116" s="758"/>
      <c r="J116" s="758"/>
      <c r="K116" s="758"/>
      <c r="L116" s="758"/>
      <c r="M116" s="759"/>
      <c r="N116" s="1698">
        <f>SUM(N114,N115)</f>
        <v>0</v>
      </c>
      <c r="O116" s="1699"/>
      <c r="P116" s="1696">
        <f t="shared" ref="P116" si="48">SUM(P114,P115)</f>
        <v>0</v>
      </c>
      <c r="Q116" s="1697"/>
      <c r="R116" s="1698">
        <f t="shared" ref="R116" si="49">SUM(R114,R115)</f>
        <v>0</v>
      </c>
      <c r="S116" s="1699"/>
      <c r="T116" s="1696">
        <f t="shared" ref="T116" si="50">SUM(T114,T115)</f>
        <v>0</v>
      </c>
      <c r="U116" s="1697"/>
      <c r="V116" s="1698">
        <f t="shared" ref="V116" si="51">SUM(V114,V115)</f>
        <v>0</v>
      </c>
      <c r="W116" s="1699"/>
      <c r="X116" s="1696">
        <f t="shared" ref="X116" si="52">SUM(X114,X115)</f>
        <v>0</v>
      </c>
      <c r="Y116" s="1697"/>
      <c r="Z116" s="1698">
        <f t="shared" ref="Z116" si="53">SUM(Z114,Z115)</f>
        <v>0</v>
      </c>
      <c r="AA116" s="1699"/>
      <c r="AB116" s="1696">
        <f>SUM(AB114,AB115)</f>
        <v>0</v>
      </c>
      <c r="AC116" s="1697"/>
      <c r="AE116" s="735">
        <f t="shared" si="47"/>
        <v>0</v>
      </c>
      <c r="AF116" s="736"/>
      <c r="AG116" s="736"/>
    </row>
    <row r="117" spans="2:41" ht="18" customHeight="1" thickBot="1">
      <c r="B117" s="813" t="s">
        <v>122</v>
      </c>
      <c r="C117" s="814"/>
      <c r="D117" s="814"/>
      <c r="E117" s="814"/>
      <c r="F117" s="814"/>
      <c r="G117" s="814"/>
      <c r="H117" s="814"/>
      <c r="I117" s="814"/>
      <c r="J117" s="814"/>
      <c r="K117" s="814"/>
      <c r="L117" s="814"/>
      <c r="M117" s="125" t="s">
        <v>120</v>
      </c>
      <c r="N117" s="1700">
        <f>N116*I20*$X$16</f>
        <v>0</v>
      </c>
      <c r="O117" s="1701"/>
      <c r="P117" s="1701">
        <f>P116*N20*$X$16</f>
        <v>0</v>
      </c>
      <c r="Q117" s="1702"/>
      <c r="R117" s="1700">
        <f>R116*I21*$X$16</f>
        <v>0</v>
      </c>
      <c r="S117" s="1701"/>
      <c r="T117" s="1701">
        <f>T116*N21*$X$16</f>
        <v>0</v>
      </c>
      <c r="U117" s="1702"/>
      <c r="V117" s="1700">
        <f>V116*I22*$X$16</f>
        <v>0</v>
      </c>
      <c r="W117" s="1701"/>
      <c r="X117" s="1701">
        <f>X116*N22*$X$16</f>
        <v>0</v>
      </c>
      <c r="Y117" s="1702"/>
      <c r="Z117" s="1700">
        <f>Z116*I23*$X$16</f>
        <v>0</v>
      </c>
      <c r="AA117" s="1701"/>
      <c r="AB117" s="1701">
        <f>AB116*N23*$X$16</f>
        <v>0</v>
      </c>
      <c r="AC117" s="1702"/>
      <c r="AE117" s="293">
        <f t="shared" si="47"/>
        <v>0</v>
      </c>
      <c r="AF117" s="294"/>
      <c r="AG117" s="294"/>
      <c r="AH117" s="92"/>
      <c r="AI117" s="92"/>
    </row>
    <row r="118" spans="2:41" ht="36.75" customHeight="1" thickTop="1" thickBot="1">
      <c r="B118" s="555" t="s">
        <v>188</v>
      </c>
      <c r="C118" s="831"/>
      <c r="D118" s="831"/>
      <c r="E118" s="831"/>
      <c r="F118" s="831"/>
      <c r="G118" s="831"/>
      <c r="H118" s="831"/>
      <c r="I118" s="831"/>
      <c r="J118" s="831"/>
      <c r="K118" s="831"/>
      <c r="L118" s="118"/>
      <c r="M118" s="119" t="s">
        <v>121</v>
      </c>
      <c r="N118" s="517">
        <f>ROUNDDOWN(SUM(N113:AC113)+SUM(N117:AC117),-3)</f>
        <v>0</v>
      </c>
      <c r="O118" s="1694"/>
      <c r="P118" s="1694"/>
      <c r="Q118" s="1694"/>
      <c r="R118" s="1694"/>
      <c r="S118" s="1694"/>
      <c r="T118" s="1694"/>
      <c r="U118" s="1694"/>
      <c r="V118" s="1694"/>
      <c r="W118" s="1694"/>
      <c r="X118" s="1694"/>
      <c r="Y118" s="1694"/>
      <c r="Z118" s="1694"/>
      <c r="AA118" s="1694"/>
      <c r="AB118" s="1694"/>
      <c r="AC118" s="1695"/>
      <c r="AE118" s="293">
        <f>AE113+AE117</f>
        <v>0</v>
      </c>
      <c r="AF118" s="294"/>
      <c r="AG118" s="294"/>
      <c r="AN118" s="35"/>
      <c r="AO118" s="35"/>
    </row>
    <row r="119" spans="2:41" ht="14.25" thickTop="1"/>
    <row r="120" spans="2:41">
      <c r="U120" s="15" t="s">
        <v>176</v>
      </c>
    </row>
    <row r="121" spans="2:41" ht="21">
      <c r="T121" s="16" t="s">
        <v>232</v>
      </c>
      <c r="U121" s="36"/>
    </row>
  </sheetData>
  <mergeCells count="408">
    <mergeCell ref="B81:D82"/>
    <mergeCell ref="E81:AC82"/>
    <mergeCell ref="A84:A86"/>
    <mergeCell ref="B84:F85"/>
    <mergeCell ref="H84:M85"/>
    <mergeCell ref="O84:T85"/>
    <mergeCell ref="V84:AA85"/>
    <mergeCell ref="B86:F86"/>
    <mergeCell ref="H86:M86"/>
    <mergeCell ref="O86:T86"/>
    <mergeCell ref="V86:AA86"/>
    <mergeCell ref="B91:F91"/>
    <mergeCell ref="R93:W94"/>
    <mergeCell ref="B94:F94"/>
    <mergeCell ref="I94:N94"/>
    <mergeCell ref="R95:W95"/>
    <mergeCell ref="J97:AC97"/>
    <mergeCell ref="B95:F95"/>
    <mergeCell ref="I95:N95"/>
    <mergeCell ref="B96:F96"/>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N19:R19"/>
    <mergeCell ref="S19:W19"/>
    <mergeCell ref="B20:H20"/>
    <mergeCell ref="I20:M20"/>
    <mergeCell ref="N20:R20"/>
    <mergeCell ref="S20:W20"/>
    <mergeCell ref="B14:G15"/>
    <mergeCell ref="H14:Q14"/>
    <mergeCell ref="R14:W15"/>
    <mergeCell ref="B19:H19"/>
    <mergeCell ref="I19:M19"/>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T30:U30"/>
    <mergeCell ref="V30:W30"/>
    <mergeCell ref="X30:Y30"/>
    <mergeCell ref="Z30:AA30"/>
    <mergeCell ref="AB30:AC30"/>
    <mergeCell ref="C31:C37"/>
    <mergeCell ref="D31:K31"/>
    <mergeCell ref="L31:M31"/>
    <mergeCell ref="N31:O31"/>
    <mergeCell ref="B28:K30"/>
    <mergeCell ref="L28:M30"/>
    <mergeCell ref="N28:AC28"/>
    <mergeCell ref="N29:Q29"/>
    <mergeCell ref="R29:U29"/>
    <mergeCell ref="V29:Y29"/>
    <mergeCell ref="Z29:AC29"/>
    <mergeCell ref="N30:O30"/>
    <mergeCell ref="P30:Q30"/>
    <mergeCell ref="R30:S30"/>
    <mergeCell ref="D33:K33"/>
    <mergeCell ref="L33:M33"/>
    <mergeCell ref="N33:AC35"/>
    <mergeCell ref="E34:K34"/>
    <mergeCell ref="L34:M34"/>
    <mergeCell ref="E35:K35"/>
    <mergeCell ref="L35:M35"/>
    <mergeCell ref="AB31:AC31"/>
    <mergeCell ref="D32:K32"/>
    <mergeCell ref="L32:M32"/>
    <mergeCell ref="N32:Q32"/>
    <mergeCell ref="R32:U32"/>
    <mergeCell ref="V32:Y32"/>
    <mergeCell ref="Z32:AC32"/>
    <mergeCell ref="P31:Q31"/>
    <mergeCell ref="R31:S31"/>
    <mergeCell ref="T31:U31"/>
    <mergeCell ref="V31:W31"/>
    <mergeCell ref="X31:Y31"/>
    <mergeCell ref="Z31:AA31"/>
    <mergeCell ref="N39:O39"/>
    <mergeCell ref="P39:Q39"/>
    <mergeCell ref="R39:S39"/>
    <mergeCell ref="T39:U39"/>
    <mergeCell ref="V39:W39"/>
    <mergeCell ref="X39:Y39"/>
    <mergeCell ref="Z39:AA39"/>
    <mergeCell ref="AB39:AC39"/>
    <mergeCell ref="D36:K36"/>
    <mergeCell ref="L36:M36"/>
    <mergeCell ref="N36:AC36"/>
    <mergeCell ref="D37:M37"/>
    <mergeCell ref="N37:O37"/>
    <mergeCell ref="P37:Q37"/>
    <mergeCell ref="R37:S37"/>
    <mergeCell ref="T37:U37"/>
    <mergeCell ref="V37:W37"/>
    <mergeCell ref="X37:Y37"/>
    <mergeCell ref="Z37:AA37"/>
    <mergeCell ref="AB37:AC37"/>
    <mergeCell ref="AF43:AG43"/>
    <mergeCell ref="B44:L44"/>
    <mergeCell ref="N44:O44"/>
    <mergeCell ref="P44:Q44"/>
    <mergeCell ref="R44:S44"/>
    <mergeCell ref="T44:U44"/>
    <mergeCell ref="V44:W44"/>
    <mergeCell ref="X44:Y44"/>
    <mergeCell ref="Z44:AA44"/>
    <mergeCell ref="AB44:AC44"/>
    <mergeCell ref="AE44:AG44"/>
    <mergeCell ref="B43:L43"/>
    <mergeCell ref="N43:O43"/>
    <mergeCell ref="P43:Q43"/>
    <mergeCell ref="R43:S43"/>
    <mergeCell ref="T43:U43"/>
    <mergeCell ref="V43:W43"/>
    <mergeCell ref="X43:Y43"/>
    <mergeCell ref="Z43:AA43"/>
    <mergeCell ref="AB43:AC43"/>
    <mergeCell ref="B45:L45"/>
    <mergeCell ref="N45:O45"/>
    <mergeCell ref="P45:Q45"/>
    <mergeCell ref="R45:S45"/>
    <mergeCell ref="T45:U45"/>
    <mergeCell ref="V45:W45"/>
    <mergeCell ref="X45:Y45"/>
    <mergeCell ref="Z45:AA45"/>
    <mergeCell ref="AB45:AC45"/>
    <mergeCell ref="AE45:AG45"/>
    <mergeCell ref="B46:B50"/>
    <mergeCell ref="C46:K46"/>
    <mergeCell ref="L46:M46"/>
    <mergeCell ref="N46:O47"/>
    <mergeCell ref="P46:Q47"/>
    <mergeCell ref="R48:S49"/>
    <mergeCell ref="T48:U49"/>
    <mergeCell ref="V48:W49"/>
    <mergeCell ref="X48:Y49"/>
    <mergeCell ref="Z48:AA49"/>
    <mergeCell ref="AB48:AC49"/>
    <mergeCell ref="D47:K47"/>
    <mergeCell ref="L47:M47"/>
    <mergeCell ref="C48:K48"/>
    <mergeCell ref="L48:M48"/>
    <mergeCell ref="N48:O49"/>
    <mergeCell ref="P48:Q49"/>
    <mergeCell ref="D49:K49"/>
    <mergeCell ref="L49:M49"/>
    <mergeCell ref="R46:S47"/>
    <mergeCell ref="T46:U47"/>
    <mergeCell ref="V46:W47"/>
    <mergeCell ref="X46:Y47"/>
    <mergeCell ref="Z46:AA47"/>
    <mergeCell ref="AB46:AC47"/>
    <mergeCell ref="X50:Y50"/>
    <mergeCell ref="Z50:AA50"/>
    <mergeCell ref="AB50:AC50"/>
    <mergeCell ref="B51:L51"/>
    <mergeCell ref="N51:O51"/>
    <mergeCell ref="P51:Q51"/>
    <mergeCell ref="R51:S51"/>
    <mergeCell ref="T51:U51"/>
    <mergeCell ref="V51:W51"/>
    <mergeCell ref="X51:Y51"/>
    <mergeCell ref="C50:M50"/>
    <mergeCell ref="N50:O50"/>
    <mergeCell ref="P50:Q50"/>
    <mergeCell ref="R50:S50"/>
    <mergeCell ref="T50:U50"/>
    <mergeCell ref="V50:W50"/>
    <mergeCell ref="R63:T63"/>
    <mergeCell ref="B65:V66"/>
    <mergeCell ref="B69:M70"/>
    <mergeCell ref="N69:Q69"/>
    <mergeCell ref="R69:U69"/>
    <mergeCell ref="V69:Y69"/>
    <mergeCell ref="Z51:AA51"/>
    <mergeCell ref="AB51:AC51"/>
    <mergeCell ref="AE51:AG51"/>
    <mergeCell ref="B52:K52"/>
    <mergeCell ref="N52:AC52"/>
    <mergeCell ref="AE52:AG52"/>
    <mergeCell ref="Z69:AC69"/>
    <mergeCell ref="N70:O70"/>
    <mergeCell ref="P70:Q70"/>
    <mergeCell ref="R70:S70"/>
    <mergeCell ref="T70:U70"/>
    <mergeCell ref="V70:W70"/>
    <mergeCell ref="X70:Y70"/>
    <mergeCell ref="Z70:AA70"/>
    <mergeCell ref="AB70:AC70"/>
    <mergeCell ref="AA54:AC57"/>
    <mergeCell ref="X71:Y71"/>
    <mergeCell ref="Z71:AA71"/>
    <mergeCell ref="AB71:AC71"/>
    <mergeCell ref="AF71:AG71"/>
    <mergeCell ref="B72:L72"/>
    <mergeCell ref="N72:O72"/>
    <mergeCell ref="P72:Q72"/>
    <mergeCell ref="R72:S72"/>
    <mergeCell ref="T72:U72"/>
    <mergeCell ref="V72:W72"/>
    <mergeCell ref="B71:L71"/>
    <mergeCell ref="N71:O71"/>
    <mergeCell ref="P71:Q71"/>
    <mergeCell ref="R71:S71"/>
    <mergeCell ref="T71:U71"/>
    <mergeCell ref="V71:W71"/>
    <mergeCell ref="X72:Y72"/>
    <mergeCell ref="Z72:AA72"/>
    <mergeCell ref="AB72:AC72"/>
    <mergeCell ref="AF72:AG72"/>
    <mergeCell ref="B73:L73"/>
    <mergeCell ref="N73:O73"/>
    <mergeCell ref="P73:Q73"/>
    <mergeCell ref="R73:S73"/>
    <mergeCell ref="T73:U73"/>
    <mergeCell ref="V73:W73"/>
    <mergeCell ref="X73:Y73"/>
    <mergeCell ref="Z73:AA73"/>
    <mergeCell ref="AB73:AC73"/>
    <mergeCell ref="AE73:AG73"/>
    <mergeCell ref="B74:B76"/>
    <mergeCell ref="C74:M74"/>
    <mergeCell ref="N74:O74"/>
    <mergeCell ref="P74:Q74"/>
    <mergeCell ref="R74:S74"/>
    <mergeCell ref="T74:U74"/>
    <mergeCell ref="V74:W74"/>
    <mergeCell ref="X74:Y74"/>
    <mergeCell ref="Z74:AA74"/>
    <mergeCell ref="AB74:AC74"/>
    <mergeCell ref="C75:M75"/>
    <mergeCell ref="N75:O75"/>
    <mergeCell ref="P75:Q75"/>
    <mergeCell ref="R75:S75"/>
    <mergeCell ref="T75:U75"/>
    <mergeCell ref="V75:W75"/>
    <mergeCell ref="X75:Y75"/>
    <mergeCell ref="Z75:AA75"/>
    <mergeCell ref="AB75:AC75"/>
    <mergeCell ref="C76:M76"/>
    <mergeCell ref="N76:O76"/>
    <mergeCell ref="P76:Q76"/>
    <mergeCell ref="R76:S76"/>
    <mergeCell ref="T76:U76"/>
    <mergeCell ref="V76:W76"/>
    <mergeCell ref="X76:Y76"/>
    <mergeCell ref="Z76:AA76"/>
    <mergeCell ref="AB76:AC76"/>
    <mergeCell ref="B77:L77"/>
    <mergeCell ref="N77:O77"/>
    <mergeCell ref="P77:Q77"/>
    <mergeCell ref="R77:S77"/>
    <mergeCell ref="T77:U77"/>
    <mergeCell ref="V77:W77"/>
    <mergeCell ref="X77:Y77"/>
    <mergeCell ref="Z77:AA77"/>
    <mergeCell ref="B104:V104"/>
    <mergeCell ref="C105:V106"/>
    <mergeCell ref="B109:M110"/>
    <mergeCell ref="N109:Q109"/>
    <mergeCell ref="R109:U109"/>
    <mergeCell ref="V109:Y109"/>
    <mergeCell ref="AB77:AC77"/>
    <mergeCell ref="AE77:AG77"/>
    <mergeCell ref="B78:K78"/>
    <mergeCell ref="N78:AC78"/>
    <mergeCell ref="AE78:AG78"/>
    <mergeCell ref="R102:T102"/>
    <mergeCell ref="Z109:AC109"/>
    <mergeCell ref="N110:O110"/>
    <mergeCell ref="P110:Q110"/>
    <mergeCell ref="R110:S110"/>
    <mergeCell ref="T110:U110"/>
    <mergeCell ref="V110:W110"/>
    <mergeCell ref="X110:Y110"/>
    <mergeCell ref="Z110:AA110"/>
    <mergeCell ref="AB110:AC110"/>
    <mergeCell ref="AF91:AG91"/>
    <mergeCell ref="B89:F90"/>
    <mergeCell ref="I90:AA91"/>
    <mergeCell ref="X111:Y111"/>
    <mergeCell ref="Z111:AA111"/>
    <mergeCell ref="AB111:AC111"/>
    <mergeCell ref="AF111:AG111"/>
    <mergeCell ref="B112:L112"/>
    <mergeCell ref="N112:O112"/>
    <mergeCell ref="P112:Q112"/>
    <mergeCell ref="R112:S112"/>
    <mergeCell ref="T112:U112"/>
    <mergeCell ref="V112:W112"/>
    <mergeCell ref="B111:L111"/>
    <mergeCell ref="N111:O111"/>
    <mergeCell ref="P111:Q111"/>
    <mergeCell ref="R111:S111"/>
    <mergeCell ref="T111:U111"/>
    <mergeCell ref="V111:W111"/>
    <mergeCell ref="X112:Y112"/>
    <mergeCell ref="Z112:AA112"/>
    <mergeCell ref="AB112:AC112"/>
    <mergeCell ref="AE112:AG112"/>
    <mergeCell ref="B113:L113"/>
    <mergeCell ref="N113:O113"/>
    <mergeCell ref="P113:Q113"/>
    <mergeCell ref="R113:S113"/>
    <mergeCell ref="T113:U113"/>
    <mergeCell ref="V113:W113"/>
    <mergeCell ref="X113:Y113"/>
    <mergeCell ref="Z113:AA113"/>
    <mergeCell ref="AB113:AC113"/>
    <mergeCell ref="AE113:AG113"/>
    <mergeCell ref="B114:B116"/>
    <mergeCell ref="C114:M114"/>
    <mergeCell ref="N114:O114"/>
    <mergeCell ref="P114:Q114"/>
    <mergeCell ref="R114:S114"/>
    <mergeCell ref="T114:U114"/>
    <mergeCell ref="V114:W114"/>
    <mergeCell ref="X114:Y114"/>
    <mergeCell ref="Z114:AA114"/>
    <mergeCell ref="AB114:AC114"/>
    <mergeCell ref="AE114:AG114"/>
    <mergeCell ref="C115:M115"/>
    <mergeCell ref="N115:O115"/>
    <mergeCell ref="P115:Q115"/>
    <mergeCell ref="R115:S115"/>
    <mergeCell ref="T115:U115"/>
    <mergeCell ref="V115:W115"/>
    <mergeCell ref="X115:Y115"/>
    <mergeCell ref="Z115:AA115"/>
    <mergeCell ref="AB115:AC115"/>
    <mergeCell ref="AE115:AG115"/>
    <mergeCell ref="C116:M116"/>
    <mergeCell ref="N116:O116"/>
    <mergeCell ref="P116:Q116"/>
    <mergeCell ref="R116:S116"/>
    <mergeCell ref="T116:U116"/>
    <mergeCell ref="V117:W117"/>
    <mergeCell ref="X117:Y117"/>
    <mergeCell ref="Z117:AA117"/>
    <mergeCell ref="AB117:AC117"/>
    <mergeCell ref="AE117:AG117"/>
    <mergeCell ref="B118:K118"/>
    <mergeCell ref="N118:AC118"/>
    <mergeCell ref="AE118:AG118"/>
    <mergeCell ref="V116:W116"/>
    <mergeCell ref="X116:Y116"/>
    <mergeCell ref="Z116:AA116"/>
    <mergeCell ref="AB116:AC116"/>
    <mergeCell ref="AE116:AG116"/>
    <mergeCell ref="B117:L117"/>
    <mergeCell ref="N117:O117"/>
    <mergeCell ref="P117:Q117"/>
    <mergeCell ref="R117:S117"/>
    <mergeCell ref="T117:U117"/>
    <mergeCell ref="B31:B42"/>
    <mergeCell ref="C40:C42"/>
    <mergeCell ref="D40:I40"/>
    <mergeCell ref="J40:K40"/>
    <mergeCell ref="L40:M40"/>
    <mergeCell ref="N40:AC40"/>
    <mergeCell ref="D41:I41"/>
    <mergeCell ref="J41:K41"/>
    <mergeCell ref="L41:M41"/>
    <mergeCell ref="N41:AC41"/>
    <mergeCell ref="D42:M42"/>
    <mergeCell ref="N42:O42"/>
    <mergeCell ref="P42:Q42"/>
    <mergeCell ref="R42:S42"/>
    <mergeCell ref="T42:U42"/>
    <mergeCell ref="V42:W42"/>
    <mergeCell ref="X42:Y42"/>
    <mergeCell ref="Z42:AA42"/>
    <mergeCell ref="AB42:AC42"/>
    <mergeCell ref="C38:C39"/>
    <mergeCell ref="D38:K38"/>
    <mergeCell ref="L38:M38"/>
    <mergeCell ref="N38:AC38"/>
    <mergeCell ref="D39:M39"/>
  </mergeCells>
  <phoneticPr fontId="3"/>
  <conditionalFormatting sqref="I95:N95">
    <cfRule type="cellIs" dxfId="1" priority="1" operator="notEqual">
      <formula>#REF!</formula>
    </cfRule>
  </conditionalFormatting>
  <dataValidations count="6">
    <dataValidation type="list" allowBlank="1" showInputMessage="1" showErrorMessage="1" sqref="H11:N11">
      <formula1>"20人～30人,31人～40人,41人～50人,51人～60人,61人～"</formula1>
    </dataValidation>
    <dataValidation type="list" allowBlank="1" showInputMessage="1" showErrorMessage="1" sqref="O11:T11">
      <formula1>"その他地域,100分の3地域"</formula1>
    </dataValidation>
    <dataValidation type="list" allowBlank="1" showInputMessage="1" showErrorMessage="1" sqref="N16:Q16">
      <formula1>"適,否"</formula1>
    </dataValidation>
    <dataValidation type="list" allowBlank="1" showInputMessage="1" showErrorMessage="1" sqref="L33 L36:M36 L46:M46 L48:M48 L31:M32 L38:M38 L40:M41">
      <formula1>"○,－"</formula1>
    </dataValidation>
    <dataValidation type="list" allowBlank="1" showInputMessage="1" showErrorMessage="1" sqref="WVS983084:WVS983094 TD31:TD42 JH31:JH42 WVT31:WVT42 WLX31:WLX42 WCB31:WCB42 VSF31:VSF42 VIJ31:VIJ42 UYN31:UYN42 UOR31:UOR42 UEV31:UEV42 TUZ31:TUZ42 TLD31:TLD42 TBH31:TBH42 SRL31:SRL42 SHP31:SHP42 RXT31:RXT42 RNX31:RNX42 REB31:REB42 QUF31:QUF42 QKJ31:QKJ42 QAN31:QAN42 PQR31:PQR42 PGV31:PGV42 OWZ31:OWZ42 OND31:OND42 ODH31:ODH42 NTL31:NTL42 NJP31:NJP42 MZT31:MZT42 MPX31:MPX42 MGB31:MGB42 LWF31:LWF42 LMJ31:LMJ42 LCN31:LCN42 KSR31:KSR42 KIV31:KIV42 JYZ31:JYZ42 JPD31:JPD42 JFH31:JFH42 IVL31:IVL42 ILP31:ILP42 IBT31:IBT42 HRX31:HRX42 HIB31:HIB42 GYF31:GYF42 GOJ31:GOJ42 GEN31:GEN42 FUR31:FUR42 FKV31:FKV42 FAZ31:FAZ42 ERD31:ERD42 EHH31:EHH42 DXL31:DXL42 DNP31:DNP42 DDT31:DDT42 CTX31:CTX42 CKB31:CKB42 CAF31:CAF42 BQJ31:BQJ42 BGN31:BGN42 AWR31:AWR42 AMV31:AMV42 ACZ31:ACZ42 ACZ48:ACZ50 AMV48:AMV50 AWR48:AWR50 BGN48:BGN50 BQJ48:BQJ50 CAF48:CAF50 CKB48:CKB50 CTX48:CTX50 DDT48:DDT50 DNP48:DNP50 DXL48:DXL50 EHH48:EHH50 ERD48:ERD50 FAZ48:FAZ50 FKV48:FKV50 FUR48:FUR50 GEN48:GEN50 GOJ48:GOJ50 GYF48:GYF50 HIB48:HIB50 HRX48:HRX50 IBT48:IBT50 ILP48:ILP50 IVL48:IVL50 JFH48:JFH50 JPD48:JPD50 JYZ48:JYZ50 KIV48:KIV50 KSR48:KSR50 LCN48:LCN50 LMJ48:LMJ50 LWF48:LWF50 MGB48:MGB50 MPX48:MPX50 MZT48:MZT50 NJP48:NJP50 NTL48:NTL50 ODH48:ODH50 OND48:OND50 OWZ48:OWZ50 PGV48:PGV50 PQR48:PQR50 QAN48:QAN50 QKJ48:QKJ50 QUF48:QUF50 REB48:REB50 RNX48:RNX50 RXT48:RXT50 SHP48:SHP50 SRL48:SRL50 TBH48:TBH50 TLD48:TLD50 TUZ48:TUZ50 UEV48:UEV50 UOR48:UOR50 UYN48:UYN50 VIJ48:VIJ50 VSF48:VSF50 WCB48:WCB50 WLX48:WLX50 WVT48:WVT50 JH48:JH50 TD48:TD50 WLW983084:WLW983094 K65579:K65589 JG65580:JG65590 TC65580:TC65590 ACY65580:ACY65590 AMU65580:AMU65590 AWQ65580:AWQ65590 BGM65580:BGM65590 BQI65580:BQI65590 CAE65580:CAE65590 CKA65580:CKA65590 CTW65580:CTW65590 DDS65580:DDS65590 DNO65580:DNO65590 DXK65580:DXK65590 EHG65580:EHG65590 ERC65580:ERC65590 FAY65580:FAY65590 FKU65580:FKU65590 FUQ65580:FUQ65590 GEM65580:GEM65590 GOI65580:GOI65590 GYE65580:GYE65590 HIA65580:HIA65590 HRW65580:HRW65590 IBS65580:IBS65590 ILO65580:ILO65590 IVK65580:IVK65590 JFG65580:JFG65590 JPC65580:JPC65590 JYY65580:JYY65590 KIU65580:KIU65590 KSQ65580:KSQ65590 LCM65580:LCM65590 LMI65580:LMI65590 LWE65580:LWE65590 MGA65580:MGA65590 MPW65580:MPW65590 MZS65580:MZS65590 NJO65580:NJO65590 NTK65580:NTK65590 ODG65580:ODG65590 ONC65580:ONC65590 OWY65580:OWY65590 PGU65580:PGU65590 PQQ65580:PQQ65590 QAM65580:QAM65590 QKI65580:QKI65590 QUE65580:QUE65590 REA65580:REA65590 RNW65580:RNW65590 RXS65580:RXS65590 SHO65580:SHO65590 SRK65580:SRK65590 TBG65580:TBG65590 TLC65580:TLC65590 TUY65580:TUY65590 UEU65580:UEU65590 UOQ65580:UOQ65590 UYM65580:UYM65590 VII65580:VII65590 VSE65580:VSE65590 WCA65580:WCA65590 WLW65580:WLW65590 WVS65580:WVS65590 K131115:K131125 JG131116:JG131126 TC131116:TC131126 ACY131116:ACY131126 AMU131116:AMU131126 AWQ131116:AWQ131126 BGM131116:BGM131126 BQI131116:BQI131126 CAE131116:CAE131126 CKA131116:CKA131126 CTW131116:CTW131126 DDS131116:DDS131126 DNO131116:DNO131126 DXK131116:DXK131126 EHG131116:EHG131126 ERC131116:ERC131126 FAY131116:FAY131126 FKU131116:FKU131126 FUQ131116:FUQ131126 GEM131116:GEM131126 GOI131116:GOI131126 GYE131116:GYE131126 HIA131116:HIA131126 HRW131116:HRW131126 IBS131116:IBS131126 ILO131116:ILO131126 IVK131116:IVK131126 JFG131116:JFG131126 JPC131116:JPC131126 JYY131116:JYY131126 KIU131116:KIU131126 KSQ131116:KSQ131126 LCM131116:LCM131126 LMI131116:LMI131126 LWE131116:LWE131126 MGA131116:MGA131126 MPW131116:MPW131126 MZS131116:MZS131126 NJO131116:NJO131126 NTK131116:NTK131126 ODG131116:ODG131126 ONC131116:ONC131126 OWY131116:OWY131126 PGU131116:PGU131126 PQQ131116:PQQ131126 QAM131116:QAM131126 QKI131116:QKI131126 QUE131116:QUE131126 REA131116:REA131126 RNW131116:RNW131126 RXS131116:RXS131126 SHO131116:SHO131126 SRK131116:SRK131126 TBG131116:TBG131126 TLC131116:TLC131126 TUY131116:TUY131126 UEU131116:UEU131126 UOQ131116:UOQ131126 UYM131116:UYM131126 VII131116:VII131126 VSE131116:VSE131126 WCA131116:WCA131126 WLW131116:WLW131126 WVS131116:WVS131126 K196651:K196661 JG196652:JG196662 TC196652:TC196662 ACY196652:ACY196662 AMU196652:AMU196662 AWQ196652:AWQ196662 BGM196652:BGM196662 BQI196652:BQI196662 CAE196652:CAE196662 CKA196652:CKA196662 CTW196652:CTW196662 DDS196652:DDS196662 DNO196652:DNO196662 DXK196652:DXK196662 EHG196652:EHG196662 ERC196652:ERC196662 FAY196652:FAY196662 FKU196652:FKU196662 FUQ196652:FUQ196662 GEM196652:GEM196662 GOI196652:GOI196662 GYE196652:GYE196662 HIA196652:HIA196662 HRW196652:HRW196662 IBS196652:IBS196662 ILO196652:ILO196662 IVK196652:IVK196662 JFG196652:JFG196662 JPC196652:JPC196662 JYY196652:JYY196662 KIU196652:KIU196662 KSQ196652:KSQ196662 LCM196652:LCM196662 LMI196652:LMI196662 LWE196652:LWE196662 MGA196652:MGA196662 MPW196652:MPW196662 MZS196652:MZS196662 NJO196652:NJO196662 NTK196652:NTK196662 ODG196652:ODG196662 ONC196652:ONC196662 OWY196652:OWY196662 PGU196652:PGU196662 PQQ196652:PQQ196662 QAM196652:QAM196662 QKI196652:QKI196662 QUE196652:QUE196662 REA196652:REA196662 RNW196652:RNW196662 RXS196652:RXS196662 SHO196652:SHO196662 SRK196652:SRK196662 TBG196652:TBG196662 TLC196652:TLC196662 TUY196652:TUY196662 UEU196652:UEU196662 UOQ196652:UOQ196662 UYM196652:UYM196662 VII196652:VII196662 VSE196652:VSE196662 WCA196652:WCA196662 WLW196652:WLW196662 WVS196652:WVS196662 K262187:K262197 JG262188:JG262198 TC262188:TC262198 ACY262188:ACY262198 AMU262188:AMU262198 AWQ262188:AWQ262198 BGM262188:BGM262198 BQI262188:BQI262198 CAE262188:CAE262198 CKA262188:CKA262198 CTW262188:CTW262198 DDS262188:DDS262198 DNO262188:DNO262198 DXK262188:DXK262198 EHG262188:EHG262198 ERC262188:ERC262198 FAY262188:FAY262198 FKU262188:FKU262198 FUQ262188:FUQ262198 GEM262188:GEM262198 GOI262188:GOI262198 GYE262188:GYE262198 HIA262188:HIA262198 HRW262188:HRW262198 IBS262188:IBS262198 ILO262188:ILO262198 IVK262188:IVK262198 JFG262188:JFG262198 JPC262188:JPC262198 JYY262188:JYY262198 KIU262188:KIU262198 KSQ262188:KSQ262198 LCM262188:LCM262198 LMI262188:LMI262198 LWE262188:LWE262198 MGA262188:MGA262198 MPW262188:MPW262198 MZS262188:MZS262198 NJO262188:NJO262198 NTK262188:NTK262198 ODG262188:ODG262198 ONC262188:ONC262198 OWY262188:OWY262198 PGU262188:PGU262198 PQQ262188:PQQ262198 QAM262188:QAM262198 QKI262188:QKI262198 QUE262188:QUE262198 REA262188:REA262198 RNW262188:RNW262198 RXS262188:RXS262198 SHO262188:SHO262198 SRK262188:SRK262198 TBG262188:TBG262198 TLC262188:TLC262198 TUY262188:TUY262198 UEU262188:UEU262198 UOQ262188:UOQ262198 UYM262188:UYM262198 VII262188:VII262198 VSE262188:VSE262198 WCA262188:WCA262198 WLW262188:WLW262198 WVS262188:WVS262198 K327723:K327733 JG327724:JG327734 TC327724:TC327734 ACY327724:ACY327734 AMU327724:AMU327734 AWQ327724:AWQ327734 BGM327724:BGM327734 BQI327724:BQI327734 CAE327724:CAE327734 CKA327724:CKA327734 CTW327724:CTW327734 DDS327724:DDS327734 DNO327724:DNO327734 DXK327724:DXK327734 EHG327724:EHG327734 ERC327724:ERC327734 FAY327724:FAY327734 FKU327724:FKU327734 FUQ327724:FUQ327734 GEM327724:GEM327734 GOI327724:GOI327734 GYE327724:GYE327734 HIA327724:HIA327734 HRW327724:HRW327734 IBS327724:IBS327734 ILO327724:ILO327734 IVK327724:IVK327734 JFG327724:JFG327734 JPC327724:JPC327734 JYY327724:JYY327734 KIU327724:KIU327734 KSQ327724:KSQ327734 LCM327724:LCM327734 LMI327724:LMI327734 LWE327724:LWE327734 MGA327724:MGA327734 MPW327724:MPW327734 MZS327724:MZS327734 NJO327724:NJO327734 NTK327724:NTK327734 ODG327724:ODG327734 ONC327724:ONC327734 OWY327724:OWY327734 PGU327724:PGU327734 PQQ327724:PQQ327734 QAM327724:QAM327734 QKI327724:QKI327734 QUE327724:QUE327734 REA327724:REA327734 RNW327724:RNW327734 RXS327724:RXS327734 SHO327724:SHO327734 SRK327724:SRK327734 TBG327724:TBG327734 TLC327724:TLC327734 TUY327724:TUY327734 UEU327724:UEU327734 UOQ327724:UOQ327734 UYM327724:UYM327734 VII327724:VII327734 VSE327724:VSE327734 WCA327724:WCA327734 WLW327724:WLW327734 WVS327724:WVS327734 K393259:K393269 JG393260:JG393270 TC393260:TC393270 ACY393260:ACY393270 AMU393260:AMU393270 AWQ393260:AWQ393270 BGM393260:BGM393270 BQI393260:BQI393270 CAE393260:CAE393270 CKA393260:CKA393270 CTW393260:CTW393270 DDS393260:DDS393270 DNO393260:DNO393270 DXK393260:DXK393270 EHG393260:EHG393270 ERC393260:ERC393270 FAY393260:FAY393270 FKU393260:FKU393270 FUQ393260:FUQ393270 GEM393260:GEM393270 GOI393260:GOI393270 GYE393260:GYE393270 HIA393260:HIA393270 HRW393260:HRW393270 IBS393260:IBS393270 ILO393260:ILO393270 IVK393260:IVK393270 JFG393260:JFG393270 JPC393260:JPC393270 JYY393260:JYY393270 KIU393260:KIU393270 KSQ393260:KSQ393270 LCM393260:LCM393270 LMI393260:LMI393270 LWE393260:LWE393270 MGA393260:MGA393270 MPW393260:MPW393270 MZS393260:MZS393270 NJO393260:NJO393270 NTK393260:NTK393270 ODG393260:ODG393270 ONC393260:ONC393270 OWY393260:OWY393270 PGU393260:PGU393270 PQQ393260:PQQ393270 QAM393260:QAM393270 QKI393260:QKI393270 QUE393260:QUE393270 REA393260:REA393270 RNW393260:RNW393270 RXS393260:RXS393270 SHO393260:SHO393270 SRK393260:SRK393270 TBG393260:TBG393270 TLC393260:TLC393270 TUY393260:TUY393270 UEU393260:UEU393270 UOQ393260:UOQ393270 UYM393260:UYM393270 VII393260:VII393270 VSE393260:VSE393270 WCA393260:WCA393270 WLW393260:WLW393270 WVS393260:WVS393270 K458795:K458805 JG458796:JG458806 TC458796:TC458806 ACY458796:ACY458806 AMU458796:AMU458806 AWQ458796:AWQ458806 BGM458796:BGM458806 BQI458796:BQI458806 CAE458796:CAE458806 CKA458796:CKA458806 CTW458796:CTW458806 DDS458796:DDS458806 DNO458796:DNO458806 DXK458796:DXK458806 EHG458796:EHG458806 ERC458796:ERC458806 FAY458796:FAY458806 FKU458796:FKU458806 FUQ458796:FUQ458806 GEM458796:GEM458806 GOI458796:GOI458806 GYE458796:GYE458806 HIA458796:HIA458806 HRW458796:HRW458806 IBS458796:IBS458806 ILO458796:ILO458806 IVK458796:IVK458806 JFG458796:JFG458806 JPC458796:JPC458806 JYY458796:JYY458806 KIU458796:KIU458806 KSQ458796:KSQ458806 LCM458796:LCM458806 LMI458796:LMI458806 LWE458796:LWE458806 MGA458796:MGA458806 MPW458796:MPW458806 MZS458796:MZS458806 NJO458796:NJO458806 NTK458796:NTK458806 ODG458796:ODG458806 ONC458796:ONC458806 OWY458796:OWY458806 PGU458796:PGU458806 PQQ458796:PQQ458806 QAM458796:QAM458806 QKI458796:QKI458806 QUE458796:QUE458806 REA458796:REA458806 RNW458796:RNW458806 RXS458796:RXS458806 SHO458796:SHO458806 SRK458796:SRK458806 TBG458796:TBG458806 TLC458796:TLC458806 TUY458796:TUY458806 UEU458796:UEU458806 UOQ458796:UOQ458806 UYM458796:UYM458806 VII458796:VII458806 VSE458796:VSE458806 WCA458796:WCA458806 WLW458796:WLW458806 WVS458796:WVS458806 K524331:K524341 JG524332:JG524342 TC524332:TC524342 ACY524332:ACY524342 AMU524332:AMU524342 AWQ524332:AWQ524342 BGM524332:BGM524342 BQI524332:BQI524342 CAE524332:CAE524342 CKA524332:CKA524342 CTW524332:CTW524342 DDS524332:DDS524342 DNO524332:DNO524342 DXK524332:DXK524342 EHG524332:EHG524342 ERC524332:ERC524342 FAY524332:FAY524342 FKU524332:FKU524342 FUQ524332:FUQ524342 GEM524332:GEM524342 GOI524332:GOI524342 GYE524332:GYE524342 HIA524332:HIA524342 HRW524332:HRW524342 IBS524332:IBS524342 ILO524332:ILO524342 IVK524332:IVK524342 JFG524332:JFG524342 JPC524332:JPC524342 JYY524332:JYY524342 KIU524332:KIU524342 KSQ524332:KSQ524342 LCM524332:LCM524342 LMI524332:LMI524342 LWE524332:LWE524342 MGA524332:MGA524342 MPW524332:MPW524342 MZS524332:MZS524342 NJO524332:NJO524342 NTK524332:NTK524342 ODG524332:ODG524342 ONC524332:ONC524342 OWY524332:OWY524342 PGU524332:PGU524342 PQQ524332:PQQ524342 QAM524332:QAM524342 QKI524332:QKI524342 QUE524332:QUE524342 REA524332:REA524342 RNW524332:RNW524342 RXS524332:RXS524342 SHO524332:SHO524342 SRK524332:SRK524342 TBG524332:TBG524342 TLC524332:TLC524342 TUY524332:TUY524342 UEU524332:UEU524342 UOQ524332:UOQ524342 UYM524332:UYM524342 VII524332:VII524342 VSE524332:VSE524342 WCA524332:WCA524342 WLW524332:WLW524342 WVS524332:WVS524342 K589867:K589877 JG589868:JG589878 TC589868:TC589878 ACY589868:ACY589878 AMU589868:AMU589878 AWQ589868:AWQ589878 BGM589868:BGM589878 BQI589868:BQI589878 CAE589868:CAE589878 CKA589868:CKA589878 CTW589868:CTW589878 DDS589868:DDS589878 DNO589868:DNO589878 DXK589868:DXK589878 EHG589868:EHG589878 ERC589868:ERC589878 FAY589868:FAY589878 FKU589868:FKU589878 FUQ589868:FUQ589878 GEM589868:GEM589878 GOI589868:GOI589878 GYE589868:GYE589878 HIA589868:HIA589878 HRW589868:HRW589878 IBS589868:IBS589878 ILO589868:ILO589878 IVK589868:IVK589878 JFG589868:JFG589878 JPC589868:JPC589878 JYY589868:JYY589878 KIU589868:KIU589878 KSQ589868:KSQ589878 LCM589868:LCM589878 LMI589868:LMI589878 LWE589868:LWE589878 MGA589868:MGA589878 MPW589868:MPW589878 MZS589868:MZS589878 NJO589868:NJO589878 NTK589868:NTK589878 ODG589868:ODG589878 ONC589868:ONC589878 OWY589868:OWY589878 PGU589868:PGU589878 PQQ589868:PQQ589878 QAM589868:QAM589878 QKI589868:QKI589878 QUE589868:QUE589878 REA589868:REA589878 RNW589868:RNW589878 RXS589868:RXS589878 SHO589868:SHO589878 SRK589868:SRK589878 TBG589868:TBG589878 TLC589868:TLC589878 TUY589868:TUY589878 UEU589868:UEU589878 UOQ589868:UOQ589878 UYM589868:UYM589878 VII589868:VII589878 VSE589868:VSE589878 WCA589868:WCA589878 WLW589868:WLW589878 WVS589868:WVS589878 K655403:K655413 JG655404:JG655414 TC655404:TC655414 ACY655404:ACY655414 AMU655404:AMU655414 AWQ655404:AWQ655414 BGM655404:BGM655414 BQI655404:BQI655414 CAE655404:CAE655414 CKA655404:CKA655414 CTW655404:CTW655414 DDS655404:DDS655414 DNO655404:DNO655414 DXK655404:DXK655414 EHG655404:EHG655414 ERC655404:ERC655414 FAY655404:FAY655414 FKU655404:FKU655414 FUQ655404:FUQ655414 GEM655404:GEM655414 GOI655404:GOI655414 GYE655404:GYE655414 HIA655404:HIA655414 HRW655404:HRW655414 IBS655404:IBS655414 ILO655404:ILO655414 IVK655404:IVK655414 JFG655404:JFG655414 JPC655404:JPC655414 JYY655404:JYY655414 KIU655404:KIU655414 KSQ655404:KSQ655414 LCM655404:LCM655414 LMI655404:LMI655414 LWE655404:LWE655414 MGA655404:MGA655414 MPW655404:MPW655414 MZS655404:MZS655414 NJO655404:NJO655414 NTK655404:NTK655414 ODG655404:ODG655414 ONC655404:ONC655414 OWY655404:OWY655414 PGU655404:PGU655414 PQQ655404:PQQ655414 QAM655404:QAM655414 QKI655404:QKI655414 QUE655404:QUE655414 REA655404:REA655414 RNW655404:RNW655414 RXS655404:RXS655414 SHO655404:SHO655414 SRK655404:SRK655414 TBG655404:TBG655414 TLC655404:TLC655414 TUY655404:TUY655414 UEU655404:UEU655414 UOQ655404:UOQ655414 UYM655404:UYM655414 VII655404:VII655414 VSE655404:VSE655414 WCA655404:WCA655414 WLW655404:WLW655414 WVS655404:WVS655414 K720939:K720949 JG720940:JG720950 TC720940:TC720950 ACY720940:ACY720950 AMU720940:AMU720950 AWQ720940:AWQ720950 BGM720940:BGM720950 BQI720940:BQI720950 CAE720940:CAE720950 CKA720940:CKA720950 CTW720940:CTW720950 DDS720940:DDS720950 DNO720940:DNO720950 DXK720940:DXK720950 EHG720940:EHG720950 ERC720940:ERC720950 FAY720940:FAY720950 FKU720940:FKU720950 FUQ720940:FUQ720950 GEM720940:GEM720950 GOI720940:GOI720950 GYE720940:GYE720950 HIA720940:HIA720950 HRW720940:HRW720950 IBS720940:IBS720950 ILO720940:ILO720950 IVK720940:IVK720950 JFG720940:JFG720950 JPC720940:JPC720950 JYY720940:JYY720950 KIU720940:KIU720950 KSQ720940:KSQ720950 LCM720940:LCM720950 LMI720940:LMI720950 LWE720940:LWE720950 MGA720940:MGA720950 MPW720940:MPW720950 MZS720940:MZS720950 NJO720940:NJO720950 NTK720940:NTK720950 ODG720940:ODG720950 ONC720940:ONC720950 OWY720940:OWY720950 PGU720940:PGU720950 PQQ720940:PQQ720950 QAM720940:QAM720950 QKI720940:QKI720950 QUE720940:QUE720950 REA720940:REA720950 RNW720940:RNW720950 RXS720940:RXS720950 SHO720940:SHO720950 SRK720940:SRK720950 TBG720940:TBG720950 TLC720940:TLC720950 TUY720940:TUY720950 UEU720940:UEU720950 UOQ720940:UOQ720950 UYM720940:UYM720950 VII720940:VII720950 VSE720940:VSE720950 WCA720940:WCA720950 WLW720940:WLW720950 WVS720940:WVS720950 K786475:K786485 JG786476:JG786486 TC786476:TC786486 ACY786476:ACY786486 AMU786476:AMU786486 AWQ786476:AWQ786486 BGM786476:BGM786486 BQI786476:BQI786486 CAE786476:CAE786486 CKA786476:CKA786486 CTW786476:CTW786486 DDS786476:DDS786486 DNO786476:DNO786486 DXK786476:DXK786486 EHG786476:EHG786486 ERC786476:ERC786486 FAY786476:FAY786486 FKU786476:FKU786486 FUQ786476:FUQ786486 GEM786476:GEM786486 GOI786476:GOI786486 GYE786476:GYE786486 HIA786476:HIA786486 HRW786476:HRW786486 IBS786476:IBS786486 ILO786476:ILO786486 IVK786476:IVK786486 JFG786476:JFG786486 JPC786476:JPC786486 JYY786476:JYY786486 KIU786476:KIU786486 KSQ786476:KSQ786486 LCM786476:LCM786486 LMI786476:LMI786486 LWE786476:LWE786486 MGA786476:MGA786486 MPW786476:MPW786486 MZS786476:MZS786486 NJO786476:NJO786486 NTK786476:NTK786486 ODG786476:ODG786486 ONC786476:ONC786486 OWY786476:OWY786486 PGU786476:PGU786486 PQQ786476:PQQ786486 QAM786476:QAM786486 QKI786476:QKI786486 QUE786476:QUE786486 REA786476:REA786486 RNW786476:RNW786486 RXS786476:RXS786486 SHO786476:SHO786486 SRK786476:SRK786486 TBG786476:TBG786486 TLC786476:TLC786486 TUY786476:TUY786486 UEU786476:UEU786486 UOQ786476:UOQ786486 UYM786476:UYM786486 VII786476:VII786486 VSE786476:VSE786486 WCA786476:WCA786486 WLW786476:WLW786486 WVS786476:WVS786486 K852011:K852021 JG852012:JG852022 TC852012:TC852022 ACY852012:ACY852022 AMU852012:AMU852022 AWQ852012:AWQ852022 BGM852012:BGM852022 BQI852012:BQI852022 CAE852012:CAE852022 CKA852012:CKA852022 CTW852012:CTW852022 DDS852012:DDS852022 DNO852012:DNO852022 DXK852012:DXK852022 EHG852012:EHG852022 ERC852012:ERC852022 FAY852012:FAY852022 FKU852012:FKU852022 FUQ852012:FUQ852022 GEM852012:GEM852022 GOI852012:GOI852022 GYE852012:GYE852022 HIA852012:HIA852022 HRW852012:HRW852022 IBS852012:IBS852022 ILO852012:ILO852022 IVK852012:IVK852022 JFG852012:JFG852022 JPC852012:JPC852022 JYY852012:JYY852022 KIU852012:KIU852022 KSQ852012:KSQ852022 LCM852012:LCM852022 LMI852012:LMI852022 LWE852012:LWE852022 MGA852012:MGA852022 MPW852012:MPW852022 MZS852012:MZS852022 NJO852012:NJO852022 NTK852012:NTK852022 ODG852012:ODG852022 ONC852012:ONC852022 OWY852012:OWY852022 PGU852012:PGU852022 PQQ852012:PQQ852022 QAM852012:QAM852022 QKI852012:QKI852022 QUE852012:QUE852022 REA852012:REA852022 RNW852012:RNW852022 RXS852012:RXS852022 SHO852012:SHO852022 SRK852012:SRK852022 TBG852012:TBG852022 TLC852012:TLC852022 TUY852012:TUY852022 UEU852012:UEU852022 UOQ852012:UOQ852022 UYM852012:UYM852022 VII852012:VII852022 VSE852012:VSE852022 WCA852012:WCA852022 WLW852012:WLW852022 WVS852012:WVS852022 K917547:K917557 JG917548:JG917558 TC917548:TC917558 ACY917548:ACY917558 AMU917548:AMU917558 AWQ917548:AWQ917558 BGM917548:BGM917558 BQI917548:BQI917558 CAE917548:CAE917558 CKA917548:CKA917558 CTW917548:CTW917558 DDS917548:DDS917558 DNO917548:DNO917558 DXK917548:DXK917558 EHG917548:EHG917558 ERC917548:ERC917558 FAY917548:FAY917558 FKU917548:FKU917558 FUQ917548:FUQ917558 GEM917548:GEM917558 GOI917548:GOI917558 GYE917548:GYE917558 HIA917548:HIA917558 HRW917548:HRW917558 IBS917548:IBS917558 ILO917548:ILO917558 IVK917548:IVK917558 JFG917548:JFG917558 JPC917548:JPC917558 JYY917548:JYY917558 KIU917548:KIU917558 KSQ917548:KSQ917558 LCM917548:LCM917558 LMI917548:LMI917558 LWE917548:LWE917558 MGA917548:MGA917558 MPW917548:MPW917558 MZS917548:MZS917558 NJO917548:NJO917558 NTK917548:NTK917558 ODG917548:ODG917558 ONC917548:ONC917558 OWY917548:OWY917558 PGU917548:PGU917558 PQQ917548:PQQ917558 QAM917548:QAM917558 QKI917548:QKI917558 QUE917548:QUE917558 REA917548:REA917558 RNW917548:RNW917558 RXS917548:RXS917558 SHO917548:SHO917558 SRK917548:SRK917558 TBG917548:TBG917558 TLC917548:TLC917558 TUY917548:TUY917558 UEU917548:UEU917558 UOQ917548:UOQ917558 UYM917548:UYM917558 VII917548:VII917558 VSE917548:VSE917558 WCA917548:WCA917558 WLW917548:WLW917558 WVS917548:WVS917558 K983083:K983093 JG983084:JG983094 TC983084:TC983094 ACY983084:ACY983094 AMU983084:AMU983094 AWQ983084:AWQ983094 BGM983084:BGM983094 BQI983084:BQI983094 CAE983084:CAE983094 CKA983084:CKA983094 CTW983084:CTW983094 DDS983084:DDS983094 DNO983084:DNO983094 DXK983084:DXK983094 EHG983084:EHG983094 ERC983084:ERC983094 FAY983084:FAY983094 FKU983084:FKU983094 FUQ983084:FUQ983094 GEM983084:GEM983094 GOI983084:GOI983094 GYE983084:GYE983094 HIA983084:HIA983094 HRW983084:HRW983094 IBS983084:IBS983094 ILO983084:ILO983094 IVK983084:IVK983094 JFG983084:JFG983094 JPC983084:JPC983094 JYY983084:JYY983094 KIU983084:KIU983094 KSQ983084:KSQ983094 LCM983084:LCM983094 LMI983084:LMI983094 LWE983084:LWE983094 MGA983084:MGA983094 MPW983084:MPW983094 MZS983084:MZS983094 NJO983084:NJO983094 NTK983084:NTK983094 ODG983084:ODG983094 ONC983084:ONC983094 OWY983084:OWY983094 PGU983084:PGU983094 PQQ983084:PQQ983094 QAM983084:QAM983094 QKI983084:QKI983094 QUE983084:QUE983094 REA983084:REA983094 RNW983084:RNW983094 RXS983084:RXS983094 SHO983084:SHO983094 SRK983084:SRK983094 TBG983084:TBG983094 TLC983084:TLC983094 TUY983084:TUY983094 UEU983084:UEU983094 UOQ983084:UOQ983094 UYM983084:UYM983094 VII983084:VII983094 VSE983084:VSE983094 WCA983084:WCA983094">
      <formula1>$AE$31:$AE$31</formula1>
    </dataValidation>
    <dataValidation imeMode="off" allowBlank="1" showInputMessage="1" showErrorMessage="1" sqref="KB65587:KC65587 TX65587:TY65587 ADT65587:ADU65587 ANP65587:ANQ65587 AXL65587:AXM65587 BHH65587:BHI65587 BRD65587:BRE65587 CAZ65587:CBA65587 CKV65587:CKW65587 CUR65587:CUS65587 DEN65587:DEO65587 DOJ65587:DOK65587 DYF65587:DYG65587 EIB65587:EIC65587 ERX65587:ERY65587 FBT65587:FBU65587 FLP65587:FLQ65587 FVL65587:FVM65587 GFH65587:GFI65587 GPD65587:GPE65587 GYZ65587:GZA65587 HIV65587:HIW65587 HSR65587:HSS65587 ICN65587:ICO65587 IMJ65587:IMK65587 IWF65587:IWG65587 JGB65587:JGC65587 JPX65587:JPY65587 JZT65587:JZU65587 KJP65587:KJQ65587 KTL65587:KTM65587 LDH65587:LDI65587 LND65587:LNE65587 LWZ65587:LXA65587 MGV65587:MGW65587 MQR65587:MQS65587 NAN65587:NAO65587 NKJ65587:NKK65587 NUF65587:NUG65587 OEB65587:OEC65587 ONX65587:ONY65587 OXT65587:OXU65587 PHP65587:PHQ65587 PRL65587:PRM65587 QBH65587:QBI65587 QLD65587:QLE65587 QUZ65587:QVA65587 REV65587:REW65587 ROR65587:ROS65587 RYN65587:RYO65587 SIJ65587:SIK65587 SSF65587:SSG65587 TCB65587:TCC65587 TLX65587:TLY65587 TVT65587:TVU65587 UFP65587:UFQ65587 UPL65587:UPM65587 UZH65587:UZI65587 VJD65587:VJE65587 VSZ65587:VTA65587 WCV65587:WCW65587 WMR65587:WMS65587 WWN65587:WWO65587 KB131123:KC131123 TX131123:TY131123 ADT131123:ADU131123 ANP131123:ANQ131123 AXL131123:AXM131123 BHH131123:BHI131123 BRD131123:BRE131123 CAZ131123:CBA131123 CKV131123:CKW131123 CUR131123:CUS131123 DEN131123:DEO131123 DOJ131123:DOK131123 DYF131123:DYG131123 EIB131123:EIC131123 ERX131123:ERY131123 FBT131123:FBU131123 FLP131123:FLQ131123 FVL131123:FVM131123 GFH131123:GFI131123 GPD131123:GPE131123 GYZ131123:GZA131123 HIV131123:HIW131123 HSR131123:HSS131123 ICN131123:ICO131123 IMJ131123:IMK131123 IWF131123:IWG131123 JGB131123:JGC131123 JPX131123:JPY131123 JZT131123:JZU131123 KJP131123:KJQ131123 KTL131123:KTM131123 LDH131123:LDI131123 LND131123:LNE131123 LWZ131123:LXA131123 MGV131123:MGW131123 MQR131123:MQS131123 NAN131123:NAO131123 NKJ131123:NKK131123 NUF131123:NUG131123 OEB131123:OEC131123 ONX131123:ONY131123 OXT131123:OXU131123 PHP131123:PHQ131123 PRL131123:PRM131123 QBH131123:QBI131123 QLD131123:QLE131123 QUZ131123:QVA131123 REV131123:REW131123 ROR131123:ROS131123 RYN131123:RYO131123 SIJ131123:SIK131123 SSF131123:SSG131123 TCB131123:TCC131123 TLX131123:TLY131123 TVT131123:TVU131123 UFP131123:UFQ131123 UPL131123:UPM131123 UZH131123:UZI131123 VJD131123:VJE131123 VSZ131123:VTA131123 WCV131123:WCW131123 WMR131123:WMS131123 WWN131123:WWO131123 KB196659:KC196659 TX196659:TY196659 ADT196659:ADU196659 ANP196659:ANQ196659 AXL196659:AXM196659 BHH196659:BHI196659 BRD196659:BRE196659 CAZ196659:CBA196659 CKV196659:CKW196659 CUR196659:CUS196659 DEN196659:DEO196659 DOJ196659:DOK196659 DYF196659:DYG196659 EIB196659:EIC196659 ERX196659:ERY196659 FBT196659:FBU196659 FLP196659:FLQ196659 FVL196659:FVM196659 GFH196659:GFI196659 GPD196659:GPE196659 GYZ196659:GZA196659 HIV196659:HIW196659 HSR196659:HSS196659 ICN196659:ICO196659 IMJ196659:IMK196659 IWF196659:IWG196659 JGB196659:JGC196659 JPX196659:JPY196659 JZT196659:JZU196659 KJP196659:KJQ196659 KTL196659:KTM196659 LDH196659:LDI196659 LND196659:LNE196659 LWZ196659:LXA196659 MGV196659:MGW196659 MQR196659:MQS196659 NAN196659:NAO196659 NKJ196659:NKK196659 NUF196659:NUG196659 OEB196659:OEC196659 ONX196659:ONY196659 OXT196659:OXU196659 PHP196659:PHQ196659 PRL196659:PRM196659 QBH196659:QBI196659 QLD196659:QLE196659 QUZ196659:QVA196659 REV196659:REW196659 ROR196659:ROS196659 RYN196659:RYO196659 SIJ196659:SIK196659 SSF196659:SSG196659 TCB196659:TCC196659 TLX196659:TLY196659 TVT196659:TVU196659 UFP196659:UFQ196659 UPL196659:UPM196659 UZH196659:UZI196659 VJD196659:VJE196659 VSZ196659:VTA196659 WCV196659:WCW196659 WMR196659:WMS196659 WWN196659:WWO196659 KB262195:KC262195 TX262195:TY262195 ADT262195:ADU262195 ANP262195:ANQ262195 AXL262195:AXM262195 BHH262195:BHI262195 BRD262195:BRE262195 CAZ262195:CBA262195 CKV262195:CKW262195 CUR262195:CUS262195 DEN262195:DEO262195 DOJ262195:DOK262195 DYF262195:DYG262195 EIB262195:EIC262195 ERX262195:ERY262195 FBT262195:FBU262195 FLP262195:FLQ262195 FVL262195:FVM262195 GFH262195:GFI262195 GPD262195:GPE262195 GYZ262195:GZA262195 HIV262195:HIW262195 HSR262195:HSS262195 ICN262195:ICO262195 IMJ262195:IMK262195 IWF262195:IWG262195 JGB262195:JGC262195 JPX262195:JPY262195 JZT262195:JZU262195 KJP262195:KJQ262195 KTL262195:KTM262195 LDH262195:LDI262195 LND262195:LNE262195 LWZ262195:LXA262195 MGV262195:MGW262195 MQR262195:MQS262195 NAN262195:NAO262195 NKJ262195:NKK262195 NUF262195:NUG262195 OEB262195:OEC262195 ONX262195:ONY262195 OXT262195:OXU262195 PHP262195:PHQ262195 PRL262195:PRM262195 QBH262195:QBI262195 QLD262195:QLE262195 QUZ262195:QVA262195 REV262195:REW262195 ROR262195:ROS262195 RYN262195:RYO262195 SIJ262195:SIK262195 SSF262195:SSG262195 TCB262195:TCC262195 TLX262195:TLY262195 TVT262195:TVU262195 UFP262195:UFQ262195 UPL262195:UPM262195 UZH262195:UZI262195 VJD262195:VJE262195 VSZ262195:VTA262195 WCV262195:WCW262195 WMR262195:WMS262195 WWN262195:WWO262195 KB327731:KC327731 TX327731:TY327731 ADT327731:ADU327731 ANP327731:ANQ327731 AXL327731:AXM327731 BHH327731:BHI327731 BRD327731:BRE327731 CAZ327731:CBA327731 CKV327731:CKW327731 CUR327731:CUS327731 DEN327731:DEO327731 DOJ327731:DOK327731 DYF327731:DYG327731 EIB327731:EIC327731 ERX327731:ERY327731 FBT327731:FBU327731 FLP327731:FLQ327731 FVL327731:FVM327731 GFH327731:GFI327731 GPD327731:GPE327731 GYZ327731:GZA327731 HIV327731:HIW327731 HSR327731:HSS327731 ICN327731:ICO327731 IMJ327731:IMK327731 IWF327731:IWG327731 JGB327731:JGC327731 JPX327731:JPY327731 JZT327731:JZU327731 KJP327731:KJQ327731 KTL327731:KTM327731 LDH327731:LDI327731 LND327731:LNE327731 LWZ327731:LXA327731 MGV327731:MGW327731 MQR327731:MQS327731 NAN327731:NAO327731 NKJ327731:NKK327731 NUF327731:NUG327731 OEB327731:OEC327731 ONX327731:ONY327731 OXT327731:OXU327731 PHP327731:PHQ327731 PRL327731:PRM327731 QBH327731:QBI327731 QLD327731:QLE327731 QUZ327731:QVA327731 REV327731:REW327731 ROR327731:ROS327731 RYN327731:RYO327731 SIJ327731:SIK327731 SSF327731:SSG327731 TCB327731:TCC327731 TLX327731:TLY327731 TVT327731:TVU327731 UFP327731:UFQ327731 UPL327731:UPM327731 UZH327731:UZI327731 VJD327731:VJE327731 VSZ327731:VTA327731 WCV327731:WCW327731 WMR327731:WMS327731 WWN327731:WWO327731 KB393267:KC393267 TX393267:TY393267 ADT393267:ADU393267 ANP393267:ANQ393267 AXL393267:AXM393267 BHH393267:BHI393267 BRD393267:BRE393267 CAZ393267:CBA393267 CKV393267:CKW393267 CUR393267:CUS393267 DEN393267:DEO393267 DOJ393267:DOK393267 DYF393267:DYG393267 EIB393267:EIC393267 ERX393267:ERY393267 FBT393267:FBU393267 FLP393267:FLQ393267 FVL393267:FVM393267 GFH393267:GFI393267 GPD393267:GPE393267 GYZ393267:GZA393267 HIV393267:HIW393267 HSR393267:HSS393267 ICN393267:ICO393267 IMJ393267:IMK393267 IWF393267:IWG393267 JGB393267:JGC393267 JPX393267:JPY393267 JZT393267:JZU393267 KJP393267:KJQ393267 KTL393267:KTM393267 LDH393267:LDI393267 LND393267:LNE393267 LWZ393267:LXA393267 MGV393267:MGW393267 MQR393267:MQS393267 NAN393267:NAO393267 NKJ393267:NKK393267 NUF393267:NUG393267 OEB393267:OEC393267 ONX393267:ONY393267 OXT393267:OXU393267 PHP393267:PHQ393267 PRL393267:PRM393267 QBH393267:QBI393267 QLD393267:QLE393267 QUZ393267:QVA393267 REV393267:REW393267 ROR393267:ROS393267 RYN393267:RYO393267 SIJ393267:SIK393267 SSF393267:SSG393267 TCB393267:TCC393267 TLX393267:TLY393267 TVT393267:TVU393267 UFP393267:UFQ393267 UPL393267:UPM393267 UZH393267:UZI393267 VJD393267:VJE393267 VSZ393267:VTA393267 WCV393267:WCW393267 WMR393267:WMS393267 WWN393267:WWO393267 KB458803:KC458803 TX458803:TY458803 ADT458803:ADU458803 ANP458803:ANQ458803 AXL458803:AXM458803 BHH458803:BHI458803 BRD458803:BRE458803 CAZ458803:CBA458803 CKV458803:CKW458803 CUR458803:CUS458803 DEN458803:DEO458803 DOJ458803:DOK458803 DYF458803:DYG458803 EIB458803:EIC458803 ERX458803:ERY458803 FBT458803:FBU458803 FLP458803:FLQ458803 FVL458803:FVM458803 GFH458803:GFI458803 GPD458803:GPE458803 GYZ458803:GZA458803 HIV458803:HIW458803 HSR458803:HSS458803 ICN458803:ICO458803 IMJ458803:IMK458803 IWF458803:IWG458803 JGB458803:JGC458803 JPX458803:JPY458803 JZT458803:JZU458803 KJP458803:KJQ458803 KTL458803:KTM458803 LDH458803:LDI458803 LND458803:LNE458803 LWZ458803:LXA458803 MGV458803:MGW458803 MQR458803:MQS458803 NAN458803:NAO458803 NKJ458803:NKK458803 NUF458803:NUG458803 OEB458803:OEC458803 ONX458803:ONY458803 OXT458803:OXU458803 PHP458803:PHQ458803 PRL458803:PRM458803 QBH458803:QBI458803 QLD458803:QLE458803 QUZ458803:QVA458803 REV458803:REW458803 ROR458803:ROS458803 RYN458803:RYO458803 SIJ458803:SIK458803 SSF458803:SSG458803 TCB458803:TCC458803 TLX458803:TLY458803 TVT458803:TVU458803 UFP458803:UFQ458803 UPL458803:UPM458803 UZH458803:UZI458803 VJD458803:VJE458803 VSZ458803:VTA458803 WCV458803:WCW458803 WMR458803:WMS458803 WWN458803:WWO458803 KB524339:KC524339 TX524339:TY524339 ADT524339:ADU524339 ANP524339:ANQ524339 AXL524339:AXM524339 BHH524339:BHI524339 BRD524339:BRE524339 CAZ524339:CBA524339 CKV524339:CKW524339 CUR524339:CUS524339 DEN524339:DEO524339 DOJ524339:DOK524339 DYF524339:DYG524339 EIB524339:EIC524339 ERX524339:ERY524339 FBT524339:FBU524339 FLP524339:FLQ524339 FVL524339:FVM524339 GFH524339:GFI524339 GPD524339:GPE524339 GYZ524339:GZA524339 HIV524339:HIW524339 HSR524339:HSS524339 ICN524339:ICO524339 IMJ524339:IMK524339 IWF524339:IWG524339 JGB524339:JGC524339 JPX524339:JPY524339 JZT524339:JZU524339 KJP524339:KJQ524339 KTL524339:KTM524339 LDH524339:LDI524339 LND524339:LNE524339 LWZ524339:LXA524339 MGV524339:MGW524339 MQR524339:MQS524339 NAN524339:NAO524339 NKJ524339:NKK524339 NUF524339:NUG524339 OEB524339:OEC524339 ONX524339:ONY524339 OXT524339:OXU524339 PHP524339:PHQ524339 PRL524339:PRM524339 QBH524339:QBI524339 QLD524339:QLE524339 QUZ524339:QVA524339 REV524339:REW524339 ROR524339:ROS524339 RYN524339:RYO524339 SIJ524339:SIK524339 SSF524339:SSG524339 TCB524339:TCC524339 TLX524339:TLY524339 TVT524339:TVU524339 UFP524339:UFQ524339 UPL524339:UPM524339 UZH524339:UZI524339 VJD524339:VJE524339 VSZ524339:VTA524339 WCV524339:WCW524339 WMR524339:WMS524339 WWN524339:WWO524339 KB589875:KC589875 TX589875:TY589875 ADT589875:ADU589875 ANP589875:ANQ589875 AXL589875:AXM589875 BHH589875:BHI589875 BRD589875:BRE589875 CAZ589875:CBA589875 CKV589875:CKW589875 CUR589875:CUS589875 DEN589875:DEO589875 DOJ589875:DOK589875 DYF589875:DYG589875 EIB589875:EIC589875 ERX589875:ERY589875 FBT589875:FBU589875 FLP589875:FLQ589875 FVL589875:FVM589875 GFH589875:GFI589875 GPD589875:GPE589875 GYZ589875:GZA589875 HIV589875:HIW589875 HSR589875:HSS589875 ICN589875:ICO589875 IMJ589875:IMK589875 IWF589875:IWG589875 JGB589875:JGC589875 JPX589875:JPY589875 JZT589875:JZU589875 KJP589875:KJQ589875 KTL589875:KTM589875 LDH589875:LDI589875 LND589875:LNE589875 LWZ589875:LXA589875 MGV589875:MGW589875 MQR589875:MQS589875 NAN589875:NAO589875 NKJ589875:NKK589875 NUF589875:NUG589875 OEB589875:OEC589875 ONX589875:ONY589875 OXT589875:OXU589875 PHP589875:PHQ589875 PRL589875:PRM589875 QBH589875:QBI589875 QLD589875:QLE589875 QUZ589875:QVA589875 REV589875:REW589875 ROR589875:ROS589875 RYN589875:RYO589875 SIJ589875:SIK589875 SSF589875:SSG589875 TCB589875:TCC589875 TLX589875:TLY589875 TVT589875:TVU589875 UFP589875:UFQ589875 UPL589875:UPM589875 UZH589875:UZI589875 VJD589875:VJE589875 VSZ589875:VTA589875 WCV589875:WCW589875 WMR589875:WMS589875 WWN589875:WWO589875 KB655411:KC655411 TX655411:TY655411 ADT655411:ADU655411 ANP655411:ANQ655411 AXL655411:AXM655411 BHH655411:BHI655411 BRD655411:BRE655411 CAZ655411:CBA655411 CKV655411:CKW655411 CUR655411:CUS655411 DEN655411:DEO655411 DOJ655411:DOK655411 DYF655411:DYG655411 EIB655411:EIC655411 ERX655411:ERY655411 FBT655411:FBU655411 FLP655411:FLQ655411 FVL655411:FVM655411 GFH655411:GFI655411 GPD655411:GPE655411 GYZ655411:GZA655411 HIV655411:HIW655411 HSR655411:HSS655411 ICN655411:ICO655411 IMJ655411:IMK655411 IWF655411:IWG655411 JGB655411:JGC655411 JPX655411:JPY655411 JZT655411:JZU655411 KJP655411:KJQ655411 KTL655411:KTM655411 LDH655411:LDI655411 LND655411:LNE655411 LWZ655411:LXA655411 MGV655411:MGW655411 MQR655411:MQS655411 NAN655411:NAO655411 NKJ655411:NKK655411 NUF655411:NUG655411 OEB655411:OEC655411 ONX655411:ONY655411 OXT655411:OXU655411 PHP655411:PHQ655411 PRL655411:PRM655411 QBH655411:QBI655411 QLD655411:QLE655411 QUZ655411:QVA655411 REV655411:REW655411 ROR655411:ROS655411 RYN655411:RYO655411 SIJ655411:SIK655411 SSF655411:SSG655411 TCB655411:TCC655411 TLX655411:TLY655411 TVT655411:TVU655411 UFP655411:UFQ655411 UPL655411:UPM655411 UZH655411:UZI655411 VJD655411:VJE655411 VSZ655411:VTA655411 WCV655411:WCW655411 WMR655411:WMS655411 WWN655411:WWO655411 KB720947:KC720947 TX720947:TY720947 ADT720947:ADU720947 ANP720947:ANQ720947 AXL720947:AXM720947 BHH720947:BHI720947 BRD720947:BRE720947 CAZ720947:CBA720947 CKV720947:CKW720947 CUR720947:CUS720947 DEN720947:DEO720947 DOJ720947:DOK720947 DYF720947:DYG720947 EIB720947:EIC720947 ERX720947:ERY720947 FBT720947:FBU720947 FLP720947:FLQ720947 FVL720947:FVM720947 GFH720947:GFI720947 GPD720947:GPE720947 GYZ720947:GZA720947 HIV720947:HIW720947 HSR720947:HSS720947 ICN720947:ICO720947 IMJ720947:IMK720947 IWF720947:IWG720947 JGB720947:JGC720947 JPX720947:JPY720947 JZT720947:JZU720947 KJP720947:KJQ720947 KTL720947:KTM720947 LDH720947:LDI720947 LND720947:LNE720947 LWZ720947:LXA720947 MGV720947:MGW720947 MQR720947:MQS720947 NAN720947:NAO720947 NKJ720947:NKK720947 NUF720947:NUG720947 OEB720947:OEC720947 ONX720947:ONY720947 OXT720947:OXU720947 PHP720947:PHQ720947 PRL720947:PRM720947 QBH720947:QBI720947 QLD720947:QLE720947 QUZ720947:QVA720947 REV720947:REW720947 ROR720947:ROS720947 RYN720947:RYO720947 SIJ720947:SIK720947 SSF720947:SSG720947 TCB720947:TCC720947 TLX720947:TLY720947 TVT720947:TVU720947 UFP720947:UFQ720947 UPL720947:UPM720947 UZH720947:UZI720947 VJD720947:VJE720947 VSZ720947:VTA720947 WCV720947:WCW720947 WMR720947:WMS720947 WWN720947:WWO720947 KB786483:KC786483 TX786483:TY786483 ADT786483:ADU786483 ANP786483:ANQ786483 AXL786483:AXM786483 BHH786483:BHI786483 BRD786483:BRE786483 CAZ786483:CBA786483 CKV786483:CKW786483 CUR786483:CUS786483 DEN786483:DEO786483 DOJ786483:DOK786483 DYF786483:DYG786483 EIB786483:EIC786483 ERX786483:ERY786483 FBT786483:FBU786483 FLP786483:FLQ786483 FVL786483:FVM786483 GFH786483:GFI786483 GPD786483:GPE786483 GYZ786483:GZA786483 HIV786483:HIW786483 HSR786483:HSS786483 ICN786483:ICO786483 IMJ786483:IMK786483 IWF786483:IWG786483 JGB786483:JGC786483 JPX786483:JPY786483 JZT786483:JZU786483 KJP786483:KJQ786483 KTL786483:KTM786483 LDH786483:LDI786483 LND786483:LNE786483 LWZ786483:LXA786483 MGV786483:MGW786483 MQR786483:MQS786483 NAN786483:NAO786483 NKJ786483:NKK786483 NUF786483:NUG786483 OEB786483:OEC786483 ONX786483:ONY786483 OXT786483:OXU786483 PHP786483:PHQ786483 PRL786483:PRM786483 QBH786483:QBI786483 QLD786483:QLE786483 QUZ786483:QVA786483 REV786483:REW786483 ROR786483:ROS786483 RYN786483:RYO786483 SIJ786483:SIK786483 SSF786483:SSG786483 TCB786483:TCC786483 TLX786483:TLY786483 TVT786483:TVU786483 UFP786483:UFQ786483 UPL786483:UPM786483 UZH786483:UZI786483 VJD786483:VJE786483 VSZ786483:VTA786483 WCV786483:WCW786483 WMR786483:WMS786483 WWN786483:WWO786483 KB852019:KC852019 TX852019:TY852019 ADT852019:ADU852019 ANP852019:ANQ852019 AXL852019:AXM852019 BHH852019:BHI852019 BRD852019:BRE852019 CAZ852019:CBA852019 CKV852019:CKW852019 CUR852019:CUS852019 DEN852019:DEO852019 DOJ852019:DOK852019 DYF852019:DYG852019 EIB852019:EIC852019 ERX852019:ERY852019 FBT852019:FBU852019 FLP852019:FLQ852019 FVL852019:FVM852019 GFH852019:GFI852019 GPD852019:GPE852019 GYZ852019:GZA852019 HIV852019:HIW852019 HSR852019:HSS852019 ICN852019:ICO852019 IMJ852019:IMK852019 IWF852019:IWG852019 JGB852019:JGC852019 JPX852019:JPY852019 JZT852019:JZU852019 KJP852019:KJQ852019 KTL852019:KTM852019 LDH852019:LDI852019 LND852019:LNE852019 LWZ852019:LXA852019 MGV852019:MGW852019 MQR852019:MQS852019 NAN852019:NAO852019 NKJ852019:NKK852019 NUF852019:NUG852019 OEB852019:OEC852019 ONX852019:ONY852019 OXT852019:OXU852019 PHP852019:PHQ852019 PRL852019:PRM852019 QBH852019:QBI852019 QLD852019:QLE852019 QUZ852019:QVA852019 REV852019:REW852019 ROR852019:ROS852019 RYN852019:RYO852019 SIJ852019:SIK852019 SSF852019:SSG852019 TCB852019:TCC852019 TLX852019:TLY852019 TVT852019:TVU852019 UFP852019:UFQ852019 UPL852019:UPM852019 UZH852019:UZI852019 VJD852019:VJE852019 VSZ852019:VTA852019 WCV852019:WCW852019 WMR852019:WMS852019 WWN852019:WWO852019 KB917555:KC917555 TX917555:TY917555 ADT917555:ADU917555 ANP917555:ANQ917555 AXL917555:AXM917555 BHH917555:BHI917555 BRD917555:BRE917555 CAZ917555:CBA917555 CKV917555:CKW917555 CUR917555:CUS917555 DEN917555:DEO917555 DOJ917555:DOK917555 DYF917555:DYG917555 EIB917555:EIC917555 ERX917555:ERY917555 FBT917555:FBU917555 FLP917555:FLQ917555 FVL917555:FVM917555 GFH917555:GFI917555 GPD917555:GPE917555 GYZ917555:GZA917555 HIV917555:HIW917555 HSR917555:HSS917555 ICN917555:ICO917555 IMJ917555:IMK917555 IWF917555:IWG917555 JGB917555:JGC917555 JPX917555:JPY917555 JZT917555:JZU917555 KJP917555:KJQ917555 KTL917555:KTM917555 LDH917555:LDI917555 LND917555:LNE917555 LWZ917555:LXA917555 MGV917555:MGW917555 MQR917555:MQS917555 NAN917555:NAO917555 NKJ917555:NKK917555 NUF917555:NUG917555 OEB917555:OEC917555 ONX917555:ONY917555 OXT917555:OXU917555 PHP917555:PHQ917555 PRL917555:PRM917555 QBH917555:QBI917555 QLD917555:QLE917555 QUZ917555:QVA917555 REV917555:REW917555 ROR917555:ROS917555 RYN917555:RYO917555 SIJ917555:SIK917555 SSF917555:SSG917555 TCB917555:TCC917555 TLX917555:TLY917555 TVT917555:TVU917555 UFP917555:UFQ917555 UPL917555:UPM917555 UZH917555:UZI917555 VJD917555:VJE917555 VSZ917555:VTA917555 WCV917555:WCW917555 WMR917555:WMS917555 WWN917555:WWO917555 KB983091:KC983091 TX983091:TY983091 ADT983091:ADU983091 ANP983091:ANQ983091 AXL983091:AXM983091 BHH983091:BHI983091 BRD983091:BRE983091 CAZ983091:CBA983091 CKV983091:CKW983091 CUR983091:CUS983091 DEN983091:DEO983091 DOJ983091:DOK983091 DYF983091:DYG983091 EIB983091:EIC983091 ERX983091:ERY983091 FBT983091:FBU983091 FLP983091:FLQ983091 FVL983091:FVM983091 GFH983091:GFI983091 GPD983091:GPE983091 GYZ983091:GZA983091 HIV983091:HIW983091 HSR983091:HSS983091 ICN983091:ICO983091 IMJ983091:IMK983091 IWF983091:IWG983091 JGB983091:JGC983091 JPX983091:JPY983091 JZT983091:JZU983091 KJP983091:KJQ983091 KTL983091:KTM983091 LDH983091:LDI983091 LND983091:LNE983091 LWZ983091:LXA983091 MGV983091:MGW983091 MQR983091:MQS983091 NAN983091:NAO983091 NKJ983091:NKK983091 NUF983091:NUG983091 OEB983091:OEC983091 ONX983091:ONY983091 OXT983091:OXU983091 PHP983091:PHQ983091 PRL983091:PRM983091 QBH983091:QBI983091 QLD983091:QLE983091 QUZ983091:QVA983091 REV983091:REW983091 ROR983091:ROS983091 RYN983091:RYO983091 SIJ983091:SIK983091 SSF983091:SSG983091 TCB983091:TCC983091 TLX983091:TLY983091 TVT983091:TVU983091 UFP983091:UFQ983091 UPL983091:UPM983091 UZH983091:UZI983091 VJD983091:VJE983091 VSZ983091:VTA983091 WCV983091:WCW983091 WMR983091:WMS983091 WWN983091:WWO983091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578:AH65578 KC65578:KD65578 TY65578:TZ65578 ADU65578:ADV65578 ANQ65578:ANR65578 AXM65578:AXN65578 BHI65578:BHJ65578 BRE65578:BRF65578 CBA65578:CBB65578 CKW65578:CKX65578 CUS65578:CUT65578 DEO65578:DEP65578 DOK65578:DOL65578 DYG65578:DYH65578 EIC65578:EID65578 ERY65578:ERZ65578 FBU65578:FBV65578 FLQ65578:FLR65578 FVM65578:FVN65578 GFI65578:GFJ65578 GPE65578:GPF65578 GZA65578:GZB65578 HIW65578:HIX65578 HSS65578:HST65578 ICO65578:ICP65578 IMK65578:IML65578 IWG65578:IWH65578 JGC65578:JGD65578 JPY65578:JPZ65578 JZU65578:JZV65578 KJQ65578:KJR65578 KTM65578:KTN65578 LDI65578:LDJ65578 LNE65578:LNF65578 LXA65578:LXB65578 MGW65578:MGX65578 MQS65578:MQT65578 NAO65578:NAP65578 NKK65578:NKL65578 NUG65578:NUH65578 OEC65578:OED65578 ONY65578:ONZ65578 OXU65578:OXV65578 PHQ65578:PHR65578 PRM65578:PRN65578 QBI65578:QBJ65578 QLE65578:QLF65578 QVA65578:QVB65578 REW65578:REX65578 ROS65578:ROT65578 RYO65578:RYP65578 SIK65578:SIL65578 SSG65578:SSH65578 TCC65578:TCD65578 TLY65578:TLZ65578 TVU65578:TVV65578 UFQ65578:UFR65578 UPM65578:UPN65578 UZI65578:UZJ65578 VJE65578:VJF65578 VTA65578:VTB65578 WCW65578:WCX65578 WMS65578:WMT65578 WWO65578:WWP65578 AG131114:AH131114 KC131114:KD131114 TY131114:TZ131114 ADU131114:ADV131114 ANQ131114:ANR131114 AXM131114:AXN131114 BHI131114:BHJ131114 BRE131114:BRF131114 CBA131114:CBB131114 CKW131114:CKX131114 CUS131114:CUT131114 DEO131114:DEP131114 DOK131114:DOL131114 DYG131114:DYH131114 EIC131114:EID131114 ERY131114:ERZ131114 FBU131114:FBV131114 FLQ131114:FLR131114 FVM131114:FVN131114 GFI131114:GFJ131114 GPE131114:GPF131114 GZA131114:GZB131114 HIW131114:HIX131114 HSS131114:HST131114 ICO131114:ICP131114 IMK131114:IML131114 IWG131114:IWH131114 JGC131114:JGD131114 JPY131114:JPZ131114 JZU131114:JZV131114 KJQ131114:KJR131114 KTM131114:KTN131114 LDI131114:LDJ131114 LNE131114:LNF131114 LXA131114:LXB131114 MGW131114:MGX131114 MQS131114:MQT131114 NAO131114:NAP131114 NKK131114:NKL131114 NUG131114:NUH131114 OEC131114:OED131114 ONY131114:ONZ131114 OXU131114:OXV131114 PHQ131114:PHR131114 PRM131114:PRN131114 QBI131114:QBJ131114 QLE131114:QLF131114 QVA131114:QVB131114 REW131114:REX131114 ROS131114:ROT131114 RYO131114:RYP131114 SIK131114:SIL131114 SSG131114:SSH131114 TCC131114:TCD131114 TLY131114:TLZ131114 TVU131114:TVV131114 UFQ131114:UFR131114 UPM131114:UPN131114 UZI131114:UZJ131114 VJE131114:VJF131114 VTA131114:VTB131114 WCW131114:WCX131114 WMS131114:WMT131114 WWO131114:WWP131114 AG196650:AH196650 KC196650:KD196650 TY196650:TZ196650 ADU196650:ADV196650 ANQ196650:ANR196650 AXM196650:AXN196650 BHI196650:BHJ196650 BRE196650:BRF196650 CBA196650:CBB196650 CKW196650:CKX196650 CUS196650:CUT196650 DEO196650:DEP196650 DOK196650:DOL196650 DYG196650:DYH196650 EIC196650:EID196650 ERY196650:ERZ196650 FBU196650:FBV196650 FLQ196650:FLR196650 FVM196650:FVN196650 GFI196650:GFJ196650 GPE196650:GPF196650 GZA196650:GZB196650 HIW196650:HIX196650 HSS196650:HST196650 ICO196650:ICP196650 IMK196650:IML196650 IWG196650:IWH196650 JGC196650:JGD196650 JPY196650:JPZ196650 JZU196650:JZV196650 KJQ196650:KJR196650 KTM196650:KTN196650 LDI196650:LDJ196650 LNE196650:LNF196650 LXA196650:LXB196650 MGW196650:MGX196650 MQS196650:MQT196650 NAO196650:NAP196650 NKK196650:NKL196650 NUG196650:NUH196650 OEC196650:OED196650 ONY196650:ONZ196650 OXU196650:OXV196650 PHQ196650:PHR196650 PRM196650:PRN196650 QBI196650:QBJ196650 QLE196650:QLF196650 QVA196650:QVB196650 REW196650:REX196650 ROS196650:ROT196650 RYO196650:RYP196650 SIK196650:SIL196650 SSG196650:SSH196650 TCC196650:TCD196650 TLY196650:TLZ196650 TVU196650:TVV196650 UFQ196650:UFR196650 UPM196650:UPN196650 UZI196650:UZJ196650 VJE196650:VJF196650 VTA196650:VTB196650 WCW196650:WCX196650 WMS196650:WMT196650 WWO196650:WWP196650 AG262186:AH262186 KC262186:KD262186 TY262186:TZ262186 ADU262186:ADV262186 ANQ262186:ANR262186 AXM262186:AXN262186 BHI262186:BHJ262186 BRE262186:BRF262186 CBA262186:CBB262186 CKW262186:CKX262186 CUS262186:CUT262186 DEO262186:DEP262186 DOK262186:DOL262186 DYG262186:DYH262186 EIC262186:EID262186 ERY262186:ERZ262186 FBU262186:FBV262186 FLQ262186:FLR262186 FVM262186:FVN262186 GFI262186:GFJ262186 GPE262186:GPF262186 GZA262186:GZB262186 HIW262186:HIX262186 HSS262186:HST262186 ICO262186:ICP262186 IMK262186:IML262186 IWG262186:IWH262186 JGC262186:JGD262186 JPY262186:JPZ262186 JZU262186:JZV262186 KJQ262186:KJR262186 KTM262186:KTN262186 LDI262186:LDJ262186 LNE262186:LNF262186 LXA262186:LXB262186 MGW262186:MGX262186 MQS262186:MQT262186 NAO262186:NAP262186 NKK262186:NKL262186 NUG262186:NUH262186 OEC262186:OED262186 ONY262186:ONZ262186 OXU262186:OXV262186 PHQ262186:PHR262186 PRM262186:PRN262186 QBI262186:QBJ262186 QLE262186:QLF262186 QVA262186:QVB262186 REW262186:REX262186 ROS262186:ROT262186 RYO262186:RYP262186 SIK262186:SIL262186 SSG262186:SSH262186 TCC262186:TCD262186 TLY262186:TLZ262186 TVU262186:TVV262186 UFQ262186:UFR262186 UPM262186:UPN262186 UZI262186:UZJ262186 VJE262186:VJF262186 VTA262186:VTB262186 WCW262186:WCX262186 WMS262186:WMT262186 WWO262186:WWP262186 AG327722:AH327722 KC327722:KD327722 TY327722:TZ327722 ADU327722:ADV327722 ANQ327722:ANR327722 AXM327722:AXN327722 BHI327722:BHJ327722 BRE327722:BRF327722 CBA327722:CBB327722 CKW327722:CKX327722 CUS327722:CUT327722 DEO327722:DEP327722 DOK327722:DOL327722 DYG327722:DYH327722 EIC327722:EID327722 ERY327722:ERZ327722 FBU327722:FBV327722 FLQ327722:FLR327722 FVM327722:FVN327722 GFI327722:GFJ327722 GPE327722:GPF327722 GZA327722:GZB327722 HIW327722:HIX327722 HSS327722:HST327722 ICO327722:ICP327722 IMK327722:IML327722 IWG327722:IWH327722 JGC327722:JGD327722 JPY327722:JPZ327722 JZU327722:JZV327722 KJQ327722:KJR327722 KTM327722:KTN327722 LDI327722:LDJ327722 LNE327722:LNF327722 LXA327722:LXB327722 MGW327722:MGX327722 MQS327722:MQT327722 NAO327722:NAP327722 NKK327722:NKL327722 NUG327722:NUH327722 OEC327722:OED327722 ONY327722:ONZ327722 OXU327722:OXV327722 PHQ327722:PHR327722 PRM327722:PRN327722 QBI327722:QBJ327722 QLE327722:QLF327722 QVA327722:QVB327722 REW327722:REX327722 ROS327722:ROT327722 RYO327722:RYP327722 SIK327722:SIL327722 SSG327722:SSH327722 TCC327722:TCD327722 TLY327722:TLZ327722 TVU327722:TVV327722 UFQ327722:UFR327722 UPM327722:UPN327722 UZI327722:UZJ327722 VJE327722:VJF327722 VTA327722:VTB327722 WCW327722:WCX327722 WMS327722:WMT327722 WWO327722:WWP327722 AG393258:AH393258 KC393258:KD393258 TY393258:TZ393258 ADU393258:ADV393258 ANQ393258:ANR393258 AXM393258:AXN393258 BHI393258:BHJ393258 BRE393258:BRF393258 CBA393258:CBB393258 CKW393258:CKX393258 CUS393258:CUT393258 DEO393258:DEP393258 DOK393258:DOL393258 DYG393258:DYH393258 EIC393258:EID393258 ERY393258:ERZ393258 FBU393258:FBV393258 FLQ393258:FLR393258 FVM393258:FVN393258 GFI393258:GFJ393258 GPE393258:GPF393258 GZA393258:GZB393258 HIW393258:HIX393258 HSS393258:HST393258 ICO393258:ICP393258 IMK393258:IML393258 IWG393258:IWH393258 JGC393258:JGD393258 JPY393258:JPZ393258 JZU393258:JZV393258 KJQ393258:KJR393258 KTM393258:KTN393258 LDI393258:LDJ393258 LNE393258:LNF393258 LXA393258:LXB393258 MGW393258:MGX393258 MQS393258:MQT393258 NAO393258:NAP393258 NKK393258:NKL393258 NUG393258:NUH393258 OEC393258:OED393258 ONY393258:ONZ393258 OXU393258:OXV393258 PHQ393258:PHR393258 PRM393258:PRN393258 QBI393258:QBJ393258 QLE393258:QLF393258 QVA393258:QVB393258 REW393258:REX393258 ROS393258:ROT393258 RYO393258:RYP393258 SIK393258:SIL393258 SSG393258:SSH393258 TCC393258:TCD393258 TLY393258:TLZ393258 TVU393258:TVV393258 UFQ393258:UFR393258 UPM393258:UPN393258 UZI393258:UZJ393258 VJE393258:VJF393258 VTA393258:VTB393258 WCW393258:WCX393258 WMS393258:WMT393258 WWO393258:WWP393258 AG458794:AH458794 KC458794:KD458794 TY458794:TZ458794 ADU458794:ADV458794 ANQ458794:ANR458794 AXM458794:AXN458794 BHI458794:BHJ458794 BRE458794:BRF458794 CBA458794:CBB458794 CKW458794:CKX458794 CUS458794:CUT458794 DEO458794:DEP458794 DOK458794:DOL458794 DYG458794:DYH458794 EIC458794:EID458794 ERY458794:ERZ458794 FBU458794:FBV458794 FLQ458794:FLR458794 FVM458794:FVN458794 GFI458794:GFJ458794 GPE458794:GPF458794 GZA458794:GZB458794 HIW458794:HIX458794 HSS458794:HST458794 ICO458794:ICP458794 IMK458794:IML458794 IWG458794:IWH458794 JGC458794:JGD458794 JPY458794:JPZ458794 JZU458794:JZV458794 KJQ458794:KJR458794 KTM458794:KTN458794 LDI458794:LDJ458794 LNE458794:LNF458794 LXA458794:LXB458794 MGW458794:MGX458794 MQS458794:MQT458794 NAO458794:NAP458794 NKK458794:NKL458794 NUG458794:NUH458794 OEC458794:OED458794 ONY458794:ONZ458794 OXU458794:OXV458794 PHQ458794:PHR458794 PRM458794:PRN458794 QBI458794:QBJ458794 QLE458794:QLF458794 QVA458794:QVB458794 REW458794:REX458794 ROS458794:ROT458794 RYO458794:RYP458794 SIK458794:SIL458794 SSG458794:SSH458794 TCC458794:TCD458794 TLY458794:TLZ458794 TVU458794:TVV458794 UFQ458794:UFR458794 UPM458794:UPN458794 UZI458794:UZJ458794 VJE458794:VJF458794 VTA458794:VTB458794 WCW458794:WCX458794 WMS458794:WMT458794 WWO458794:WWP458794 AG524330:AH524330 KC524330:KD524330 TY524330:TZ524330 ADU524330:ADV524330 ANQ524330:ANR524330 AXM524330:AXN524330 BHI524330:BHJ524330 BRE524330:BRF524330 CBA524330:CBB524330 CKW524330:CKX524330 CUS524330:CUT524330 DEO524330:DEP524330 DOK524330:DOL524330 DYG524330:DYH524330 EIC524330:EID524330 ERY524330:ERZ524330 FBU524330:FBV524330 FLQ524330:FLR524330 FVM524330:FVN524330 GFI524330:GFJ524330 GPE524330:GPF524330 GZA524330:GZB524330 HIW524330:HIX524330 HSS524330:HST524330 ICO524330:ICP524330 IMK524330:IML524330 IWG524330:IWH524330 JGC524330:JGD524330 JPY524330:JPZ524330 JZU524330:JZV524330 KJQ524330:KJR524330 KTM524330:KTN524330 LDI524330:LDJ524330 LNE524330:LNF524330 LXA524330:LXB524330 MGW524330:MGX524330 MQS524330:MQT524330 NAO524330:NAP524330 NKK524330:NKL524330 NUG524330:NUH524330 OEC524330:OED524330 ONY524330:ONZ524330 OXU524330:OXV524330 PHQ524330:PHR524330 PRM524330:PRN524330 QBI524330:QBJ524330 QLE524330:QLF524330 QVA524330:QVB524330 REW524330:REX524330 ROS524330:ROT524330 RYO524330:RYP524330 SIK524330:SIL524330 SSG524330:SSH524330 TCC524330:TCD524330 TLY524330:TLZ524330 TVU524330:TVV524330 UFQ524330:UFR524330 UPM524330:UPN524330 UZI524330:UZJ524330 VJE524330:VJF524330 VTA524330:VTB524330 WCW524330:WCX524330 WMS524330:WMT524330 WWO524330:WWP524330 AG589866:AH589866 KC589866:KD589866 TY589866:TZ589866 ADU589866:ADV589866 ANQ589866:ANR589866 AXM589866:AXN589866 BHI589866:BHJ589866 BRE589866:BRF589866 CBA589866:CBB589866 CKW589866:CKX589866 CUS589866:CUT589866 DEO589866:DEP589866 DOK589866:DOL589866 DYG589866:DYH589866 EIC589866:EID589866 ERY589866:ERZ589866 FBU589866:FBV589866 FLQ589866:FLR589866 FVM589866:FVN589866 GFI589866:GFJ589866 GPE589866:GPF589866 GZA589866:GZB589866 HIW589866:HIX589866 HSS589866:HST589866 ICO589866:ICP589866 IMK589866:IML589866 IWG589866:IWH589866 JGC589866:JGD589866 JPY589866:JPZ589866 JZU589866:JZV589866 KJQ589866:KJR589866 KTM589866:KTN589866 LDI589866:LDJ589866 LNE589866:LNF589866 LXA589866:LXB589866 MGW589866:MGX589866 MQS589866:MQT589866 NAO589866:NAP589866 NKK589866:NKL589866 NUG589866:NUH589866 OEC589866:OED589866 ONY589866:ONZ589866 OXU589866:OXV589866 PHQ589866:PHR589866 PRM589866:PRN589866 QBI589866:QBJ589866 QLE589866:QLF589866 QVA589866:QVB589866 REW589866:REX589866 ROS589866:ROT589866 RYO589866:RYP589866 SIK589866:SIL589866 SSG589866:SSH589866 TCC589866:TCD589866 TLY589866:TLZ589866 TVU589866:TVV589866 UFQ589866:UFR589866 UPM589866:UPN589866 UZI589866:UZJ589866 VJE589866:VJF589866 VTA589866:VTB589866 WCW589866:WCX589866 WMS589866:WMT589866 WWO589866:WWP589866 AG655402:AH655402 KC655402:KD655402 TY655402:TZ655402 ADU655402:ADV655402 ANQ655402:ANR655402 AXM655402:AXN655402 BHI655402:BHJ655402 BRE655402:BRF655402 CBA655402:CBB655402 CKW655402:CKX655402 CUS655402:CUT655402 DEO655402:DEP655402 DOK655402:DOL655402 DYG655402:DYH655402 EIC655402:EID655402 ERY655402:ERZ655402 FBU655402:FBV655402 FLQ655402:FLR655402 FVM655402:FVN655402 GFI655402:GFJ655402 GPE655402:GPF655402 GZA655402:GZB655402 HIW655402:HIX655402 HSS655402:HST655402 ICO655402:ICP655402 IMK655402:IML655402 IWG655402:IWH655402 JGC655402:JGD655402 JPY655402:JPZ655402 JZU655402:JZV655402 KJQ655402:KJR655402 KTM655402:KTN655402 LDI655402:LDJ655402 LNE655402:LNF655402 LXA655402:LXB655402 MGW655402:MGX655402 MQS655402:MQT655402 NAO655402:NAP655402 NKK655402:NKL655402 NUG655402:NUH655402 OEC655402:OED655402 ONY655402:ONZ655402 OXU655402:OXV655402 PHQ655402:PHR655402 PRM655402:PRN655402 QBI655402:QBJ655402 QLE655402:QLF655402 QVA655402:QVB655402 REW655402:REX655402 ROS655402:ROT655402 RYO655402:RYP655402 SIK655402:SIL655402 SSG655402:SSH655402 TCC655402:TCD655402 TLY655402:TLZ655402 TVU655402:TVV655402 UFQ655402:UFR655402 UPM655402:UPN655402 UZI655402:UZJ655402 VJE655402:VJF655402 VTA655402:VTB655402 WCW655402:WCX655402 WMS655402:WMT655402 WWO655402:WWP655402 AG720938:AH720938 KC720938:KD720938 TY720938:TZ720938 ADU720938:ADV720938 ANQ720938:ANR720938 AXM720938:AXN720938 BHI720938:BHJ720938 BRE720938:BRF720938 CBA720938:CBB720938 CKW720938:CKX720938 CUS720938:CUT720938 DEO720938:DEP720938 DOK720938:DOL720938 DYG720938:DYH720938 EIC720938:EID720938 ERY720938:ERZ720938 FBU720938:FBV720938 FLQ720938:FLR720938 FVM720938:FVN720938 GFI720938:GFJ720938 GPE720938:GPF720938 GZA720938:GZB720938 HIW720938:HIX720938 HSS720938:HST720938 ICO720938:ICP720938 IMK720938:IML720938 IWG720938:IWH720938 JGC720938:JGD720938 JPY720938:JPZ720938 JZU720938:JZV720938 KJQ720938:KJR720938 KTM720938:KTN720938 LDI720938:LDJ720938 LNE720938:LNF720938 LXA720938:LXB720938 MGW720938:MGX720938 MQS720938:MQT720938 NAO720938:NAP720938 NKK720938:NKL720938 NUG720938:NUH720938 OEC720938:OED720938 ONY720938:ONZ720938 OXU720938:OXV720938 PHQ720938:PHR720938 PRM720938:PRN720938 QBI720938:QBJ720938 QLE720938:QLF720938 QVA720938:QVB720938 REW720938:REX720938 ROS720938:ROT720938 RYO720938:RYP720938 SIK720938:SIL720938 SSG720938:SSH720938 TCC720938:TCD720938 TLY720938:TLZ720938 TVU720938:TVV720938 UFQ720938:UFR720938 UPM720938:UPN720938 UZI720938:UZJ720938 VJE720938:VJF720938 VTA720938:VTB720938 WCW720938:WCX720938 WMS720938:WMT720938 WWO720938:WWP720938 AG786474:AH786474 KC786474:KD786474 TY786474:TZ786474 ADU786474:ADV786474 ANQ786474:ANR786474 AXM786474:AXN786474 BHI786474:BHJ786474 BRE786474:BRF786474 CBA786474:CBB786474 CKW786474:CKX786474 CUS786474:CUT786474 DEO786474:DEP786474 DOK786474:DOL786474 DYG786474:DYH786474 EIC786474:EID786474 ERY786474:ERZ786474 FBU786474:FBV786474 FLQ786474:FLR786474 FVM786474:FVN786474 GFI786474:GFJ786474 GPE786474:GPF786474 GZA786474:GZB786474 HIW786474:HIX786474 HSS786474:HST786474 ICO786474:ICP786474 IMK786474:IML786474 IWG786474:IWH786474 JGC786474:JGD786474 JPY786474:JPZ786474 JZU786474:JZV786474 KJQ786474:KJR786474 KTM786474:KTN786474 LDI786474:LDJ786474 LNE786474:LNF786474 LXA786474:LXB786474 MGW786474:MGX786474 MQS786474:MQT786474 NAO786474:NAP786474 NKK786474:NKL786474 NUG786474:NUH786474 OEC786474:OED786474 ONY786474:ONZ786474 OXU786474:OXV786474 PHQ786474:PHR786474 PRM786474:PRN786474 QBI786474:QBJ786474 QLE786474:QLF786474 QVA786474:QVB786474 REW786474:REX786474 ROS786474:ROT786474 RYO786474:RYP786474 SIK786474:SIL786474 SSG786474:SSH786474 TCC786474:TCD786474 TLY786474:TLZ786474 TVU786474:TVV786474 UFQ786474:UFR786474 UPM786474:UPN786474 UZI786474:UZJ786474 VJE786474:VJF786474 VTA786474:VTB786474 WCW786474:WCX786474 WMS786474:WMT786474 WWO786474:WWP786474 AG852010:AH852010 KC852010:KD852010 TY852010:TZ852010 ADU852010:ADV852010 ANQ852010:ANR852010 AXM852010:AXN852010 BHI852010:BHJ852010 BRE852010:BRF852010 CBA852010:CBB852010 CKW852010:CKX852010 CUS852010:CUT852010 DEO852010:DEP852010 DOK852010:DOL852010 DYG852010:DYH852010 EIC852010:EID852010 ERY852010:ERZ852010 FBU852010:FBV852010 FLQ852010:FLR852010 FVM852010:FVN852010 GFI852010:GFJ852010 GPE852010:GPF852010 GZA852010:GZB852010 HIW852010:HIX852010 HSS852010:HST852010 ICO852010:ICP852010 IMK852010:IML852010 IWG852010:IWH852010 JGC852010:JGD852010 JPY852010:JPZ852010 JZU852010:JZV852010 KJQ852010:KJR852010 KTM852010:KTN852010 LDI852010:LDJ852010 LNE852010:LNF852010 LXA852010:LXB852010 MGW852010:MGX852010 MQS852010:MQT852010 NAO852010:NAP852010 NKK852010:NKL852010 NUG852010:NUH852010 OEC852010:OED852010 ONY852010:ONZ852010 OXU852010:OXV852010 PHQ852010:PHR852010 PRM852010:PRN852010 QBI852010:QBJ852010 QLE852010:QLF852010 QVA852010:QVB852010 REW852010:REX852010 ROS852010:ROT852010 RYO852010:RYP852010 SIK852010:SIL852010 SSG852010:SSH852010 TCC852010:TCD852010 TLY852010:TLZ852010 TVU852010:TVV852010 UFQ852010:UFR852010 UPM852010:UPN852010 UZI852010:UZJ852010 VJE852010:VJF852010 VTA852010:VTB852010 WCW852010:WCX852010 WMS852010:WMT852010 WWO852010:WWP852010 AG917546:AH917546 KC917546:KD917546 TY917546:TZ917546 ADU917546:ADV917546 ANQ917546:ANR917546 AXM917546:AXN917546 BHI917546:BHJ917546 BRE917546:BRF917546 CBA917546:CBB917546 CKW917546:CKX917546 CUS917546:CUT917546 DEO917546:DEP917546 DOK917546:DOL917546 DYG917546:DYH917546 EIC917546:EID917546 ERY917546:ERZ917546 FBU917546:FBV917546 FLQ917546:FLR917546 FVM917546:FVN917546 GFI917546:GFJ917546 GPE917546:GPF917546 GZA917546:GZB917546 HIW917546:HIX917546 HSS917546:HST917546 ICO917546:ICP917546 IMK917546:IML917546 IWG917546:IWH917546 JGC917546:JGD917546 JPY917546:JPZ917546 JZU917546:JZV917546 KJQ917546:KJR917546 KTM917546:KTN917546 LDI917546:LDJ917546 LNE917546:LNF917546 LXA917546:LXB917546 MGW917546:MGX917546 MQS917546:MQT917546 NAO917546:NAP917546 NKK917546:NKL917546 NUG917546:NUH917546 OEC917546:OED917546 ONY917546:ONZ917546 OXU917546:OXV917546 PHQ917546:PHR917546 PRM917546:PRN917546 QBI917546:QBJ917546 QLE917546:QLF917546 QVA917546:QVB917546 REW917546:REX917546 ROS917546:ROT917546 RYO917546:RYP917546 SIK917546:SIL917546 SSG917546:SSH917546 TCC917546:TCD917546 TLY917546:TLZ917546 TVU917546:TVV917546 UFQ917546:UFR917546 UPM917546:UPN917546 UZI917546:UZJ917546 VJE917546:VJF917546 VTA917546:VTB917546 WCW917546:WCX917546 WMS917546:WMT917546 WWO917546:WWP917546 AG983082:AH983082 KC983082:KD983082 TY983082:TZ983082 ADU983082:ADV983082 ANQ983082:ANR983082 AXM983082:AXN983082 BHI983082:BHJ983082 BRE983082:BRF983082 CBA983082:CBB983082 CKW983082:CKX983082 CUS983082:CUT983082 DEO983082:DEP983082 DOK983082:DOL983082 DYG983082:DYH983082 EIC983082:EID983082 ERY983082:ERZ983082 FBU983082:FBV983082 FLQ983082:FLR983082 FVM983082:FVN983082 GFI983082:GFJ983082 GPE983082:GPF983082 GZA983082:GZB983082 HIW983082:HIX983082 HSS983082:HST983082 ICO983082:ICP983082 IMK983082:IML983082 IWG983082:IWH983082 JGC983082:JGD983082 JPY983082:JPZ983082 JZU983082:JZV983082 KJQ983082:KJR983082 KTM983082:KTN983082 LDI983082:LDJ983082 LNE983082:LNF983082 LXA983082:LXB983082 MGW983082:MGX983082 MQS983082:MQT983082 NAO983082:NAP983082 NKK983082:NKL983082 NUG983082:NUH983082 OEC983082:OED983082 ONY983082:ONZ983082 OXU983082:OXV983082 PHQ983082:PHR983082 PRM983082:PRN983082 QBI983082:QBJ983082 QLE983082:QLF983082 QVA983082:QVB983082 REW983082:REX983082 ROS983082:ROT983082 RYO983082:RYP983082 SIK983082:SIL983082 SSG983082:SSH983082 TCC983082:TCD983082 TLY983082:TLZ983082 TVU983082:TVV983082 UFQ983082:UFR983082 UPM983082:UPN983082 UZI983082:UZJ983082 VJE983082:VJF983082 VTA983082:VTB983082 WCW983082:WCX983082 WMS983082:WMT983082 WWO983082:WWP983082 AH65579:AI65579 KD65579:KE65579 TZ65579:UA65579 ADV65579:ADW65579 ANR65579:ANS65579 AXN65579:AXO65579 BHJ65579:BHK65579 BRF65579:BRG65579 CBB65579:CBC65579 CKX65579:CKY65579 CUT65579:CUU65579 DEP65579:DEQ65579 DOL65579:DOM65579 DYH65579:DYI65579 EID65579:EIE65579 ERZ65579:ESA65579 FBV65579:FBW65579 FLR65579:FLS65579 FVN65579:FVO65579 GFJ65579:GFK65579 GPF65579:GPG65579 GZB65579:GZC65579 HIX65579:HIY65579 HST65579:HSU65579 ICP65579:ICQ65579 IML65579:IMM65579 IWH65579:IWI65579 JGD65579:JGE65579 JPZ65579:JQA65579 JZV65579:JZW65579 KJR65579:KJS65579 KTN65579:KTO65579 LDJ65579:LDK65579 LNF65579:LNG65579 LXB65579:LXC65579 MGX65579:MGY65579 MQT65579:MQU65579 NAP65579:NAQ65579 NKL65579:NKM65579 NUH65579:NUI65579 OED65579:OEE65579 ONZ65579:OOA65579 OXV65579:OXW65579 PHR65579:PHS65579 PRN65579:PRO65579 QBJ65579:QBK65579 QLF65579:QLG65579 QVB65579:QVC65579 REX65579:REY65579 ROT65579:ROU65579 RYP65579:RYQ65579 SIL65579:SIM65579 SSH65579:SSI65579 TCD65579:TCE65579 TLZ65579:TMA65579 TVV65579:TVW65579 UFR65579:UFS65579 UPN65579:UPO65579 UZJ65579:UZK65579 VJF65579:VJG65579 VTB65579:VTC65579 WCX65579:WCY65579 WMT65579:WMU65579 WWP65579:WWQ65579 AH131115:AI131115 KD131115:KE131115 TZ131115:UA131115 ADV131115:ADW131115 ANR131115:ANS131115 AXN131115:AXO131115 BHJ131115:BHK131115 BRF131115:BRG131115 CBB131115:CBC131115 CKX131115:CKY131115 CUT131115:CUU131115 DEP131115:DEQ131115 DOL131115:DOM131115 DYH131115:DYI131115 EID131115:EIE131115 ERZ131115:ESA131115 FBV131115:FBW131115 FLR131115:FLS131115 FVN131115:FVO131115 GFJ131115:GFK131115 GPF131115:GPG131115 GZB131115:GZC131115 HIX131115:HIY131115 HST131115:HSU131115 ICP131115:ICQ131115 IML131115:IMM131115 IWH131115:IWI131115 JGD131115:JGE131115 JPZ131115:JQA131115 JZV131115:JZW131115 KJR131115:KJS131115 KTN131115:KTO131115 LDJ131115:LDK131115 LNF131115:LNG131115 LXB131115:LXC131115 MGX131115:MGY131115 MQT131115:MQU131115 NAP131115:NAQ131115 NKL131115:NKM131115 NUH131115:NUI131115 OED131115:OEE131115 ONZ131115:OOA131115 OXV131115:OXW131115 PHR131115:PHS131115 PRN131115:PRO131115 QBJ131115:QBK131115 QLF131115:QLG131115 QVB131115:QVC131115 REX131115:REY131115 ROT131115:ROU131115 RYP131115:RYQ131115 SIL131115:SIM131115 SSH131115:SSI131115 TCD131115:TCE131115 TLZ131115:TMA131115 TVV131115:TVW131115 UFR131115:UFS131115 UPN131115:UPO131115 UZJ131115:UZK131115 VJF131115:VJG131115 VTB131115:VTC131115 WCX131115:WCY131115 WMT131115:WMU131115 WWP131115:WWQ131115 AH196651:AI196651 KD196651:KE196651 TZ196651:UA196651 ADV196651:ADW196651 ANR196651:ANS196651 AXN196651:AXO196651 BHJ196651:BHK196651 BRF196651:BRG196651 CBB196651:CBC196651 CKX196651:CKY196651 CUT196651:CUU196651 DEP196651:DEQ196651 DOL196651:DOM196651 DYH196651:DYI196651 EID196651:EIE196651 ERZ196651:ESA196651 FBV196651:FBW196651 FLR196651:FLS196651 FVN196651:FVO196651 GFJ196651:GFK196651 GPF196651:GPG196651 GZB196651:GZC196651 HIX196651:HIY196651 HST196651:HSU196651 ICP196651:ICQ196651 IML196651:IMM196651 IWH196651:IWI196651 JGD196651:JGE196651 JPZ196651:JQA196651 JZV196651:JZW196651 KJR196651:KJS196651 KTN196651:KTO196651 LDJ196651:LDK196651 LNF196651:LNG196651 LXB196651:LXC196651 MGX196651:MGY196651 MQT196651:MQU196651 NAP196651:NAQ196651 NKL196651:NKM196651 NUH196651:NUI196651 OED196651:OEE196651 ONZ196651:OOA196651 OXV196651:OXW196651 PHR196651:PHS196651 PRN196651:PRO196651 QBJ196651:QBK196651 QLF196651:QLG196651 QVB196651:QVC196651 REX196651:REY196651 ROT196651:ROU196651 RYP196651:RYQ196651 SIL196651:SIM196651 SSH196651:SSI196651 TCD196651:TCE196651 TLZ196651:TMA196651 TVV196651:TVW196651 UFR196651:UFS196651 UPN196651:UPO196651 UZJ196651:UZK196651 VJF196651:VJG196651 VTB196651:VTC196651 WCX196651:WCY196651 WMT196651:WMU196651 WWP196651:WWQ196651 AH262187:AI262187 KD262187:KE262187 TZ262187:UA262187 ADV262187:ADW262187 ANR262187:ANS262187 AXN262187:AXO262187 BHJ262187:BHK262187 BRF262187:BRG262187 CBB262187:CBC262187 CKX262187:CKY262187 CUT262187:CUU262187 DEP262187:DEQ262187 DOL262187:DOM262187 DYH262187:DYI262187 EID262187:EIE262187 ERZ262187:ESA262187 FBV262187:FBW262187 FLR262187:FLS262187 FVN262187:FVO262187 GFJ262187:GFK262187 GPF262187:GPG262187 GZB262187:GZC262187 HIX262187:HIY262187 HST262187:HSU262187 ICP262187:ICQ262187 IML262187:IMM262187 IWH262187:IWI262187 JGD262187:JGE262187 JPZ262187:JQA262187 JZV262187:JZW262187 KJR262187:KJS262187 KTN262187:KTO262187 LDJ262187:LDK262187 LNF262187:LNG262187 LXB262187:LXC262187 MGX262187:MGY262187 MQT262187:MQU262187 NAP262187:NAQ262187 NKL262187:NKM262187 NUH262187:NUI262187 OED262187:OEE262187 ONZ262187:OOA262187 OXV262187:OXW262187 PHR262187:PHS262187 PRN262187:PRO262187 QBJ262187:QBK262187 QLF262187:QLG262187 QVB262187:QVC262187 REX262187:REY262187 ROT262187:ROU262187 RYP262187:RYQ262187 SIL262187:SIM262187 SSH262187:SSI262187 TCD262187:TCE262187 TLZ262187:TMA262187 TVV262187:TVW262187 UFR262187:UFS262187 UPN262187:UPO262187 UZJ262187:UZK262187 VJF262187:VJG262187 VTB262187:VTC262187 WCX262187:WCY262187 WMT262187:WMU262187 WWP262187:WWQ262187 AH327723:AI327723 KD327723:KE327723 TZ327723:UA327723 ADV327723:ADW327723 ANR327723:ANS327723 AXN327723:AXO327723 BHJ327723:BHK327723 BRF327723:BRG327723 CBB327723:CBC327723 CKX327723:CKY327723 CUT327723:CUU327723 DEP327723:DEQ327723 DOL327723:DOM327723 DYH327723:DYI327723 EID327723:EIE327723 ERZ327723:ESA327723 FBV327723:FBW327723 FLR327723:FLS327723 FVN327723:FVO327723 GFJ327723:GFK327723 GPF327723:GPG327723 GZB327723:GZC327723 HIX327723:HIY327723 HST327723:HSU327723 ICP327723:ICQ327723 IML327723:IMM327723 IWH327723:IWI327723 JGD327723:JGE327723 JPZ327723:JQA327723 JZV327723:JZW327723 KJR327723:KJS327723 KTN327723:KTO327723 LDJ327723:LDK327723 LNF327723:LNG327723 LXB327723:LXC327723 MGX327723:MGY327723 MQT327723:MQU327723 NAP327723:NAQ327723 NKL327723:NKM327723 NUH327723:NUI327723 OED327723:OEE327723 ONZ327723:OOA327723 OXV327723:OXW327723 PHR327723:PHS327723 PRN327723:PRO327723 QBJ327723:QBK327723 QLF327723:QLG327723 QVB327723:QVC327723 REX327723:REY327723 ROT327723:ROU327723 RYP327723:RYQ327723 SIL327723:SIM327723 SSH327723:SSI327723 TCD327723:TCE327723 TLZ327723:TMA327723 TVV327723:TVW327723 UFR327723:UFS327723 UPN327723:UPO327723 UZJ327723:UZK327723 VJF327723:VJG327723 VTB327723:VTC327723 WCX327723:WCY327723 WMT327723:WMU327723 WWP327723:WWQ327723 AH393259:AI393259 KD393259:KE393259 TZ393259:UA393259 ADV393259:ADW393259 ANR393259:ANS393259 AXN393259:AXO393259 BHJ393259:BHK393259 BRF393259:BRG393259 CBB393259:CBC393259 CKX393259:CKY393259 CUT393259:CUU393259 DEP393259:DEQ393259 DOL393259:DOM393259 DYH393259:DYI393259 EID393259:EIE393259 ERZ393259:ESA393259 FBV393259:FBW393259 FLR393259:FLS393259 FVN393259:FVO393259 GFJ393259:GFK393259 GPF393259:GPG393259 GZB393259:GZC393259 HIX393259:HIY393259 HST393259:HSU393259 ICP393259:ICQ393259 IML393259:IMM393259 IWH393259:IWI393259 JGD393259:JGE393259 JPZ393259:JQA393259 JZV393259:JZW393259 KJR393259:KJS393259 KTN393259:KTO393259 LDJ393259:LDK393259 LNF393259:LNG393259 LXB393259:LXC393259 MGX393259:MGY393259 MQT393259:MQU393259 NAP393259:NAQ393259 NKL393259:NKM393259 NUH393259:NUI393259 OED393259:OEE393259 ONZ393259:OOA393259 OXV393259:OXW393259 PHR393259:PHS393259 PRN393259:PRO393259 QBJ393259:QBK393259 QLF393259:QLG393259 QVB393259:QVC393259 REX393259:REY393259 ROT393259:ROU393259 RYP393259:RYQ393259 SIL393259:SIM393259 SSH393259:SSI393259 TCD393259:TCE393259 TLZ393259:TMA393259 TVV393259:TVW393259 UFR393259:UFS393259 UPN393259:UPO393259 UZJ393259:UZK393259 VJF393259:VJG393259 VTB393259:VTC393259 WCX393259:WCY393259 WMT393259:WMU393259 WWP393259:WWQ393259 AH458795:AI458795 KD458795:KE458795 TZ458795:UA458795 ADV458795:ADW458795 ANR458795:ANS458795 AXN458795:AXO458795 BHJ458795:BHK458795 BRF458795:BRG458795 CBB458795:CBC458795 CKX458795:CKY458795 CUT458795:CUU458795 DEP458795:DEQ458795 DOL458795:DOM458795 DYH458795:DYI458795 EID458795:EIE458795 ERZ458795:ESA458795 FBV458795:FBW458795 FLR458795:FLS458795 FVN458795:FVO458795 GFJ458795:GFK458795 GPF458795:GPG458795 GZB458795:GZC458795 HIX458795:HIY458795 HST458795:HSU458795 ICP458795:ICQ458795 IML458795:IMM458795 IWH458795:IWI458795 JGD458795:JGE458795 JPZ458795:JQA458795 JZV458795:JZW458795 KJR458795:KJS458795 KTN458795:KTO458795 LDJ458795:LDK458795 LNF458795:LNG458795 LXB458795:LXC458795 MGX458795:MGY458795 MQT458795:MQU458795 NAP458795:NAQ458795 NKL458795:NKM458795 NUH458795:NUI458795 OED458795:OEE458795 ONZ458795:OOA458795 OXV458795:OXW458795 PHR458795:PHS458795 PRN458795:PRO458795 QBJ458795:QBK458795 QLF458795:QLG458795 QVB458795:QVC458795 REX458795:REY458795 ROT458795:ROU458795 RYP458795:RYQ458795 SIL458795:SIM458795 SSH458795:SSI458795 TCD458795:TCE458795 TLZ458795:TMA458795 TVV458795:TVW458795 UFR458795:UFS458795 UPN458795:UPO458795 UZJ458795:UZK458795 VJF458795:VJG458795 VTB458795:VTC458795 WCX458795:WCY458795 WMT458795:WMU458795 WWP458795:WWQ458795 AH524331:AI524331 KD524331:KE524331 TZ524331:UA524331 ADV524331:ADW524331 ANR524331:ANS524331 AXN524331:AXO524331 BHJ524331:BHK524331 BRF524331:BRG524331 CBB524331:CBC524331 CKX524331:CKY524331 CUT524331:CUU524331 DEP524331:DEQ524331 DOL524331:DOM524331 DYH524331:DYI524331 EID524331:EIE524331 ERZ524331:ESA524331 FBV524331:FBW524331 FLR524331:FLS524331 FVN524331:FVO524331 GFJ524331:GFK524331 GPF524331:GPG524331 GZB524331:GZC524331 HIX524331:HIY524331 HST524331:HSU524331 ICP524331:ICQ524331 IML524331:IMM524331 IWH524331:IWI524331 JGD524331:JGE524331 JPZ524331:JQA524331 JZV524331:JZW524331 KJR524331:KJS524331 KTN524331:KTO524331 LDJ524331:LDK524331 LNF524331:LNG524331 LXB524331:LXC524331 MGX524331:MGY524331 MQT524331:MQU524331 NAP524331:NAQ524331 NKL524331:NKM524331 NUH524331:NUI524331 OED524331:OEE524331 ONZ524331:OOA524331 OXV524331:OXW524331 PHR524331:PHS524331 PRN524331:PRO524331 QBJ524331:QBK524331 QLF524331:QLG524331 QVB524331:QVC524331 REX524331:REY524331 ROT524331:ROU524331 RYP524331:RYQ524331 SIL524331:SIM524331 SSH524331:SSI524331 TCD524331:TCE524331 TLZ524331:TMA524331 TVV524331:TVW524331 UFR524331:UFS524331 UPN524331:UPO524331 UZJ524331:UZK524331 VJF524331:VJG524331 VTB524331:VTC524331 WCX524331:WCY524331 WMT524331:WMU524331 WWP524331:WWQ524331 AH589867:AI589867 KD589867:KE589867 TZ589867:UA589867 ADV589867:ADW589867 ANR589867:ANS589867 AXN589867:AXO589867 BHJ589867:BHK589867 BRF589867:BRG589867 CBB589867:CBC589867 CKX589867:CKY589867 CUT589867:CUU589867 DEP589867:DEQ589867 DOL589867:DOM589867 DYH589867:DYI589867 EID589867:EIE589867 ERZ589867:ESA589867 FBV589867:FBW589867 FLR589867:FLS589867 FVN589867:FVO589867 GFJ589867:GFK589867 GPF589867:GPG589867 GZB589867:GZC589867 HIX589867:HIY589867 HST589867:HSU589867 ICP589867:ICQ589867 IML589867:IMM589867 IWH589867:IWI589867 JGD589867:JGE589867 JPZ589867:JQA589867 JZV589867:JZW589867 KJR589867:KJS589867 KTN589867:KTO589867 LDJ589867:LDK589867 LNF589867:LNG589867 LXB589867:LXC589867 MGX589867:MGY589867 MQT589867:MQU589867 NAP589867:NAQ589867 NKL589867:NKM589867 NUH589867:NUI589867 OED589867:OEE589867 ONZ589867:OOA589867 OXV589867:OXW589867 PHR589867:PHS589867 PRN589867:PRO589867 QBJ589867:QBK589867 QLF589867:QLG589867 QVB589867:QVC589867 REX589867:REY589867 ROT589867:ROU589867 RYP589867:RYQ589867 SIL589867:SIM589867 SSH589867:SSI589867 TCD589867:TCE589867 TLZ589867:TMA589867 TVV589867:TVW589867 UFR589867:UFS589867 UPN589867:UPO589867 UZJ589867:UZK589867 VJF589867:VJG589867 VTB589867:VTC589867 WCX589867:WCY589867 WMT589867:WMU589867 WWP589867:WWQ589867 AH655403:AI655403 KD655403:KE655403 TZ655403:UA655403 ADV655403:ADW655403 ANR655403:ANS655403 AXN655403:AXO655403 BHJ655403:BHK655403 BRF655403:BRG655403 CBB655403:CBC655403 CKX655403:CKY655403 CUT655403:CUU655403 DEP655403:DEQ655403 DOL655403:DOM655403 DYH655403:DYI655403 EID655403:EIE655403 ERZ655403:ESA655403 FBV655403:FBW655403 FLR655403:FLS655403 FVN655403:FVO655403 GFJ655403:GFK655403 GPF655403:GPG655403 GZB655403:GZC655403 HIX655403:HIY655403 HST655403:HSU655403 ICP655403:ICQ655403 IML655403:IMM655403 IWH655403:IWI655403 JGD655403:JGE655403 JPZ655403:JQA655403 JZV655403:JZW655403 KJR655403:KJS655403 KTN655403:KTO655403 LDJ655403:LDK655403 LNF655403:LNG655403 LXB655403:LXC655403 MGX655403:MGY655403 MQT655403:MQU655403 NAP655403:NAQ655403 NKL655403:NKM655403 NUH655403:NUI655403 OED655403:OEE655403 ONZ655403:OOA655403 OXV655403:OXW655403 PHR655403:PHS655403 PRN655403:PRO655403 QBJ655403:QBK655403 QLF655403:QLG655403 QVB655403:QVC655403 REX655403:REY655403 ROT655403:ROU655403 RYP655403:RYQ655403 SIL655403:SIM655403 SSH655403:SSI655403 TCD655403:TCE655403 TLZ655403:TMA655403 TVV655403:TVW655403 UFR655403:UFS655403 UPN655403:UPO655403 UZJ655403:UZK655403 VJF655403:VJG655403 VTB655403:VTC655403 WCX655403:WCY655403 WMT655403:WMU655403 WWP655403:WWQ655403 AH720939:AI720939 KD720939:KE720939 TZ720939:UA720939 ADV720939:ADW720939 ANR720939:ANS720939 AXN720939:AXO720939 BHJ720939:BHK720939 BRF720939:BRG720939 CBB720939:CBC720939 CKX720939:CKY720939 CUT720939:CUU720939 DEP720939:DEQ720939 DOL720939:DOM720939 DYH720939:DYI720939 EID720939:EIE720939 ERZ720939:ESA720939 FBV720939:FBW720939 FLR720939:FLS720939 FVN720939:FVO720939 GFJ720939:GFK720939 GPF720939:GPG720939 GZB720939:GZC720939 HIX720939:HIY720939 HST720939:HSU720939 ICP720939:ICQ720939 IML720939:IMM720939 IWH720939:IWI720939 JGD720939:JGE720939 JPZ720939:JQA720939 JZV720939:JZW720939 KJR720939:KJS720939 KTN720939:KTO720939 LDJ720939:LDK720939 LNF720939:LNG720939 LXB720939:LXC720939 MGX720939:MGY720939 MQT720939:MQU720939 NAP720939:NAQ720939 NKL720939:NKM720939 NUH720939:NUI720939 OED720939:OEE720939 ONZ720939:OOA720939 OXV720939:OXW720939 PHR720939:PHS720939 PRN720939:PRO720939 QBJ720939:QBK720939 QLF720939:QLG720939 QVB720939:QVC720939 REX720939:REY720939 ROT720939:ROU720939 RYP720939:RYQ720939 SIL720939:SIM720939 SSH720939:SSI720939 TCD720939:TCE720939 TLZ720939:TMA720939 TVV720939:TVW720939 UFR720939:UFS720939 UPN720939:UPO720939 UZJ720939:UZK720939 VJF720939:VJG720939 VTB720939:VTC720939 WCX720939:WCY720939 WMT720939:WMU720939 WWP720939:WWQ720939 AH786475:AI786475 KD786475:KE786475 TZ786475:UA786475 ADV786475:ADW786475 ANR786475:ANS786475 AXN786475:AXO786475 BHJ786475:BHK786475 BRF786475:BRG786475 CBB786475:CBC786475 CKX786475:CKY786475 CUT786475:CUU786475 DEP786475:DEQ786475 DOL786475:DOM786475 DYH786475:DYI786475 EID786475:EIE786475 ERZ786475:ESA786475 FBV786475:FBW786475 FLR786475:FLS786475 FVN786475:FVO786475 GFJ786475:GFK786475 GPF786475:GPG786475 GZB786475:GZC786475 HIX786475:HIY786475 HST786475:HSU786475 ICP786475:ICQ786475 IML786475:IMM786475 IWH786475:IWI786475 JGD786475:JGE786475 JPZ786475:JQA786475 JZV786475:JZW786475 KJR786475:KJS786475 KTN786475:KTO786475 LDJ786475:LDK786475 LNF786475:LNG786475 LXB786475:LXC786475 MGX786475:MGY786475 MQT786475:MQU786475 NAP786475:NAQ786475 NKL786475:NKM786475 NUH786475:NUI786475 OED786475:OEE786475 ONZ786475:OOA786475 OXV786475:OXW786475 PHR786475:PHS786475 PRN786475:PRO786475 QBJ786475:QBK786475 QLF786475:QLG786475 QVB786475:QVC786475 REX786475:REY786475 ROT786475:ROU786475 RYP786475:RYQ786475 SIL786475:SIM786475 SSH786475:SSI786475 TCD786475:TCE786475 TLZ786475:TMA786475 TVV786475:TVW786475 UFR786475:UFS786475 UPN786475:UPO786475 UZJ786475:UZK786475 VJF786475:VJG786475 VTB786475:VTC786475 WCX786475:WCY786475 WMT786475:WMU786475 WWP786475:WWQ786475 AH852011:AI852011 KD852011:KE852011 TZ852011:UA852011 ADV852011:ADW852011 ANR852011:ANS852011 AXN852011:AXO852011 BHJ852011:BHK852011 BRF852011:BRG852011 CBB852011:CBC852011 CKX852011:CKY852011 CUT852011:CUU852011 DEP852011:DEQ852011 DOL852011:DOM852011 DYH852011:DYI852011 EID852011:EIE852011 ERZ852011:ESA852011 FBV852011:FBW852011 FLR852011:FLS852011 FVN852011:FVO852011 GFJ852011:GFK852011 GPF852011:GPG852011 GZB852011:GZC852011 HIX852011:HIY852011 HST852011:HSU852011 ICP852011:ICQ852011 IML852011:IMM852011 IWH852011:IWI852011 JGD852011:JGE852011 JPZ852011:JQA852011 JZV852011:JZW852011 KJR852011:KJS852011 KTN852011:KTO852011 LDJ852011:LDK852011 LNF852011:LNG852011 LXB852011:LXC852011 MGX852011:MGY852011 MQT852011:MQU852011 NAP852011:NAQ852011 NKL852011:NKM852011 NUH852011:NUI852011 OED852011:OEE852011 ONZ852011:OOA852011 OXV852011:OXW852011 PHR852011:PHS852011 PRN852011:PRO852011 QBJ852011:QBK852011 QLF852011:QLG852011 QVB852011:QVC852011 REX852011:REY852011 ROT852011:ROU852011 RYP852011:RYQ852011 SIL852011:SIM852011 SSH852011:SSI852011 TCD852011:TCE852011 TLZ852011:TMA852011 TVV852011:TVW852011 UFR852011:UFS852011 UPN852011:UPO852011 UZJ852011:UZK852011 VJF852011:VJG852011 VTB852011:VTC852011 WCX852011:WCY852011 WMT852011:WMU852011 WWP852011:WWQ852011 AH917547:AI917547 KD917547:KE917547 TZ917547:UA917547 ADV917547:ADW917547 ANR917547:ANS917547 AXN917547:AXO917547 BHJ917547:BHK917547 BRF917547:BRG917547 CBB917547:CBC917547 CKX917547:CKY917547 CUT917547:CUU917547 DEP917547:DEQ917547 DOL917547:DOM917547 DYH917547:DYI917547 EID917547:EIE917547 ERZ917547:ESA917547 FBV917547:FBW917547 FLR917547:FLS917547 FVN917547:FVO917547 GFJ917547:GFK917547 GPF917547:GPG917547 GZB917547:GZC917547 HIX917547:HIY917547 HST917547:HSU917547 ICP917547:ICQ917547 IML917547:IMM917547 IWH917547:IWI917547 JGD917547:JGE917547 JPZ917547:JQA917547 JZV917547:JZW917547 KJR917547:KJS917547 KTN917547:KTO917547 LDJ917547:LDK917547 LNF917547:LNG917547 LXB917547:LXC917547 MGX917547:MGY917547 MQT917547:MQU917547 NAP917547:NAQ917547 NKL917547:NKM917547 NUH917547:NUI917547 OED917547:OEE917547 ONZ917547:OOA917547 OXV917547:OXW917547 PHR917547:PHS917547 PRN917547:PRO917547 QBJ917547:QBK917547 QLF917547:QLG917547 QVB917547:QVC917547 REX917547:REY917547 ROT917547:ROU917547 RYP917547:RYQ917547 SIL917547:SIM917547 SSH917547:SSI917547 TCD917547:TCE917547 TLZ917547:TMA917547 TVV917547:TVW917547 UFR917547:UFS917547 UPN917547:UPO917547 UZJ917547:UZK917547 VJF917547:VJG917547 VTB917547:VTC917547 WCX917547:WCY917547 WMT917547:WMU917547 WWP917547:WWQ917547 AH983083:AI983083 KD983083:KE983083 TZ983083:UA983083 ADV983083:ADW983083 ANR983083:ANS983083 AXN983083:AXO983083 BHJ983083:BHK983083 BRF983083:BRG983083 CBB983083:CBC983083 CKX983083:CKY983083 CUT983083:CUU983083 DEP983083:DEQ983083 DOL983083:DOM983083 DYH983083:DYI983083 EID983083:EIE983083 ERZ983083:ESA983083 FBV983083:FBW983083 FLR983083:FLS983083 FVN983083:FVO983083 GFJ983083:GFK983083 GPF983083:GPG983083 GZB983083:GZC983083 HIX983083:HIY983083 HST983083:HSU983083 ICP983083:ICQ983083 IML983083:IMM983083 IWH983083:IWI983083 JGD983083:JGE983083 JPZ983083:JQA983083 JZV983083:JZW983083 KJR983083:KJS983083 KTN983083:KTO983083 LDJ983083:LDK983083 LNF983083:LNG983083 LXB983083:LXC983083 MGX983083:MGY983083 MQT983083:MQU983083 NAP983083:NAQ983083 NKL983083:NKM983083 NUH983083:NUI983083 OED983083:OEE983083 ONZ983083:OOA983083 OXV983083:OXW983083 PHR983083:PHS983083 PRN983083:PRO983083 QBJ983083:QBK983083 QLF983083:QLG983083 QVB983083:QVC983083 REX983083:REY983083 ROT983083:ROU983083 RYP983083:RYQ983083 SIL983083:SIM983083 SSH983083:SSI983083 TCD983083:TCE983083 TLZ983083:TMA983083 TVV983083:TVW983083 UFR983083:UFS983083 UPN983083:UPO983083 UZJ983083:UZK983083 VJF983083:VJG983083 VTB983083:VTC983083 WCX983083:WCY983083 WMT983083:WMU983083 WWP983083:WWQ983083 AG65591:AH65591 KC65591:KD65591 TY65591:TZ65591 ADU65591:ADV65591 ANQ65591:ANR65591 AXM65591:AXN65591 BHI65591:BHJ65591 BRE65591:BRF65591 CBA65591:CBB65591 CKW65591:CKX65591 CUS65591:CUT65591 DEO65591:DEP65591 DOK65591:DOL65591 DYG65591:DYH65591 EIC65591:EID65591 ERY65591:ERZ65591 FBU65591:FBV65591 FLQ65591:FLR65591 FVM65591:FVN65591 GFI65591:GFJ65591 GPE65591:GPF65591 GZA65591:GZB65591 HIW65591:HIX65591 HSS65591:HST65591 ICO65591:ICP65591 IMK65591:IML65591 IWG65591:IWH65591 JGC65591:JGD65591 JPY65591:JPZ65591 JZU65591:JZV65591 KJQ65591:KJR65591 KTM65591:KTN65591 LDI65591:LDJ65591 LNE65591:LNF65591 LXA65591:LXB65591 MGW65591:MGX65591 MQS65591:MQT65591 NAO65591:NAP65591 NKK65591:NKL65591 NUG65591:NUH65591 OEC65591:OED65591 ONY65591:ONZ65591 OXU65591:OXV65591 PHQ65591:PHR65591 PRM65591:PRN65591 QBI65591:QBJ65591 QLE65591:QLF65591 QVA65591:QVB65591 REW65591:REX65591 ROS65591:ROT65591 RYO65591:RYP65591 SIK65591:SIL65591 SSG65591:SSH65591 TCC65591:TCD65591 TLY65591:TLZ65591 TVU65591:TVV65591 UFQ65591:UFR65591 UPM65591:UPN65591 UZI65591:UZJ65591 VJE65591:VJF65591 VTA65591:VTB65591 WCW65591:WCX65591 WMS65591:WMT65591 WWO65591:WWP65591 AG131127:AH131127 KC131127:KD131127 TY131127:TZ131127 ADU131127:ADV131127 ANQ131127:ANR131127 AXM131127:AXN131127 BHI131127:BHJ131127 BRE131127:BRF131127 CBA131127:CBB131127 CKW131127:CKX131127 CUS131127:CUT131127 DEO131127:DEP131127 DOK131127:DOL131127 DYG131127:DYH131127 EIC131127:EID131127 ERY131127:ERZ131127 FBU131127:FBV131127 FLQ131127:FLR131127 FVM131127:FVN131127 GFI131127:GFJ131127 GPE131127:GPF131127 GZA131127:GZB131127 HIW131127:HIX131127 HSS131127:HST131127 ICO131127:ICP131127 IMK131127:IML131127 IWG131127:IWH131127 JGC131127:JGD131127 JPY131127:JPZ131127 JZU131127:JZV131127 KJQ131127:KJR131127 KTM131127:KTN131127 LDI131127:LDJ131127 LNE131127:LNF131127 LXA131127:LXB131127 MGW131127:MGX131127 MQS131127:MQT131127 NAO131127:NAP131127 NKK131127:NKL131127 NUG131127:NUH131127 OEC131127:OED131127 ONY131127:ONZ131127 OXU131127:OXV131127 PHQ131127:PHR131127 PRM131127:PRN131127 QBI131127:QBJ131127 QLE131127:QLF131127 QVA131127:QVB131127 REW131127:REX131127 ROS131127:ROT131127 RYO131127:RYP131127 SIK131127:SIL131127 SSG131127:SSH131127 TCC131127:TCD131127 TLY131127:TLZ131127 TVU131127:TVV131127 UFQ131127:UFR131127 UPM131127:UPN131127 UZI131127:UZJ131127 VJE131127:VJF131127 VTA131127:VTB131127 WCW131127:WCX131127 WMS131127:WMT131127 WWO131127:WWP131127 AG196663:AH196663 KC196663:KD196663 TY196663:TZ196663 ADU196663:ADV196663 ANQ196663:ANR196663 AXM196663:AXN196663 BHI196663:BHJ196663 BRE196663:BRF196663 CBA196663:CBB196663 CKW196663:CKX196663 CUS196663:CUT196663 DEO196663:DEP196663 DOK196663:DOL196663 DYG196663:DYH196663 EIC196663:EID196663 ERY196663:ERZ196663 FBU196663:FBV196663 FLQ196663:FLR196663 FVM196663:FVN196663 GFI196663:GFJ196663 GPE196663:GPF196663 GZA196663:GZB196663 HIW196663:HIX196663 HSS196663:HST196663 ICO196663:ICP196663 IMK196663:IML196663 IWG196663:IWH196663 JGC196663:JGD196663 JPY196663:JPZ196663 JZU196663:JZV196663 KJQ196663:KJR196663 KTM196663:KTN196663 LDI196663:LDJ196663 LNE196663:LNF196663 LXA196663:LXB196663 MGW196663:MGX196663 MQS196663:MQT196663 NAO196663:NAP196663 NKK196663:NKL196663 NUG196663:NUH196663 OEC196663:OED196663 ONY196663:ONZ196663 OXU196663:OXV196663 PHQ196663:PHR196663 PRM196663:PRN196663 QBI196663:QBJ196663 QLE196663:QLF196663 QVA196663:QVB196663 REW196663:REX196663 ROS196663:ROT196663 RYO196663:RYP196663 SIK196663:SIL196663 SSG196663:SSH196663 TCC196663:TCD196663 TLY196663:TLZ196663 TVU196663:TVV196663 UFQ196663:UFR196663 UPM196663:UPN196663 UZI196663:UZJ196663 VJE196663:VJF196663 VTA196663:VTB196663 WCW196663:WCX196663 WMS196663:WMT196663 WWO196663:WWP196663 AG262199:AH262199 KC262199:KD262199 TY262199:TZ262199 ADU262199:ADV262199 ANQ262199:ANR262199 AXM262199:AXN262199 BHI262199:BHJ262199 BRE262199:BRF262199 CBA262199:CBB262199 CKW262199:CKX262199 CUS262199:CUT262199 DEO262199:DEP262199 DOK262199:DOL262199 DYG262199:DYH262199 EIC262199:EID262199 ERY262199:ERZ262199 FBU262199:FBV262199 FLQ262199:FLR262199 FVM262199:FVN262199 GFI262199:GFJ262199 GPE262199:GPF262199 GZA262199:GZB262199 HIW262199:HIX262199 HSS262199:HST262199 ICO262199:ICP262199 IMK262199:IML262199 IWG262199:IWH262199 JGC262199:JGD262199 JPY262199:JPZ262199 JZU262199:JZV262199 KJQ262199:KJR262199 KTM262199:KTN262199 LDI262199:LDJ262199 LNE262199:LNF262199 LXA262199:LXB262199 MGW262199:MGX262199 MQS262199:MQT262199 NAO262199:NAP262199 NKK262199:NKL262199 NUG262199:NUH262199 OEC262199:OED262199 ONY262199:ONZ262199 OXU262199:OXV262199 PHQ262199:PHR262199 PRM262199:PRN262199 QBI262199:QBJ262199 QLE262199:QLF262199 QVA262199:QVB262199 REW262199:REX262199 ROS262199:ROT262199 RYO262199:RYP262199 SIK262199:SIL262199 SSG262199:SSH262199 TCC262199:TCD262199 TLY262199:TLZ262199 TVU262199:TVV262199 UFQ262199:UFR262199 UPM262199:UPN262199 UZI262199:UZJ262199 VJE262199:VJF262199 VTA262199:VTB262199 WCW262199:WCX262199 WMS262199:WMT262199 WWO262199:WWP262199 AG327735:AH327735 KC327735:KD327735 TY327735:TZ327735 ADU327735:ADV327735 ANQ327735:ANR327735 AXM327735:AXN327735 BHI327735:BHJ327735 BRE327735:BRF327735 CBA327735:CBB327735 CKW327735:CKX327735 CUS327735:CUT327735 DEO327735:DEP327735 DOK327735:DOL327735 DYG327735:DYH327735 EIC327735:EID327735 ERY327735:ERZ327735 FBU327735:FBV327735 FLQ327735:FLR327735 FVM327735:FVN327735 GFI327735:GFJ327735 GPE327735:GPF327735 GZA327735:GZB327735 HIW327735:HIX327735 HSS327735:HST327735 ICO327735:ICP327735 IMK327735:IML327735 IWG327735:IWH327735 JGC327735:JGD327735 JPY327735:JPZ327735 JZU327735:JZV327735 KJQ327735:KJR327735 KTM327735:KTN327735 LDI327735:LDJ327735 LNE327735:LNF327735 LXA327735:LXB327735 MGW327735:MGX327735 MQS327735:MQT327735 NAO327735:NAP327735 NKK327735:NKL327735 NUG327735:NUH327735 OEC327735:OED327735 ONY327735:ONZ327735 OXU327735:OXV327735 PHQ327735:PHR327735 PRM327735:PRN327735 QBI327735:QBJ327735 QLE327735:QLF327735 QVA327735:QVB327735 REW327735:REX327735 ROS327735:ROT327735 RYO327735:RYP327735 SIK327735:SIL327735 SSG327735:SSH327735 TCC327735:TCD327735 TLY327735:TLZ327735 TVU327735:TVV327735 UFQ327735:UFR327735 UPM327735:UPN327735 UZI327735:UZJ327735 VJE327735:VJF327735 VTA327735:VTB327735 WCW327735:WCX327735 WMS327735:WMT327735 WWO327735:WWP327735 AG393271:AH393271 KC393271:KD393271 TY393271:TZ393271 ADU393271:ADV393271 ANQ393271:ANR393271 AXM393271:AXN393271 BHI393271:BHJ393271 BRE393271:BRF393271 CBA393271:CBB393271 CKW393271:CKX393271 CUS393271:CUT393271 DEO393271:DEP393271 DOK393271:DOL393271 DYG393271:DYH393271 EIC393271:EID393271 ERY393271:ERZ393271 FBU393271:FBV393271 FLQ393271:FLR393271 FVM393271:FVN393271 GFI393271:GFJ393271 GPE393271:GPF393271 GZA393271:GZB393271 HIW393271:HIX393271 HSS393271:HST393271 ICO393271:ICP393271 IMK393271:IML393271 IWG393271:IWH393271 JGC393271:JGD393271 JPY393271:JPZ393271 JZU393271:JZV393271 KJQ393271:KJR393271 KTM393271:KTN393271 LDI393271:LDJ393271 LNE393271:LNF393271 LXA393271:LXB393271 MGW393271:MGX393271 MQS393271:MQT393271 NAO393271:NAP393271 NKK393271:NKL393271 NUG393271:NUH393271 OEC393271:OED393271 ONY393271:ONZ393271 OXU393271:OXV393271 PHQ393271:PHR393271 PRM393271:PRN393271 QBI393271:QBJ393271 QLE393271:QLF393271 QVA393271:QVB393271 REW393271:REX393271 ROS393271:ROT393271 RYO393271:RYP393271 SIK393271:SIL393271 SSG393271:SSH393271 TCC393271:TCD393271 TLY393271:TLZ393271 TVU393271:TVV393271 UFQ393271:UFR393271 UPM393271:UPN393271 UZI393271:UZJ393271 VJE393271:VJF393271 VTA393271:VTB393271 WCW393271:WCX393271 WMS393271:WMT393271 WWO393271:WWP393271 AG458807:AH458807 KC458807:KD458807 TY458807:TZ458807 ADU458807:ADV458807 ANQ458807:ANR458807 AXM458807:AXN458807 BHI458807:BHJ458807 BRE458807:BRF458807 CBA458807:CBB458807 CKW458807:CKX458807 CUS458807:CUT458807 DEO458807:DEP458807 DOK458807:DOL458807 DYG458807:DYH458807 EIC458807:EID458807 ERY458807:ERZ458807 FBU458807:FBV458807 FLQ458807:FLR458807 FVM458807:FVN458807 GFI458807:GFJ458807 GPE458807:GPF458807 GZA458807:GZB458807 HIW458807:HIX458807 HSS458807:HST458807 ICO458807:ICP458807 IMK458807:IML458807 IWG458807:IWH458807 JGC458807:JGD458807 JPY458807:JPZ458807 JZU458807:JZV458807 KJQ458807:KJR458807 KTM458807:KTN458807 LDI458807:LDJ458807 LNE458807:LNF458807 LXA458807:LXB458807 MGW458807:MGX458807 MQS458807:MQT458807 NAO458807:NAP458807 NKK458807:NKL458807 NUG458807:NUH458807 OEC458807:OED458807 ONY458807:ONZ458807 OXU458807:OXV458807 PHQ458807:PHR458807 PRM458807:PRN458807 QBI458807:QBJ458807 QLE458807:QLF458807 QVA458807:QVB458807 REW458807:REX458807 ROS458807:ROT458807 RYO458807:RYP458807 SIK458807:SIL458807 SSG458807:SSH458807 TCC458807:TCD458807 TLY458807:TLZ458807 TVU458807:TVV458807 UFQ458807:UFR458807 UPM458807:UPN458807 UZI458807:UZJ458807 VJE458807:VJF458807 VTA458807:VTB458807 WCW458807:WCX458807 WMS458807:WMT458807 WWO458807:WWP458807 AG524343:AH524343 KC524343:KD524343 TY524343:TZ524343 ADU524343:ADV524343 ANQ524343:ANR524343 AXM524343:AXN524343 BHI524343:BHJ524343 BRE524343:BRF524343 CBA524343:CBB524343 CKW524343:CKX524343 CUS524343:CUT524343 DEO524343:DEP524343 DOK524343:DOL524343 DYG524343:DYH524343 EIC524343:EID524343 ERY524343:ERZ524343 FBU524343:FBV524343 FLQ524343:FLR524343 FVM524343:FVN524343 GFI524343:GFJ524343 GPE524343:GPF524343 GZA524343:GZB524343 HIW524343:HIX524343 HSS524343:HST524343 ICO524343:ICP524343 IMK524343:IML524343 IWG524343:IWH524343 JGC524343:JGD524343 JPY524343:JPZ524343 JZU524343:JZV524343 KJQ524343:KJR524343 KTM524343:KTN524343 LDI524343:LDJ524343 LNE524343:LNF524343 LXA524343:LXB524343 MGW524343:MGX524343 MQS524343:MQT524343 NAO524343:NAP524343 NKK524343:NKL524343 NUG524343:NUH524343 OEC524343:OED524343 ONY524343:ONZ524343 OXU524343:OXV524343 PHQ524343:PHR524343 PRM524343:PRN524343 QBI524343:QBJ524343 QLE524343:QLF524343 QVA524343:QVB524343 REW524343:REX524343 ROS524343:ROT524343 RYO524343:RYP524343 SIK524343:SIL524343 SSG524343:SSH524343 TCC524343:TCD524343 TLY524343:TLZ524343 TVU524343:TVV524343 UFQ524343:UFR524343 UPM524343:UPN524343 UZI524343:UZJ524343 VJE524343:VJF524343 VTA524343:VTB524343 WCW524343:WCX524343 WMS524343:WMT524343 WWO524343:WWP524343 AG589879:AH589879 KC589879:KD589879 TY589879:TZ589879 ADU589879:ADV589879 ANQ589879:ANR589879 AXM589879:AXN589879 BHI589879:BHJ589879 BRE589879:BRF589879 CBA589879:CBB589879 CKW589879:CKX589879 CUS589879:CUT589879 DEO589879:DEP589879 DOK589879:DOL589879 DYG589879:DYH589879 EIC589879:EID589879 ERY589879:ERZ589879 FBU589879:FBV589879 FLQ589879:FLR589879 FVM589879:FVN589879 GFI589879:GFJ589879 GPE589879:GPF589879 GZA589879:GZB589879 HIW589879:HIX589879 HSS589879:HST589879 ICO589879:ICP589879 IMK589879:IML589879 IWG589879:IWH589879 JGC589879:JGD589879 JPY589879:JPZ589879 JZU589879:JZV589879 KJQ589879:KJR589879 KTM589879:KTN589879 LDI589879:LDJ589879 LNE589879:LNF589879 LXA589879:LXB589879 MGW589879:MGX589879 MQS589879:MQT589879 NAO589879:NAP589879 NKK589879:NKL589879 NUG589879:NUH589879 OEC589879:OED589879 ONY589879:ONZ589879 OXU589879:OXV589879 PHQ589879:PHR589879 PRM589879:PRN589879 QBI589879:QBJ589879 QLE589879:QLF589879 QVA589879:QVB589879 REW589879:REX589879 ROS589879:ROT589879 RYO589879:RYP589879 SIK589879:SIL589879 SSG589879:SSH589879 TCC589879:TCD589879 TLY589879:TLZ589879 TVU589879:TVV589879 UFQ589879:UFR589879 UPM589879:UPN589879 UZI589879:UZJ589879 VJE589879:VJF589879 VTA589879:VTB589879 WCW589879:WCX589879 WMS589879:WMT589879 WWO589879:WWP589879 AG655415:AH655415 KC655415:KD655415 TY655415:TZ655415 ADU655415:ADV655415 ANQ655415:ANR655415 AXM655415:AXN655415 BHI655415:BHJ655415 BRE655415:BRF655415 CBA655415:CBB655415 CKW655415:CKX655415 CUS655415:CUT655415 DEO655415:DEP655415 DOK655415:DOL655415 DYG655415:DYH655415 EIC655415:EID655415 ERY655415:ERZ655415 FBU655415:FBV655415 FLQ655415:FLR655415 FVM655415:FVN655415 GFI655415:GFJ655415 GPE655415:GPF655415 GZA655415:GZB655415 HIW655415:HIX655415 HSS655415:HST655415 ICO655415:ICP655415 IMK655415:IML655415 IWG655415:IWH655415 JGC655415:JGD655415 JPY655415:JPZ655415 JZU655415:JZV655415 KJQ655415:KJR655415 KTM655415:KTN655415 LDI655415:LDJ655415 LNE655415:LNF655415 LXA655415:LXB655415 MGW655415:MGX655415 MQS655415:MQT655415 NAO655415:NAP655415 NKK655415:NKL655415 NUG655415:NUH655415 OEC655415:OED655415 ONY655415:ONZ655415 OXU655415:OXV655415 PHQ655415:PHR655415 PRM655415:PRN655415 QBI655415:QBJ655415 QLE655415:QLF655415 QVA655415:QVB655415 REW655415:REX655415 ROS655415:ROT655415 RYO655415:RYP655415 SIK655415:SIL655415 SSG655415:SSH655415 TCC655415:TCD655415 TLY655415:TLZ655415 TVU655415:TVV655415 UFQ655415:UFR655415 UPM655415:UPN655415 UZI655415:UZJ655415 VJE655415:VJF655415 VTA655415:VTB655415 WCW655415:WCX655415 WMS655415:WMT655415 WWO655415:WWP655415 AG720951:AH720951 KC720951:KD720951 TY720951:TZ720951 ADU720951:ADV720951 ANQ720951:ANR720951 AXM720951:AXN720951 BHI720951:BHJ720951 BRE720951:BRF720951 CBA720951:CBB720951 CKW720951:CKX720951 CUS720951:CUT720951 DEO720951:DEP720951 DOK720951:DOL720951 DYG720951:DYH720951 EIC720951:EID720951 ERY720951:ERZ720951 FBU720951:FBV720951 FLQ720951:FLR720951 FVM720951:FVN720951 GFI720951:GFJ720951 GPE720951:GPF720951 GZA720951:GZB720951 HIW720951:HIX720951 HSS720951:HST720951 ICO720951:ICP720951 IMK720951:IML720951 IWG720951:IWH720951 JGC720951:JGD720951 JPY720951:JPZ720951 JZU720951:JZV720951 KJQ720951:KJR720951 KTM720951:KTN720951 LDI720951:LDJ720951 LNE720951:LNF720951 LXA720951:LXB720951 MGW720951:MGX720951 MQS720951:MQT720951 NAO720951:NAP720951 NKK720951:NKL720951 NUG720951:NUH720951 OEC720951:OED720951 ONY720951:ONZ720951 OXU720951:OXV720951 PHQ720951:PHR720951 PRM720951:PRN720951 QBI720951:QBJ720951 QLE720951:QLF720951 QVA720951:QVB720951 REW720951:REX720951 ROS720951:ROT720951 RYO720951:RYP720951 SIK720951:SIL720951 SSG720951:SSH720951 TCC720951:TCD720951 TLY720951:TLZ720951 TVU720951:TVV720951 UFQ720951:UFR720951 UPM720951:UPN720951 UZI720951:UZJ720951 VJE720951:VJF720951 VTA720951:VTB720951 WCW720951:WCX720951 WMS720951:WMT720951 WWO720951:WWP720951 AG786487:AH786487 KC786487:KD786487 TY786487:TZ786487 ADU786487:ADV786487 ANQ786487:ANR786487 AXM786487:AXN786487 BHI786487:BHJ786487 BRE786487:BRF786487 CBA786487:CBB786487 CKW786487:CKX786487 CUS786487:CUT786487 DEO786487:DEP786487 DOK786487:DOL786487 DYG786487:DYH786487 EIC786487:EID786487 ERY786487:ERZ786487 FBU786487:FBV786487 FLQ786487:FLR786487 FVM786487:FVN786487 GFI786487:GFJ786487 GPE786487:GPF786487 GZA786487:GZB786487 HIW786487:HIX786487 HSS786487:HST786487 ICO786487:ICP786487 IMK786487:IML786487 IWG786487:IWH786487 JGC786487:JGD786487 JPY786487:JPZ786487 JZU786487:JZV786487 KJQ786487:KJR786487 KTM786487:KTN786487 LDI786487:LDJ786487 LNE786487:LNF786487 LXA786487:LXB786487 MGW786487:MGX786487 MQS786487:MQT786487 NAO786487:NAP786487 NKK786487:NKL786487 NUG786487:NUH786487 OEC786487:OED786487 ONY786487:ONZ786487 OXU786487:OXV786487 PHQ786487:PHR786487 PRM786487:PRN786487 QBI786487:QBJ786487 QLE786487:QLF786487 QVA786487:QVB786487 REW786487:REX786487 ROS786487:ROT786487 RYO786487:RYP786487 SIK786487:SIL786487 SSG786487:SSH786487 TCC786487:TCD786487 TLY786487:TLZ786487 TVU786487:TVV786487 UFQ786487:UFR786487 UPM786487:UPN786487 UZI786487:UZJ786487 VJE786487:VJF786487 VTA786487:VTB786487 WCW786487:WCX786487 WMS786487:WMT786487 WWO786487:WWP786487 AG852023:AH852023 KC852023:KD852023 TY852023:TZ852023 ADU852023:ADV852023 ANQ852023:ANR852023 AXM852023:AXN852023 BHI852023:BHJ852023 BRE852023:BRF852023 CBA852023:CBB852023 CKW852023:CKX852023 CUS852023:CUT852023 DEO852023:DEP852023 DOK852023:DOL852023 DYG852023:DYH852023 EIC852023:EID852023 ERY852023:ERZ852023 FBU852023:FBV852023 FLQ852023:FLR852023 FVM852023:FVN852023 GFI852023:GFJ852023 GPE852023:GPF852023 GZA852023:GZB852023 HIW852023:HIX852023 HSS852023:HST852023 ICO852023:ICP852023 IMK852023:IML852023 IWG852023:IWH852023 JGC852023:JGD852023 JPY852023:JPZ852023 JZU852023:JZV852023 KJQ852023:KJR852023 KTM852023:KTN852023 LDI852023:LDJ852023 LNE852023:LNF852023 LXA852023:LXB852023 MGW852023:MGX852023 MQS852023:MQT852023 NAO852023:NAP852023 NKK852023:NKL852023 NUG852023:NUH852023 OEC852023:OED852023 ONY852023:ONZ852023 OXU852023:OXV852023 PHQ852023:PHR852023 PRM852023:PRN852023 QBI852023:QBJ852023 QLE852023:QLF852023 QVA852023:QVB852023 REW852023:REX852023 ROS852023:ROT852023 RYO852023:RYP852023 SIK852023:SIL852023 SSG852023:SSH852023 TCC852023:TCD852023 TLY852023:TLZ852023 TVU852023:TVV852023 UFQ852023:UFR852023 UPM852023:UPN852023 UZI852023:UZJ852023 VJE852023:VJF852023 VTA852023:VTB852023 WCW852023:WCX852023 WMS852023:WMT852023 WWO852023:WWP852023 AG917559:AH917559 KC917559:KD917559 TY917559:TZ917559 ADU917559:ADV917559 ANQ917559:ANR917559 AXM917559:AXN917559 BHI917559:BHJ917559 BRE917559:BRF917559 CBA917559:CBB917559 CKW917559:CKX917559 CUS917559:CUT917559 DEO917559:DEP917559 DOK917559:DOL917559 DYG917559:DYH917559 EIC917559:EID917559 ERY917559:ERZ917559 FBU917559:FBV917559 FLQ917559:FLR917559 FVM917559:FVN917559 GFI917559:GFJ917559 GPE917559:GPF917559 GZA917559:GZB917559 HIW917559:HIX917559 HSS917559:HST917559 ICO917559:ICP917559 IMK917559:IML917559 IWG917559:IWH917559 JGC917559:JGD917559 JPY917559:JPZ917559 JZU917559:JZV917559 KJQ917559:KJR917559 KTM917559:KTN917559 LDI917559:LDJ917559 LNE917559:LNF917559 LXA917559:LXB917559 MGW917559:MGX917559 MQS917559:MQT917559 NAO917559:NAP917559 NKK917559:NKL917559 NUG917559:NUH917559 OEC917559:OED917559 ONY917559:ONZ917559 OXU917559:OXV917559 PHQ917559:PHR917559 PRM917559:PRN917559 QBI917559:QBJ917559 QLE917559:QLF917559 QVA917559:QVB917559 REW917559:REX917559 ROS917559:ROT917559 RYO917559:RYP917559 SIK917559:SIL917559 SSG917559:SSH917559 TCC917559:TCD917559 TLY917559:TLZ917559 TVU917559:TVV917559 UFQ917559:UFR917559 UPM917559:UPN917559 UZI917559:UZJ917559 VJE917559:VJF917559 VTA917559:VTB917559 WCW917559:WCX917559 WMS917559:WMT917559 WWO917559:WWP917559 AG983095:AH983095 KC983095:KD983095 TY983095:TZ983095 ADU983095:ADV983095 ANQ983095:ANR983095 AXM983095:AXN983095 BHI983095:BHJ983095 BRE983095:BRF983095 CBA983095:CBB983095 CKW983095:CKX983095 CUS983095:CUT983095 DEO983095:DEP983095 DOK983095:DOL983095 DYG983095:DYH983095 EIC983095:EID983095 ERY983095:ERZ983095 FBU983095:FBV983095 FLQ983095:FLR983095 FVM983095:FVN983095 GFI983095:GFJ983095 GPE983095:GPF983095 GZA983095:GZB983095 HIW983095:HIX983095 HSS983095:HST983095 ICO983095:ICP983095 IMK983095:IML983095 IWG983095:IWH983095 JGC983095:JGD983095 JPY983095:JPZ983095 JZU983095:JZV983095 KJQ983095:KJR983095 KTM983095:KTN983095 LDI983095:LDJ983095 LNE983095:LNF983095 LXA983095:LXB983095 MGW983095:MGX983095 MQS983095:MQT983095 NAO983095:NAP983095 NKK983095:NKL983095 NUG983095:NUH983095 OEC983095:OED983095 ONY983095:ONZ983095 OXU983095:OXV983095 PHQ983095:PHR983095 PRM983095:PRN983095 QBI983095:QBJ983095 QLE983095:QLF983095 QVA983095:QVB983095 REW983095:REX983095 ROS983095:ROT983095 RYO983095:RYP983095 SIK983095:SIL983095 SSG983095:SSH983095 TCC983095:TCD983095 TLY983095:TLZ983095 TVU983095:TVV983095 UFQ983095:UFR983095 UPM983095:UPN983095 UZI983095:UZJ983095 VJE983095:VJF983095 VTA983095:VTB983095 WCW983095:WCX983095 WMS983095:WMT983095 WWO983095:WWP983095 AH65592:AI65594 KD65592:KE65594 TZ65592:UA65594 ADV65592:ADW65594 ANR65592:ANS65594 AXN65592:AXO65594 BHJ65592:BHK65594 BRF65592:BRG65594 CBB65592:CBC65594 CKX65592:CKY65594 CUT65592:CUU65594 DEP65592:DEQ65594 DOL65592:DOM65594 DYH65592:DYI65594 EID65592:EIE65594 ERZ65592:ESA65594 FBV65592:FBW65594 FLR65592:FLS65594 FVN65592:FVO65594 GFJ65592:GFK65594 GPF65592:GPG65594 GZB65592:GZC65594 HIX65592:HIY65594 HST65592:HSU65594 ICP65592:ICQ65594 IML65592:IMM65594 IWH65592:IWI65594 JGD65592:JGE65594 JPZ65592:JQA65594 JZV65592:JZW65594 KJR65592:KJS65594 KTN65592:KTO65594 LDJ65592:LDK65594 LNF65592:LNG65594 LXB65592:LXC65594 MGX65592:MGY65594 MQT65592:MQU65594 NAP65592:NAQ65594 NKL65592:NKM65594 NUH65592:NUI65594 OED65592:OEE65594 ONZ65592:OOA65594 OXV65592:OXW65594 PHR65592:PHS65594 PRN65592:PRO65594 QBJ65592:QBK65594 QLF65592:QLG65594 QVB65592:QVC65594 REX65592:REY65594 ROT65592:ROU65594 RYP65592:RYQ65594 SIL65592:SIM65594 SSH65592:SSI65594 TCD65592:TCE65594 TLZ65592:TMA65594 TVV65592:TVW65594 UFR65592:UFS65594 UPN65592:UPO65594 UZJ65592:UZK65594 VJF65592:VJG65594 VTB65592:VTC65594 WCX65592:WCY65594 WMT65592:WMU65594 WWP65592:WWQ65594 AH131128:AI131130 KD131128:KE131130 TZ131128:UA131130 ADV131128:ADW131130 ANR131128:ANS131130 AXN131128:AXO131130 BHJ131128:BHK131130 BRF131128:BRG131130 CBB131128:CBC131130 CKX131128:CKY131130 CUT131128:CUU131130 DEP131128:DEQ131130 DOL131128:DOM131130 DYH131128:DYI131130 EID131128:EIE131130 ERZ131128:ESA131130 FBV131128:FBW131130 FLR131128:FLS131130 FVN131128:FVO131130 GFJ131128:GFK131130 GPF131128:GPG131130 GZB131128:GZC131130 HIX131128:HIY131130 HST131128:HSU131130 ICP131128:ICQ131130 IML131128:IMM131130 IWH131128:IWI131130 JGD131128:JGE131130 JPZ131128:JQA131130 JZV131128:JZW131130 KJR131128:KJS131130 KTN131128:KTO131130 LDJ131128:LDK131130 LNF131128:LNG131130 LXB131128:LXC131130 MGX131128:MGY131130 MQT131128:MQU131130 NAP131128:NAQ131130 NKL131128:NKM131130 NUH131128:NUI131130 OED131128:OEE131130 ONZ131128:OOA131130 OXV131128:OXW131130 PHR131128:PHS131130 PRN131128:PRO131130 QBJ131128:QBK131130 QLF131128:QLG131130 QVB131128:QVC131130 REX131128:REY131130 ROT131128:ROU131130 RYP131128:RYQ131130 SIL131128:SIM131130 SSH131128:SSI131130 TCD131128:TCE131130 TLZ131128:TMA131130 TVV131128:TVW131130 UFR131128:UFS131130 UPN131128:UPO131130 UZJ131128:UZK131130 VJF131128:VJG131130 VTB131128:VTC131130 WCX131128:WCY131130 WMT131128:WMU131130 WWP131128:WWQ131130 AH196664:AI196666 KD196664:KE196666 TZ196664:UA196666 ADV196664:ADW196666 ANR196664:ANS196666 AXN196664:AXO196666 BHJ196664:BHK196666 BRF196664:BRG196666 CBB196664:CBC196666 CKX196664:CKY196666 CUT196664:CUU196666 DEP196664:DEQ196666 DOL196664:DOM196666 DYH196664:DYI196666 EID196664:EIE196666 ERZ196664:ESA196666 FBV196664:FBW196666 FLR196664:FLS196666 FVN196664:FVO196666 GFJ196664:GFK196666 GPF196664:GPG196666 GZB196664:GZC196666 HIX196664:HIY196666 HST196664:HSU196666 ICP196664:ICQ196666 IML196664:IMM196666 IWH196664:IWI196666 JGD196664:JGE196666 JPZ196664:JQA196666 JZV196664:JZW196666 KJR196664:KJS196666 KTN196664:KTO196666 LDJ196664:LDK196666 LNF196664:LNG196666 LXB196664:LXC196666 MGX196664:MGY196666 MQT196664:MQU196666 NAP196664:NAQ196666 NKL196664:NKM196666 NUH196664:NUI196666 OED196664:OEE196666 ONZ196664:OOA196666 OXV196664:OXW196666 PHR196664:PHS196666 PRN196664:PRO196666 QBJ196664:QBK196666 QLF196664:QLG196666 QVB196664:QVC196666 REX196664:REY196666 ROT196664:ROU196666 RYP196664:RYQ196666 SIL196664:SIM196666 SSH196664:SSI196666 TCD196664:TCE196666 TLZ196664:TMA196666 TVV196664:TVW196666 UFR196664:UFS196666 UPN196664:UPO196666 UZJ196664:UZK196666 VJF196664:VJG196666 VTB196664:VTC196666 WCX196664:WCY196666 WMT196664:WMU196666 WWP196664:WWQ196666 AH262200:AI262202 KD262200:KE262202 TZ262200:UA262202 ADV262200:ADW262202 ANR262200:ANS262202 AXN262200:AXO262202 BHJ262200:BHK262202 BRF262200:BRG262202 CBB262200:CBC262202 CKX262200:CKY262202 CUT262200:CUU262202 DEP262200:DEQ262202 DOL262200:DOM262202 DYH262200:DYI262202 EID262200:EIE262202 ERZ262200:ESA262202 FBV262200:FBW262202 FLR262200:FLS262202 FVN262200:FVO262202 GFJ262200:GFK262202 GPF262200:GPG262202 GZB262200:GZC262202 HIX262200:HIY262202 HST262200:HSU262202 ICP262200:ICQ262202 IML262200:IMM262202 IWH262200:IWI262202 JGD262200:JGE262202 JPZ262200:JQA262202 JZV262200:JZW262202 KJR262200:KJS262202 KTN262200:KTO262202 LDJ262200:LDK262202 LNF262200:LNG262202 LXB262200:LXC262202 MGX262200:MGY262202 MQT262200:MQU262202 NAP262200:NAQ262202 NKL262200:NKM262202 NUH262200:NUI262202 OED262200:OEE262202 ONZ262200:OOA262202 OXV262200:OXW262202 PHR262200:PHS262202 PRN262200:PRO262202 QBJ262200:QBK262202 QLF262200:QLG262202 QVB262200:QVC262202 REX262200:REY262202 ROT262200:ROU262202 RYP262200:RYQ262202 SIL262200:SIM262202 SSH262200:SSI262202 TCD262200:TCE262202 TLZ262200:TMA262202 TVV262200:TVW262202 UFR262200:UFS262202 UPN262200:UPO262202 UZJ262200:UZK262202 VJF262200:VJG262202 VTB262200:VTC262202 WCX262200:WCY262202 WMT262200:WMU262202 WWP262200:WWQ262202 AH327736:AI327738 KD327736:KE327738 TZ327736:UA327738 ADV327736:ADW327738 ANR327736:ANS327738 AXN327736:AXO327738 BHJ327736:BHK327738 BRF327736:BRG327738 CBB327736:CBC327738 CKX327736:CKY327738 CUT327736:CUU327738 DEP327736:DEQ327738 DOL327736:DOM327738 DYH327736:DYI327738 EID327736:EIE327738 ERZ327736:ESA327738 FBV327736:FBW327738 FLR327736:FLS327738 FVN327736:FVO327738 GFJ327736:GFK327738 GPF327736:GPG327738 GZB327736:GZC327738 HIX327736:HIY327738 HST327736:HSU327738 ICP327736:ICQ327738 IML327736:IMM327738 IWH327736:IWI327738 JGD327736:JGE327738 JPZ327736:JQA327738 JZV327736:JZW327738 KJR327736:KJS327738 KTN327736:KTO327738 LDJ327736:LDK327738 LNF327736:LNG327738 LXB327736:LXC327738 MGX327736:MGY327738 MQT327736:MQU327738 NAP327736:NAQ327738 NKL327736:NKM327738 NUH327736:NUI327738 OED327736:OEE327738 ONZ327736:OOA327738 OXV327736:OXW327738 PHR327736:PHS327738 PRN327736:PRO327738 QBJ327736:QBK327738 QLF327736:QLG327738 QVB327736:QVC327738 REX327736:REY327738 ROT327736:ROU327738 RYP327736:RYQ327738 SIL327736:SIM327738 SSH327736:SSI327738 TCD327736:TCE327738 TLZ327736:TMA327738 TVV327736:TVW327738 UFR327736:UFS327738 UPN327736:UPO327738 UZJ327736:UZK327738 VJF327736:VJG327738 VTB327736:VTC327738 WCX327736:WCY327738 WMT327736:WMU327738 WWP327736:WWQ327738 AH393272:AI393274 KD393272:KE393274 TZ393272:UA393274 ADV393272:ADW393274 ANR393272:ANS393274 AXN393272:AXO393274 BHJ393272:BHK393274 BRF393272:BRG393274 CBB393272:CBC393274 CKX393272:CKY393274 CUT393272:CUU393274 DEP393272:DEQ393274 DOL393272:DOM393274 DYH393272:DYI393274 EID393272:EIE393274 ERZ393272:ESA393274 FBV393272:FBW393274 FLR393272:FLS393274 FVN393272:FVO393274 GFJ393272:GFK393274 GPF393272:GPG393274 GZB393272:GZC393274 HIX393272:HIY393274 HST393272:HSU393274 ICP393272:ICQ393274 IML393272:IMM393274 IWH393272:IWI393274 JGD393272:JGE393274 JPZ393272:JQA393274 JZV393272:JZW393274 KJR393272:KJS393274 KTN393272:KTO393274 LDJ393272:LDK393274 LNF393272:LNG393274 LXB393272:LXC393274 MGX393272:MGY393274 MQT393272:MQU393274 NAP393272:NAQ393274 NKL393272:NKM393274 NUH393272:NUI393274 OED393272:OEE393274 ONZ393272:OOA393274 OXV393272:OXW393274 PHR393272:PHS393274 PRN393272:PRO393274 QBJ393272:QBK393274 QLF393272:QLG393274 QVB393272:QVC393274 REX393272:REY393274 ROT393272:ROU393274 RYP393272:RYQ393274 SIL393272:SIM393274 SSH393272:SSI393274 TCD393272:TCE393274 TLZ393272:TMA393274 TVV393272:TVW393274 UFR393272:UFS393274 UPN393272:UPO393274 UZJ393272:UZK393274 VJF393272:VJG393274 VTB393272:VTC393274 WCX393272:WCY393274 WMT393272:WMU393274 WWP393272:WWQ393274 AH458808:AI458810 KD458808:KE458810 TZ458808:UA458810 ADV458808:ADW458810 ANR458808:ANS458810 AXN458808:AXO458810 BHJ458808:BHK458810 BRF458808:BRG458810 CBB458808:CBC458810 CKX458808:CKY458810 CUT458808:CUU458810 DEP458808:DEQ458810 DOL458808:DOM458810 DYH458808:DYI458810 EID458808:EIE458810 ERZ458808:ESA458810 FBV458808:FBW458810 FLR458808:FLS458810 FVN458808:FVO458810 GFJ458808:GFK458810 GPF458808:GPG458810 GZB458808:GZC458810 HIX458808:HIY458810 HST458808:HSU458810 ICP458808:ICQ458810 IML458808:IMM458810 IWH458808:IWI458810 JGD458808:JGE458810 JPZ458808:JQA458810 JZV458808:JZW458810 KJR458808:KJS458810 KTN458808:KTO458810 LDJ458808:LDK458810 LNF458808:LNG458810 LXB458808:LXC458810 MGX458808:MGY458810 MQT458808:MQU458810 NAP458808:NAQ458810 NKL458808:NKM458810 NUH458808:NUI458810 OED458808:OEE458810 ONZ458808:OOA458810 OXV458808:OXW458810 PHR458808:PHS458810 PRN458808:PRO458810 QBJ458808:QBK458810 QLF458808:QLG458810 QVB458808:QVC458810 REX458808:REY458810 ROT458808:ROU458810 RYP458808:RYQ458810 SIL458808:SIM458810 SSH458808:SSI458810 TCD458808:TCE458810 TLZ458808:TMA458810 TVV458808:TVW458810 UFR458808:UFS458810 UPN458808:UPO458810 UZJ458808:UZK458810 VJF458808:VJG458810 VTB458808:VTC458810 WCX458808:WCY458810 WMT458808:WMU458810 WWP458808:WWQ458810 AH524344:AI524346 KD524344:KE524346 TZ524344:UA524346 ADV524344:ADW524346 ANR524344:ANS524346 AXN524344:AXO524346 BHJ524344:BHK524346 BRF524344:BRG524346 CBB524344:CBC524346 CKX524344:CKY524346 CUT524344:CUU524346 DEP524344:DEQ524346 DOL524344:DOM524346 DYH524344:DYI524346 EID524344:EIE524346 ERZ524344:ESA524346 FBV524344:FBW524346 FLR524344:FLS524346 FVN524344:FVO524346 GFJ524344:GFK524346 GPF524344:GPG524346 GZB524344:GZC524346 HIX524344:HIY524346 HST524344:HSU524346 ICP524344:ICQ524346 IML524344:IMM524346 IWH524344:IWI524346 JGD524344:JGE524346 JPZ524344:JQA524346 JZV524344:JZW524346 KJR524344:KJS524346 KTN524344:KTO524346 LDJ524344:LDK524346 LNF524344:LNG524346 LXB524344:LXC524346 MGX524344:MGY524346 MQT524344:MQU524346 NAP524344:NAQ524346 NKL524344:NKM524346 NUH524344:NUI524346 OED524344:OEE524346 ONZ524344:OOA524346 OXV524344:OXW524346 PHR524344:PHS524346 PRN524344:PRO524346 QBJ524344:QBK524346 QLF524344:QLG524346 QVB524344:QVC524346 REX524344:REY524346 ROT524344:ROU524346 RYP524344:RYQ524346 SIL524344:SIM524346 SSH524344:SSI524346 TCD524344:TCE524346 TLZ524344:TMA524346 TVV524344:TVW524346 UFR524344:UFS524346 UPN524344:UPO524346 UZJ524344:UZK524346 VJF524344:VJG524346 VTB524344:VTC524346 WCX524344:WCY524346 WMT524344:WMU524346 WWP524344:WWQ524346 AH589880:AI589882 KD589880:KE589882 TZ589880:UA589882 ADV589880:ADW589882 ANR589880:ANS589882 AXN589880:AXO589882 BHJ589880:BHK589882 BRF589880:BRG589882 CBB589880:CBC589882 CKX589880:CKY589882 CUT589880:CUU589882 DEP589880:DEQ589882 DOL589880:DOM589882 DYH589880:DYI589882 EID589880:EIE589882 ERZ589880:ESA589882 FBV589880:FBW589882 FLR589880:FLS589882 FVN589880:FVO589882 GFJ589880:GFK589882 GPF589880:GPG589882 GZB589880:GZC589882 HIX589880:HIY589882 HST589880:HSU589882 ICP589880:ICQ589882 IML589880:IMM589882 IWH589880:IWI589882 JGD589880:JGE589882 JPZ589880:JQA589882 JZV589880:JZW589882 KJR589880:KJS589882 KTN589880:KTO589882 LDJ589880:LDK589882 LNF589880:LNG589882 LXB589880:LXC589882 MGX589880:MGY589882 MQT589880:MQU589882 NAP589880:NAQ589882 NKL589880:NKM589882 NUH589880:NUI589882 OED589880:OEE589882 ONZ589880:OOA589882 OXV589880:OXW589882 PHR589880:PHS589882 PRN589880:PRO589882 QBJ589880:QBK589882 QLF589880:QLG589882 QVB589880:QVC589882 REX589880:REY589882 ROT589880:ROU589882 RYP589880:RYQ589882 SIL589880:SIM589882 SSH589880:SSI589882 TCD589880:TCE589882 TLZ589880:TMA589882 TVV589880:TVW589882 UFR589880:UFS589882 UPN589880:UPO589882 UZJ589880:UZK589882 VJF589880:VJG589882 VTB589880:VTC589882 WCX589880:WCY589882 WMT589880:WMU589882 WWP589880:WWQ589882 AH655416:AI655418 KD655416:KE655418 TZ655416:UA655418 ADV655416:ADW655418 ANR655416:ANS655418 AXN655416:AXO655418 BHJ655416:BHK655418 BRF655416:BRG655418 CBB655416:CBC655418 CKX655416:CKY655418 CUT655416:CUU655418 DEP655416:DEQ655418 DOL655416:DOM655418 DYH655416:DYI655418 EID655416:EIE655418 ERZ655416:ESA655418 FBV655416:FBW655418 FLR655416:FLS655418 FVN655416:FVO655418 GFJ655416:GFK655418 GPF655416:GPG655418 GZB655416:GZC655418 HIX655416:HIY655418 HST655416:HSU655418 ICP655416:ICQ655418 IML655416:IMM655418 IWH655416:IWI655418 JGD655416:JGE655418 JPZ655416:JQA655418 JZV655416:JZW655418 KJR655416:KJS655418 KTN655416:KTO655418 LDJ655416:LDK655418 LNF655416:LNG655418 LXB655416:LXC655418 MGX655416:MGY655418 MQT655416:MQU655418 NAP655416:NAQ655418 NKL655416:NKM655418 NUH655416:NUI655418 OED655416:OEE655418 ONZ655416:OOA655418 OXV655416:OXW655418 PHR655416:PHS655418 PRN655416:PRO655418 QBJ655416:QBK655418 QLF655416:QLG655418 QVB655416:QVC655418 REX655416:REY655418 ROT655416:ROU655418 RYP655416:RYQ655418 SIL655416:SIM655418 SSH655416:SSI655418 TCD655416:TCE655418 TLZ655416:TMA655418 TVV655416:TVW655418 UFR655416:UFS655418 UPN655416:UPO655418 UZJ655416:UZK655418 VJF655416:VJG655418 VTB655416:VTC655418 WCX655416:WCY655418 WMT655416:WMU655418 WWP655416:WWQ655418 AH720952:AI720954 KD720952:KE720954 TZ720952:UA720954 ADV720952:ADW720954 ANR720952:ANS720954 AXN720952:AXO720954 BHJ720952:BHK720954 BRF720952:BRG720954 CBB720952:CBC720954 CKX720952:CKY720954 CUT720952:CUU720954 DEP720952:DEQ720954 DOL720952:DOM720954 DYH720952:DYI720954 EID720952:EIE720954 ERZ720952:ESA720954 FBV720952:FBW720954 FLR720952:FLS720954 FVN720952:FVO720954 GFJ720952:GFK720954 GPF720952:GPG720954 GZB720952:GZC720954 HIX720952:HIY720954 HST720952:HSU720954 ICP720952:ICQ720954 IML720952:IMM720954 IWH720952:IWI720954 JGD720952:JGE720954 JPZ720952:JQA720954 JZV720952:JZW720954 KJR720952:KJS720954 KTN720952:KTO720954 LDJ720952:LDK720954 LNF720952:LNG720954 LXB720952:LXC720954 MGX720952:MGY720954 MQT720952:MQU720954 NAP720952:NAQ720954 NKL720952:NKM720954 NUH720952:NUI720954 OED720952:OEE720954 ONZ720952:OOA720954 OXV720952:OXW720954 PHR720952:PHS720954 PRN720952:PRO720954 QBJ720952:QBK720954 QLF720952:QLG720954 QVB720952:QVC720954 REX720952:REY720954 ROT720952:ROU720954 RYP720952:RYQ720954 SIL720952:SIM720954 SSH720952:SSI720954 TCD720952:TCE720954 TLZ720952:TMA720954 TVV720952:TVW720954 UFR720952:UFS720954 UPN720952:UPO720954 UZJ720952:UZK720954 VJF720952:VJG720954 VTB720952:VTC720954 WCX720952:WCY720954 WMT720952:WMU720954 WWP720952:WWQ720954 AH786488:AI786490 KD786488:KE786490 TZ786488:UA786490 ADV786488:ADW786490 ANR786488:ANS786490 AXN786488:AXO786490 BHJ786488:BHK786490 BRF786488:BRG786490 CBB786488:CBC786490 CKX786488:CKY786490 CUT786488:CUU786490 DEP786488:DEQ786490 DOL786488:DOM786490 DYH786488:DYI786490 EID786488:EIE786490 ERZ786488:ESA786490 FBV786488:FBW786490 FLR786488:FLS786490 FVN786488:FVO786490 GFJ786488:GFK786490 GPF786488:GPG786490 GZB786488:GZC786490 HIX786488:HIY786490 HST786488:HSU786490 ICP786488:ICQ786490 IML786488:IMM786490 IWH786488:IWI786490 JGD786488:JGE786490 JPZ786488:JQA786490 JZV786488:JZW786490 KJR786488:KJS786490 KTN786488:KTO786490 LDJ786488:LDK786490 LNF786488:LNG786490 LXB786488:LXC786490 MGX786488:MGY786490 MQT786488:MQU786490 NAP786488:NAQ786490 NKL786488:NKM786490 NUH786488:NUI786490 OED786488:OEE786490 ONZ786488:OOA786490 OXV786488:OXW786490 PHR786488:PHS786490 PRN786488:PRO786490 QBJ786488:QBK786490 QLF786488:QLG786490 QVB786488:QVC786490 REX786488:REY786490 ROT786488:ROU786490 RYP786488:RYQ786490 SIL786488:SIM786490 SSH786488:SSI786490 TCD786488:TCE786490 TLZ786488:TMA786490 TVV786488:TVW786490 UFR786488:UFS786490 UPN786488:UPO786490 UZJ786488:UZK786490 VJF786488:VJG786490 VTB786488:VTC786490 WCX786488:WCY786490 WMT786488:WMU786490 WWP786488:WWQ786490 AH852024:AI852026 KD852024:KE852026 TZ852024:UA852026 ADV852024:ADW852026 ANR852024:ANS852026 AXN852024:AXO852026 BHJ852024:BHK852026 BRF852024:BRG852026 CBB852024:CBC852026 CKX852024:CKY852026 CUT852024:CUU852026 DEP852024:DEQ852026 DOL852024:DOM852026 DYH852024:DYI852026 EID852024:EIE852026 ERZ852024:ESA852026 FBV852024:FBW852026 FLR852024:FLS852026 FVN852024:FVO852026 GFJ852024:GFK852026 GPF852024:GPG852026 GZB852024:GZC852026 HIX852024:HIY852026 HST852024:HSU852026 ICP852024:ICQ852026 IML852024:IMM852026 IWH852024:IWI852026 JGD852024:JGE852026 JPZ852024:JQA852026 JZV852024:JZW852026 KJR852024:KJS852026 KTN852024:KTO852026 LDJ852024:LDK852026 LNF852024:LNG852026 LXB852024:LXC852026 MGX852024:MGY852026 MQT852024:MQU852026 NAP852024:NAQ852026 NKL852024:NKM852026 NUH852024:NUI852026 OED852024:OEE852026 ONZ852024:OOA852026 OXV852024:OXW852026 PHR852024:PHS852026 PRN852024:PRO852026 QBJ852024:QBK852026 QLF852024:QLG852026 QVB852024:QVC852026 REX852024:REY852026 ROT852024:ROU852026 RYP852024:RYQ852026 SIL852024:SIM852026 SSH852024:SSI852026 TCD852024:TCE852026 TLZ852024:TMA852026 TVV852024:TVW852026 UFR852024:UFS852026 UPN852024:UPO852026 UZJ852024:UZK852026 VJF852024:VJG852026 VTB852024:VTC852026 WCX852024:WCY852026 WMT852024:WMU852026 WWP852024:WWQ852026 AH917560:AI917562 KD917560:KE917562 TZ917560:UA917562 ADV917560:ADW917562 ANR917560:ANS917562 AXN917560:AXO917562 BHJ917560:BHK917562 BRF917560:BRG917562 CBB917560:CBC917562 CKX917560:CKY917562 CUT917560:CUU917562 DEP917560:DEQ917562 DOL917560:DOM917562 DYH917560:DYI917562 EID917560:EIE917562 ERZ917560:ESA917562 FBV917560:FBW917562 FLR917560:FLS917562 FVN917560:FVO917562 GFJ917560:GFK917562 GPF917560:GPG917562 GZB917560:GZC917562 HIX917560:HIY917562 HST917560:HSU917562 ICP917560:ICQ917562 IML917560:IMM917562 IWH917560:IWI917562 JGD917560:JGE917562 JPZ917560:JQA917562 JZV917560:JZW917562 KJR917560:KJS917562 KTN917560:KTO917562 LDJ917560:LDK917562 LNF917560:LNG917562 LXB917560:LXC917562 MGX917560:MGY917562 MQT917560:MQU917562 NAP917560:NAQ917562 NKL917560:NKM917562 NUH917560:NUI917562 OED917560:OEE917562 ONZ917560:OOA917562 OXV917560:OXW917562 PHR917560:PHS917562 PRN917560:PRO917562 QBJ917560:QBK917562 QLF917560:QLG917562 QVB917560:QVC917562 REX917560:REY917562 ROT917560:ROU917562 RYP917560:RYQ917562 SIL917560:SIM917562 SSH917560:SSI917562 TCD917560:TCE917562 TLZ917560:TMA917562 TVV917560:TVW917562 UFR917560:UFS917562 UPN917560:UPO917562 UZJ917560:UZK917562 VJF917560:VJG917562 VTB917560:VTC917562 WCX917560:WCY917562 WMT917560:WMU917562 WWP917560:WWQ917562 AH983096:AI983098 KD983096:KE983098 TZ983096:UA983098 ADV983096:ADW983098 ANR983096:ANS983098 AXN983096:AXO983098 BHJ983096:BHK983098 BRF983096:BRG983098 CBB983096:CBC983098 CKX983096:CKY983098 CUT983096:CUU983098 DEP983096:DEQ983098 DOL983096:DOM983098 DYH983096:DYI983098 EID983096:EIE983098 ERZ983096:ESA983098 FBV983096:FBW983098 FLR983096:FLS983098 FVN983096:FVO983098 GFJ983096:GFK983098 GPF983096:GPG983098 GZB983096:GZC983098 HIX983096:HIY983098 HST983096:HSU983098 ICP983096:ICQ983098 IML983096:IMM983098 IWH983096:IWI983098 JGD983096:JGE983098 JPZ983096:JQA983098 JZV983096:JZW983098 KJR983096:KJS983098 KTN983096:KTO983098 LDJ983096:LDK983098 LNF983096:LNG983098 LXB983096:LXC983098 MGX983096:MGY983098 MQT983096:MQU983098 NAP983096:NAQ983098 NKL983096:NKM983098 NUH983096:NUI983098 OED983096:OEE983098 ONZ983096:OOA983098 OXV983096:OXW983098 PHR983096:PHS983098 PRN983096:PRO983098 QBJ983096:QBK983098 QLF983096:QLG983098 QVB983096:QVC983098 REX983096:REY983098 ROT983096:ROU983098 RYP983096:RYQ983098 SIL983096:SIM983098 SSH983096:SSI983098 TCD983096:TCE983098 TLZ983096:TMA983098 TVV983096:TVW983098 UFR983096:UFS983098 UPN983096:UPO983098 UZJ983096:UZK983098 VJF983096:VJG983098 VTB983096:VTC983098 WCX983096:WCY983098 WMT983096:WMU983098 WWP983096:WWQ983098 AH65596:AI65596 KD65596:KE65596 TZ65596:UA65596 ADV65596:ADW65596 ANR65596:ANS65596 AXN65596:AXO65596 BHJ65596:BHK65596 BRF65596:BRG65596 CBB65596:CBC65596 CKX65596:CKY65596 CUT65596:CUU65596 DEP65596:DEQ65596 DOL65596:DOM65596 DYH65596:DYI65596 EID65596:EIE65596 ERZ65596:ESA65596 FBV65596:FBW65596 FLR65596:FLS65596 FVN65596:FVO65596 GFJ65596:GFK65596 GPF65596:GPG65596 GZB65596:GZC65596 HIX65596:HIY65596 HST65596:HSU65596 ICP65596:ICQ65596 IML65596:IMM65596 IWH65596:IWI65596 JGD65596:JGE65596 JPZ65596:JQA65596 JZV65596:JZW65596 KJR65596:KJS65596 KTN65596:KTO65596 LDJ65596:LDK65596 LNF65596:LNG65596 LXB65596:LXC65596 MGX65596:MGY65596 MQT65596:MQU65596 NAP65596:NAQ65596 NKL65596:NKM65596 NUH65596:NUI65596 OED65596:OEE65596 ONZ65596:OOA65596 OXV65596:OXW65596 PHR65596:PHS65596 PRN65596:PRO65596 QBJ65596:QBK65596 QLF65596:QLG65596 QVB65596:QVC65596 REX65596:REY65596 ROT65596:ROU65596 RYP65596:RYQ65596 SIL65596:SIM65596 SSH65596:SSI65596 TCD65596:TCE65596 TLZ65596:TMA65596 TVV65596:TVW65596 UFR65596:UFS65596 UPN65596:UPO65596 UZJ65596:UZK65596 VJF65596:VJG65596 VTB65596:VTC65596 WCX65596:WCY65596 WMT65596:WMU65596 WWP65596:WWQ65596 AH131132:AI131132 KD131132:KE131132 TZ131132:UA131132 ADV131132:ADW131132 ANR131132:ANS131132 AXN131132:AXO131132 BHJ131132:BHK131132 BRF131132:BRG131132 CBB131132:CBC131132 CKX131132:CKY131132 CUT131132:CUU131132 DEP131132:DEQ131132 DOL131132:DOM131132 DYH131132:DYI131132 EID131132:EIE131132 ERZ131132:ESA131132 FBV131132:FBW131132 FLR131132:FLS131132 FVN131132:FVO131132 GFJ131132:GFK131132 GPF131132:GPG131132 GZB131132:GZC131132 HIX131132:HIY131132 HST131132:HSU131132 ICP131132:ICQ131132 IML131132:IMM131132 IWH131132:IWI131132 JGD131132:JGE131132 JPZ131132:JQA131132 JZV131132:JZW131132 KJR131132:KJS131132 KTN131132:KTO131132 LDJ131132:LDK131132 LNF131132:LNG131132 LXB131132:LXC131132 MGX131132:MGY131132 MQT131132:MQU131132 NAP131132:NAQ131132 NKL131132:NKM131132 NUH131132:NUI131132 OED131132:OEE131132 ONZ131132:OOA131132 OXV131132:OXW131132 PHR131132:PHS131132 PRN131132:PRO131132 QBJ131132:QBK131132 QLF131132:QLG131132 QVB131132:QVC131132 REX131132:REY131132 ROT131132:ROU131132 RYP131132:RYQ131132 SIL131132:SIM131132 SSH131132:SSI131132 TCD131132:TCE131132 TLZ131132:TMA131132 TVV131132:TVW131132 UFR131132:UFS131132 UPN131132:UPO131132 UZJ131132:UZK131132 VJF131132:VJG131132 VTB131132:VTC131132 WCX131132:WCY131132 WMT131132:WMU131132 WWP131132:WWQ131132 AH196668:AI196668 KD196668:KE196668 TZ196668:UA196668 ADV196668:ADW196668 ANR196668:ANS196668 AXN196668:AXO196668 BHJ196668:BHK196668 BRF196668:BRG196668 CBB196668:CBC196668 CKX196668:CKY196668 CUT196668:CUU196668 DEP196668:DEQ196668 DOL196668:DOM196668 DYH196668:DYI196668 EID196668:EIE196668 ERZ196668:ESA196668 FBV196668:FBW196668 FLR196668:FLS196668 FVN196668:FVO196668 GFJ196668:GFK196668 GPF196668:GPG196668 GZB196668:GZC196668 HIX196668:HIY196668 HST196668:HSU196668 ICP196668:ICQ196668 IML196668:IMM196668 IWH196668:IWI196668 JGD196668:JGE196668 JPZ196668:JQA196668 JZV196668:JZW196668 KJR196668:KJS196668 KTN196668:KTO196668 LDJ196668:LDK196668 LNF196668:LNG196668 LXB196668:LXC196668 MGX196668:MGY196668 MQT196668:MQU196668 NAP196668:NAQ196668 NKL196668:NKM196668 NUH196668:NUI196668 OED196668:OEE196668 ONZ196668:OOA196668 OXV196668:OXW196668 PHR196668:PHS196668 PRN196668:PRO196668 QBJ196668:QBK196668 QLF196668:QLG196668 QVB196668:QVC196668 REX196668:REY196668 ROT196668:ROU196668 RYP196668:RYQ196668 SIL196668:SIM196668 SSH196668:SSI196668 TCD196668:TCE196668 TLZ196668:TMA196668 TVV196668:TVW196668 UFR196668:UFS196668 UPN196668:UPO196668 UZJ196668:UZK196668 VJF196668:VJG196668 VTB196668:VTC196668 WCX196668:WCY196668 WMT196668:WMU196668 WWP196668:WWQ196668 AH262204:AI262204 KD262204:KE262204 TZ262204:UA262204 ADV262204:ADW262204 ANR262204:ANS262204 AXN262204:AXO262204 BHJ262204:BHK262204 BRF262204:BRG262204 CBB262204:CBC262204 CKX262204:CKY262204 CUT262204:CUU262204 DEP262204:DEQ262204 DOL262204:DOM262204 DYH262204:DYI262204 EID262204:EIE262204 ERZ262204:ESA262204 FBV262204:FBW262204 FLR262204:FLS262204 FVN262204:FVO262204 GFJ262204:GFK262204 GPF262204:GPG262204 GZB262204:GZC262204 HIX262204:HIY262204 HST262204:HSU262204 ICP262204:ICQ262204 IML262204:IMM262204 IWH262204:IWI262204 JGD262204:JGE262204 JPZ262204:JQA262204 JZV262204:JZW262204 KJR262204:KJS262204 KTN262204:KTO262204 LDJ262204:LDK262204 LNF262204:LNG262204 LXB262204:LXC262204 MGX262204:MGY262204 MQT262204:MQU262204 NAP262204:NAQ262204 NKL262204:NKM262204 NUH262204:NUI262204 OED262204:OEE262204 ONZ262204:OOA262204 OXV262204:OXW262204 PHR262204:PHS262204 PRN262204:PRO262204 QBJ262204:QBK262204 QLF262204:QLG262204 QVB262204:QVC262204 REX262204:REY262204 ROT262204:ROU262204 RYP262204:RYQ262204 SIL262204:SIM262204 SSH262204:SSI262204 TCD262204:TCE262204 TLZ262204:TMA262204 TVV262204:TVW262204 UFR262204:UFS262204 UPN262204:UPO262204 UZJ262204:UZK262204 VJF262204:VJG262204 VTB262204:VTC262204 WCX262204:WCY262204 WMT262204:WMU262204 WWP262204:WWQ262204 AH327740:AI327740 KD327740:KE327740 TZ327740:UA327740 ADV327740:ADW327740 ANR327740:ANS327740 AXN327740:AXO327740 BHJ327740:BHK327740 BRF327740:BRG327740 CBB327740:CBC327740 CKX327740:CKY327740 CUT327740:CUU327740 DEP327740:DEQ327740 DOL327740:DOM327740 DYH327740:DYI327740 EID327740:EIE327740 ERZ327740:ESA327740 FBV327740:FBW327740 FLR327740:FLS327740 FVN327740:FVO327740 GFJ327740:GFK327740 GPF327740:GPG327740 GZB327740:GZC327740 HIX327740:HIY327740 HST327740:HSU327740 ICP327740:ICQ327740 IML327740:IMM327740 IWH327740:IWI327740 JGD327740:JGE327740 JPZ327740:JQA327740 JZV327740:JZW327740 KJR327740:KJS327740 KTN327740:KTO327740 LDJ327740:LDK327740 LNF327740:LNG327740 LXB327740:LXC327740 MGX327740:MGY327740 MQT327740:MQU327740 NAP327740:NAQ327740 NKL327740:NKM327740 NUH327740:NUI327740 OED327740:OEE327740 ONZ327740:OOA327740 OXV327740:OXW327740 PHR327740:PHS327740 PRN327740:PRO327740 QBJ327740:QBK327740 QLF327740:QLG327740 QVB327740:QVC327740 REX327740:REY327740 ROT327740:ROU327740 RYP327740:RYQ327740 SIL327740:SIM327740 SSH327740:SSI327740 TCD327740:TCE327740 TLZ327740:TMA327740 TVV327740:TVW327740 UFR327740:UFS327740 UPN327740:UPO327740 UZJ327740:UZK327740 VJF327740:VJG327740 VTB327740:VTC327740 WCX327740:WCY327740 WMT327740:WMU327740 WWP327740:WWQ327740 AH393276:AI393276 KD393276:KE393276 TZ393276:UA393276 ADV393276:ADW393276 ANR393276:ANS393276 AXN393276:AXO393276 BHJ393276:BHK393276 BRF393276:BRG393276 CBB393276:CBC393276 CKX393276:CKY393276 CUT393276:CUU393276 DEP393276:DEQ393276 DOL393276:DOM393276 DYH393276:DYI393276 EID393276:EIE393276 ERZ393276:ESA393276 FBV393276:FBW393276 FLR393276:FLS393276 FVN393276:FVO393276 GFJ393276:GFK393276 GPF393276:GPG393276 GZB393276:GZC393276 HIX393276:HIY393276 HST393276:HSU393276 ICP393276:ICQ393276 IML393276:IMM393276 IWH393276:IWI393276 JGD393276:JGE393276 JPZ393276:JQA393276 JZV393276:JZW393276 KJR393276:KJS393276 KTN393276:KTO393276 LDJ393276:LDK393276 LNF393276:LNG393276 LXB393276:LXC393276 MGX393276:MGY393276 MQT393276:MQU393276 NAP393276:NAQ393276 NKL393276:NKM393276 NUH393276:NUI393276 OED393276:OEE393276 ONZ393276:OOA393276 OXV393276:OXW393276 PHR393276:PHS393276 PRN393276:PRO393276 QBJ393276:QBK393276 QLF393276:QLG393276 QVB393276:QVC393276 REX393276:REY393276 ROT393276:ROU393276 RYP393276:RYQ393276 SIL393276:SIM393276 SSH393276:SSI393276 TCD393276:TCE393276 TLZ393276:TMA393276 TVV393276:TVW393276 UFR393276:UFS393276 UPN393276:UPO393276 UZJ393276:UZK393276 VJF393276:VJG393276 VTB393276:VTC393276 WCX393276:WCY393276 WMT393276:WMU393276 WWP393276:WWQ393276 AH458812:AI458812 KD458812:KE458812 TZ458812:UA458812 ADV458812:ADW458812 ANR458812:ANS458812 AXN458812:AXO458812 BHJ458812:BHK458812 BRF458812:BRG458812 CBB458812:CBC458812 CKX458812:CKY458812 CUT458812:CUU458812 DEP458812:DEQ458812 DOL458812:DOM458812 DYH458812:DYI458812 EID458812:EIE458812 ERZ458812:ESA458812 FBV458812:FBW458812 FLR458812:FLS458812 FVN458812:FVO458812 GFJ458812:GFK458812 GPF458812:GPG458812 GZB458812:GZC458812 HIX458812:HIY458812 HST458812:HSU458812 ICP458812:ICQ458812 IML458812:IMM458812 IWH458812:IWI458812 JGD458812:JGE458812 JPZ458812:JQA458812 JZV458812:JZW458812 KJR458812:KJS458812 KTN458812:KTO458812 LDJ458812:LDK458812 LNF458812:LNG458812 LXB458812:LXC458812 MGX458812:MGY458812 MQT458812:MQU458812 NAP458812:NAQ458812 NKL458812:NKM458812 NUH458812:NUI458812 OED458812:OEE458812 ONZ458812:OOA458812 OXV458812:OXW458812 PHR458812:PHS458812 PRN458812:PRO458812 QBJ458812:QBK458812 QLF458812:QLG458812 QVB458812:QVC458812 REX458812:REY458812 ROT458812:ROU458812 RYP458812:RYQ458812 SIL458812:SIM458812 SSH458812:SSI458812 TCD458812:TCE458812 TLZ458812:TMA458812 TVV458812:TVW458812 UFR458812:UFS458812 UPN458812:UPO458812 UZJ458812:UZK458812 VJF458812:VJG458812 VTB458812:VTC458812 WCX458812:WCY458812 WMT458812:WMU458812 WWP458812:WWQ458812 AH524348:AI524348 KD524348:KE524348 TZ524348:UA524348 ADV524348:ADW524348 ANR524348:ANS524348 AXN524348:AXO524348 BHJ524348:BHK524348 BRF524348:BRG524348 CBB524348:CBC524348 CKX524348:CKY524348 CUT524348:CUU524348 DEP524348:DEQ524348 DOL524348:DOM524348 DYH524348:DYI524348 EID524348:EIE524348 ERZ524348:ESA524348 FBV524348:FBW524348 FLR524348:FLS524348 FVN524348:FVO524348 GFJ524348:GFK524348 GPF524348:GPG524348 GZB524348:GZC524348 HIX524348:HIY524348 HST524348:HSU524348 ICP524348:ICQ524348 IML524348:IMM524348 IWH524348:IWI524348 JGD524348:JGE524348 JPZ524348:JQA524348 JZV524348:JZW524348 KJR524348:KJS524348 KTN524348:KTO524348 LDJ524348:LDK524348 LNF524348:LNG524348 LXB524348:LXC524348 MGX524348:MGY524348 MQT524348:MQU524348 NAP524348:NAQ524348 NKL524348:NKM524348 NUH524348:NUI524348 OED524348:OEE524348 ONZ524348:OOA524348 OXV524348:OXW524348 PHR524348:PHS524348 PRN524348:PRO524348 QBJ524348:QBK524348 QLF524348:QLG524348 QVB524348:QVC524348 REX524348:REY524348 ROT524348:ROU524348 RYP524348:RYQ524348 SIL524348:SIM524348 SSH524348:SSI524348 TCD524348:TCE524348 TLZ524348:TMA524348 TVV524348:TVW524348 UFR524348:UFS524348 UPN524348:UPO524348 UZJ524348:UZK524348 VJF524348:VJG524348 VTB524348:VTC524348 WCX524348:WCY524348 WMT524348:WMU524348 WWP524348:WWQ524348 AH589884:AI589884 KD589884:KE589884 TZ589884:UA589884 ADV589884:ADW589884 ANR589884:ANS589884 AXN589884:AXO589884 BHJ589884:BHK589884 BRF589884:BRG589884 CBB589884:CBC589884 CKX589884:CKY589884 CUT589884:CUU589884 DEP589884:DEQ589884 DOL589884:DOM589884 DYH589884:DYI589884 EID589884:EIE589884 ERZ589884:ESA589884 FBV589884:FBW589884 FLR589884:FLS589884 FVN589884:FVO589884 GFJ589884:GFK589884 GPF589884:GPG589884 GZB589884:GZC589884 HIX589884:HIY589884 HST589884:HSU589884 ICP589884:ICQ589884 IML589884:IMM589884 IWH589884:IWI589884 JGD589884:JGE589884 JPZ589884:JQA589884 JZV589884:JZW589884 KJR589884:KJS589884 KTN589884:KTO589884 LDJ589884:LDK589884 LNF589884:LNG589884 LXB589884:LXC589884 MGX589884:MGY589884 MQT589884:MQU589884 NAP589884:NAQ589884 NKL589884:NKM589884 NUH589884:NUI589884 OED589884:OEE589884 ONZ589884:OOA589884 OXV589884:OXW589884 PHR589884:PHS589884 PRN589884:PRO589884 QBJ589884:QBK589884 QLF589884:QLG589884 QVB589884:QVC589884 REX589884:REY589884 ROT589884:ROU589884 RYP589884:RYQ589884 SIL589884:SIM589884 SSH589884:SSI589884 TCD589884:TCE589884 TLZ589884:TMA589884 TVV589884:TVW589884 UFR589884:UFS589884 UPN589884:UPO589884 UZJ589884:UZK589884 VJF589884:VJG589884 VTB589884:VTC589884 WCX589884:WCY589884 WMT589884:WMU589884 WWP589884:WWQ589884 AH655420:AI655420 KD655420:KE655420 TZ655420:UA655420 ADV655420:ADW655420 ANR655420:ANS655420 AXN655420:AXO655420 BHJ655420:BHK655420 BRF655420:BRG655420 CBB655420:CBC655420 CKX655420:CKY655420 CUT655420:CUU655420 DEP655420:DEQ655420 DOL655420:DOM655420 DYH655420:DYI655420 EID655420:EIE655420 ERZ655420:ESA655420 FBV655420:FBW655420 FLR655420:FLS655420 FVN655420:FVO655420 GFJ655420:GFK655420 GPF655420:GPG655420 GZB655420:GZC655420 HIX655420:HIY655420 HST655420:HSU655420 ICP655420:ICQ655420 IML655420:IMM655420 IWH655420:IWI655420 JGD655420:JGE655420 JPZ655420:JQA655420 JZV655420:JZW655420 KJR655420:KJS655420 KTN655420:KTO655420 LDJ655420:LDK655420 LNF655420:LNG655420 LXB655420:LXC655420 MGX655420:MGY655420 MQT655420:MQU655420 NAP655420:NAQ655420 NKL655420:NKM655420 NUH655420:NUI655420 OED655420:OEE655420 ONZ655420:OOA655420 OXV655420:OXW655420 PHR655420:PHS655420 PRN655420:PRO655420 QBJ655420:QBK655420 QLF655420:QLG655420 QVB655420:QVC655420 REX655420:REY655420 ROT655420:ROU655420 RYP655420:RYQ655420 SIL655420:SIM655420 SSH655420:SSI655420 TCD655420:TCE655420 TLZ655420:TMA655420 TVV655420:TVW655420 UFR655420:UFS655420 UPN655420:UPO655420 UZJ655420:UZK655420 VJF655420:VJG655420 VTB655420:VTC655420 WCX655420:WCY655420 WMT655420:WMU655420 WWP655420:WWQ655420 AH720956:AI720956 KD720956:KE720956 TZ720956:UA720956 ADV720956:ADW720956 ANR720956:ANS720956 AXN720956:AXO720956 BHJ720956:BHK720956 BRF720956:BRG720956 CBB720956:CBC720956 CKX720956:CKY720956 CUT720956:CUU720956 DEP720956:DEQ720956 DOL720956:DOM720956 DYH720956:DYI720956 EID720956:EIE720956 ERZ720956:ESA720956 FBV720956:FBW720956 FLR720956:FLS720956 FVN720956:FVO720956 GFJ720956:GFK720956 GPF720956:GPG720956 GZB720956:GZC720956 HIX720956:HIY720956 HST720956:HSU720956 ICP720956:ICQ720956 IML720956:IMM720956 IWH720956:IWI720956 JGD720956:JGE720956 JPZ720956:JQA720956 JZV720956:JZW720956 KJR720956:KJS720956 KTN720956:KTO720956 LDJ720956:LDK720956 LNF720956:LNG720956 LXB720956:LXC720956 MGX720956:MGY720956 MQT720956:MQU720956 NAP720956:NAQ720956 NKL720956:NKM720956 NUH720956:NUI720956 OED720956:OEE720956 ONZ720956:OOA720956 OXV720956:OXW720956 PHR720956:PHS720956 PRN720956:PRO720956 QBJ720956:QBK720956 QLF720956:QLG720956 QVB720956:QVC720956 REX720956:REY720956 ROT720956:ROU720956 RYP720956:RYQ720956 SIL720956:SIM720956 SSH720956:SSI720956 TCD720956:TCE720956 TLZ720956:TMA720956 TVV720956:TVW720956 UFR720956:UFS720956 UPN720956:UPO720956 UZJ720956:UZK720956 VJF720956:VJG720956 VTB720956:VTC720956 WCX720956:WCY720956 WMT720956:WMU720956 WWP720956:WWQ720956 AH786492:AI786492 KD786492:KE786492 TZ786492:UA786492 ADV786492:ADW786492 ANR786492:ANS786492 AXN786492:AXO786492 BHJ786492:BHK786492 BRF786492:BRG786492 CBB786492:CBC786492 CKX786492:CKY786492 CUT786492:CUU786492 DEP786492:DEQ786492 DOL786492:DOM786492 DYH786492:DYI786492 EID786492:EIE786492 ERZ786492:ESA786492 FBV786492:FBW786492 FLR786492:FLS786492 FVN786492:FVO786492 GFJ786492:GFK786492 GPF786492:GPG786492 GZB786492:GZC786492 HIX786492:HIY786492 HST786492:HSU786492 ICP786492:ICQ786492 IML786492:IMM786492 IWH786492:IWI786492 JGD786492:JGE786492 JPZ786492:JQA786492 JZV786492:JZW786492 KJR786492:KJS786492 KTN786492:KTO786492 LDJ786492:LDK786492 LNF786492:LNG786492 LXB786492:LXC786492 MGX786492:MGY786492 MQT786492:MQU786492 NAP786492:NAQ786492 NKL786492:NKM786492 NUH786492:NUI786492 OED786492:OEE786492 ONZ786492:OOA786492 OXV786492:OXW786492 PHR786492:PHS786492 PRN786492:PRO786492 QBJ786492:QBK786492 QLF786492:QLG786492 QVB786492:QVC786492 REX786492:REY786492 ROT786492:ROU786492 RYP786492:RYQ786492 SIL786492:SIM786492 SSH786492:SSI786492 TCD786492:TCE786492 TLZ786492:TMA786492 TVV786492:TVW786492 UFR786492:UFS786492 UPN786492:UPO786492 UZJ786492:UZK786492 VJF786492:VJG786492 VTB786492:VTC786492 WCX786492:WCY786492 WMT786492:WMU786492 WWP786492:WWQ786492 AH852028:AI852028 KD852028:KE852028 TZ852028:UA852028 ADV852028:ADW852028 ANR852028:ANS852028 AXN852028:AXO852028 BHJ852028:BHK852028 BRF852028:BRG852028 CBB852028:CBC852028 CKX852028:CKY852028 CUT852028:CUU852028 DEP852028:DEQ852028 DOL852028:DOM852028 DYH852028:DYI852028 EID852028:EIE852028 ERZ852028:ESA852028 FBV852028:FBW852028 FLR852028:FLS852028 FVN852028:FVO852028 GFJ852028:GFK852028 GPF852028:GPG852028 GZB852028:GZC852028 HIX852028:HIY852028 HST852028:HSU852028 ICP852028:ICQ852028 IML852028:IMM852028 IWH852028:IWI852028 JGD852028:JGE852028 JPZ852028:JQA852028 JZV852028:JZW852028 KJR852028:KJS852028 KTN852028:KTO852028 LDJ852028:LDK852028 LNF852028:LNG852028 LXB852028:LXC852028 MGX852028:MGY852028 MQT852028:MQU852028 NAP852028:NAQ852028 NKL852028:NKM852028 NUH852028:NUI852028 OED852028:OEE852028 ONZ852028:OOA852028 OXV852028:OXW852028 PHR852028:PHS852028 PRN852028:PRO852028 QBJ852028:QBK852028 QLF852028:QLG852028 QVB852028:QVC852028 REX852028:REY852028 ROT852028:ROU852028 RYP852028:RYQ852028 SIL852028:SIM852028 SSH852028:SSI852028 TCD852028:TCE852028 TLZ852028:TMA852028 TVV852028:TVW852028 UFR852028:UFS852028 UPN852028:UPO852028 UZJ852028:UZK852028 VJF852028:VJG852028 VTB852028:VTC852028 WCX852028:WCY852028 WMT852028:WMU852028 WWP852028:WWQ852028 AH917564:AI917564 KD917564:KE917564 TZ917564:UA917564 ADV917564:ADW917564 ANR917564:ANS917564 AXN917564:AXO917564 BHJ917564:BHK917564 BRF917564:BRG917564 CBB917564:CBC917564 CKX917564:CKY917564 CUT917564:CUU917564 DEP917564:DEQ917564 DOL917564:DOM917564 DYH917564:DYI917564 EID917564:EIE917564 ERZ917564:ESA917564 FBV917564:FBW917564 FLR917564:FLS917564 FVN917564:FVO917564 GFJ917564:GFK917564 GPF917564:GPG917564 GZB917564:GZC917564 HIX917564:HIY917564 HST917564:HSU917564 ICP917564:ICQ917564 IML917564:IMM917564 IWH917564:IWI917564 JGD917564:JGE917564 JPZ917564:JQA917564 JZV917564:JZW917564 KJR917564:KJS917564 KTN917564:KTO917564 LDJ917564:LDK917564 LNF917564:LNG917564 LXB917564:LXC917564 MGX917564:MGY917564 MQT917564:MQU917564 NAP917564:NAQ917564 NKL917564:NKM917564 NUH917564:NUI917564 OED917564:OEE917564 ONZ917564:OOA917564 OXV917564:OXW917564 PHR917564:PHS917564 PRN917564:PRO917564 QBJ917564:QBK917564 QLF917564:QLG917564 QVB917564:QVC917564 REX917564:REY917564 ROT917564:ROU917564 RYP917564:RYQ917564 SIL917564:SIM917564 SSH917564:SSI917564 TCD917564:TCE917564 TLZ917564:TMA917564 TVV917564:TVW917564 UFR917564:UFS917564 UPN917564:UPO917564 UZJ917564:UZK917564 VJF917564:VJG917564 VTB917564:VTC917564 WCX917564:WCY917564 WMT917564:WMU917564 WWP917564:WWQ917564 AH983100:AI983100 KD983100:KE983100 TZ983100:UA983100 ADV983100:ADW983100 ANR983100:ANS983100 AXN983100:AXO983100 BHJ983100:BHK983100 BRF983100:BRG983100 CBB983100:CBC983100 CKX983100:CKY983100 CUT983100:CUU983100 DEP983100:DEQ983100 DOL983100:DOM983100 DYH983100:DYI983100 EID983100:EIE983100 ERZ983100:ESA983100 FBV983100:FBW983100 FLR983100:FLS983100 FVN983100:FVO983100 GFJ983100:GFK983100 GPF983100:GPG983100 GZB983100:GZC983100 HIX983100:HIY983100 HST983100:HSU983100 ICP983100:ICQ983100 IML983100:IMM983100 IWH983100:IWI983100 JGD983100:JGE983100 JPZ983100:JQA983100 JZV983100:JZW983100 KJR983100:KJS983100 KTN983100:KTO983100 LDJ983100:LDK983100 LNF983100:LNG983100 LXB983100:LXC983100 MGX983100:MGY983100 MQT983100:MQU983100 NAP983100:NAQ983100 NKL983100:NKM983100 NUH983100:NUI983100 OED983100:OEE983100 ONZ983100:OOA983100 OXV983100:OXW983100 PHR983100:PHS983100 PRN983100:PRO983100 QBJ983100:QBK983100 QLF983100:QLG983100 QVB983100:QVC983100 REX983100:REY983100 ROT983100:ROU983100 RYP983100:RYQ983100 SIL983100:SIM983100 SSH983100:SSI983100 TCD983100:TCE983100 TLZ983100:TMA983100 TVV983100:TVW983100 UFR983100:UFS983100 UPN983100:UPO983100 UZJ983100:UZK983100 VJF983100:VJG983100 VTB983100:VTC983100 WCX983100:WCY983100 WMT983100:WMU983100 WWP983100:WWQ983100 AF65586 AG65587 AF131122 AG131123 AF196658 AG196659 AF262194 AG262195 AF327730 AG327731 AF393266 AG393267 AF458802 AG458803 AF524338 AG524339 AF589874 AG589875 AF655410 AG655411 AF720946 AG720947 AF786482 AG786483 AF852018 AG852019 AF917554 AG917555 AF983090 AG983091 WMU51:WMV51 WWQ30:WWR30 WCY51:WCZ51 WMU30:WMV30 VTC51:VTD51 WCY30:WCZ30 VJG51:VJH51 VTC30:VTD30 UZK51:UZL51 VJG30:VJH30 UPO51:UPP51 UZK30:UZL30 UFS51:UFT51 UPO30:UPP30 TVW51:TVX51 UFS30:UFT30 TMA51:TMB51 TVW30:TVX30 TCE51:TCF51 TMA30:TMB30 SSI51:SSJ51 TCE30:TCF30 SIM51:SIN51 SSI30:SSJ30 RYQ51:RYR51 SIM30:SIN30 ROU51:ROV51 RYQ30:RYR30 REY51:REZ51 ROU30:ROV30 QVC51:QVD51 REY30:REZ30 QLG51:QLH51 QVC30:QVD30 QBK51:QBL51 QLG30:QLH30 PRO51:PRP51 QBK30:QBL30 PHS51:PHT51 PRO30:PRP30 OXW51:OXX51 PHS30:PHT30 OOA51:OOB51 OXW30:OXX30 OEE51:OEF51 OOA30:OOB30 NUI51:NUJ51 OEE30:OEF30 NKM51:NKN51 NUI30:NUJ30 NAQ51:NAR51 NKM30:NKN30 MQU51:MQV51 NAQ30:NAR30 MGY51:MGZ51 MQU30:MQV30 LXC51:LXD51 MGY30:MGZ30 LNG51:LNH51 LXC30:LXD30 LDK51:LDL51 LNG30:LNH30 KTO51:KTP51 LDK30:LDL30 KJS51:KJT51 KTO30:KTP30 JZW51:JZX51 KJS30:KJT30 JQA51:JQB51 JZW30:JZX30 JGE51:JGF51 JQA30:JQB30 IWI51:IWJ51 JGE30:JGF30 IMM51:IMN51 IWI30:IWJ30 ICQ51:ICR51 IMM30:IMN30 HSU51:HSV51 ICQ30:ICR30 HIY51:HIZ51 HSU30:HSV30 GZC51:GZD51 HIY30:HIZ30 GPG51:GPH51 GZC30:GZD30 GFK51:GFL51 GPG30:GPH30 FVO51:FVP51 GFK30:GFL30 FLS51:FLT51 FVO30:FVP30 FBW51:FBX51 FLS30:FLT30 ESA51:ESB51 FBW30:FBX30 EIE51:EIF51 ESA30:ESB30 DYI51:DYJ51 EIE30:EIF30 DOM51:DON51 DYI30:DYJ30 DEQ51:DER51 DOM30:DON30 CUU51:CUV51 DEQ30:DER30 CKY51:CKZ51 CUU30:CUV30 CBC51:CBD51 CKY30:CKZ30 BRG51:BRH51 CBC30:CBD30 BHK51:BHL51 BRG30:BRH30 AXO51:AXP51 BHK30:BHL30 ANS51:ANT51 AXO30:AXP30 ADW51:ADX51 ANS30:ANT30 UA51:UB51 ADW30:ADX30 KE51:KF51 UA30:UB30 AI51:AJ51 KE30:KF30 AI30:AJ30 WWQ51:WWR51 WMS49:WMT50 WCW49:WCX50 VTA49:VTB50 VJE49:VJF50 UZI49:UZJ50 UPM49:UPN50 UFQ49:UFR50 TVU49:TVV50 TLY49:TLZ50 TCC49:TCD50 SSG49:SSH50 SIK49:SIL50 RYO49:RYP50 ROS49:ROT50 REW49:REX50 QVA49:QVB50 QLE49:QLF50 QBI49:QBJ50 PRM49:PRN50 PHQ49:PHR50 OXU49:OXV50 ONY49:ONZ50 OEC49:OED50 NUG49:NUH50 NKK49:NKL50 NAO49:NAP50 MQS49:MQT50 MGW49:MGX50 LXA49:LXB50 LNE49:LNF50 LDI49:LDJ50 KTM49:KTN50 KJQ49:KJR50 JZU49:JZV50 JPY49:JPZ50 JGC49:JGD50 IWG49:IWH50 IMK49:IML50 ICO49:ICP50 HSS49:HST50 HIW49:HIX50 GZA49:GZB50 GPE49:GPF50 GFI49:GFJ50 FVM49:FVN50 FLQ49:FLR50 FBU49:FBV50 ERY49:ERZ50 EIC49:EID50 DYG49:DYH50 DOK49:DOL50 DEO49:DEP50 CUS49:CUT50 CKW49:CKX50 CBA49:CBB50 BRE49:BRF50 BHI49:BHJ50 AXM49:AXN50 ANQ49:ANR50 ADU49:ADV50 TY49:TZ50 KC49:KD50 AG49:AH50 WWO49:WWP50 WWQ43:WWR47 WMU43:WMV47 WCY43:WCZ47 VTC43:VTD47 VJG43:VJH47 UZK43:UZL47 UPO43:UPP47 UFS43:UFT47 TVW43:TVX47 TMA43:TMB47 TCE43:TCF47 SSI43:SSJ47 SIM43:SIN47 RYQ43:RYR47 ROU43:ROV47 REY43:REZ47 QVC43:QVD47 QLG43:QLH47 QBK43:QBL47 PRO43:PRP47 PHS43:PHT47 OXW43:OXX47 OOA43:OOB47 OEE43:OEF47 NUI43:NUJ47 NKM43:NKN47 NAQ43:NAR47 MQU43:MQV47 MGY43:MGZ47 LXC43:LXD47 LNG43:LNH47 LDK43:LDL47 KTO43:KTP47 KJS43:KJT47 JZW43:JZX47 JQA43:JQB47 JGE43:JGF47 IWI43:IWJ47 IMM43:IMN47 ICQ43:ICR47 HSU43:HSV47 HIY43:HIZ47 GZC43:GZD47 GPG43:GPH47 GFK43:GFL47 FVO43:FVP47 FLS43:FLT47 FBW43:FBX47 ESA43:ESB47 EIE43:EIF47 DYI43:DYJ47 DOM43:DON47 DEQ43:DER47 CUU43:CUV47 CKY43:CKZ47 CBC43:CBD47 BRG43:BRH47 BHK43:BHL47 AXO43:AXP47 ANS43:ANT47 ADW43:ADX47 UA43:UB47 KE43:KF47 AI43:AJ47 AI71:AJ74 KE71:KF74 UA71:UB74 ADW71:ADX74 ANS71:ANT74 AXO71:AXP74 BHK71:BHL74 BRG71:BRH74 CBC71:CBD74 CKY71:CKZ74 CUU71:CUV74 DEQ71:DER74 DOM71:DON74 DYI71:DYJ74 EIE71:EIF74 ESA71:ESB74 FBW71:FBX74 FLS71:FLT74 FVO71:FVP74 GFK71:GFL74 GPG71:GPH74 GZC71:GZD74 HIY71:HIZ74 HSU71:HSV74 ICQ71:ICR74 IMM71:IMN74 IWI71:IWJ74 JGE71:JGF74 JQA71:JQB74 JZW71:JZX74 KJS71:KJT74 KTO71:KTP74 LDK71:LDL74 LNG71:LNH74 LXC71:LXD74 MGY71:MGZ74 MQU71:MQV74 NAQ71:NAR74 NKM71:NKN74 NUI71:NUJ74 OEE71:OEF74 OOA71:OOB74 OXW71:OXX74 PHS71:PHT74 PRO71:PRP74 QBK71:QBL74 QLG71:QLH74 QVC71:QVD74 REY71:REZ74 ROU71:ROV74 RYQ71:RYR74 SIM71:SIN74 SSI71:SSJ74 TCE71:TCF74 TMA71:TMB74 TVW71:TVX74 UFS71:UFT74 UPO71:UPP74 UZK71:UZL74 VJG71:VJH74 VTC71:VTD74 WCY71:WCZ74 WMU71:WMV74 WWQ71:WWR74 AI111:AJ113 KE111:KF113 UA111:UB113 ADW111:ADX113 ANS111:ANT113 AXO111:AXP113 BHK111:BHL113 BRG111:BRH113 CBC111:CBD113 CKY111:CKZ113 CUU111:CUV113 DEQ111:DER113 DOM111:DON113 DYI111:DYJ113 EIE111:EIF113 ESA111:ESB113 FBW111:FBX113 FLS111:FLT113 FVO111:FVP113 GFK111:GFL113 GPG111:GPH113 GZC111:GZD113 HIY111:HIZ113 HSU111:HSV113 ICQ111:ICR113 IMM111:IMN113 IWI111:IWJ113 JGE111:JGF113 JQA111:JQB113 JZW111:JZX113 KJS111:KJT113 KTO111:KTP113 LDK111:LDL113 LNG111:LNH113 LXC111:LXD113 MGY111:MGZ113 MQU111:MQV113 NAQ111:NAR113 NKM111:NKN113 NUI111:NUJ113 OEE111:OEF113 OOA111:OOB113 OXW111:OXX113 PHS111:PHT113 PRO111:PRP113 QBK111:QBL113 QLG111:QLH113 QVC111:QVD113 REY111:REZ113 ROU111:ROV113 RYQ111:RYR113 SIM111:SIN113 SSI111:SSJ113 TCE111:TCF113 TMA111:TMB113 TVW111:TVX113 UFS111:UFT113 UPO111:UPP113 UZK111:UZL113 VJG111:VJH113 VTC111:VTD113 WCY111:WCZ113 WMU111:WMV113 WWQ111:WWR113"/>
  </dataValidations>
  <printOptions horizontalCentered="1"/>
  <pageMargins left="0.78740157480314965" right="0.35433070866141736" top="0.39370078740157483" bottom="0.35433070866141736" header="0.31496062992125984" footer="0.19685039370078741"/>
  <pageSetup paperSize="9" scale="84" fitToHeight="2" orientation="portrait" r:id="rId1"/>
  <headerFooter>
    <oddFooter>&amp;A</oddFooter>
  </headerFooter>
  <rowBreaks count="2" manualBreakCount="2">
    <brk id="57" max="28" man="1"/>
    <brk id="98" max="28"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2"/>
  <sheetViews>
    <sheetView view="pageBreakPreview" zoomScale="85" zoomScaleNormal="100" zoomScaleSheetLayoutView="85" workbookViewId="0">
      <selection activeCell="A2" sqref="A2"/>
    </sheetView>
  </sheetViews>
  <sheetFormatPr defaultRowHeight="13.5"/>
  <cols>
    <col min="1" max="11" width="3.625" style="15" customWidth="1"/>
    <col min="12" max="13" width="3.875" style="15" customWidth="1"/>
    <col min="14"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6"/>
      <c r="AC2" s="235" t="s">
        <v>233</v>
      </c>
      <c r="AD2" s="30"/>
      <c r="AE2" s="235"/>
      <c r="AF2" s="1"/>
      <c r="AG2" s="1"/>
      <c r="AH2" s="1"/>
      <c r="AI2" s="13"/>
      <c r="AM2" s="29"/>
      <c r="AN2" s="29"/>
      <c r="AQ2" s="29"/>
      <c r="AR2" s="29"/>
      <c r="AT2" s="3"/>
    </row>
    <row r="3" spans="1:46" ht="18" customHeight="1">
      <c r="A3" s="1974" t="s">
        <v>281</v>
      </c>
      <c r="B3" s="1975"/>
      <c r="C3" s="1975"/>
      <c r="D3" s="1975"/>
      <c r="E3" s="1975"/>
      <c r="F3" s="1975"/>
      <c r="G3" s="1975"/>
      <c r="H3" s="1975"/>
      <c r="I3" s="1975"/>
      <c r="J3" s="1975"/>
      <c r="K3" s="1975"/>
      <c r="L3" s="1975"/>
      <c r="M3" s="1975"/>
      <c r="N3" s="1975"/>
      <c r="O3" s="1975"/>
      <c r="P3" s="1975"/>
      <c r="Q3" s="1975"/>
      <c r="R3" s="1975"/>
      <c r="S3" s="1975"/>
      <c r="T3" s="1975"/>
      <c r="U3" s="1975"/>
      <c r="V3" s="1975"/>
      <c r="W3" s="1975"/>
      <c r="X3" s="1975"/>
      <c r="Y3" s="1975"/>
      <c r="Z3" s="1975"/>
      <c r="AA3" s="1975"/>
      <c r="AB3" s="1975"/>
      <c r="AC3" s="1975"/>
      <c r="AD3" s="44"/>
      <c r="AE3" s="239"/>
      <c r="AF3" s="239"/>
      <c r="AG3" s="13"/>
      <c r="AH3" s="13"/>
      <c r="AI3" s="13"/>
      <c r="AM3" s="29"/>
      <c r="AN3" s="29"/>
      <c r="AQ3" s="29"/>
      <c r="AR3" s="29"/>
      <c r="AT3" s="3"/>
    </row>
    <row r="4" spans="1:46" ht="9.9499999999999993" customHeight="1" thickBot="1">
      <c r="A4" s="169"/>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27"/>
      <c r="AE4" s="238"/>
      <c r="AF4" s="238"/>
      <c r="AG4" s="13"/>
      <c r="AH4" s="13"/>
      <c r="AI4" s="13"/>
      <c r="AM4" s="29"/>
      <c r="AN4" s="29"/>
      <c r="AQ4" s="29"/>
      <c r="AR4" s="29"/>
    </row>
    <row r="5" spans="1:46" ht="18" customHeight="1" thickTop="1" thickBot="1">
      <c r="A5" s="169"/>
      <c r="B5" s="2249" t="s">
        <v>138</v>
      </c>
      <c r="C5" s="2250"/>
      <c r="D5" s="2250"/>
      <c r="E5" s="2250"/>
      <c r="F5" s="2251"/>
      <c r="G5" s="28"/>
      <c r="H5" s="28"/>
      <c r="I5" s="28"/>
      <c r="J5" s="28"/>
      <c r="K5" s="28"/>
      <c r="L5" s="28"/>
      <c r="M5" s="28"/>
      <c r="N5" s="28"/>
      <c r="O5" s="28"/>
      <c r="P5" s="28"/>
      <c r="Q5" s="28"/>
      <c r="R5" s="28"/>
      <c r="S5" s="1083" t="s">
        <v>29</v>
      </c>
      <c r="T5" s="1084"/>
      <c r="U5" s="1084"/>
      <c r="V5" s="1085"/>
      <c r="W5" s="1083" t="s">
        <v>98</v>
      </c>
      <c r="X5" s="1084"/>
      <c r="Y5" s="1084"/>
      <c r="Z5" s="1084"/>
      <c r="AA5" s="1084"/>
      <c r="AB5" s="1084"/>
      <c r="AC5" s="1085"/>
      <c r="AD5" s="23"/>
      <c r="AE5" s="23"/>
      <c r="AF5" s="13"/>
      <c r="AG5" s="13"/>
      <c r="AH5" s="13"/>
      <c r="AI5" s="13"/>
      <c r="AM5" s="29"/>
      <c r="AN5" s="29"/>
      <c r="AQ5" s="29"/>
      <c r="AR5" s="29"/>
    </row>
    <row r="6" spans="1:46" ht="18" customHeight="1" thickBot="1">
      <c r="A6" s="169"/>
      <c r="B6" s="2252"/>
      <c r="C6" s="2253"/>
      <c r="D6" s="2253"/>
      <c r="E6" s="2253"/>
      <c r="F6" s="2254"/>
      <c r="G6" s="28"/>
      <c r="H6" s="28"/>
      <c r="I6" s="28"/>
      <c r="J6" s="28"/>
      <c r="K6" s="28"/>
      <c r="L6" s="28"/>
      <c r="M6" s="28"/>
      <c r="N6" s="28"/>
      <c r="O6" s="28"/>
      <c r="P6" s="28"/>
      <c r="Q6" s="28"/>
      <c r="R6" s="28"/>
      <c r="S6" s="1083" t="s">
        <v>28</v>
      </c>
      <c r="T6" s="1084"/>
      <c r="U6" s="1084"/>
      <c r="V6" s="1084"/>
      <c r="W6" s="1086" t="s">
        <v>277</v>
      </c>
      <c r="X6" s="1087"/>
      <c r="Y6" s="1087"/>
      <c r="Z6" s="1087"/>
      <c r="AA6" s="1087"/>
      <c r="AB6" s="1087"/>
      <c r="AC6" s="1088"/>
      <c r="AD6" s="23"/>
      <c r="AE6" s="23"/>
      <c r="AF6" s="13"/>
      <c r="AG6" s="13"/>
      <c r="AH6" s="13"/>
      <c r="AI6" s="13"/>
      <c r="AM6" s="29"/>
      <c r="AN6" s="29"/>
      <c r="AQ6" s="29"/>
      <c r="AR6" s="29"/>
    </row>
    <row r="7" spans="1:46" ht="18" customHeight="1" thickTop="1" thickBot="1">
      <c r="A7" s="169"/>
      <c r="B7" s="28"/>
      <c r="C7" s="28"/>
      <c r="D7" s="28"/>
      <c r="E7" s="28"/>
      <c r="F7" s="28"/>
      <c r="G7" s="28"/>
      <c r="H7" s="28"/>
      <c r="I7" s="28"/>
      <c r="J7" s="28"/>
      <c r="K7" s="28"/>
      <c r="L7" s="28"/>
      <c r="M7" s="28"/>
      <c r="N7" s="28"/>
      <c r="O7" s="28"/>
      <c r="P7" s="28"/>
      <c r="Q7" s="28"/>
      <c r="R7" s="28"/>
      <c r="S7" s="1083" t="s">
        <v>148</v>
      </c>
      <c r="T7" s="1084"/>
      <c r="U7" s="1084"/>
      <c r="V7" s="1084"/>
      <c r="W7" s="1107" t="s">
        <v>282</v>
      </c>
      <c r="X7" s="1108"/>
      <c r="Y7" s="1108"/>
      <c r="Z7" s="1108"/>
      <c r="AA7" s="1108"/>
      <c r="AB7" s="1108"/>
      <c r="AC7" s="1109"/>
      <c r="AD7" s="23"/>
      <c r="AE7" s="23"/>
      <c r="AF7" s="13"/>
      <c r="AG7" s="13"/>
      <c r="AH7" s="13"/>
      <c r="AI7" s="13"/>
      <c r="AM7" s="29"/>
      <c r="AN7" s="29"/>
      <c r="AQ7" s="29"/>
      <c r="AR7" s="29"/>
    </row>
    <row r="8" spans="1:46" ht="18" customHeight="1">
      <c r="A8" s="28" t="s">
        <v>177</v>
      </c>
      <c r="B8" s="28"/>
      <c r="C8" s="28"/>
      <c r="D8" s="28"/>
      <c r="E8" s="28"/>
      <c r="F8" s="28"/>
      <c r="G8" s="28"/>
      <c r="H8" s="28"/>
      <c r="I8" s="28"/>
      <c r="J8" s="28"/>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35" t="s">
        <v>30</v>
      </c>
      <c r="B9" s="28"/>
      <c r="C9" s="1"/>
      <c r="D9" s="1"/>
      <c r="E9" s="1"/>
      <c r="F9" s="1"/>
      <c r="G9" s="1"/>
      <c r="H9" s="1"/>
      <c r="I9" s="1"/>
      <c r="J9" s="1"/>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1110"/>
      <c r="D10" s="1110"/>
      <c r="E10" s="1110"/>
      <c r="F10" s="1110"/>
      <c r="G10" s="1111"/>
      <c r="H10" s="487" t="s">
        <v>35</v>
      </c>
      <c r="I10" s="1094"/>
      <c r="J10" s="1094"/>
      <c r="K10" s="1094"/>
      <c r="L10" s="1094"/>
      <c r="M10" s="1094"/>
      <c r="N10" s="1095"/>
      <c r="O10" s="1112" t="s">
        <v>32</v>
      </c>
      <c r="P10" s="1110"/>
      <c r="Q10" s="1110"/>
      <c r="R10" s="1110"/>
      <c r="S10" s="1110"/>
      <c r="T10" s="1111"/>
      <c r="U10" s="35"/>
      <c r="V10" s="35"/>
      <c r="W10" s="33"/>
      <c r="X10" s="33"/>
      <c r="Y10" s="35"/>
      <c r="Z10" s="35"/>
      <c r="AA10" s="35"/>
      <c r="AB10" s="35"/>
      <c r="AC10" s="35"/>
    </row>
    <row r="11" spans="1:46" ht="18" customHeight="1" thickBot="1">
      <c r="A11" s="1"/>
      <c r="B11" s="1113">
        <v>50</v>
      </c>
      <c r="C11" s="1114"/>
      <c r="D11" s="1114"/>
      <c r="E11" s="1114"/>
      <c r="F11" s="1114"/>
      <c r="G11" s="1115"/>
      <c r="H11" s="1116" t="s">
        <v>231</v>
      </c>
      <c r="I11" s="1101"/>
      <c r="J11" s="1101"/>
      <c r="K11" s="1101"/>
      <c r="L11" s="1101"/>
      <c r="M11" s="1101"/>
      <c r="N11" s="1117"/>
      <c r="O11" s="1118" t="s">
        <v>33</v>
      </c>
      <c r="P11" s="1119"/>
      <c r="Q11" s="1119"/>
      <c r="R11" s="1119"/>
      <c r="S11" s="1119"/>
      <c r="T11" s="1120"/>
      <c r="U11" s="43"/>
      <c r="V11" s="43"/>
      <c r="W11" s="43"/>
      <c r="X11" s="242"/>
      <c r="Y11" s="41"/>
      <c r="Z11" s="41"/>
      <c r="AA11" s="41"/>
      <c r="AB11" s="41"/>
      <c r="AC11" s="35"/>
      <c r="AF11" s="29"/>
      <c r="AG11" s="29"/>
      <c r="AJ11" s="29"/>
      <c r="AK11" s="29"/>
    </row>
    <row r="12" spans="1:46" ht="18" customHeight="1">
      <c r="A12" s="1"/>
      <c r="B12" s="242"/>
      <c r="C12" s="242"/>
      <c r="D12" s="242"/>
      <c r="E12" s="242"/>
      <c r="F12" s="242"/>
      <c r="G12" s="41"/>
      <c r="H12" s="41"/>
      <c r="I12" s="41"/>
      <c r="J12" s="41"/>
      <c r="K12" s="40"/>
      <c r="L12" s="40"/>
      <c r="M12" s="40"/>
      <c r="N12" s="40"/>
      <c r="O12" s="40"/>
      <c r="P12" s="42"/>
      <c r="Q12" s="42"/>
      <c r="R12" s="42"/>
      <c r="S12" s="43"/>
      <c r="T12" s="8"/>
      <c r="U12" s="43"/>
      <c r="V12" s="43"/>
      <c r="W12" s="43"/>
      <c r="X12" s="242"/>
      <c r="Y12" s="41"/>
      <c r="Z12" s="41"/>
      <c r="AA12" s="41"/>
      <c r="AB12" s="41"/>
      <c r="AC12" s="35"/>
      <c r="AF12" s="29"/>
      <c r="AG12" s="29"/>
      <c r="AJ12" s="29"/>
      <c r="AK12" s="29"/>
    </row>
    <row r="13" spans="1:46" ht="18" customHeight="1">
      <c r="A13" s="35" t="s">
        <v>31</v>
      </c>
      <c r="B13" s="35"/>
      <c r="C13" s="35"/>
      <c r="D13" s="35"/>
      <c r="E13" s="35"/>
      <c r="F13" s="35"/>
      <c r="G13" s="35"/>
      <c r="H13" s="35"/>
      <c r="I13" s="35"/>
      <c r="J13" s="35"/>
      <c r="K13" s="35"/>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A14" s="35"/>
      <c r="B14" s="475" t="s">
        <v>36</v>
      </c>
      <c r="C14" s="1110"/>
      <c r="D14" s="1110"/>
      <c r="E14" s="1110"/>
      <c r="F14" s="1110"/>
      <c r="G14" s="1111"/>
      <c r="H14" s="475" t="s">
        <v>37</v>
      </c>
      <c r="I14" s="1110"/>
      <c r="J14" s="1110"/>
      <c r="K14" s="1110"/>
      <c r="L14" s="1110"/>
      <c r="M14" s="1110"/>
      <c r="N14" s="1110"/>
      <c r="O14" s="1110"/>
      <c r="P14" s="1110"/>
      <c r="Q14" s="1111"/>
      <c r="R14" s="481" t="s">
        <v>39</v>
      </c>
      <c r="S14" s="1137"/>
      <c r="T14" s="1137"/>
      <c r="U14" s="1137"/>
      <c r="V14" s="1137"/>
      <c r="W14" s="1137"/>
      <c r="X14" s="460" t="s">
        <v>40</v>
      </c>
      <c r="Y14" s="1089"/>
      <c r="Z14" s="1089"/>
      <c r="AA14" s="1089"/>
      <c r="AB14" s="1090"/>
      <c r="AC14" s="10"/>
      <c r="AD14" s="10"/>
      <c r="AE14" s="11"/>
      <c r="AF14" s="12"/>
      <c r="AG14" s="12"/>
      <c r="AH14" s="2"/>
      <c r="AI14" s="1"/>
      <c r="AK14" s="13"/>
      <c r="AL14" s="13"/>
      <c r="AM14" s="13"/>
      <c r="AP14" s="29"/>
      <c r="AQ14" s="29"/>
      <c r="AR14" s="29"/>
    </row>
    <row r="15" spans="1:46" ht="18" customHeight="1" thickBot="1">
      <c r="A15" s="35"/>
      <c r="B15" s="1134"/>
      <c r="C15" s="1135"/>
      <c r="D15" s="1135"/>
      <c r="E15" s="1135"/>
      <c r="F15" s="1135"/>
      <c r="G15" s="1136"/>
      <c r="H15" s="1"/>
      <c r="I15" s="1"/>
      <c r="J15" s="1"/>
      <c r="K15" s="1"/>
      <c r="L15" s="1"/>
      <c r="M15" s="85"/>
      <c r="N15" s="466" t="s">
        <v>38</v>
      </c>
      <c r="O15" s="1094"/>
      <c r="P15" s="1094"/>
      <c r="Q15" s="1095"/>
      <c r="R15" s="1138"/>
      <c r="S15" s="1139"/>
      <c r="T15" s="1139"/>
      <c r="U15" s="1139"/>
      <c r="V15" s="1139"/>
      <c r="W15" s="1139"/>
      <c r="X15" s="1091"/>
      <c r="Y15" s="1092"/>
      <c r="Z15" s="1092"/>
      <c r="AA15" s="1092"/>
      <c r="AB15" s="1093"/>
      <c r="AC15" s="10"/>
      <c r="AD15" s="10"/>
      <c r="AE15" s="8"/>
      <c r="AF15" s="2"/>
      <c r="AG15" s="2"/>
      <c r="AH15" s="2"/>
      <c r="AI15" s="1"/>
      <c r="AK15" s="13"/>
      <c r="AL15" s="13"/>
      <c r="AM15" s="13"/>
      <c r="AP15" s="29"/>
      <c r="AQ15" s="29"/>
      <c r="AR15" s="29"/>
    </row>
    <row r="16" spans="1:46" ht="18" customHeight="1" thickBot="1">
      <c r="A16" s="35"/>
      <c r="B16" s="1096">
        <v>0.12</v>
      </c>
      <c r="C16" s="1097"/>
      <c r="D16" s="1097"/>
      <c r="E16" s="1097"/>
      <c r="F16" s="1097"/>
      <c r="G16" s="1098"/>
      <c r="H16" s="1099">
        <v>7.0000000000000007E-2</v>
      </c>
      <c r="I16" s="1097"/>
      <c r="J16" s="1097"/>
      <c r="K16" s="1097"/>
      <c r="L16" s="1097"/>
      <c r="M16" s="1098"/>
      <c r="N16" s="1100" t="s">
        <v>41</v>
      </c>
      <c r="O16" s="1101"/>
      <c r="P16" s="1101"/>
      <c r="Q16" s="1102"/>
      <c r="R16" s="485">
        <f>B16+H16</f>
        <v>0.19</v>
      </c>
      <c r="S16" s="1103"/>
      <c r="T16" s="1103"/>
      <c r="U16" s="1103"/>
      <c r="V16" s="1103"/>
      <c r="W16" s="1103"/>
      <c r="X16" s="1104">
        <v>12</v>
      </c>
      <c r="Y16" s="1105"/>
      <c r="Z16" s="1105"/>
      <c r="AA16" s="1105"/>
      <c r="AB16" s="1106"/>
      <c r="AC16" s="10"/>
      <c r="AD16" s="10"/>
      <c r="AE16" s="8"/>
      <c r="AF16" s="2"/>
      <c r="AG16" s="2"/>
      <c r="AH16" s="2"/>
      <c r="AI16" s="1"/>
      <c r="AK16" s="13"/>
      <c r="AL16" s="13"/>
      <c r="AM16" s="13"/>
      <c r="AP16" s="29"/>
      <c r="AQ16" s="29"/>
      <c r="AR16" s="29"/>
    </row>
    <row r="17" spans="1:45" ht="18" customHeight="1">
      <c r="A17" s="35"/>
      <c r="B17" s="1"/>
      <c r="C17" s="1"/>
      <c r="D17" s="1"/>
      <c r="E17" s="1"/>
      <c r="F17" s="1"/>
      <c r="G17" s="35"/>
      <c r="H17" s="35"/>
      <c r="I17" s="35"/>
      <c r="J17" s="35"/>
      <c r="K17" s="35"/>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 t="s">
        <v>42</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35"/>
      <c r="AS18" s="13"/>
    </row>
    <row r="19" spans="1:45" ht="18" customHeight="1" thickBot="1">
      <c r="A19" s="1"/>
      <c r="B19" s="1121" t="s">
        <v>21</v>
      </c>
      <c r="C19" s="1676"/>
      <c r="D19" s="1676"/>
      <c r="E19" s="1676"/>
      <c r="F19" s="1676"/>
      <c r="G19" s="1676"/>
      <c r="H19" s="1679"/>
      <c r="I19" s="475" t="s">
        <v>22</v>
      </c>
      <c r="J19" s="1110"/>
      <c r="K19" s="1110"/>
      <c r="L19" s="1110"/>
      <c r="M19" s="1111"/>
      <c r="N19" s="475" t="s">
        <v>23</v>
      </c>
      <c r="O19" s="1110"/>
      <c r="P19" s="1110"/>
      <c r="Q19" s="1110"/>
      <c r="R19" s="1111"/>
      <c r="S19" s="1121" t="s">
        <v>24</v>
      </c>
      <c r="T19" s="1676"/>
      <c r="U19" s="1676"/>
      <c r="V19" s="1676"/>
      <c r="W19" s="1679"/>
      <c r="X19" s="35"/>
      <c r="Y19" s="35"/>
      <c r="Z19" s="35"/>
      <c r="AA19" s="35"/>
      <c r="AB19" s="35"/>
      <c r="AC19" s="35"/>
      <c r="AM19" s="13"/>
    </row>
    <row r="20" spans="1:45" ht="18" customHeight="1">
      <c r="A20" s="1"/>
      <c r="B20" s="1121" t="s">
        <v>17</v>
      </c>
      <c r="C20" s="1676"/>
      <c r="D20" s="1676"/>
      <c r="E20" s="1676"/>
      <c r="F20" s="1676"/>
      <c r="G20" s="1676"/>
      <c r="H20" s="1676"/>
      <c r="I20" s="1126">
        <v>5</v>
      </c>
      <c r="J20" s="1682"/>
      <c r="K20" s="1682"/>
      <c r="L20" s="1682"/>
      <c r="M20" s="1973"/>
      <c r="N20" s="1129">
        <v>1</v>
      </c>
      <c r="O20" s="1682"/>
      <c r="P20" s="1682"/>
      <c r="Q20" s="1682"/>
      <c r="R20" s="1683"/>
      <c r="S20" s="1131">
        <f>I20+N20</f>
        <v>6</v>
      </c>
      <c r="T20" s="1970"/>
      <c r="U20" s="1970"/>
      <c r="V20" s="1970"/>
      <c r="W20" s="1971"/>
      <c r="X20" s="35"/>
      <c r="Y20" s="35"/>
      <c r="Z20" s="35"/>
      <c r="AA20" s="35"/>
      <c r="AB20" s="35"/>
      <c r="AC20" s="35"/>
      <c r="AM20" s="13"/>
    </row>
    <row r="21" spans="1:45" ht="18" customHeight="1">
      <c r="A21" s="1"/>
      <c r="B21" s="2186" t="s">
        <v>86</v>
      </c>
      <c r="C21" s="1676"/>
      <c r="D21" s="1676"/>
      <c r="E21" s="1676"/>
      <c r="F21" s="1676"/>
      <c r="G21" s="1676"/>
      <c r="H21" s="1676"/>
      <c r="I21" s="1149">
        <v>1</v>
      </c>
      <c r="J21" s="1684"/>
      <c r="K21" s="1684"/>
      <c r="L21" s="1684"/>
      <c r="M21" s="1972"/>
      <c r="N21" s="1152">
        <v>1</v>
      </c>
      <c r="O21" s="1684"/>
      <c r="P21" s="1684"/>
      <c r="Q21" s="1684"/>
      <c r="R21" s="1685"/>
      <c r="S21" s="1131">
        <f>I21+N21</f>
        <v>2</v>
      </c>
      <c r="T21" s="1970"/>
      <c r="U21" s="1970"/>
      <c r="V21" s="1970"/>
      <c r="W21" s="1971"/>
      <c r="X21" s="35"/>
      <c r="Y21" s="35"/>
      <c r="Z21" s="35"/>
      <c r="AA21" s="35"/>
      <c r="AB21" s="35"/>
      <c r="AC21" s="35"/>
      <c r="AM21" s="13"/>
    </row>
    <row r="22" spans="1:45" ht="18" customHeight="1">
      <c r="A22" s="1"/>
      <c r="B22" s="1121" t="s">
        <v>18</v>
      </c>
      <c r="C22" s="1676"/>
      <c r="D22" s="1676"/>
      <c r="E22" s="1676"/>
      <c r="F22" s="1676"/>
      <c r="G22" s="1676"/>
      <c r="H22" s="1676"/>
      <c r="I22" s="1149">
        <v>35</v>
      </c>
      <c r="J22" s="1684"/>
      <c r="K22" s="1684"/>
      <c r="L22" s="1684"/>
      <c r="M22" s="1972"/>
      <c r="N22" s="1152">
        <v>5</v>
      </c>
      <c r="O22" s="1684"/>
      <c r="P22" s="1684"/>
      <c r="Q22" s="1684"/>
      <c r="R22" s="1685"/>
      <c r="S22" s="1131">
        <f>I22+N22</f>
        <v>40</v>
      </c>
      <c r="T22" s="1970"/>
      <c r="U22" s="1970"/>
      <c r="V22" s="1970"/>
      <c r="W22" s="1971"/>
      <c r="X22" s="35"/>
      <c r="Y22" s="35"/>
      <c r="Z22" s="35"/>
      <c r="AA22" s="35"/>
      <c r="AB22" s="35"/>
      <c r="AC22" s="35"/>
      <c r="AM22" s="13"/>
    </row>
    <row r="23" spans="1:45" ht="18" customHeight="1" thickBot="1">
      <c r="A23" s="1"/>
      <c r="B23" s="2186" t="s">
        <v>87</v>
      </c>
      <c r="C23" s="1676"/>
      <c r="D23" s="1676"/>
      <c r="E23" s="1676"/>
      <c r="F23" s="1676"/>
      <c r="G23" s="1676"/>
      <c r="H23" s="1676"/>
      <c r="I23" s="1140">
        <v>1</v>
      </c>
      <c r="J23" s="1677"/>
      <c r="K23" s="1677"/>
      <c r="L23" s="1677"/>
      <c r="M23" s="1969"/>
      <c r="N23" s="1143">
        <v>1</v>
      </c>
      <c r="O23" s="1677"/>
      <c r="P23" s="1677"/>
      <c r="Q23" s="1677"/>
      <c r="R23" s="1678"/>
      <c r="S23" s="1131">
        <f>I23+N23</f>
        <v>2</v>
      </c>
      <c r="T23" s="1970"/>
      <c r="U23" s="1970"/>
      <c r="V23" s="1970"/>
      <c r="W23" s="1971"/>
      <c r="X23" s="35"/>
      <c r="Y23" s="35"/>
      <c r="Z23" s="35"/>
      <c r="AA23" s="35"/>
      <c r="AB23" s="35"/>
      <c r="AC23" s="35"/>
      <c r="AM23" s="13"/>
    </row>
    <row r="24" spans="1:45" ht="18" customHeight="1">
      <c r="A24" s="1"/>
      <c r="B24" s="1121" t="s">
        <v>16</v>
      </c>
      <c r="C24" s="1676"/>
      <c r="D24" s="1676"/>
      <c r="E24" s="1676"/>
      <c r="F24" s="1676"/>
      <c r="G24" s="1676"/>
      <c r="H24" s="1679"/>
      <c r="I24" s="1145">
        <f>SUM(I20:M23)</f>
        <v>42</v>
      </c>
      <c r="J24" s="1680"/>
      <c r="K24" s="1680"/>
      <c r="L24" s="1680"/>
      <c r="M24" s="1681"/>
      <c r="N24" s="1145">
        <f t="shared" ref="N24" si="0">SUM(N20:R23)</f>
        <v>8</v>
      </c>
      <c r="O24" s="1680"/>
      <c r="P24" s="1680"/>
      <c r="Q24" s="1680"/>
      <c r="R24" s="1681"/>
      <c r="S24" s="1148">
        <f t="shared" ref="S24" si="1">SUM(S20:W23)</f>
        <v>50</v>
      </c>
      <c r="T24" s="1970"/>
      <c r="U24" s="1970"/>
      <c r="V24" s="1970"/>
      <c r="W24" s="1971"/>
      <c r="X24" s="35"/>
      <c r="Y24" s="35"/>
      <c r="Z24" s="35"/>
      <c r="AA24" s="35"/>
      <c r="AB24" s="35"/>
      <c r="AC24" s="35"/>
      <c r="AM24" s="13"/>
    </row>
    <row r="25" spans="1:45"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35"/>
      <c r="AS25" s="13"/>
    </row>
    <row r="26" spans="1:45" ht="18" customHeight="1">
      <c r="A26" s="1" t="s">
        <v>45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35"/>
      <c r="AS26" s="13"/>
    </row>
    <row r="27" spans="1:45" ht="6" customHeight="1">
      <c r="A27" s="1"/>
      <c r="B27" s="35"/>
      <c r="C27" s="35"/>
      <c r="D27" s="35"/>
      <c r="E27" s="35"/>
      <c r="F27" s="35"/>
      <c r="G27" s="35"/>
      <c r="H27" s="35"/>
      <c r="I27" s="35"/>
      <c r="J27" s="35"/>
      <c r="K27" s="35"/>
      <c r="L27" s="35"/>
      <c r="M27" s="35"/>
      <c r="N27" s="35"/>
      <c r="O27" s="35"/>
      <c r="P27" s="35"/>
      <c r="Q27" s="35"/>
      <c r="R27" s="1"/>
      <c r="S27" s="35"/>
      <c r="T27" s="35"/>
      <c r="U27" s="35"/>
      <c r="V27" s="35"/>
      <c r="W27" s="35"/>
      <c r="X27" s="35"/>
      <c r="Y27" s="35"/>
      <c r="Z27" s="35"/>
      <c r="AA27" s="35"/>
      <c r="AB27" s="35"/>
      <c r="AC27" s="35"/>
    </row>
    <row r="28" spans="1:45" ht="18" customHeight="1">
      <c r="A28" s="35"/>
      <c r="B28" s="475" t="s">
        <v>1</v>
      </c>
      <c r="C28" s="476"/>
      <c r="D28" s="476"/>
      <c r="E28" s="476"/>
      <c r="F28" s="476"/>
      <c r="G28" s="476"/>
      <c r="H28" s="476"/>
      <c r="I28" s="476"/>
      <c r="J28" s="476"/>
      <c r="K28" s="476"/>
      <c r="L28" s="460" t="s">
        <v>43</v>
      </c>
      <c r="M28" s="1158"/>
      <c r="N28" s="475" t="s">
        <v>2</v>
      </c>
      <c r="O28" s="1110"/>
      <c r="P28" s="1110"/>
      <c r="Q28" s="1110"/>
      <c r="R28" s="1110"/>
      <c r="S28" s="1110"/>
      <c r="T28" s="1110"/>
      <c r="U28" s="1110"/>
      <c r="V28" s="1110"/>
      <c r="W28" s="1110"/>
      <c r="X28" s="1110"/>
      <c r="Y28" s="1110"/>
      <c r="Z28" s="1110"/>
      <c r="AA28" s="1110"/>
      <c r="AB28" s="1110"/>
      <c r="AC28" s="1111"/>
      <c r="AD28" s="237"/>
      <c r="AE28" s="237"/>
      <c r="AF28" s="237"/>
      <c r="AG28" s="237"/>
      <c r="AH28" s="13"/>
      <c r="AQ28" s="34"/>
    </row>
    <row r="29" spans="1:45" ht="18" customHeight="1">
      <c r="A29" s="35"/>
      <c r="B29" s="1154"/>
      <c r="C29" s="1155"/>
      <c r="D29" s="1155"/>
      <c r="E29" s="1155"/>
      <c r="F29" s="1155"/>
      <c r="G29" s="1155"/>
      <c r="H29" s="1155"/>
      <c r="I29" s="1155"/>
      <c r="J29" s="1155"/>
      <c r="K29" s="1155"/>
      <c r="L29" s="1159"/>
      <c r="M29" s="1160"/>
      <c r="N29" s="2183" t="s">
        <v>0</v>
      </c>
      <c r="O29" s="2184"/>
      <c r="P29" s="2184"/>
      <c r="Q29" s="2185"/>
      <c r="R29" s="2183" t="s">
        <v>88</v>
      </c>
      <c r="S29" s="2184"/>
      <c r="T29" s="2184"/>
      <c r="U29" s="2185"/>
      <c r="V29" s="2183" t="s">
        <v>89</v>
      </c>
      <c r="W29" s="2184"/>
      <c r="X29" s="2184"/>
      <c r="Y29" s="2185"/>
      <c r="Z29" s="2183" t="s">
        <v>90</v>
      </c>
      <c r="AA29" s="2184"/>
      <c r="AB29" s="2184"/>
      <c r="AC29" s="2185"/>
      <c r="AD29" s="13"/>
      <c r="AE29" s="13"/>
      <c r="AF29" s="13"/>
      <c r="AG29" s="13"/>
      <c r="AH29" s="34"/>
      <c r="AI29" s="34"/>
      <c r="AJ29" s="13"/>
    </row>
    <row r="30" spans="1:45" ht="18" customHeight="1" thickBot="1">
      <c r="A30" s="35"/>
      <c r="B30" s="1156"/>
      <c r="C30" s="1157"/>
      <c r="D30" s="1157"/>
      <c r="E30" s="1157"/>
      <c r="F30" s="1157"/>
      <c r="G30" s="1157"/>
      <c r="H30" s="1157"/>
      <c r="I30" s="1157"/>
      <c r="J30" s="1157"/>
      <c r="K30" s="1157"/>
      <c r="L30" s="1159"/>
      <c r="M30" s="1160"/>
      <c r="N30" s="487" t="s">
        <v>5</v>
      </c>
      <c r="O30" s="1163"/>
      <c r="P30" s="1164" t="s">
        <v>6</v>
      </c>
      <c r="Q30" s="1165"/>
      <c r="R30" s="487" t="s">
        <v>5</v>
      </c>
      <c r="S30" s="1163"/>
      <c r="T30" s="1164" t="s">
        <v>6</v>
      </c>
      <c r="U30" s="1165"/>
      <c r="V30" s="487" t="s">
        <v>5</v>
      </c>
      <c r="W30" s="1163"/>
      <c r="X30" s="1164" t="s">
        <v>6</v>
      </c>
      <c r="Y30" s="1165"/>
      <c r="Z30" s="487" t="s">
        <v>5</v>
      </c>
      <c r="AA30" s="1163"/>
      <c r="AB30" s="1164" t="s">
        <v>6</v>
      </c>
      <c r="AC30" s="1165"/>
      <c r="AI30" s="34"/>
      <c r="AJ30" s="14"/>
      <c r="AK30" s="13"/>
    </row>
    <row r="31" spans="1:45" ht="18" customHeight="1" thickBot="1">
      <c r="A31" s="35"/>
      <c r="B31" s="2246" t="s">
        <v>156</v>
      </c>
      <c r="C31" s="2179" t="s">
        <v>25</v>
      </c>
      <c r="D31" s="1932" t="s">
        <v>152</v>
      </c>
      <c r="E31" s="1186"/>
      <c r="F31" s="1186"/>
      <c r="G31" s="1186"/>
      <c r="H31" s="1186"/>
      <c r="I31" s="1186"/>
      <c r="J31" s="1186"/>
      <c r="K31" s="1186"/>
      <c r="L31" s="2180" t="s">
        <v>11</v>
      </c>
      <c r="M31" s="2181"/>
      <c r="N31" s="2182">
        <v>1850</v>
      </c>
      <c r="O31" s="2175"/>
      <c r="P31" s="2172">
        <v>1150</v>
      </c>
      <c r="Q31" s="2173"/>
      <c r="R31" s="2068">
        <f>N31</f>
        <v>1850</v>
      </c>
      <c r="S31" s="2069"/>
      <c r="T31" s="2070">
        <f>P31</f>
        <v>1150</v>
      </c>
      <c r="U31" s="2095"/>
      <c r="V31" s="2174">
        <v>1760</v>
      </c>
      <c r="W31" s="2175"/>
      <c r="X31" s="2172">
        <v>1060</v>
      </c>
      <c r="Y31" s="2174"/>
      <c r="Z31" s="2068">
        <f>V31</f>
        <v>1760</v>
      </c>
      <c r="AA31" s="2069"/>
      <c r="AB31" s="2070">
        <f>X31</f>
        <v>1060</v>
      </c>
      <c r="AC31" s="2071"/>
      <c r="AF31" s="13"/>
      <c r="AQ31" s="34"/>
      <c r="AR31" s="14"/>
    </row>
    <row r="32" spans="1:45" ht="18" customHeight="1" thickBot="1">
      <c r="A32" s="35"/>
      <c r="B32" s="2247"/>
      <c r="C32" s="2179"/>
      <c r="D32" s="1932" t="s">
        <v>91</v>
      </c>
      <c r="E32" s="1186"/>
      <c r="F32" s="1186"/>
      <c r="G32" s="1186"/>
      <c r="H32" s="1186"/>
      <c r="I32" s="1186"/>
      <c r="J32" s="1186"/>
      <c r="K32" s="1186"/>
      <c r="L32" s="2161" t="s">
        <v>11</v>
      </c>
      <c r="M32" s="2165"/>
      <c r="N32" s="2090"/>
      <c r="O32" s="2091"/>
      <c r="P32" s="2091"/>
      <c r="Q32" s="2091"/>
      <c r="R32" s="2225">
        <v>700</v>
      </c>
      <c r="S32" s="2226"/>
      <c r="T32" s="2226"/>
      <c r="U32" s="2227"/>
      <c r="V32" s="2091"/>
      <c r="W32" s="2091"/>
      <c r="X32" s="2091"/>
      <c r="Y32" s="2091"/>
      <c r="Z32" s="2225">
        <v>1410</v>
      </c>
      <c r="AA32" s="2226"/>
      <c r="AB32" s="2226"/>
      <c r="AC32" s="2227"/>
      <c r="AF32" s="13"/>
      <c r="AG32" s="13"/>
      <c r="AH32" s="13"/>
      <c r="AI32" s="13"/>
      <c r="AJ32" s="13"/>
      <c r="AK32" s="13"/>
      <c r="AL32" s="13"/>
      <c r="AM32" s="13"/>
      <c r="AN32" s="13"/>
      <c r="AO32" s="13"/>
      <c r="AP32" s="13"/>
      <c r="AQ32" s="34"/>
      <c r="AR32" s="14"/>
      <c r="AS32" s="13"/>
    </row>
    <row r="33" spans="1:45" ht="18" customHeight="1">
      <c r="A33" s="35"/>
      <c r="B33" s="2247"/>
      <c r="C33" s="2179"/>
      <c r="D33" s="1957" t="s">
        <v>13</v>
      </c>
      <c r="E33" s="1438"/>
      <c r="F33" s="1438"/>
      <c r="G33" s="1438"/>
      <c r="H33" s="1438"/>
      <c r="I33" s="1438"/>
      <c r="J33" s="1438"/>
      <c r="K33" s="1438"/>
      <c r="L33" s="2161" t="s">
        <v>11</v>
      </c>
      <c r="M33" s="2162"/>
      <c r="N33" s="2013">
        <f>IF(L33="○",IF(L35/S24&lt;10,INT(L35/S24),ROUNDDOWN(L35/S24,-1)),0)</f>
        <v>40</v>
      </c>
      <c r="O33" s="2013"/>
      <c r="P33" s="2014"/>
      <c r="Q33" s="2014"/>
      <c r="R33" s="2015"/>
      <c r="S33" s="2015"/>
      <c r="T33" s="2015"/>
      <c r="U33" s="2015"/>
      <c r="V33" s="2014"/>
      <c r="W33" s="2014"/>
      <c r="X33" s="2014"/>
      <c r="Y33" s="2014"/>
      <c r="Z33" s="2015"/>
      <c r="AA33" s="2015"/>
      <c r="AB33" s="2015"/>
      <c r="AC33" s="2016"/>
      <c r="AF33" s="13"/>
      <c r="AH33" s="13"/>
      <c r="AI33" s="13"/>
      <c r="AJ33" s="13"/>
      <c r="AK33" s="13"/>
      <c r="AL33" s="13"/>
      <c r="AM33" s="13"/>
      <c r="AN33" s="13"/>
      <c r="AO33" s="13"/>
      <c r="AP33" s="13"/>
      <c r="AQ33" s="34"/>
      <c r="AR33" s="14"/>
    </row>
    <row r="34" spans="1:45" ht="18" customHeight="1">
      <c r="A34" s="35"/>
      <c r="B34" s="2247"/>
      <c r="C34" s="2179"/>
      <c r="D34" s="173"/>
      <c r="E34" s="1184" t="s">
        <v>44</v>
      </c>
      <c r="F34" s="1185"/>
      <c r="G34" s="1185"/>
      <c r="H34" s="1185"/>
      <c r="I34" s="1185"/>
      <c r="J34" s="1186"/>
      <c r="K34" s="1186"/>
      <c r="L34" s="2163">
        <v>210</v>
      </c>
      <c r="M34" s="2164"/>
      <c r="N34" s="2017"/>
      <c r="O34" s="2017"/>
      <c r="P34" s="2015"/>
      <c r="Q34" s="2015"/>
      <c r="R34" s="2015"/>
      <c r="S34" s="2015"/>
      <c r="T34" s="2015"/>
      <c r="U34" s="2015"/>
      <c r="V34" s="2015"/>
      <c r="W34" s="2015"/>
      <c r="X34" s="2015"/>
      <c r="Y34" s="2015"/>
      <c r="Z34" s="2015"/>
      <c r="AA34" s="2015"/>
      <c r="AB34" s="2015"/>
      <c r="AC34" s="2016"/>
      <c r="AF34" s="13"/>
      <c r="AH34" s="13"/>
      <c r="AI34" s="13"/>
      <c r="AJ34" s="13"/>
      <c r="AK34" s="13"/>
      <c r="AL34" s="13"/>
      <c r="AM34" s="13"/>
      <c r="AN34" s="13"/>
      <c r="AO34" s="13"/>
      <c r="AP34" s="13"/>
      <c r="AQ34" s="34"/>
      <c r="AR34" s="14"/>
    </row>
    <row r="35" spans="1:45" ht="18" customHeight="1" thickBot="1">
      <c r="A35" s="35"/>
      <c r="B35" s="2247"/>
      <c r="C35" s="2179"/>
      <c r="D35" s="246"/>
      <c r="E35" s="1189" t="s">
        <v>157</v>
      </c>
      <c r="F35" s="1190"/>
      <c r="G35" s="1190"/>
      <c r="H35" s="1190"/>
      <c r="I35" s="1190"/>
      <c r="J35" s="1191"/>
      <c r="K35" s="1191"/>
      <c r="L35" s="2163">
        <v>2440</v>
      </c>
      <c r="M35" s="2164"/>
      <c r="N35" s="2015"/>
      <c r="O35" s="2015"/>
      <c r="P35" s="2015"/>
      <c r="Q35" s="2015"/>
      <c r="R35" s="2015"/>
      <c r="S35" s="2015"/>
      <c r="T35" s="2015"/>
      <c r="U35" s="2015"/>
      <c r="V35" s="2015"/>
      <c r="W35" s="2015"/>
      <c r="X35" s="2015"/>
      <c r="Y35" s="2015"/>
      <c r="Z35" s="2015"/>
      <c r="AA35" s="2015"/>
      <c r="AB35" s="2015"/>
      <c r="AC35" s="2015"/>
      <c r="AD35" s="37"/>
      <c r="AF35" s="13"/>
      <c r="AH35" s="22"/>
      <c r="AI35" s="22"/>
      <c r="AJ35" s="22"/>
      <c r="AK35" s="22"/>
      <c r="AL35" s="22"/>
      <c r="AM35" s="22"/>
      <c r="AN35" s="22"/>
      <c r="AO35" s="22"/>
      <c r="AP35" s="22"/>
      <c r="AQ35" s="34"/>
      <c r="AR35" s="14"/>
    </row>
    <row r="36" spans="1:45" ht="18" customHeight="1" thickBot="1">
      <c r="A36" s="35"/>
      <c r="B36" s="2247"/>
      <c r="C36" s="2179"/>
      <c r="D36" s="1921" t="s">
        <v>92</v>
      </c>
      <c r="E36" s="2155"/>
      <c r="F36" s="2155"/>
      <c r="G36" s="2155"/>
      <c r="H36" s="2155"/>
      <c r="I36" s="2155"/>
      <c r="J36" s="2155"/>
      <c r="K36" s="2155"/>
      <c r="L36" s="2159" t="s">
        <v>11</v>
      </c>
      <c r="M36" s="2160"/>
      <c r="N36" s="1222">
        <v>90</v>
      </c>
      <c r="O36" s="2157"/>
      <c r="P36" s="2157"/>
      <c r="Q36" s="2157"/>
      <c r="R36" s="2157"/>
      <c r="S36" s="2157"/>
      <c r="T36" s="2157"/>
      <c r="U36" s="2157"/>
      <c r="V36" s="2157"/>
      <c r="W36" s="2157"/>
      <c r="X36" s="2157"/>
      <c r="Y36" s="2157"/>
      <c r="Z36" s="2157"/>
      <c r="AA36" s="2157"/>
      <c r="AB36" s="2157"/>
      <c r="AC36" s="2157"/>
      <c r="AD36" s="37"/>
      <c r="AF36" s="13"/>
      <c r="AG36" s="13"/>
      <c r="AH36" s="13"/>
      <c r="AI36" s="13"/>
      <c r="AJ36" s="13"/>
      <c r="AK36" s="13"/>
      <c r="AL36" s="13"/>
      <c r="AM36" s="13"/>
      <c r="AN36" s="13"/>
      <c r="AO36" s="13"/>
      <c r="AP36" s="13"/>
      <c r="AQ36" s="34"/>
      <c r="AR36" s="14"/>
      <c r="AS36" s="13"/>
    </row>
    <row r="37" spans="1:45" ht="18" customHeight="1" thickTop="1" thickBot="1">
      <c r="A37" s="35"/>
      <c r="B37" s="2247"/>
      <c r="C37" s="2179"/>
      <c r="D37" s="958" t="s">
        <v>26</v>
      </c>
      <c r="E37" s="1209"/>
      <c r="F37" s="1209"/>
      <c r="G37" s="1209"/>
      <c r="H37" s="1209"/>
      <c r="I37" s="1209"/>
      <c r="J37" s="1209"/>
      <c r="K37" s="1209"/>
      <c r="L37" s="1210"/>
      <c r="M37" s="1211"/>
      <c r="N37" s="2007">
        <f>SUM(N31,$N33,$N36)</f>
        <v>1980</v>
      </c>
      <c r="O37" s="2008"/>
      <c r="P37" s="2009">
        <f>SUM(P31,$N33,$N36)</f>
        <v>1280</v>
      </c>
      <c r="Q37" s="2010"/>
      <c r="R37" s="2007">
        <f>SUM(R31,$R32,$N33,$N36)</f>
        <v>2680</v>
      </c>
      <c r="S37" s="2008"/>
      <c r="T37" s="2009">
        <f>SUM(T31,$R32,$N33,$N36)</f>
        <v>1980</v>
      </c>
      <c r="U37" s="2010"/>
      <c r="V37" s="2007">
        <f>SUM(V31,$N33,$N36)</f>
        <v>1890</v>
      </c>
      <c r="W37" s="2008"/>
      <c r="X37" s="2009">
        <f>SUM(X31,$N33,$N36)</f>
        <v>1190</v>
      </c>
      <c r="Y37" s="2010"/>
      <c r="Z37" s="2007">
        <f>SUM(Z31,$Z32,$N33,$N36)</f>
        <v>3300</v>
      </c>
      <c r="AA37" s="2008"/>
      <c r="AB37" s="2009">
        <f>SUM(AB31,$Z32,$N33,$N36)</f>
        <v>2600</v>
      </c>
      <c r="AC37" s="2256"/>
      <c r="AD37" s="37"/>
      <c r="AF37" s="13"/>
      <c r="AG37" s="13"/>
      <c r="AQ37" s="34"/>
      <c r="AR37" s="14"/>
      <c r="AS37" s="13"/>
    </row>
    <row r="38" spans="1:45" ht="20.25" customHeight="1" thickBot="1">
      <c r="A38" s="35"/>
      <c r="B38" s="2247"/>
      <c r="C38" s="2153" t="s">
        <v>55</v>
      </c>
      <c r="D38" s="1921" t="s">
        <v>209</v>
      </c>
      <c r="E38" s="2155"/>
      <c r="F38" s="2155"/>
      <c r="G38" s="2155"/>
      <c r="H38" s="2155"/>
      <c r="I38" s="2155"/>
      <c r="J38" s="2155"/>
      <c r="K38" s="2155"/>
      <c r="L38" s="1220" t="s">
        <v>11</v>
      </c>
      <c r="M38" s="2156"/>
      <c r="N38" s="1222">
        <v>-90</v>
      </c>
      <c r="O38" s="2157"/>
      <c r="P38" s="2157"/>
      <c r="Q38" s="2157"/>
      <c r="R38" s="2157"/>
      <c r="S38" s="2157"/>
      <c r="T38" s="2157"/>
      <c r="U38" s="2157"/>
      <c r="V38" s="2157"/>
      <c r="W38" s="2157"/>
      <c r="X38" s="2157"/>
      <c r="Y38" s="2157"/>
      <c r="Z38" s="2157"/>
      <c r="AA38" s="2157"/>
      <c r="AB38" s="2157"/>
      <c r="AC38" s="2157"/>
      <c r="AD38" s="37"/>
      <c r="AF38" s="13"/>
      <c r="AG38" s="13"/>
      <c r="AQ38" s="34"/>
      <c r="AR38" s="14"/>
      <c r="AS38" s="13"/>
    </row>
    <row r="39" spans="1:45" ht="18" customHeight="1" thickTop="1">
      <c r="A39" s="35"/>
      <c r="B39" s="2247"/>
      <c r="C39" s="2154"/>
      <c r="D39" s="958" t="s">
        <v>50</v>
      </c>
      <c r="E39" s="1209"/>
      <c r="F39" s="1209"/>
      <c r="G39" s="1209"/>
      <c r="H39" s="1209"/>
      <c r="I39" s="1209"/>
      <c r="J39" s="1209"/>
      <c r="K39" s="1209"/>
      <c r="L39" s="1209"/>
      <c r="M39" s="1226"/>
      <c r="N39" s="1227">
        <f>$N$38</f>
        <v>-90</v>
      </c>
      <c r="O39" s="1228"/>
      <c r="P39" s="1229">
        <f t="shared" ref="P39" si="2">$N$38</f>
        <v>-90</v>
      </c>
      <c r="Q39" s="1230"/>
      <c r="R39" s="1227">
        <f t="shared" ref="R39" si="3">$N$38</f>
        <v>-90</v>
      </c>
      <c r="S39" s="1228"/>
      <c r="T39" s="1229">
        <f t="shared" ref="T39" si="4">$N$38</f>
        <v>-90</v>
      </c>
      <c r="U39" s="1230"/>
      <c r="V39" s="1227">
        <f t="shared" ref="V39" si="5">$N$38</f>
        <v>-90</v>
      </c>
      <c r="W39" s="1228"/>
      <c r="X39" s="1229">
        <f t="shared" ref="X39" si="6">$N$38</f>
        <v>-90</v>
      </c>
      <c r="Y39" s="1230"/>
      <c r="Z39" s="1227">
        <f t="shared" ref="Z39" si="7">$N$38</f>
        <v>-90</v>
      </c>
      <c r="AA39" s="1228"/>
      <c r="AB39" s="1229">
        <f>$N$38</f>
        <v>-90</v>
      </c>
      <c r="AC39" s="2194"/>
      <c r="AD39" s="37"/>
      <c r="AF39" s="13"/>
      <c r="AG39" s="13"/>
      <c r="AQ39" s="34"/>
      <c r="AR39" s="14"/>
      <c r="AS39" s="13"/>
    </row>
    <row r="40" spans="1:45" ht="18" customHeight="1">
      <c r="A40" s="35"/>
      <c r="B40" s="2247"/>
      <c r="C40" s="2147" t="s">
        <v>222</v>
      </c>
      <c r="D40" s="1924" t="s">
        <v>206</v>
      </c>
      <c r="E40" s="2150"/>
      <c r="F40" s="2150"/>
      <c r="G40" s="2150"/>
      <c r="H40" s="2150"/>
      <c r="I40" s="2150"/>
      <c r="J40" s="844">
        <v>790</v>
      </c>
      <c r="K40" s="844"/>
      <c r="L40" s="2151" t="s">
        <v>11</v>
      </c>
      <c r="M40" s="2152"/>
      <c r="N40" s="1243">
        <f>IF(L40="○",IF($J40/$S$24&lt;10,INT($J40/$S$24),ROUNDDOWN($J40/$S$24,-1)),0)</f>
        <v>10</v>
      </c>
      <c r="O40" s="1243"/>
      <c r="P40" s="1243"/>
      <c r="Q40" s="1243"/>
      <c r="R40" s="1243"/>
      <c r="S40" s="1243"/>
      <c r="T40" s="1243"/>
      <c r="U40" s="1243"/>
      <c r="V40" s="1243"/>
      <c r="W40" s="1243"/>
      <c r="X40" s="1243"/>
      <c r="Y40" s="1243"/>
      <c r="Z40" s="1243"/>
      <c r="AA40" s="1243"/>
      <c r="AB40" s="1243"/>
      <c r="AC40" s="1243"/>
      <c r="AD40" s="37"/>
      <c r="AF40" s="13"/>
      <c r="AG40" s="13"/>
      <c r="AQ40" s="34"/>
      <c r="AR40" s="14"/>
      <c r="AS40" s="13"/>
    </row>
    <row r="41" spans="1:45" ht="18" customHeight="1" thickBot="1">
      <c r="A41" s="35"/>
      <c r="B41" s="2247"/>
      <c r="C41" s="2148"/>
      <c r="D41" s="1921" t="s">
        <v>164</v>
      </c>
      <c r="E41" s="2144"/>
      <c r="F41" s="2144"/>
      <c r="G41" s="2144"/>
      <c r="H41" s="2144"/>
      <c r="I41" s="2144"/>
      <c r="J41" s="846">
        <v>500</v>
      </c>
      <c r="K41" s="846"/>
      <c r="L41" s="2145" t="s">
        <v>27</v>
      </c>
      <c r="M41" s="2146"/>
      <c r="N41" s="1248">
        <f>IF(L41="○",IF($J41/$S$24&lt;10,INT($J41/$S$24),ROUNDDOWN($J41/$S$24,-1)),0)</f>
        <v>0</v>
      </c>
      <c r="O41" s="1248"/>
      <c r="P41" s="1248"/>
      <c r="Q41" s="1248"/>
      <c r="R41" s="1248"/>
      <c r="S41" s="1248"/>
      <c r="T41" s="1248"/>
      <c r="U41" s="1248"/>
      <c r="V41" s="1248"/>
      <c r="W41" s="1248"/>
      <c r="X41" s="1248"/>
      <c r="Y41" s="1248"/>
      <c r="Z41" s="1248"/>
      <c r="AA41" s="1248"/>
      <c r="AB41" s="1248"/>
      <c r="AC41" s="1248"/>
      <c r="AD41" s="37"/>
      <c r="AF41" s="13"/>
      <c r="AG41" s="13"/>
      <c r="AQ41" s="34"/>
      <c r="AR41" s="14"/>
      <c r="AS41" s="13"/>
    </row>
    <row r="42" spans="1:45" ht="18" customHeight="1" thickTop="1">
      <c r="A42" s="35"/>
      <c r="B42" s="2248"/>
      <c r="C42" s="2149"/>
      <c r="D42" s="323" t="s">
        <v>59</v>
      </c>
      <c r="E42" s="324"/>
      <c r="F42" s="324"/>
      <c r="G42" s="324"/>
      <c r="H42" s="324"/>
      <c r="I42" s="324"/>
      <c r="J42" s="324"/>
      <c r="K42" s="324"/>
      <c r="L42" s="324"/>
      <c r="M42" s="1865"/>
      <c r="N42" s="369">
        <f>SUM($N40,$N41)</f>
        <v>10</v>
      </c>
      <c r="O42" s="2218"/>
      <c r="P42" s="2188">
        <f t="shared" ref="P42" si="8">SUM($N40,$N41)</f>
        <v>10</v>
      </c>
      <c r="Q42" s="2216"/>
      <c r="R42" s="2190">
        <f t="shared" ref="R42" si="9">SUM($N40,$N41)</f>
        <v>10</v>
      </c>
      <c r="S42" s="2217"/>
      <c r="T42" s="2190">
        <f t="shared" ref="T42" si="10">SUM($N40,$N41)</f>
        <v>10</v>
      </c>
      <c r="U42" s="2216"/>
      <c r="V42" s="2190">
        <f t="shared" ref="V42" si="11">SUM($N40,$N41)</f>
        <v>10</v>
      </c>
      <c r="W42" s="2217"/>
      <c r="X42" s="2190">
        <f t="shared" ref="X42" si="12">SUM($N40,$N41)</f>
        <v>10</v>
      </c>
      <c r="Y42" s="2216"/>
      <c r="Z42" s="2190">
        <f t="shared" ref="Z42" si="13">SUM($N40,$N41)</f>
        <v>10</v>
      </c>
      <c r="AA42" s="2217"/>
      <c r="AB42" s="2190">
        <f t="shared" ref="AB42" si="14">SUM($N40,$N41)</f>
        <v>10</v>
      </c>
      <c r="AC42" s="2217"/>
      <c r="AD42" s="37"/>
      <c r="AF42" s="13"/>
      <c r="AG42" s="13"/>
      <c r="AQ42" s="34"/>
      <c r="AR42" s="14"/>
      <c r="AS42" s="13"/>
    </row>
    <row r="43" spans="1:45" ht="18" customHeight="1">
      <c r="A43" s="35"/>
      <c r="B43" s="1254" t="s">
        <v>224</v>
      </c>
      <c r="C43" s="1190"/>
      <c r="D43" s="1190"/>
      <c r="E43" s="1190"/>
      <c r="F43" s="1190"/>
      <c r="G43" s="1190"/>
      <c r="H43" s="1190"/>
      <c r="I43" s="1190"/>
      <c r="J43" s="1190"/>
      <c r="K43" s="1190"/>
      <c r="L43" s="1190"/>
      <c r="M43" s="177" t="s">
        <v>51</v>
      </c>
      <c r="N43" s="1267">
        <f>N37+N39+N42</f>
        <v>1900</v>
      </c>
      <c r="O43" s="2192"/>
      <c r="P43" s="1256">
        <f t="shared" ref="P43" si="15">P37+P39+P42</f>
        <v>1200</v>
      </c>
      <c r="Q43" s="1257"/>
      <c r="R43" s="1255">
        <f t="shared" ref="R43" si="16">R37+R39+R42</f>
        <v>2600</v>
      </c>
      <c r="S43" s="1262"/>
      <c r="T43" s="1256">
        <f t="shared" ref="T43" si="17">T37+T39+T42</f>
        <v>1900</v>
      </c>
      <c r="U43" s="1257"/>
      <c r="V43" s="1255">
        <f t="shared" ref="V43" si="18">V37+V39+V42</f>
        <v>1810</v>
      </c>
      <c r="W43" s="1262"/>
      <c r="X43" s="1256">
        <f t="shared" ref="X43" si="19">X37+X39+X42</f>
        <v>1110</v>
      </c>
      <c r="Y43" s="1257"/>
      <c r="Z43" s="1255">
        <f t="shared" ref="Z43" si="20">Z37+Z39+Z42</f>
        <v>3220</v>
      </c>
      <c r="AA43" s="1262"/>
      <c r="AB43" s="1256">
        <f t="shared" ref="AB43" si="21">AB37+AB39+AB42</f>
        <v>2520</v>
      </c>
      <c r="AC43" s="1262"/>
      <c r="AD43" s="37"/>
      <c r="AF43" s="295"/>
      <c r="AG43" s="296"/>
      <c r="AI43" s="34"/>
      <c r="AJ43" s="14"/>
      <c r="AK43" s="13"/>
    </row>
    <row r="44" spans="1:45" ht="18" customHeight="1">
      <c r="A44" s="35"/>
      <c r="B44" s="1254" t="s">
        <v>106</v>
      </c>
      <c r="C44" s="2244"/>
      <c r="D44" s="2244"/>
      <c r="E44" s="2244"/>
      <c r="F44" s="2244"/>
      <c r="G44" s="2244"/>
      <c r="H44" s="2244"/>
      <c r="I44" s="2244"/>
      <c r="J44" s="2244"/>
      <c r="K44" s="2244"/>
      <c r="L44" s="2244"/>
      <c r="M44" s="177" t="s">
        <v>99</v>
      </c>
      <c r="N44" s="1260">
        <f>N43*I20</f>
        <v>9500</v>
      </c>
      <c r="O44" s="1261"/>
      <c r="P44" s="1262">
        <f>P43*N20</f>
        <v>1200</v>
      </c>
      <c r="Q44" s="1263"/>
      <c r="R44" s="1260">
        <f>R43*I21</f>
        <v>2600</v>
      </c>
      <c r="S44" s="1261"/>
      <c r="T44" s="1262">
        <f>T43*N21</f>
        <v>1900</v>
      </c>
      <c r="U44" s="1263"/>
      <c r="V44" s="1260">
        <f>V43*I22</f>
        <v>63350</v>
      </c>
      <c r="W44" s="1261"/>
      <c r="X44" s="1262">
        <f>X43*N22</f>
        <v>5550</v>
      </c>
      <c r="Y44" s="1263"/>
      <c r="Z44" s="1260">
        <f>Z43*I23</f>
        <v>3220</v>
      </c>
      <c r="AA44" s="1261"/>
      <c r="AB44" s="1262">
        <f>AB43*N23</f>
        <v>2520</v>
      </c>
      <c r="AC44" s="2215"/>
      <c r="AD44" s="37"/>
      <c r="AE44" s="1786">
        <f>SUM(N44:AC44)</f>
        <v>89840</v>
      </c>
      <c r="AF44" s="736"/>
      <c r="AG44" s="736"/>
      <c r="AI44" s="34"/>
      <c r="AJ44" s="14"/>
      <c r="AK44" s="13"/>
    </row>
    <row r="45" spans="1:45" ht="29.25" customHeight="1" thickBot="1">
      <c r="A45" s="35"/>
      <c r="B45" s="1264" t="s">
        <v>103</v>
      </c>
      <c r="C45" s="1265"/>
      <c r="D45" s="1265"/>
      <c r="E45" s="1265"/>
      <c r="F45" s="1265"/>
      <c r="G45" s="1265"/>
      <c r="H45" s="1265"/>
      <c r="I45" s="1265"/>
      <c r="J45" s="1265"/>
      <c r="K45" s="1265"/>
      <c r="L45" s="1266"/>
      <c r="M45" s="178" t="s">
        <v>102</v>
      </c>
      <c r="N45" s="1267">
        <f>N44*$H$16*100*$X$16</f>
        <v>798000.00000000023</v>
      </c>
      <c r="O45" s="1268"/>
      <c r="P45" s="1268">
        <f>P44*$H$16*100*$X$16</f>
        <v>100800.00000000003</v>
      </c>
      <c r="Q45" s="1269"/>
      <c r="R45" s="1267">
        <f>R44*$H$16*100*$X$16</f>
        <v>218400.00000000006</v>
      </c>
      <c r="S45" s="1268"/>
      <c r="T45" s="1268">
        <f>T44*$H$16*100*$X$16</f>
        <v>159600</v>
      </c>
      <c r="U45" s="1269"/>
      <c r="V45" s="1267">
        <f>V44*$H$16*100*$X$16</f>
        <v>5321400</v>
      </c>
      <c r="W45" s="1268"/>
      <c r="X45" s="1268">
        <f>X44*$H$16*100*$X$16</f>
        <v>466200.00000000012</v>
      </c>
      <c r="Y45" s="1269"/>
      <c r="Z45" s="1267">
        <f>Z44*$H$16*100*$X$16</f>
        <v>270480.00000000006</v>
      </c>
      <c r="AA45" s="1268"/>
      <c r="AB45" s="1268">
        <f>AB44*$H$16*100*$X$16</f>
        <v>211680</v>
      </c>
      <c r="AC45" s="2192"/>
      <c r="AD45" s="37"/>
      <c r="AE45" s="295">
        <f>SUM(N45:AC45)</f>
        <v>7546560</v>
      </c>
      <c r="AF45" s="296"/>
      <c r="AG45" s="296"/>
      <c r="AI45" s="34"/>
      <c r="AJ45" s="14"/>
      <c r="AK45" s="13"/>
    </row>
    <row r="46" spans="1:45" ht="27" customHeight="1">
      <c r="A46" s="35"/>
      <c r="B46" s="1594" t="s">
        <v>194</v>
      </c>
      <c r="C46" s="2132" t="s">
        <v>144</v>
      </c>
      <c r="D46" s="2133"/>
      <c r="E46" s="2133"/>
      <c r="F46" s="2133"/>
      <c r="G46" s="2133"/>
      <c r="H46" s="2133"/>
      <c r="I46" s="2133"/>
      <c r="J46" s="2133"/>
      <c r="K46" s="2133"/>
      <c r="L46" s="1232" t="s">
        <v>11</v>
      </c>
      <c r="M46" s="1236"/>
      <c r="N46" s="2063">
        <f>IF($L46="○",-ROUNDDOWN(SUM(N31,$N36)*$H$16*100*$L$47,-1),0)</f>
        <v>-2170</v>
      </c>
      <c r="O46" s="2125"/>
      <c r="P46" s="2054">
        <f>IF($L46="○",-ROUNDDOWN(SUM(P31,$N36)*$H$16*100*$L$47,-1),0)</f>
        <v>-1380</v>
      </c>
      <c r="Q46" s="1883"/>
      <c r="R46" s="2057">
        <f>IF($L46="○",-ROUNDDOWN(SUM(R31,$N36)*$H$16*100*$L$47,-1),0)</f>
        <v>-2170</v>
      </c>
      <c r="S46" s="2125"/>
      <c r="T46" s="2054">
        <f>IF($L46="○",-ROUNDDOWN(SUM(T31,$N36)*$H$16*100*$L$47,-1),0)</f>
        <v>-1380</v>
      </c>
      <c r="U46" s="1883"/>
      <c r="V46" s="2057">
        <f>IF($L46="○",-ROUNDDOWN(SUM(V31,$N36)*$H$16*100*$L$47,-1),0)</f>
        <v>-2070</v>
      </c>
      <c r="W46" s="2125"/>
      <c r="X46" s="2054">
        <f>IF($L46="○",-ROUNDDOWN(SUM(X31,$N36)*$H$16*100*$L$47,-1),0)</f>
        <v>-1280</v>
      </c>
      <c r="Y46" s="1883"/>
      <c r="Z46" s="2057">
        <f>IF($L46="○",-ROUNDDOWN(SUM(Z31,$N36)*$H$16*100*$L$47,-1),0)</f>
        <v>-2070</v>
      </c>
      <c r="AA46" s="2125"/>
      <c r="AB46" s="2054">
        <f>IF($L46="○",-ROUNDDOWN(SUM(AB31,$N36)*$H$16*100*$L$47,-1),0)</f>
        <v>-1280</v>
      </c>
      <c r="AC46" s="2257"/>
      <c r="AD46" s="37"/>
      <c r="AE46" s="232"/>
      <c r="AF46" s="233"/>
      <c r="AG46" s="233"/>
      <c r="AI46" s="34"/>
      <c r="AJ46" s="14"/>
      <c r="AK46" s="13"/>
    </row>
    <row r="47" spans="1:45" ht="18" customHeight="1">
      <c r="A47" s="35"/>
      <c r="B47" s="2130"/>
      <c r="C47" s="288"/>
      <c r="D47" s="1599" t="s">
        <v>150</v>
      </c>
      <c r="E47" s="1191"/>
      <c r="F47" s="1191"/>
      <c r="G47" s="1191"/>
      <c r="H47" s="1191"/>
      <c r="I47" s="1191"/>
      <c r="J47" s="1191"/>
      <c r="K47" s="1191"/>
      <c r="L47" s="1281">
        <v>0.16</v>
      </c>
      <c r="M47" s="1282"/>
      <c r="N47" s="2134"/>
      <c r="O47" s="2127"/>
      <c r="P47" s="2128"/>
      <c r="Q47" s="2129"/>
      <c r="R47" s="2126"/>
      <c r="S47" s="2127"/>
      <c r="T47" s="2128"/>
      <c r="U47" s="2129"/>
      <c r="V47" s="2126"/>
      <c r="W47" s="2127"/>
      <c r="X47" s="2128"/>
      <c r="Y47" s="2129"/>
      <c r="Z47" s="2126"/>
      <c r="AA47" s="2127"/>
      <c r="AB47" s="2128"/>
      <c r="AC47" s="2129"/>
      <c r="AE47" s="232"/>
      <c r="AF47" s="233"/>
      <c r="AG47" s="233"/>
      <c r="AI47" s="34"/>
      <c r="AJ47" s="14"/>
      <c r="AK47" s="13"/>
    </row>
    <row r="48" spans="1:45" ht="18" customHeight="1">
      <c r="A48" s="35"/>
      <c r="B48" s="2130"/>
      <c r="C48" s="2121" t="s">
        <v>185</v>
      </c>
      <c r="D48" s="2122"/>
      <c r="E48" s="2122"/>
      <c r="F48" s="2122"/>
      <c r="G48" s="2122"/>
      <c r="H48" s="2122"/>
      <c r="I48" s="2122"/>
      <c r="J48" s="2122"/>
      <c r="K48" s="2122"/>
      <c r="L48" s="2123" t="s">
        <v>11</v>
      </c>
      <c r="M48" s="2124"/>
      <c r="N48" s="1286">
        <f>IF($L48="○",-ROUNDDOWN(SUM(N31,$N36)*$H$16*100*$L$49,-1),0)</f>
        <v>-810</v>
      </c>
      <c r="O48" s="1287"/>
      <c r="P48" s="1274">
        <f>IF($L48="○",-ROUNDDOWN(SUM(P31,$N36)*$H$16*100*$L$49,-1),0)</f>
        <v>-520</v>
      </c>
      <c r="Q48" s="1275"/>
      <c r="R48" s="1270">
        <f>IF($L48="○",-ROUNDDOWN((R31+$R32+$N36)*$H$16*100*$L$49,-1),0)</f>
        <v>-1100</v>
      </c>
      <c r="S48" s="1271"/>
      <c r="T48" s="1274">
        <f>IF($L48="○",-ROUNDDOWN((T31+$R32+$N36)*$H$16*100*$L$49,-1),0)</f>
        <v>-810</v>
      </c>
      <c r="U48" s="1275"/>
      <c r="V48" s="1270">
        <f>IF($L48="○",-ROUNDDOWN(SUM(V31,$N36)*$H$16*100*$L$49,-1),0)</f>
        <v>-770</v>
      </c>
      <c r="W48" s="1271"/>
      <c r="X48" s="1274">
        <f>IF($L48="○",-ROUNDDOWN(SUM(X31,$N36)*$H$16*100*$L$49,-1),0)</f>
        <v>-480</v>
      </c>
      <c r="Y48" s="1275"/>
      <c r="Z48" s="1270">
        <f>IF($L48="○",-ROUNDDOWN(SUM(Z31,$Z32,$N36)*$H$16*100*$L$49,-1),0)</f>
        <v>-1360</v>
      </c>
      <c r="AA48" s="1271"/>
      <c r="AB48" s="1277">
        <f>IF($L48="○",-ROUNDDOWN((AB31+$Z32+$N36)*$H$16*100*$L$49,-1),0)</f>
        <v>-1070</v>
      </c>
      <c r="AC48" s="1278"/>
      <c r="AF48" s="13"/>
      <c r="AQ48" s="34"/>
      <c r="AR48" s="14"/>
      <c r="AS48" s="13"/>
    </row>
    <row r="49" spans="1:45" ht="18" customHeight="1" thickBot="1">
      <c r="A49" s="35"/>
      <c r="B49" s="2130"/>
      <c r="C49" s="180"/>
      <c r="D49" s="1599" t="s">
        <v>184</v>
      </c>
      <c r="E49" s="1191"/>
      <c r="F49" s="1191"/>
      <c r="G49" s="1191"/>
      <c r="H49" s="1191"/>
      <c r="I49" s="1191"/>
      <c r="J49" s="1191"/>
      <c r="K49" s="1191"/>
      <c r="L49" s="1298">
        <v>0.06</v>
      </c>
      <c r="M49" s="1299"/>
      <c r="N49" s="1306"/>
      <c r="O49" s="1307"/>
      <c r="P49" s="2120"/>
      <c r="Q49" s="2118"/>
      <c r="R49" s="2118"/>
      <c r="S49" s="2119"/>
      <c r="T49" s="2120"/>
      <c r="U49" s="2118"/>
      <c r="V49" s="2118"/>
      <c r="W49" s="2119"/>
      <c r="X49" s="2120"/>
      <c r="Y49" s="2118"/>
      <c r="Z49" s="2118"/>
      <c r="AA49" s="2119"/>
      <c r="AB49" s="1307"/>
      <c r="AC49" s="2120"/>
      <c r="AG49" s="34"/>
      <c r="AH49" s="14"/>
      <c r="AI49" s="13"/>
      <c r="AQ49" s="34"/>
      <c r="AR49" s="14"/>
      <c r="AS49" s="13"/>
    </row>
    <row r="50" spans="1:45" ht="18" customHeight="1" thickTop="1">
      <c r="A50" s="35"/>
      <c r="B50" s="2131"/>
      <c r="C50" s="1321" t="s">
        <v>126</v>
      </c>
      <c r="D50" s="1322"/>
      <c r="E50" s="1322"/>
      <c r="F50" s="1322"/>
      <c r="G50" s="1322"/>
      <c r="H50" s="1322"/>
      <c r="I50" s="1322"/>
      <c r="J50" s="1322"/>
      <c r="K50" s="1322"/>
      <c r="L50" s="1322"/>
      <c r="M50" s="2117"/>
      <c r="N50" s="1313">
        <f>SUM(N46,N48)</f>
        <v>-2980</v>
      </c>
      <c r="O50" s="2116"/>
      <c r="P50" s="1311">
        <f t="shared" ref="P50" si="22">SUM(P46,P48)</f>
        <v>-1900</v>
      </c>
      <c r="Q50" s="2115"/>
      <c r="R50" s="1313">
        <f t="shared" ref="R50" si="23">SUM(R46,R48)</f>
        <v>-3270</v>
      </c>
      <c r="S50" s="2116"/>
      <c r="T50" s="1311">
        <f t="shared" ref="T50" si="24">SUM(T46,T48)</f>
        <v>-2190</v>
      </c>
      <c r="U50" s="2115"/>
      <c r="V50" s="1313">
        <f t="shared" ref="V50" si="25">SUM(V46,V48)</f>
        <v>-2840</v>
      </c>
      <c r="W50" s="2116"/>
      <c r="X50" s="1311">
        <f t="shared" ref="X50" si="26">SUM(X46,X48)</f>
        <v>-1760</v>
      </c>
      <c r="Y50" s="2115"/>
      <c r="Z50" s="1313">
        <f t="shared" ref="Z50" si="27">SUM(Z46,Z48)</f>
        <v>-3430</v>
      </c>
      <c r="AA50" s="2116"/>
      <c r="AB50" s="1311">
        <f t="shared" ref="AB50" si="28">SUM(AB46,AB48)</f>
        <v>-2350</v>
      </c>
      <c r="AC50" s="2115"/>
      <c r="AG50" s="34"/>
      <c r="AH50" s="14"/>
      <c r="AI50" s="13"/>
      <c r="AQ50" s="34"/>
      <c r="AR50" s="14"/>
      <c r="AS50" s="13"/>
    </row>
    <row r="51" spans="1:45" ht="18" customHeight="1" thickBot="1">
      <c r="A51" s="35"/>
      <c r="B51" s="502" t="s">
        <v>128</v>
      </c>
      <c r="C51" s="1438"/>
      <c r="D51" s="1438"/>
      <c r="E51" s="1438"/>
      <c r="F51" s="1438"/>
      <c r="G51" s="1438"/>
      <c r="H51" s="1438"/>
      <c r="I51" s="1438"/>
      <c r="J51" s="1438"/>
      <c r="K51" s="1438"/>
      <c r="L51" s="1438"/>
      <c r="M51" s="236" t="s">
        <v>129</v>
      </c>
      <c r="N51" s="1317">
        <f>N50*I20*$X$16</f>
        <v>-178800</v>
      </c>
      <c r="O51" s="1318"/>
      <c r="P51" s="1319">
        <f>P50*N20*$X$16</f>
        <v>-22800</v>
      </c>
      <c r="Q51" s="1320"/>
      <c r="R51" s="1317">
        <f>R50*I21*$X$16</f>
        <v>-39240</v>
      </c>
      <c r="S51" s="1318"/>
      <c r="T51" s="1319">
        <f>T50*N21*$X$16</f>
        <v>-26280</v>
      </c>
      <c r="U51" s="1320"/>
      <c r="V51" s="1317">
        <f>V50*I22*$X$16</f>
        <v>-1192800</v>
      </c>
      <c r="W51" s="1318"/>
      <c r="X51" s="1319">
        <f>X50*N22*$X$16</f>
        <v>-105600</v>
      </c>
      <c r="Y51" s="1320"/>
      <c r="Z51" s="1317">
        <f>Z50*I23*$X$16</f>
        <v>-41160</v>
      </c>
      <c r="AA51" s="1318"/>
      <c r="AB51" s="1319">
        <f>AB50*N23*$X$16</f>
        <v>-28200</v>
      </c>
      <c r="AC51" s="1346"/>
      <c r="AE51" s="2030">
        <f>SUM(N51:AC51)</f>
        <v>-1634880</v>
      </c>
      <c r="AF51" s="2030"/>
      <c r="AG51" s="2030"/>
      <c r="AI51" s="34"/>
      <c r="AJ51" s="14"/>
      <c r="AK51" s="13"/>
    </row>
    <row r="52" spans="1:45" ht="36" customHeight="1" thickTop="1" thickBot="1">
      <c r="A52" s="35"/>
      <c r="B52" s="1569" t="s">
        <v>174</v>
      </c>
      <c r="C52" s="1436"/>
      <c r="D52" s="1436"/>
      <c r="E52" s="1436"/>
      <c r="F52" s="1436"/>
      <c r="G52" s="1436"/>
      <c r="H52" s="1436"/>
      <c r="I52" s="1436"/>
      <c r="J52" s="1436"/>
      <c r="K52" s="1436"/>
      <c r="L52" s="181"/>
      <c r="M52" s="244" t="s">
        <v>127</v>
      </c>
      <c r="N52" s="517">
        <f>ROUNDDOWN(SUM(N45:AC45)+SUM(N51:AC51),-3)</f>
        <v>5911000</v>
      </c>
      <c r="O52" s="1308"/>
      <c r="P52" s="1308"/>
      <c r="Q52" s="1308"/>
      <c r="R52" s="1308"/>
      <c r="S52" s="1308"/>
      <c r="T52" s="1308"/>
      <c r="U52" s="1308"/>
      <c r="V52" s="1308"/>
      <c r="W52" s="1308"/>
      <c r="X52" s="1308"/>
      <c r="Y52" s="1308"/>
      <c r="Z52" s="1308"/>
      <c r="AA52" s="1308"/>
      <c r="AB52" s="1308"/>
      <c r="AC52" s="1309"/>
      <c r="AE52" s="295">
        <f>AE45+AE51</f>
        <v>5911680</v>
      </c>
      <c r="AF52" s="296"/>
      <c r="AG52" s="296"/>
      <c r="AN52" s="35"/>
      <c r="AO52" s="35"/>
    </row>
    <row r="53" spans="1:45" ht="3.75" customHeight="1" thickTop="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row>
    <row r="54" spans="1:45" ht="13.5" customHeight="1">
      <c r="A54" s="35"/>
      <c r="B54" s="208" t="s">
        <v>94</v>
      </c>
      <c r="C54" s="208"/>
      <c r="D54" s="182"/>
      <c r="E54" s="182"/>
      <c r="F54" s="35"/>
      <c r="G54" s="35"/>
      <c r="H54" s="35"/>
      <c r="I54" s="35"/>
      <c r="J54" s="35"/>
      <c r="K54" s="35"/>
      <c r="L54" s="35"/>
      <c r="M54" s="35"/>
      <c r="N54" s="35"/>
      <c r="O54" s="35"/>
      <c r="P54" s="35"/>
      <c r="Q54" s="35"/>
      <c r="R54" s="35"/>
      <c r="S54" s="35"/>
      <c r="T54" s="35"/>
      <c r="U54" s="35"/>
      <c r="V54" s="35"/>
      <c r="W54" s="35"/>
      <c r="X54" s="35"/>
      <c r="Y54" s="35"/>
      <c r="Z54" s="35"/>
      <c r="AA54" s="1887" t="s">
        <v>234</v>
      </c>
      <c r="AB54" s="1887"/>
      <c r="AC54" s="1887"/>
    </row>
    <row r="55" spans="1:45" ht="13.5" customHeight="1">
      <c r="A55" s="35"/>
      <c r="B55" s="208" t="s">
        <v>95</v>
      </c>
      <c r="C55" s="208"/>
      <c r="D55" s="35"/>
      <c r="E55" s="35"/>
      <c r="F55" s="35"/>
      <c r="G55" s="35"/>
      <c r="H55" s="35"/>
      <c r="I55" s="35"/>
      <c r="J55" s="35"/>
      <c r="K55" s="35"/>
      <c r="L55" s="35"/>
      <c r="M55" s="182"/>
      <c r="N55" s="182"/>
      <c r="O55" s="182"/>
      <c r="P55" s="182"/>
      <c r="Q55" s="182"/>
      <c r="R55" s="182"/>
      <c r="S55" s="182"/>
      <c r="T55" s="182"/>
      <c r="U55" s="182"/>
      <c r="V55" s="182"/>
      <c r="W55" s="182"/>
      <c r="X55" s="182"/>
      <c r="Y55" s="182"/>
      <c r="Z55" s="182"/>
      <c r="AA55" s="1887"/>
      <c r="AB55" s="1887"/>
      <c r="AC55" s="1887"/>
      <c r="AD55" s="36"/>
      <c r="AE55" s="36"/>
      <c r="AF55" s="36"/>
    </row>
    <row r="56" spans="1:45" ht="13.5" customHeight="1">
      <c r="A56" s="35"/>
      <c r="B56" s="208" t="s">
        <v>208</v>
      </c>
      <c r="C56" s="208"/>
      <c r="D56" s="182"/>
      <c r="E56" s="182"/>
      <c r="F56" s="35"/>
      <c r="G56" s="35"/>
      <c r="H56" s="35"/>
      <c r="I56" s="35"/>
      <c r="J56" s="35"/>
      <c r="K56" s="35"/>
      <c r="L56" s="35"/>
      <c r="M56" s="35"/>
      <c r="N56" s="35"/>
      <c r="O56" s="35"/>
      <c r="P56" s="35"/>
      <c r="Q56" s="35"/>
      <c r="R56" s="35"/>
      <c r="S56" s="35"/>
      <c r="T56" s="35"/>
      <c r="U56" s="35"/>
      <c r="V56" s="35"/>
      <c r="W56" s="35"/>
      <c r="X56" s="35"/>
      <c r="Y56" s="35"/>
      <c r="Z56" s="35"/>
      <c r="AA56" s="1887"/>
      <c r="AB56" s="1887"/>
      <c r="AC56" s="1887"/>
    </row>
    <row r="57" spans="1:45" ht="13.5" customHeight="1">
      <c r="A57" s="35"/>
      <c r="B57" s="208" t="s">
        <v>207</v>
      </c>
      <c r="C57" s="208"/>
      <c r="D57" s="35"/>
      <c r="E57" s="35"/>
      <c r="F57" s="35"/>
      <c r="G57" s="35"/>
      <c r="H57" s="35"/>
      <c r="I57" s="35"/>
      <c r="J57" s="35"/>
      <c r="K57" s="35"/>
      <c r="L57" s="35"/>
      <c r="M57" s="182"/>
      <c r="N57" s="182"/>
      <c r="O57" s="182"/>
      <c r="P57" s="182"/>
      <c r="Q57" s="182"/>
      <c r="R57" s="182"/>
      <c r="S57" s="182"/>
      <c r="T57" s="182"/>
      <c r="U57" s="182"/>
      <c r="V57" s="182"/>
      <c r="W57" s="182"/>
      <c r="X57" s="182"/>
      <c r="Y57" s="182"/>
      <c r="Z57" s="182"/>
      <c r="AA57" s="1887"/>
      <c r="AB57" s="1887"/>
      <c r="AC57" s="1887"/>
      <c r="AD57" s="36"/>
      <c r="AE57" s="36"/>
      <c r="AF57" s="36"/>
    </row>
    <row r="58" spans="1:45" ht="18" customHeight="1">
      <c r="A58" s="35"/>
      <c r="B58" s="35"/>
      <c r="C58" s="35"/>
      <c r="D58" s="35"/>
      <c r="E58" s="35"/>
      <c r="F58" s="35"/>
      <c r="G58" s="35"/>
      <c r="H58" s="35"/>
      <c r="I58" s="35"/>
      <c r="J58" s="35"/>
      <c r="K58" s="35"/>
      <c r="L58" s="35"/>
      <c r="M58" s="182"/>
      <c r="N58" s="182"/>
      <c r="O58" s="182"/>
      <c r="P58" s="182"/>
      <c r="Q58" s="182"/>
      <c r="R58" s="182"/>
      <c r="S58" s="182"/>
      <c r="T58" s="182"/>
      <c r="U58" s="182"/>
      <c r="V58" s="182"/>
      <c r="W58" s="182"/>
      <c r="X58" s="182"/>
      <c r="Y58" s="182"/>
      <c r="Z58" s="182"/>
      <c r="AA58" s="182"/>
      <c r="AB58" s="182"/>
      <c r="AC58" s="182"/>
      <c r="AD58" s="36"/>
      <c r="AE58" s="36"/>
      <c r="AF58" s="36"/>
    </row>
    <row r="59" spans="1:45" ht="18" customHeight="1">
      <c r="A59" s="35"/>
      <c r="B59" s="35"/>
      <c r="C59" s="35"/>
      <c r="D59" s="35"/>
      <c r="E59" s="35"/>
      <c r="F59" s="35"/>
      <c r="G59" s="35"/>
      <c r="H59" s="35"/>
      <c r="I59" s="35"/>
      <c r="J59" s="35"/>
      <c r="K59" s="35"/>
      <c r="L59" s="35"/>
      <c r="M59" s="182"/>
      <c r="N59" s="182"/>
      <c r="O59" s="182"/>
      <c r="P59" s="182"/>
      <c r="Q59" s="182"/>
      <c r="R59" s="182"/>
      <c r="S59" s="182"/>
      <c r="T59" s="182"/>
      <c r="U59" s="182"/>
      <c r="V59" s="182"/>
      <c r="W59" s="182"/>
      <c r="X59" s="182"/>
      <c r="Y59" s="182"/>
      <c r="Z59" s="182"/>
      <c r="AA59" s="182"/>
      <c r="AB59" s="182"/>
      <c r="AC59" s="182"/>
      <c r="AD59" s="36"/>
      <c r="AE59" s="36"/>
      <c r="AF59" s="36"/>
    </row>
    <row r="60" spans="1:45" ht="18" customHeight="1">
      <c r="A60" s="35"/>
      <c r="B60" s="183" t="s">
        <v>196</v>
      </c>
      <c r="C60" s="35"/>
      <c r="D60" s="35"/>
      <c r="E60" s="35"/>
      <c r="F60" s="35"/>
      <c r="G60" s="35"/>
      <c r="H60" s="35"/>
      <c r="I60" s="35"/>
      <c r="J60" s="35"/>
      <c r="K60" s="35"/>
      <c r="L60" s="35"/>
      <c r="M60" s="182"/>
      <c r="N60" s="182"/>
      <c r="O60" s="182"/>
      <c r="P60" s="182"/>
      <c r="Q60" s="182"/>
      <c r="R60" s="182"/>
      <c r="S60" s="182"/>
      <c r="T60" s="182"/>
      <c r="U60" s="182"/>
      <c r="V60" s="182"/>
      <c r="W60" s="182"/>
      <c r="X60" s="182"/>
      <c r="Y60" s="182"/>
      <c r="Z60" s="182"/>
      <c r="AA60" s="182"/>
      <c r="AB60" s="182"/>
      <c r="AC60" s="182"/>
      <c r="AD60" s="36"/>
      <c r="AE60" s="36"/>
      <c r="AF60" s="36"/>
    </row>
    <row r="61" spans="1:45" ht="7.5" customHeight="1" thickBot="1">
      <c r="A61" s="35"/>
      <c r="B61" s="35"/>
      <c r="C61" s="35"/>
      <c r="D61" s="35"/>
      <c r="E61" s="35"/>
      <c r="F61" s="35"/>
      <c r="G61" s="35"/>
      <c r="H61" s="35"/>
      <c r="I61" s="35"/>
      <c r="J61" s="35"/>
      <c r="K61" s="35"/>
      <c r="L61" s="35"/>
      <c r="M61" s="182"/>
      <c r="N61" s="182"/>
      <c r="O61" s="182"/>
      <c r="P61" s="182"/>
      <c r="Q61" s="182"/>
      <c r="R61" s="182"/>
      <c r="S61" s="182"/>
      <c r="T61" s="182"/>
      <c r="U61" s="182"/>
      <c r="V61" s="182"/>
      <c r="W61" s="182"/>
      <c r="X61" s="182"/>
      <c r="Y61" s="182"/>
      <c r="Z61" s="182"/>
      <c r="AA61" s="182"/>
      <c r="AB61" s="182"/>
      <c r="AC61" s="182"/>
      <c r="AD61" s="36"/>
      <c r="AE61" s="36"/>
      <c r="AF61" s="36"/>
    </row>
    <row r="62" spans="1:45" ht="9.75" customHeight="1" thickBot="1">
      <c r="A62" s="35"/>
      <c r="B62" s="184"/>
      <c r="C62" s="185"/>
      <c r="D62" s="185"/>
      <c r="E62" s="185"/>
      <c r="F62" s="185"/>
      <c r="G62" s="185"/>
      <c r="H62" s="185"/>
      <c r="I62" s="185"/>
      <c r="J62" s="185"/>
      <c r="K62" s="185"/>
      <c r="L62" s="185"/>
      <c r="M62" s="186"/>
      <c r="N62" s="186"/>
      <c r="O62" s="186"/>
      <c r="P62" s="186"/>
      <c r="Q62" s="186"/>
      <c r="R62" s="186"/>
      <c r="S62" s="186"/>
      <c r="T62" s="186"/>
      <c r="U62" s="186"/>
      <c r="V62" s="187"/>
      <c r="W62" s="182"/>
      <c r="X62" s="182"/>
      <c r="Y62" s="182"/>
      <c r="Z62" s="182"/>
      <c r="AA62" s="182"/>
      <c r="AB62" s="182"/>
      <c r="AC62" s="182"/>
      <c r="AD62" s="36"/>
      <c r="AE62" s="36"/>
      <c r="AF62" s="36"/>
    </row>
    <row r="63" spans="1:45" ht="18.75" customHeight="1" thickBot="1">
      <c r="A63" s="35"/>
      <c r="B63" s="188"/>
      <c r="C63" s="189"/>
      <c r="D63" s="190" t="s">
        <v>198</v>
      </c>
      <c r="E63" s="257"/>
      <c r="F63" s="257"/>
      <c r="G63" s="257"/>
      <c r="H63" s="257"/>
      <c r="I63" s="257"/>
      <c r="J63" s="257"/>
      <c r="K63" s="257"/>
      <c r="L63" s="257"/>
      <c r="M63" s="257"/>
      <c r="N63" s="257" t="s">
        <v>171</v>
      </c>
      <c r="O63" s="257"/>
      <c r="P63" s="257"/>
      <c r="Q63" s="258"/>
      <c r="R63" s="1328">
        <v>6.0999999999999999E-2</v>
      </c>
      <c r="S63" s="1329"/>
      <c r="T63" s="1330"/>
      <c r="U63" s="259"/>
      <c r="V63" s="191"/>
      <c r="W63" s="192"/>
      <c r="X63" s="280" t="s">
        <v>159</v>
      </c>
      <c r="Y63" s="193"/>
      <c r="Z63" s="193"/>
      <c r="AA63" s="193"/>
      <c r="AB63" s="194"/>
      <c r="AC63" s="194"/>
      <c r="AD63" s="55"/>
      <c r="AE63" s="55"/>
    </row>
    <row r="64" spans="1:45" ht="14.25" customHeight="1">
      <c r="A64" s="35"/>
      <c r="B64" s="188"/>
      <c r="C64" s="189"/>
      <c r="D64" s="195"/>
      <c r="E64" s="281"/>
      <c r="F64" s="281"/>
      <c r="G64" s="281"/>
      <c r="H64" s="281"/>
      <c r="I64" s="281"/>
      <c r="J64" s="281"/>
      <c r="K64" s="281"/>
      <c r="L64" s="281"/>
      <c r="M64" s="281"/>
      <c r="N64" s="281"/>
      <c r="O64" s="281"/>
      <c r="P64" s="282"/>
      <c r="Q64" s="282"/>
      <c r="R64" s="282"/>
      <c r="S64" s="282"/>
      <c r="T64" s="282"/>
      <c r="U64" s="282"/>
      <c r="V64" s="196"/>
      <c r="W64" s="192"/>
      <c r="X64" s="192"/>
      <c r="Y64" s="193"/>
      <c r="Z64" s="193"/>
      <c r="AA64" s="193"/>
      <c r="AB64" s="194"/>
      <c r="AC64" s="194"/>
      <c r="AD64" s="55"/>
      <c r="AE64" s="55"/>
    </row>
    <row r="65" spans="1:41" ht="21">
      <c r="A65" s="35"/>
      <c r="B65" s="1331" t="s">
        <v>201</v>
      </c>
      <c r="C65" s="1332"/>
      <c r="D65" s="1332"/>
      <c r="E65" s="1332"/>
      <c r="F65" s="1332"/>
      <c r="G65" s="1332"/>
      <c r="H65" s="1332"/>
      <c r="I65" s="1332"/>
      <c r="J65" s="1332"/>
      <c r="K65" s="1332"/>
      <c r="L65" s="1332"/>
      <c r="M65" s="1332"/>
      <c r="N65" s="1332"/>
      <c r="O65" s="1332"/>
      <c r="P65" s="1332"/>
      <c r="Q65" s="1332"/>
      <c r="R65" s="1332"/>
      <c r="S65" s="1332"/>
      <c r="T65" s="1332"/>
      <c r="U65" s="1332"/>
      <c r="V65" s="1333"/>
      <c r="W65" s="197"/>
      <c r="X65" s="197"/>
      <c r="Y65" s="197"/>
      <c r="Z65" s="197"/>
      <c r="AA65" s="197"/>
      <c r="AB65" s="198"/>
      <c r="AC65" s="198"/>
      <c r="AD65" s="56"/>
      <c r="AE65" s="56"/>
    </row>
    <row r="66" spans="1:41" ht="21.75" thickBot="1">
      <c r="A66" s="35"/>
      <c r="B66" s="1334"/>
      <c r="C66" s="1335"/>
      <c r="D66" s="1335"/>
      <c r="E66" s="1335"/>
      <c r="F66" s="1335"/>
      <c r="G66" s="1335"/>
      <c r="H66" s="1335"/>
      <c r="I66" s="1335"/>
      <c r="J66" s="1335"/>
      <c r="K66" s="1335"/>
      <c r="L66" s="1335"/>
      <c r="M66" s="1335"/>
      <c r="N66" s="1335"/>
      <c r="O66" s="1335"/>
      <c r="P66" s="1335"/>
      <c r="Q66" s="1335"/>
      <c r="R66" s="1335"/>
      <c r="S66" s="1335"/>
      <c r="T66" s="1335"/>
      <c r="U66" s="1335"/>
      <c r="V66" s="1336"/>
      <c r="W66" s="197"/>
      <c r="X66" s="197"/>
      <c r="Y66" s="197"/>
      <c r="Z66" s="197"/>
      <c r="AA66" s="197"/>
      <c r="AB66" s="198"/>
      <c r="AC66" s="198"/>
      <c r="AD66" s="56"/>
      <c r="AE66" s="56"/>
    </row>
    <row r="67" spans="1:41" ht="12.75" customHeight="1">
      <c r="A67" s="35"/>
      <c r="B67" s="241"/>
      <c r="C67" s="241"/>
      <c r="D67" s="241"/>
      <c r="E67" s="241"/>
      <c r="F67" s="241"/>
      <c r="G67" s="241"/>
      <c r="H67" s="241"/>
      <c r="I67" s="241"/>
      <c r="J67" s="241"/>
      <c r="K67" s="241"/>
      <c r="L67" s="241"/>
      <c r="M67" s="241"/>
      <c r="N67" s="241"/>
      <c r="O67" s="241"/>
      <c r="P67" s="241"/>
      <c r="Q67" s="241"/>
      <c r="R67" s="241"/>
      <c r="S67" s="241"/>
      <c r="T67" s="241"/>
      <c r="U67" s="241"/>
      <c r="V67" s="241"/>
      <c r="W67" s="199"/>
      <c r="X67" s="199"/>
      <c r="Y67" s="199"/>
      <c r="Z67" s="199"/>
      <c r="AA67" s="199"/>
      <c r="AB67" s="200"/>
      <c r="AC67" s="200"/>
      <c r="AD67" s="58"/>
      <c r="AE67" s="58"/>
    </row>
    <row r="68" spans="1:41">
      <c r="A68" s="35"/>
      <c r="B68" s="199" t="s">
        <v>169</v>
      </c>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201"/>
      <c r="AC68" s="201"/>
      <c r="AD68" s="58"/>
      <c r="AE68" s="58"/>
    </row>
    <row r="69" spans="1:41" ht="18" customHeight="1">
      <c r="A69" s="35"/>
      <c r="B69" s="1339" t="s">
        <v>116</v>
      </c>
      <c r="C69" s="1124"/>
      <c r="D69" s="1124"/>
      <c r="E69" s="1124"/>
      <c r="F69" s="1124"/>
      <c r="G69" s="1124"/>
      <c r="H69" s="1124"/>
      <c r="I69" s="1124"/>
      <c r="J69" s="1124"/>
      <c r="K69" s="1124"/>
      <c r="L69" s="1124"/>
      <c r="M69" s="1125"/>
      <c r="N69" s="2001" t="s">
        <v>0</v>
      </c>
      <c r="O69" s="2001"/>
      <c r="P69" s="2001"/>
      <c r="Q69" s="2001"/>
      <c r="R69" s="2002" t="s">
        <v>88</v>
      </c>
      <c r="S69" s="2001"/>
      <c r="T69" s="2001"/>
      <c r="U69" s="2003"/>
      <c r="V69" s="2002" t="s">
        <v>89</v>
      </c>
      <c r="W69" s="2001"/>
      <c r="X69" s="2001"/>
      <c r="Y69" s="2003"/>
      <c r="Z69" s="2002" t="s">
        <v>90</v>
      </c>
      <c r="AA69" s="2001"/>
      <c r="AB69" s="2001"/>
      <c r="AC69" s="2003"/>
    </row>
    <row r="70" spans="1:41" ht="18" customHeight="1">
      <c r="A70" s="35"/>
      <c r="B70" s="1340"/>
      <c r="C70" s="1341"/>
      <c r="D70" s="1341"/>
      <c r="E70" s="1341"/>
      <c r="F70" s="1341"/>
      <c r="G70" s="1341"/>
      <c r="H70" s="1341"/>
      <c r="I70" s="1341"/>
      <c r="J70" s="1341"/>
      <c r="K70" s="1341"/>
      <c r="L70" s="1341"/>
      <c r="M70" s="1342"/>
      <c r="N70" s="1347" t="s">
        <v>5</v>
      </c>
      <c r="O70" s="1348"/>
      <c r="P70" s="1348" t="s">
        <v>6</v>
      </c>
      <c r="Q70" s="1349"/>
      <c r="R70" s="1350" t="s">
        <v>5</v>
      </c>
      <c r="S70" s="1348"/>
      <c r="T70" s="1348" t="s">
        <v>6</v>
      </c>
      <c r="U70" s="1349"/>
      <c r="V70" s="1350" t="s">
        <v>5</v>
      </c>
      <c r="W70" s="1348"/>
      <c r="X70" s="1348" t="s">
        <v>6</v>
      </c>
      <c r="Y70" s="1349"/>
      <c r="Z70" s="1350" t="s">
        <v>5</v>
      </c>
      <c r="AA70" s="1348"/>
      <c r="AB70" s="1348" t="s">
        <v>6</v>
      </c>
      <c r="AC70" s="1349"/>
    </row>
    <row r="71" spans="1:41" ht="18" customHeight="1">
      <c r="A71" s="35"/>
      <c r="B71" s="1254" t="s">
        <v>158</v>
      </c>
      <c r="C71" s="1190"/>
      <c r="D71" s="1190"/>
      <c r="E71" s="1190"/>
      <c r="F71" s="1190"/>
      <c r="G71" s="1190"/>
      <c r="H71" s="1190"/>
      <c r="I71" s="1190"/>
      <c r="J71" s="1190"/>
      <c r="K71" s="1190"/>
      <c r="L71" s="1190"/>
      <c r="M71" s="177" t="s">
        <v>112</v>
      </c>
      <c r="N71" s="1255">
        <f>N43</f>
        <v>1900</v>
      </c>
      <c r="O71" s="1256"/>
      <c r="P71" s="1256">
        <f>P43</f>
        <v>1200</v>
      </c>
      <c r="Q71" s="1257"/>
      <c r="R71" s="1255">
        <f>R43</f>
        <v>2600</v>
      </c>
      <c r="S71" s="1256"/>
      <c r="T71" s="1256">
        <f>T43</f>
        <v>1900</v>
      </c>
      <c r="U71" s="1257"/>
      <c r="V71" s="1255">
        <f>V43</f>
        <v>1810</v>
      </c>
      <c r="W71" s="1256"/>
      <c r="X71" s="1256">
        <f>X43</f>
        <v>1110</v>
      </c>
      <c r="Y71" s="1257"/>
      <c r="Z71" s="1255">
        <f>Z43</f>
        <v>3220</v>
      </c>
      <c r="AA71" s="1256"/>
      <c r="AB71" s="1256">
        <f>AB43</f>
        <v>2520</v>
      </c>
      <c r="AC71" s="1257"/>
      <c r="AF71" s="295"/>
      <c r="AG71" s="296"/>
      <c r="AI71" s="34"/>
      <c r="AJ71" s="14"/>
      <c r="AK71" s="13"/>
    </row>
    <row r="72" spans="1:41" ht="18" customHeight="1">
      <c r="A72" s="35"/>
      <c r="B72" s="1254" t="s">
        <v>115</v>
      </c>
      <c r="C72" s="1190"/>
      <c r="D72" s="1190"/>
      <c r="E72" s="1190"/>
      <c r="F72" s="1190"/>
      <c r="G72" s="1190"/>
      <c r="H72" s="1190"/>
      <c r="I72" s="1190"/>
      <c r="J72" s="1190"/>
      <c r="K72" s="1190"/>
      <c r="L72" s="1190"/>
      <c r="M72" s="177" t="s">
        <v>113</v>
      </c>
      <c r="N72" s="1260">
        <f>N44</f>
        <v>9500</v>
      </c>
      <c r="O72" s="1261"/>
      <c r="P72" s="1262">
        <f>P44</f>
        <v>1200</v>
      </c>
      <c r="Q72" s="1263"/>
      <c r="R72" s="1260">
        <f>R44</f>
        <v>2600</v>
      </c>
      <c r="S72" s="1261"/>
      <c r="T72" s="1262">
        <f>T44</f>
        <v>1900</v>
      </c>
      <c r="U72" s="1263"/>
      <c r="V72" s="1260">
        <f>V44</f>
        <v>63350</v>
      </c>
      <c r="W72" s="1261"/>
      <c r="X72" s="1262">
        <f>X44</f>
        <v>5550</v>
      </c>
      <c r="Y72" s="1263"/>
      <c r="Z72" s="1260">
        <f>Z44</f>
        <v>3220</v>
      </c>
      <c r="AA72" s="1261"/>
      <c r="AB72" s="1262">
        <f>AB44</f>
        <v>2520</v>
      </c>
      <c r="AC72" s="1263"/>
      <c r="AF72" s="295">
        <f>SUM(N72:AC72)</f>
        <v>89840</v>
      </c>
      <c r="AG72" s="296"/>
      <c r="AI72" s="34"/>
      <c r="AJ72" s="14"/>
      <c r="AK72" s="13"/>
    </row>
    <row r="73" spans="1:41" ht="18" customHeight="1">
      <c r="A73" s="35"/>
      <c r="B73" s="1264" t="s">
        <v>265</v>
      </c>
      <c r="C73" s="1265"/>
      <c r="D73" s="1265"/>
      <c r="E73" s="1265"/>
      <c r="F73" s="1265"/>
      <c r="G73" s="1265"/>
      <c r="H73" s="1265"/>
      <c r="I73" s="1265"/>
      <c r="J73" s="1265"/>
      <c r="K73" s="1265"/>
      <c r="L73" s="1265"/>
      <c r="M73" s="177" t="s">
        <v>114</v>
      </c>
      <c r="N73" s="1267">
        <f>N72*$R$63*100*$X$16*0.9</f>
        <v>625860</v>
      </c>
      <c r="O73" s="1268"/>
      <c r="P73" s="1262">
        <f>P72*$R$63*100*$X$16*0.9</f>
        <v>79056</v>
      </c>
      <c r="Q73" s="1751"/>
      <c r="R73" s="1260">
        <f t="shared" ref="R73" si="29">R72*$R$63*100*$X$16*0.9</f>
        <v>171288</v>
      </c>
      <c r="S73" s="1752"/>
      <c r="T73" s="1262">
        <f>T72*$R$63*100*$X$16*0.9</f>
        <v>125172</v>
      </c>
      <c r="U73" s="1751"/>
      <c r="V73" s="1260">
        <f t="shared" ref="V73" si="30">V72*$R$63*100*$X$16*0.9</f>
        <v>4173498</v>
      </c>
      <c r="W73" s="1752"/>
      <c r="X73" s="1262">
        <f t="shared" ref="X73" si="31">X72*$R$63*100*$X$16*0.9</f>
        <v>365634</v>
      </c>
      <c r="Y73" s="1751"/>
      <c r="Z73" s="1260">
        <f t="shared" ref="Z73" si="32">Z72*$R$63*100*$X$16*0.9</f>
        <v>212133.6</v>
      </c>
      <c r="AA73" s="1752"/>
      <c r="AB73" s="1262">
        <f>AB72*$R$63*100*$X$16*0.9</f>
        <v>166017.60000000001</v>
      </c>
      <c r="AC73" s="1751"/>
      <c r="AE73" s="295">
        <f>SUM(N73:AC73)</f>
        <v>5918659.1999999993</v>
      </c>
      <c r="AF73" s="296"/>
      <c r="AG73" s="296"/>
      <c r="AI73" s="34"/>
      <c r="AJ73" s="14"/>
      <c r="AK73" s="13"/>
    </row>
    <row r="74" spans="1:41" ht="27" customHeight="1">
      <c r="A74" s="35"/>
      <c r="B74" s="1353" t="s">
        <v>105</v>
      </c>
      <c r="C74" s="1622" t="s">
        <v>145</v>
      </c>
      <c r="D74" s="2113"/>
      <c r="E74" s="2113"/>
      <c r="F74" s="2113"/>
      <c r="G74" s="2113"/>
      <c r="H74" s="2113"/>
      <c r="I74" s="2113"/>
      <c r="J74" s="2113"/>
      <c r="K74" s="2113"/>
      <c r="L74" s="2113"/>
      <c r="M74" s="2114"/>
      <c r="N74" s="1260">
        <f>IF($L$46="○",-ROUNDDOWN(SUM(N31,$N36)*$R$63*100*$L$47,-1),0)</f>
        <v>-1890</v>
      </c>
      <c r="O74" s="1261"/>
      <c r="P74" s="1262">
        <f>IF($L$46="○",-ROUNDDOWN(SUM(P31,$N36)*$R$63*100*$L$47,-1),0)</f>
        <v>-1210</v>
      </c>
      <c r="Q74" s="1263"/>
      <c r="R74" s="1260">
        <f>IF($L$46="○",-ROUNDDOWN(SUM(R31,$N36)*$R$63*100*$L$47,-1),0)</f>
        <v>-1890</v>
      </c>
      <c r="S74" s="1261"/>
      <c r="T74" s="1262">
        <f>IF($L$46="○",-ROUNDDOWN(SUM(T31,$N36)*$R$63*100*$L$47,-1),0)</f>
        <v>-1210</v>
      </c>
      <c r="U74" s="1263"/>
      <c r="V74" s="1260">
        <f>IF($L$46="○",-ROUNDDOWN(SUM(V31,$N36)*$R$63*100*$L$47,-1),0)</f>
        <v>-1800</v>
      </c>
      <c r="W74" s="1261"/>
      <c r="X74" s="1262">
        <f>IF($L$46="○",-ROUNDDOWN(SUM(X31,$N36)*$R$63*100*$L$47,-1),0)</f>
        <v>-1120</v>
      </c>
      <c r="Y74" s="1263"/>
      <c r="Z74" s="1260">
        <f>IF($L$46="○",-ROUNDDOWN(SUM(Z31,$N36)*$R$63*100*$L$47,-1),0)</f>
        <v>-1800</v>
      </c>
      <c r="AA74" s="1261"/>
      <c r="AB74" s="1262">
        <f>IF($L$46="○",-ROUNDDOWN(SUM(AB31,$N36)*$R$63*100*$L$47,-1),0)</f>
        <v>-1120</v>
      </c>
      <c r="AC74" s="1263"/>
      <c r="AE74" s="232"/>
      <c r="AF74" s="233"/>
      <c r="AG74" s="233"/>
      <c r="AI74" s="34"/>
      <c r="AJ74" s="14"/>
      <c r="AK74" s="13"/>
    </row>
    <row r="75" spans="1:41" ht="18" customHeight="1" thickBot="1">
      <c r="A75" s="35"/>
      <c r="B75" s="2111"/>
      <c r="C75" s="2109" t="s">
        <v>203</v>
      </c>
      <c r="D75" s="1297"/>
      <c r="E75" s="1297"/>
      <c r="F75" s="1297"/>
      <c r="G75" s="1297"/>
      <c r="H75" s="1297"/>
      <c r="I75" s="1297"/>
      <c r="J75" s="1297"/>
      <c r="K75" s="1297"/>
      <c r="L75" s="1297"/>
      <c r="M75" s="2110"/>
      <c r="N75" s="1371">
        <f>IF($L$48="○",-ROUNDDOWN(SUM(N31,$N32,$N36)*$R$63*100*$L$49,-1),0)</f>
        <v>-710</v>
      </c>
      <c r="O75" s="2106"/>
      <c r="P75" s="1371">
        <f>IF($L$48="○",-ROUNDDOWN(SUM(P31,$N32,$N36)*$R$63*100*$L$49,-1),0)</f>
        <v>-450</v>
      </c>
      <c r="Q75" s="2106"/>
      <c r="R75" s="2108">
        <f>IF($L$48="○",-ROUNDDOWN(SUM(R31,$R32,$N36)*$R$63*100*$L$49,-1),0)</f>
        <v>-960</v>
      </c>
      <c r="S75" s="1368"/>
      <c r="T75" s="2106">
        <f>IF($L$48="○",-ROUNDDOWN(SUM(T31,$R32,$N36)*$R$63*100*$L$49,-1),0)</f>
        <v>-710</v>
      </c>
      <c r="U75" s="2107"/>
      <c r="V75" s="2108">
        <f>IF($L$48="○",-ROUNDDOWN(SUM(V31,$V32,$N36)*$R$63*100*$L$49,-1),0)</f>
        <v>-670</v>
      </c>
      <c r="W75" s="1368"/>
      <c r="X75" s="2106">
        <f>IF($L$48="○",-ROUNDDOWN(SUM(X31,$V32,$N36)*$R$63*100*$L$49,-1),0)</f>
        <v>-420</v>
      </c>
      <c r="Y75" s="2107"/>
      <c r="Z75" s="2108">
        <f>IF($L$48="○",-ROUNDDOWN(SUM(Z31,$Z32,$N36)*$R$63*100*$L$49,-1),0)</f>
        <v>-1190</v>
      </c>
      <c r="AA75" s="1368"/>
      <c r="AB75" s="2106">
        <f>IF($L$48="○",-ROUNDDOWN(SUM(AB31,$Z32,$N36)*$R$63*100*$L$49,-1),0)</f>
        <v>-930</v>
      </c>
      <c r="AC75" s="2107"/>
    </row>
    <row r="76" spans="1:41" ht="18" customHeight="1" thickTop="1">
      <c r="A76" s="35"/>
      <c r="B76" s="2112"/>
      <c r="C76" s="1372" t="s">
        <v>118</v>
      </c>
      <c r="D76" s="1373"/>
      <c r="E76" s="1373"/>
      <c r="F76" s="1373"/>
      <c r="G76" s="1373"/>
      <c r="H76" s="1373"/>
      <c r="I76" s="1373"/>
      <c r="J76" s="1373"/>
      <c r="K76" s="1373"/>
      <c r="L76" s="1373"/>
      <c r="M76" s="1374"/>
      <c r="N76" s="1375">
        <f>SUM(N74,N75)</f>
        <v>-2600</v>
      </c>
      <c r="O76" s="1376"/>
      <c r="P76" s="1377">
        <f t="shared" ref="P76" si="33">SUM(P74,P75)</f>
        <v>-1660</v>
      </c>
      <c r="Q76" s="1378"/>
      <c r="R76" s="1375">
        <f t="shared" ref="R76" si="34">SUM(R74,R75)</f>
        <v>-2850</v>
      </c>
      <c r="S76" s="1376"/>
      <c r="T76" s="1377">
        <f t="shared" ref="T76" si="35">SUM(T74,T75)</f>
        <v>-1920</v>
      </c>
      <c r="U76" s="1378"/>
      <c r="V76" s="1375">
        <f t="shared" ref="V76" si="36">SUM(V74,V75)</f>
        <v>-2470</v>
      </c>
      <c r="W76" s="1376"/>
      <c r="X76" s="1377">
        <f t="shared" ref="X76" si="37">SUM(X74,X75)</f>
        <v>-1540</v>
      </c>
      <c r="Y76" s="1378"/>
      <c r="Z76" s="1375">
        <f t="shared" ref="Z76" si="38">SUM(Z74,Z75)</f>
        <v>-2990</v>
      </c>
      <c r="AA76" s="1376"/>
      <c r="AB76" s="1377">
        <f t="shared" ref="AB76" si="39">SUM(AB74,AB75)</f>
        <v>-2050</v>
      </c>
      <c r="AC76" s="1378"/>
    </row>
    <row r="77" spans="1:41" ht="18" customHeight="1">
      <c r="A77" s="35"/>
      <c r="B77" s="1437" t="s">
        <v>270</v>
      </c>
      <c r="C77" s="1438"/>
      <c r="D77" s="1438"/>
      <c r="E77" s="1438"/>
      <c r="F77" s="1438"/>
      <c r="G77" s="1438"/>
      <c r="H77" s="1438"/>
      <c r="I77" s="1438"/>
      <c r="J77" s="1438"/>
      <c r="K77" s="1438"/>
      <c r="L77" s="1438"/>
      <c r="M77" s="261" t="s">
        <v>120</v>
      </c>
      <c r="N77" s="1388">
        <f>N76*I20*$X$16*0.9</f>
        <v>-140400</v>
      </c>
      <c r="O77" s="1379"/>
      <c r="P77" s="1882">
        <f t="shared" ref="P77" si="40">P76*K20*$X$16*0.9</f>
        <v>0</v>
      </c>
      <c r="Q77" s="1883"/>
      <c r="R77" s="1880">
        <f t="shared" ref="R77" si="41">R76*M20*$X$16*0.9</f>
        <v>0</v>
      </c>
      <c r="S77" s="1881"/>
      <c r="T77" s="1882">
        <f t="shared" ref="T77" si="42">T76*O20*$X$16*0.9</f>
        <v>0</v>
      </c>
      <c r="U77" s="1883"/>
      <c r="V77" s="1880">
        <f t="shared" ref="V77" si="43">V76*Q20*$X$16*0.9</f>
        <v>0</v>
      </c>
      <c r="W77" s="1881"/>
      <c r="X77" s="1882">
        <f t="shared" ref="X77" si="44">X76*S20*$X$16*0.9</f>
        <v>-99792</v>
      </c>
      <c r="Y77" s="1883"/>
      <c r="Z77" s="1880">
        <f t="shared" ref="Z77" si="45">Z76*U20*$X$16*0.9</f>
        <v>0</v>
      </c>
      <c r="AA77" s="1881"/>
      <c r="AB77" s="1882">
        <f t="shared" ref="AB77" si="46">AB76*W20*$X$16*0.9</f>
        <v>0</v>
      </c>
      <c r="AC77" s="1883"/>
      <c r="AE77" s="293">
        <f>SUM(N77:AC77)</f>
        <v>-240192</v>
      </c>
      <c r="AF77" s="294"/>
      <c r="AG77" s="294"/>
      <c r="AH77" s="233"/>
      <c r="AI77" s="233"/>
    </row>
    <row r="78" spans="1:41" ht="36.75" customHeight="1">
      <c r="A78" s="35"/>
      <c r="B78" s="1381" t="s">
        <v>259</v>
      </c>
      <c r="C78" s="1382"/>
      <c r="D78" s="1382"/>
      <c r="E78" s="1382"/>
      <c r="F78" s="1382"/>
      <c r="G78" s="1382"/>
      <c r="H78" s="1382"/>
      <c r="I78" s="1382"/>
      <c r="J78" s="1382"/>
      <c r="K78" s="1382"/>
      <c r="L78" s="291"/>
      <c r="M78" s="292" t="s">
        <v>121</v>
      </c>
      <c r="N78" s="1749">
        <f>ROUNDDOWN(SUM(N73:AC73)+SUM(N77:AC77),-3)</f>
        <v>5678000</v>
      </c>
      <c r="O78" s="1884"/>
      <c r="P78" s="1884"/>
      <c r="Q78" s="1884"/>
      <c r="R78" s="1884"/>
      <c r="S78" s="1884"/>
      <c r="T78" s="1884"/>
      <c r="U78" s="1884"/>
      <c r="V78" s="1884"/>
      <c r="W78" s="1884"/>
      <c r="X78" s="1884"/>
      <c r="Y78" s="1884"/>
      <c r="Z78" s="1884"/>
      <c r="AA78" s="1884"/>
      <c r="AB78" s="1884"/>
      <c r="AC78" s="1884"/>
      <c r="AE78" s="293">
        <f>AE73+AE77</f>
        <v>5678467.1999999993</v>
      </c>
      <c r="AF78" s="294"/>
      <c r="AG78" s="294"/>
      <c r="AN78" s="35"/>
      <c r="AO78" s="35"/>
    </row>
    <row r="79" spans="1:41" ht="13.5" customHeight="1">
      <c r="A79" s="35"/>
      <c r="B79" s="35"/>
      <c r="C79" s="35"/>
      <c r="D79" s="35"/>
      <c r="E79" s="35"/>
      <c r="F79" s="35"/>
      <c r="G79" s="35"/>
      <c r="H79" s="35"/>
      <c r="I79" s="35"/>
      <c r="J79" s="35"/>
      <c r="K79" s="35"/>
      <c r="L79" s="35"/>
      <c r="M79" s="182"/>
      <c r="N79" s="182"/>
      <c r="O79" s="182"/>
      <c r="P79" s="182"/>
      <c r="Q79" s="182"/>
      <c r="R79" s="182"/>
      <c r="S79" s="182"/>
      <c r="T79" s="182"/>
      <c r="U79" s="182"/>
      <c r="V79" s="182"/>
      <c r="W79" s="182"/>
      <c r="X79" s="182"/>
      <c r="Y79" s="182"/>
      <c r="Z79" s="182"/>
      <c r="AA79" s="182"/>
      <c r="AB79" s="182"/>
      <c r="AC79" s="182"/>
      <c r="AD79" s="36"/>
      <c r="AE79" s="36"/>
      <c r="AF79" s="36"/>
    </row>
    <row r="80" spans="1:41">
      <c r="A80" s="35"/>
      <c r="B80" s="192"/>
      <c r="C80" s="192"/>
      <c r="D80" s="192"/>
      <c r="E80" s="192"/>
      <c r="F80" s="192"/>
      <c r="G80" s="192"/>
      <c r="H80" s="192"/>
      <c r="I80" s="192"/>
      <c r="J80" s="192"/>
      <c r="K80" s="192"/>
      <c r="L80" s="192"/>
      <c r="M80" s="192"/>
      <c r="N80" s="192"/>
      <c r="O80" s="192"/>
      <c r="P80" s="192"/>
      <c r="Q80" s="192"/>
      <c r="R80" s="35"/>
      <c r="S80" s="35"/>
      <c r="T80" s="192"/>
      <c r="U80" s="192"/>
      <c r="V80" s="192"/>
      <c r="W80" s="192"/>
      <c r="X80" s="192"/>
      <c r="Y80" s="192"/>
      <c r="Z80" s="192"/>
      <c r="AA80" s="192"/>
      <c r="AB80" s="35"/>
      <c r="AC80" s="35"/>
    </row>
    <row r="81" spans="1:33" ht="18" customHeight="1">
      <c r="A81" s="35"/>
      <c r="B81" s="1413" t="s">
        <v>240</v>
      </c>
      <c r="C81" s="1413"/>
      <c r="D81" s="1413"/>
      <c r="E81" s="1414" t="s">
        <v>272</v>
      </c>
      <c r="F81" s="1414"/>
      <c r="G81" s="1414"/>
      <c r="H81" s="1414"/>
      <c r="I81" s="1414"/>
      <c r="J81" s="1414"/>
      <c r="K81" s="1414"/>
      <c r="L81" s="1414"/>
      <c r="M81" s="1414"/>
      <c r="N81" s="1414"/>
      <c r="O81" s="1414"/>
      <c r="P81" s="1414"/>
      <c r="Q81" s="1414"/>
      <c r="R81" s="1414"/>
      <c r="S81" s="1414"/>
      <c r="T81" s="1414"/>
      <c r="U81" s="1414"/>
      <c r="V81" s="1414"/>
      <c r="W81" s="1414"/>
      <c r="X81" s="1414"/>
      <c r="Y81" s="1414"/>
      <c r="Z81" s="1414"/>
      <c r="AA81" s="1414"/>
      <c r="AB81" s="1414"/>
      <c r="AC81" s="1414"/>
      <c r="AD81" s="36"/>
      <c r="AE81" s="36"/>
      <c r="AF81" s="36"/>
    </row>
    <row r="82" spans="1:33" ht="18" customHeight="1">
      <c r="A82" s="35"/>
      <c r="B82" s="1413"/>
      <c r="C82" s="1413"/>
      <c r="D82" s="1413"/>
      <c r="E82" s="1414"/>
      <c r="F82" s="1414"/>
      <c r="G82" s="1414"/>
      <c r="H82" s="1414"/>
      <c r="I82" s="1414"/>
      <c r="J82" s="1414"/>
      <c r="K82" s="1414"/>
      <c r="L82" s="1414"/>
      <c r="M82" s="1414"/>
      <c r="N82" s="1414"/>
      <c r="O82" s="1414"/>
      <c r="P82" s="1414"/>
      <c r="Q82" s="1414"/>
      <c r="R82" s="1414"/>
      <c r="S82" s="1414"/>
      <c r="T82" s="1414"/>
      <c r="U82" s="1414"/>
      <c r="V82" s="1414"/>
      <c r="W82" s="1414"/>
      <c r="X82" s="1414"/>
      <c r="Y82" s="1414"/>
      <c r="Z82" s="1414"/>
      <c r="AA82" s="1414"/>
      <c r="AB82" s="1414"/>
      <c r="AC82" s="1414"/>
      <c r="AD82" s="36"/>
      <c r="AE82" s="36"/>
      <c r="AF82" s="36"/>
    </row>
    <row r="83" spans="1:33" ht="18" customHeight="1">
      <c r="A83" s="35"/>
      <c r="B83" s="262" t="s">
        <v>257</v>
      </c>
      <c r="C83" s="35"/>
      <c r="D83" s="35"/>
      <c r="E83" s="35"/>
      <c r="F83" s="35"/>
      <c r="G83" s="35"/>
      <c r="H83" s="35"/>
      <c r="I83" s="35"/>
      <c r="J83" s="35"/>
      <c r="K83" s="35"/>
      <c r="L83" s="35"/>
      <c r="M83" s="182"/>
      <c r="N83" s="182"/>
      <c r="O83" s="182"/>
      <c r="P83" s="182"/>
      <c r="Q83" s="182"/>
      <c r="R83" s="182"/>
      <c r="S83" s="182"/>
      <c r="T83" s="182"/>
      <c r="U83" s="182"/>
      <c r="V83" s="182"/>
      <c r="W83" s="263"/>
      <c r="X83" s="182"/>
      <c r="Y83" s="182"/>
      <c r="Z83" s="182"/>
      <c r="AA83" s="182"/>
      <c r="AB83" s="182"/>
      <c r="AC83" s="182"/>
      <c r="AD83" s="36"/>
      <c r="AE83" s="36"/>
      <c r="AF83" s="36"/>
    </row>
    <row r="84" spans="1:33" ht="18" customHeight="1">
      <c r="A84" s="1389"/>
      <c r="B84" s="1390" t="s">
        <v>241</v>
      </c>
      <c r="C84" s="1390"/>
      <c r="D84" s="1390"/>
      <c r="E84" s="1390"/>
      <c r="F84" s="1390"/>
      <c r="G84" s="264"/>
      <c r="H84" s="1392" t="s">
        <v>243</v>
      </c>
      <c r="I84" s="1392"/>
      <c r="J84" s="1392"/>
      <c r="K84" s="1392"/>
      <c r="L84" s="1392"/>
      <c r="M84" s="1392"/>
      <c r="N84" s="265"/>
      <c r="O84" s="1394" t="s">
        <v>245</v>
      </c>
      <c r="P84" s="1394"/>
      <c r="Q84" s="1394"/>
      <c r="R84" s="1394"/>
      <c r="S84" s="1394"/>
      <c r="T84" s="1394"/>
      <c r="U84" s="35"/>
      <c r="V84" s="1396" t="s">
        <v>247</v>
      </c>
      <c r="W84" s="1396"/>
      <c r="X84" s="1396"/>
      <c r="Y84" s="1396"/>
      <c r="Z84" s="1396"/>
      <c r="AA84" s="1396"/>
      <c r="AB84" s="182"/>
      <c r="AC84" s="182"/>
      <c r="AD84" s="36"/>
      <c r="AE84" s="36"/>
      <c r="AF84" s="36"/>
    </row>
    <row r="85" spans="1:33" ht="24.75" customHeight="1" thickBot="1">
      <c r="A85" s="1389"/>
      <c r="B85" s="1391"/>
      <c r="C85" s="1391"/>
      <c r="D85" s="1391"/>
      <c r="E85" s="1391"/>
      <c r="F85" s="1391"/>
      <c r="G85" s="266" t="s">
        <v>242</v>
      </c>
      <c r="H85" s="1393"/>
      <c r="I85" s="1393"/>
      <c r="J85" s="1393"/>
      <c r="K85" s="1393"/>
      <c r="L85" s="1393"/>
      <c r="M85" s="1393"/>
      <c r="N85" s="266" t="s">
        <v>244</v>
      </c>
      <c r="O85" s="1395"/>
      <c r="P85" s="1395"/>
      <c r="Q85" s="1395"/>
      <c r="R85" s="1395"/>
      <c r="S85" s="1395"/>
      <c r="T85" s="1395"/>
      <c r="U85" s="170" t="s">
        <v>246</v>
      </c>
      <c r="V85" s="1397"/>
      <c r="W85" s="1397"/>
      <c r="X85" s="1397"/>
      <c r="Y85" s="1397"/>
      <c r="Z85" s="1397"/>
      <c r="AA85" s="1397"/>
      <c r="AB85" s="182"/>
      <c r="AC85" s="182"/>
      <c r="AD85" s="36"/>
      <c r="AE85" s="36"/>
      <c r="AF85" s="36"/>
    </row>
    <row r="86" spans="1:33" ht="18" customHeight="1" thickBot="1">
      <c r="A86" s="1389"/>
      <c r="B86" s="1398">
        <v>4500000</v>
      </c>
      <c r="C86" s="1399"/>
      <c r="D86" s="1399"/>
      <c r="E86" s="1399"/>
      <c r="F86" s="1400"/>
      <c r="G86" s="264"/>
      <c r="H86" s="1398">
        <v>30000000</v>
      </c>
      <c r="I86" s="1399"/>
      <c r="J86" s="1399"/>
      <c r="K86" s="1399"/>
      <c r="L86" s="1399"/>
      <c r="M86" s="1400"/>
      <c r="N86" s="1"/>
      <c r="O86" s="1401">
        <f>IF(B86="","",N78)</f>
        <v>5678000</v>
      </c>
      <c r="P86" s="1402"/>
      <c r="Q86" s="1402"/>
      <c r="R86" s="1402"/>
      <c r="S86" s="1402"/>
      <c r="T86" s="1403"/>
      <c r="U86" s="267"/>
      <c r="V86" s="1401">
        <f>IF(B86="","",(B86/H86*O86))</f>
        <v>851700</v>
      </c>
      <c r="W86" s="1402"/>
      <c r="X86" s="1402"/>
      <c r="Y86" s="1402"/>
      <c r="Z86" s="1402"/>
      <c r="AA86" s="1403"/>
      <c r="AB86" s="182"/>
      <c r="AC86" s="182"/>
      <c r="AD86" s="36"/>
      <c r="AE86" s="36"/>
      <c r="AF86" s="36"/>
    </row>
    <row r="87" spans="1:33" ht="18" customHeight="1">
      <c r="A87" s="35"/>
      <c r="B87" s="35"/>
      <c r="C87" s="35"/>
      <c r="D87" s="35"/>
      <c r="E87" s="35"/>
      <c r="F87" s="35"/>
      <c r="G87" s="35"/>
      <c r="H87" s="35"/>
      <c r="I87" s="35"/>
      <c r="J87" s="35"/>
      <c r="K87" s="35"/>
      <c r="L87" s="35"/>
      <c r="M87" s="182"/>
      <c r="N87" s="182"/>
      <c r="O87" s="182"/>
      <c r="P87" s="182"/>
      <c r="Q87" s="182"/>
      <c r="R87" s="182"/>
      <c r="S87" s="182"/>
      <c r="T87" s="182"/>
      <c r="U87" s="182"/>
      <c r="V87" s="182"/>
      <c r="W87" s="182"/>
      <c r="X87" s="182"/>
      <c r="Y87" s="182"/>
      <c r="Z87" s="182"/>
      <c r="AA87" s="182"/>
      <c r="AB87" s="182"/>
      <c r="AC87" s="182"/>
      <c r="AD87" s="36"/>
      <c r="AE87" s="36"/>
      <c r="AF87" s="36"/>
    </row>
    <row r="88" spans="1:33" ht="18" customHeight="1">
      <c r="A88" s="35"/>
      <c r="B88" s="268" t="s">
        <v>258</v>
      </c>
      <c r="C88" s="35"/>
      <c r="D88" s="35"/>
      <c r="E88" s="35"/>
      <c r="F88" s="35"/>
      <c r="G88" s="35"/>
      <c r="H88" s="35"/>
      <c r="I88" s="35"/>
      <c r="J88" s="35"/>
      <c r="K88" s="35"/>
      <c r="L88" s="35"/>
      <c r="M88" s="182"/>
      <c r="N88" s="182"/>
      <c r="O88" s="182"/>
      <c r="P88" s="182"/>
      <c r="Q88" s="182"/>
      <c r="R88" s="182"/>
      <c r="S88" s="182"/>
      <c r="T88" s="182"/>
      <c r="U88" s="182"/>
      <c r="V88" s="182"/>
      <c r="W88" s="182"/>
      <c r="X88" s="182"/>
      <c r="Y88" s="182"/>
      <c r="Z88" s="182"/>
      <c r="AA88" s="182"/>
      <c r="AB88" s="182"/>
      <c r="AC88" s="182"/>
      <c r="AD88" s="36"/>
      <c r="AE88" s="36"/>
      <c r="AF88" s="36"/>
    </row>
    <row r="89" spans="1:33" ht="18" customHeight="1" thickBot="1">
      <c r="A89" s="35"/>
      <c r="B89" s="1396" t="s">
        <v>248</v>
      </c>
      <c r="C89" s="1396"/>
      <c r="D89" s="1396"/>
      <c r="E89" s="1396"/>
      <c r="F89" s="1396"/>
      <c r="G89" s="269"/>
      <c r="H89" s="35"/>
      <c r="I89" s="35" t="s">
        <v>256</v>
      </c>
      <c r="J89" s="35"/>
      <c r="K89" s="35"/>
      <c r="L89" s="35"/>
      <c r="M89" s="35"/>
      <c r="N89" s="182"/>
      <c r="O89" s="182"/>
      <c r="P89" s="182"/>
      <c r="Q89" s="182"/>
      <c r="R89" s="182"/>
      <c r="S89" s="182"/>
      <c r="T89" s="182"/>
      <c r="U89" s="270"/>
      <c r="V89" s="270"/>
      <c r="W89" s="270"/>
      <c r="X89" s="270"/>
      <c r="Y89" s="270"/>
      <c r="Z89" s="270"/>
      <c r="AA89" s="270"/>
      <c r="AB89" s="182"/>
      <c r="AC89" s="182"/>
      <c r="AD89" s="36"/>
      <c r="AE89" s="36"/>
      <c r="AF89" s="36"/>
    </row>
    <row r="90" spans="1:33" ht="18" customHeight="1" thickBot="1">
      <c r="A90" s="35"/>
      <c r="B90" s="1397"/>
      <c r="C90" s="1397"/>
      <c r="D90" s="1397"/>
      <c r="E90" s="1397"/>
      <c r="F90" s="1397"/>
      <c r="G90" s="271"/>
      <c r="H90" s="1"/>
      <c r="I90" s="1404"/>
      <c r="J90" s="1405"/>
      <c r="K90" s="1405"/>
      <c r="L90" s="1405"/>
      <c r="M90" s="1405"/>
      <c r="N90" s="1405"/>
      <c r="O90" s="1405"/>
      <c r="P90" s="1405"/>
      <c r="Q90" s="1405"/>
      <c r="R90" s="1405"/>
      <c r="S90" s="1405"/>
      <c r="T90" s="1405"/>
      <c r="U90" s="1405"/>
      <c r="V90" s="1405"/>
      <c r="W90" s="1405"/>
      <c r="X90" s="1405"/>
      <c r="Y90" s="1405"/>
      <c r="Z90" s="1405"/>
      <c r="AA90" s="1406"/>
      <c r="AB90" s="182"/>
      <c r="AC90" s="182"/>
      <c r="AD90" s="36"/>
      <c r="AE90" s="36"/>
      <c r="AF90" s="36"/>
    </row>
    <row r="91" spans="1:33" ht="18" customHeight="1" thickBot="1">
      <c r="A91" s="35"/>
      <c r="B91" s="1398"/>
      <c r="C91" s="1399"/>
      <c r="D91" s="1399"/>
      <c r="E91" s="1399"/>
      <c r="F91" s="1400"/>
      <c r="G91" s="1"/>
      <c r="H91" s="1"/>
      <c r="I91" s="1407"/>
      <c r="J91" s="1408"/>
      <c r="K91" s="1408"/>
      <c r="L91" s="1408"/>
      <c r="M91" s="1408"/>
      <c r="N91" s="1408"/>
      <c r="O91" s="1408"/>
      <c r="P91" s="1408"/>
      <c r="Q91" s="1408"/>
      <c r="R91" s="1408"/>
      <c r="S91" s="1408"/>
      <c r="T91" s="1408"/>
      <c r="U91" s="1408"/>
      <c r="V91" s="1408"/>
      <c r="W91" s="1408"/>
      <c r="X91" s="1408"/>
      <c r="Y91" s="1408"/>
      <c r="Z91" s="1408"/>
      <c r="AA91" s="1409"/>
      <c r="AB91" s="182"/>
      <c r="AC91" s="182"/>
      <c r="AD91" s="36"/>
      <c r="AE91" s="36"/>
      <c r="AF91" s="726"/>
      <c r="AG91" s="726"/>
    </row>
    <row r="92" spans="1:33" ht="18" customHeight="1">
      <c r="A92" s="35"/>
      <c r="B92" s="35"/>
      <c r="C92" s="35"/>
      <c r="D92" s="35"/>
      <c r="E92" s="35"/>
      <c r="F92" s="35"/>
      <c r="G92" s="35"/>
      <c r="H92" s="35"/>
      <c r="I92" s="35"/>
      <c r="J92" s="35"/>
      <c r="K92" s="35"/>
      <c r="L92" s="35"/>
      <c r="M92" s="182"/>
      <c r="N92" s="182"/>
      <c r="O92" s="182"/>
      <c r="P92" s="182"/>
      <c r="Q92" s="182"/>
      <c r="R92" s="182"/>
      <c r="S92" s="182"/>
      <c r="T92" s="182"/>
      <c r="U92" s="182"/>
      <c r="V92" s="182"/>
      <c r="W92" s="182"/>
      <c r="X92" s="182"/>
      <c r="Y92" s="182"/>
      <c r="Z92" s="182"/>
      <c r="AA92" s="182"/>
      <c r="AB92" s="182"/>
      <c r="AC92" s="182"/>
      <c r="AD92" s="36"/>
      <c r="AE92" s="36"/>
      <c r="AF92" s="36"/>
    </row>
    <row r="93" spans="1:33" ht="18" customHeight="1">
      <c r="A93" s="35"/>
      <c r="B93" s="35"/>
      <c r="C93" s="35"/>
      <c r="D93" s="35"/>
      <c r="E93" s="35"/>
      <c r="F93" s="35"/>
      <c r="G93" s="35"/>
      <c r="H93" s="35"/>
      <c r="I93" s="35"/>
      <c r="J93" s="35"/>
      <c r="K93" s="35"/>
      <c r="L93" s="35"/>
      <c r="M93" s="182"/>
      <c r="N93" s="182"/>
      <c r="O93" s="182"/>
      <c r="P93" s="182"/>
      <c r="Q93" s="182"/>
      <c r="R93" s="1393" t="s">
        <v>252</v>
      </c>
      <c r="S93" s="1393"/>
      <c r="T93" s="1393"/>
      <c r="U93" s="1393"/>
      <c r="V93" s="1393"/>
      <c r="W93" s="1393"/>
      <c r="X93" s="182"/>
      <c r="Y93" s="182"/>
      <c r="Z93" s="182"/>
      <c r="AA93" s="182"/>
      <c r="AB93" s="182"/>
      <c r="AC93" s="182"/>
      <c r="AD93" s="36"/>
      <c r="AE93" s="36"/>
      <c r="AF93" s="36"/>
    </row>
    <row r="94" spans="1:33" ht="18" customHeight="1" thickBot="1">
      <c r="A94" s="35"/>
      <c r="B94" s="1411" t="s">
        <v>250</v>
      </c>
      <c r="C94" s="1411"/>
      <c r="D94" s="1411"/>
      <c r="E94" s="1411"/>
      <c r="F94" s="1411"/>
      <c r="G94" s="35"/>
      <c r="H94" s="35"/>
      <c r="I94" s="1412" t="s">
        <v>251</v>
      </c>
      <c r="J94" s="1412"/>
      <c r="K94" s="1412"/>
      <c r="L94" s="1412"/>
      <c r="M94" s="1412"/>
      <c r="N94" s="1412"/>
      <c r="O94" s="182"/>
      <c r="P94" s="182"/>
      <c r="Q94" s="182"/>
      <c r="R94" s="1410"/>
      <c r="S94" s="1410"/>
      <c r="T94" s="1410"/>
      <c r="U94" s="1410"/>
      <c r="V94" s="1410"/>
      <c r="W94" s="1410"/>
      <c r="X94" s="182"/>
      <c r="Y94" s="182"/>
      <c r="Z94" s="182"/>
      <c r="AA94" s="182"/>
      <c r="AB94" s="182"/>
      <c r="AC94" s="182"/>
      <c r="AD94" s="36"/>
      <c r="AE94" s="36"/>
      <c r="AF94" s="36"/>
    </row>
    <row r="95" spans="1:33" ht="18" customHeight="1" thickTop="1" thickBot="1">
      <c r="A95" s="35"/>
      <c r="B95" s="1420">
        <f>N78</f>
        <v>5678000</v>
      </c>
      <c r="C95" s="1161"/>
      <c r="D95" s="1161"/>
      <c r="E95" s="1161"/>
      <c r="F95" s="1162"/>
      <c r="G95" s="35"/>
      <c r="H95" s="272" t="s">
        <v>249</v>
      </c>
      <c r="I95" s="1421">
        <f>IF(AND(B86="",B91=""),"",IF(AND(B86&lt;&gt;"",B91&lt;&gt;""),"エラー※①又は②に入力",IF(V86&lt;&gt;"",V86,B91)))</f>
        <v>851700</v>
      </c>
      <c r="J95" s="1422"/>
      <c r="K95" s="1422"/>
      <c r="L95" s="1422"/>
      <c r="M95" s="1422"/>
      <c r="N95" s="1423"/>
      <c r="O95" s="182"/>
      <c r="P95" s="182" t="s">
        <v>246</v>
      </c>
      <c r="Q95" s="182"/>
      <c r="R95" s="1424">
        <f>IF(I95="","",(ROUNDDOWN(B95-I95,-3)))</f>
        <v>4826000</v>
      </c>
      <c r="S95" s="1425"/>
      <c r="T95" s="1425"/>
      <c r="U95" s="1425"/>
      <c r="V95" s="1425"/>
      <c r="W95" s="1426"/>
      <c r="X95" s="182"/>
      <c r="Y95" s="182"/>
      <c r="Z95" s="182"/>
      <c r="AA95" s="182"/>
      <c r="AB95" s="182"/>
      <c r="AC95" s="182"/>
      <c r="AD95" s="36"/>
      <c r="AE95" s="36"/>
      <c r="AF95" s="36"/>
    </row>
    <row r="96" spans="1:33" ht="26.25" customHeight="1" thickTop="1">
      <c r="A96" s="35"/>
      <c r="B96" s="476"/>
      <c r="C96" s="476"/>
      <c r="D96" s="476"/>
      <c r="E96" s="476"/>
      <c r="F96" s="476"/>
      <c r="G96" s="35"/>
      <c r="H96" s="35"/>
      <c r="I96" s="35"/>
      <c r="J96" s="35"/>
      <c r="K96" s="35"/>
      <c r="L96" s="35"/>
      <c r="M96" s="182"/>
      <c r="N96" s="182"/>
      <c r="O96" s="182"/>
      <c r="P96" s="182"/>
      <c r="Q96" s="182"/>
      <c r="R96" s="182"/>
      <c r="S96" s="182"/>
      <c r="T96" s="35"/>
      <c r="U96" s="182"/>
      <c r="V96" s="182"/>
      <c r="W96" s="182"/>
      <c r="X96" s="182"/>
      <c r="Y96" s="182"/>
      <c r="Z96" s="182"/>
      <c r="AA96" s="182"/>
      <c r="AB96" s="182"/>
      <c r="AC96" s="182"/>
      <c r="AD96" s="36"/>
      <c r="AE96" s="36"/>
      <c r="AF96" s="36"/>
    </row>
    <row r="97" spans="1:37" ht="18" customHeight="1">
      <c r="A97" s="35"/>
      <c r="B97" s="35"/>
      <c r="C97" s="35"/>
      <c r="D97" s="35"/>
      <c r="E97" s="35"/>
      <c r="F97" s="35"/>
      <c r="G97" s="35"/>
      <c r="H97" s="35"/>
      <c r="I97" s="35"/>
      <c r="J97" s="1427" t="s">
        <v>253</v>
      </c>
      <c r="K97" s="1427"/>
      <c r="L97" s="1427"/>
      <c r="M97" s="1427"/>
      <c r="N97" s="1427"/>
      <c r="O97" s="1427"/>
      <c r="P97" s="1427"/>
      <c r="Q97" s="1427"/>
      <c r="R97" s="1427"/>
      <c r="S97" s="1427"/>
      <c r="T97" s="1427"/>
      <c r="U97" s="1427"/>
      <c r="V97" s="1427"/>
      <c r="W97" s="1427"/>
      <c r="X97" s="1427"/>
      <c r="Y97" s="1427"/>
      <c r="Z97" s="1427"/>
      <c r="AA97" s="1427"/>
      <c r="AB97" s="1427"/>
      <c r="AC97" s="1427"/>
      <c r="AD97" s="36"/>
      <c r="AE97" s="36"/>
      <c r="AF97" s="36"/>
    </row>
    <row r="98" spans="1:37" ht="18" customHeight="1">
      <c r="A98" s="35"/>
      <c r="B98" s="35"/>
      <c r="C98" s="35"/>
      <c r="D98" s="35"/>
      <c r="E98" s="35"/>
      <c r="F98" s="35"/>
      <c r="G98" s="35"/>
      <c r="H98" s="35"/>
      <c r="I98" s="35"/>
      <c r="J98" s="35"/>
      <c r="K98" s="35"/>
      <c r="L98" s="35"/>
      <c r="M98" s="182"/>
      <c r="N98" s="182"/>
      <c r="O98" s="182"/>
      <c r="P98" s="182"/>
      <c r="Q98" s="182"/>
      <c r="R98" s="182"/>
      <c r="S98" s="182"/>
      <c r="T98" s="182"/>
      <c r="U98" s="182"/>
      <c r="V98" s="182"/>
      <c r="W98" s="182"/>
      <c r="X98" s="182"/>
      <c r="Y98" s="182"/>
      <c r="Z98" s="182"/>
      <c r="AA98" s="182"/>
      <c r="AB98" s="182"/>
      <c r="AC98" s="182"/>
      <c r="AD98" s="36"/>
      <c r="AE98" s="36"/>
      <c r="AF98" s="36"/>
    </row>
    <row r="99" spans="1:37" ht="18" customHeight="1">
      <c r="A99" s="35"/>
      <c r="B99" s="183" t="s">
        <v>175</v>
      </c>
      <c r="C99" s="35"/>
      <c r="D99" s="35"/>
      <c r="E99" s="35"/>
      <c r="F99" s="35"/>
      <c r="G99" s="35"/>
      <c r="H99" s="35"/>
      <c r="I99" s="35"/>
      <c r="J99" s="35"/>
      <c r="K99" s="35"/>
      <c r="L99" s="35"/>
      <c r="M99" s="182"/>
      <c r="N99" s="182"/>
      <c r="O99" s="182"/>
      <c r="P99" s="182"/>
      <c r="Q99" s="182"/>
      <c r="R99" s="182"/>
      <c r="S99" s="182"/>
      <c r="T99" s="182"/>
      <c r="U99" s="182"/>
      <c r="V99" s="182"/>
      <c r="W99" s="182"/>
      <c r="X99" s="182"/>
      <c r="Y99" s="182"/>
      <c r="Z99" s="182"/>
      <c r="AA99" s="182"/>
      <c r="AB99" s="182"/>
      <c r="AC99" s="182"/>
      <c r="AD99" s="36"/>
      <c r="AE99" s="36"/>
      <c r="AF99" s="36"/>
    </row>
    <row r="100" spans="1:37" ht="7.5" customHeight="1" thickBot="1">
      <c r="A100" s="35"/>
      <c r="B100" s="35"/>
      <c r="C100" s="35"/>
      <c r="D100" s="35"/>
      <c r="E100" s="35"/>
      <c r="F100" s="35"/>
      <c r="G100" s="35"/>
      <c r="H100" s="35"/>
      <c r="I100" s="35"/>
      <c r="J100" s="35"/>
      <c r="K100" s="35"/>
      <c r="L100" s="35"/>
      <c r="M100" s="182"/>
      <c r="N100" s="182"/>
      <c r="O100" s="182"/>
      <c r="P100" s="182"/>
      <c r="Q100" s="182"/>
      <c r="R100" s="182"/>
      <c r="S100" s="182"/>
      <c r="T100" s="182"/>
      <c r="U100" s="182"/>
      <c r="V100" s="182"/>
      <c r="W100" s="182"/>
      <c r="X100" s="182"/>
      <c r="Y100" s="182"/>
      <c r="Z100" s="182"/>
      <c r="AA100" s="182"/>
      <c r="AB100" s="182"/>
      <c r="AC100" s="182"/>
      <c r="AD100" s="36"/>
      <c r="AE100" s="36"/>
      <c r="AF100" s="36"/>
    </row>
    <row r="101" spans="1:37" ht="9.75" customHeight="1" thickBot="1">
      <c r="A101" s="35"/>
      <c r="B101" s="184"/>
      <c r="C101" s="185"/>
      <c r="D101" s="185"/>
      <c r="E101" s="185"/>
      <c r="F101" s="185"/>
      <c r="G101" s="185"/>
      <c r="H101" s="185"/>
      <c r="I101" s="185"/>
      <c r="J101" s="185"/>
      <c r="K101" s="185"/>
      <c r="L101" s="185"/>
      <c r="M101" s="186"/>
      <c r="N101" s="186"/>
      <c r="O101" s="186"/>
      <c r="P101" s="186"/>
      <c r="Q101" s="186"/>
      <c r="R101" s="186"/>
      <c r="S101" s="186"/>
      <c r="T101" s="186"/>
      <c r="U101" s="186"/>
      <c r="V101" s="187"/>
      <c r="W101" s="182"/>
      <c r="X101" s="182"/>
      <c r="Y101" s="182"/>
      <c r="Z101" s="182"/>
      <c r="AA101" s="182"/>
      <c r="AB101" s="182"/>
      <c r="AC101" s="182"/>
      <c r="AD101" s="36"/>
      <c r="AE101" s="36"/>
      <c r="AF101" s="36"/>
    </row>
    <row r="102" spans="1:37" ht="18.75" customHeight="1" thickBot="1">
      <c r="A102" s="35"/>
      <c r="B102" s="202"/>
      <c r="C102" s="190" t="s">
        <v>170</v>
      </c>
      <c r="D102" s="189"/>
      <c r="E102" s="273"/>
      <c r="F102" s="273"/>
      <c r="G102" s="273"/>
      <c r="H102" s="273"/>
      <c r="I102" s="273"/>
      <c r="J102" s="273"/>
      <c r="K102" s="273"/>
      <c r="L102" s="273"/>
      <c r="M102" s="257" t="s">
        <v>171</v>
      </c>
      <c r="N102" s="273"/>
      <c r="O102" s="273"/>
      <c r="P102" s="273"/>
      <c r="Q102" s="258"/>
      <c r="R102" s="1328">
        <v>7.0000000000000007E-2</v>
      </c>
      <c r="S102" s="1329"/>
      <c r="T102" s="1330"/>
      <c r="U102" s="258"/>
      <c r="V102" s="191"/>
      <c r="W102" s="192"/>
      <c r="X102" s="280"/>
      <c r="Y102" s="193"/>
      <c r="Z102" s="193"/>
      <c r="AA102" s="193"/>
      <c r="AB102" s="194"/>
      <c r="AC102" s="194"/>
      <c r="AD102" s="55"/>
      <c r="AE102" s="55"/>
    </row>
    <row r="103" spans="1:37" ht="21.75" customHeight="1">
      <c r="A103" s="35"/>
      <c r="B103" s="188"/>
      <c r="C103" s="189"/>
      <c r="D103" s="195"/>
      <c r="E103" s="274"/>
      <c r="F103" s="274"/>
      <c r="G103" s="274"/>
      <c r="H103" s="274"/>
      <c r="I103" s="274"/>
      <c r="J103" s="274"/>
      <c r="K103" s="274"/>
      <c r="L103" s="274"/>
      <c r="M103" s="274"/>
      <c r="N103" s="274"/>
      <c r="O103" s="274"/>
      <c r="P103" s="275"/>
      <c r="Q103" s="275"/>
      <c r="R103" s="275"/>
      <c r="S103" s="275"/>
      <c r="T103" s="275"/>
      <c r="U103" s="275"/>
      <c r="V103" s="196"/>
      <c r="W103" s="192"/>
      <c r="X103" s="192"/>
      <c r="Y103" s="193"/>
      <c r="Z103" s="193"/>
      <c r="AA103" s="193"/>
      <c r="AB103" s="194"/>
      <c r="AC103" s="194"/>
      <c r="AD103" s="55"/>
      <c r="AE103" s="55"/>
    </row>
    <row r="104" spans="1:37" ht="21" customHeight="1">
      <c r="A104" s="35"/>
      <c r="B104" s="1415" t="s">
        <v>178</v>
      </c>
      <c r="C104" s="1416"/>
      <c r="D104" s="1416"/>
      <c r="E104" s="1416"/>
      <c r="F104" s="1416"/>
      <c r="G104" s="1416"/>
      <c r="H104" s="1416"/>
      <c r="I104" s="1416"/>
      <c r="J104" s="1416"/>
      <c r="K104" s="1416"/>
      <c r="L104" s="1416"/>
      <c r="M104" s="1416"/>
      <c r="N104" s="1416"/>
      <c r="O104" s="1416"/>
      <c r="P104" s="1416"/>
      <c r="Q104" s="1416"/>
      <c r="R104" s="1416"/>
      <c r="S104" s="1416"/>
      <c r="T104" s="1416"/>
      <c r="U104" s="1416"/>
      <c r="V104" s="1417"/>
      <c r="W104" s="197"/>
      <c r="X104" s="197"/>
      <c r="Y104" s="197"/>
      <c r="Z104" s="197"/>
      <c r="AA104" s="197"/>
      <c r="AB104" s="198"/>
      <c r="AC104" s="198"/>
      <c r="AD104" s="56"/>
      <c r="AE104" s="56"/>
    </row>
    <row r="105" spans="1:37" ht="21" customHeight="1">
      <c r="A105" s="35"/>
      <c r="B105" s="203"/>
      <c r="C105" s="1416" t="s">
        <v>212</v>
      </c>
      <c r="D105" s="1416"/>
      <c r="E105" s="1416"/>
      <c r="F105" s="1416"/>
      <c r="G105" s="1416"/>
      <c r="H105" s="1416"/>
      <c r="I105" s="1416"/>
      <c r="J105" s="1416"/>
      <c r="K105" s="1416"/>
      <c r="L105" s="1416"/>
      <c r="M105" s="1416"/>
      <c r="N105" s="1416"/>
      <c r="O105" s="1416"/>
      <c r="P105" s="1416"/>
      <c r="Q105" s="1416"/>
      <c r="R105" s="1416"/>
      <c r="S105" s="1416"/>
      <c r="T105" s="1416"/>
      <c r="U105" s="1416"/>
      <c r="V105" s="1417"/>
      <c r="W105" s="197"/>
      <c r="X105" s="197"/>
      <c r="Y105" s="197"/>
      <c r="Z105" s="197"/>
      <c r="AA105" s="197"/>
      <c r="AB105" s="198"/>
      <c r="AC105" s="198"/>
      <c r="AD105" s="56"/>
      <c r="AE105" s="56"/>
    </row>
    <row r="106" spans="1:37" ht="108.75" customHeight="1" thickBot="1">
      <c r="A106" s="35"/>
      <c r="B106" s="204"/>
      <c r="C106" s="1418"/>
      <c r="D106" s="1418"/>
      <c r="E106" s="1418"/>
      <c r="F106" s="1418"/>
      <c r="G106" s="1418"/>
      <c r="H106" s="1418"/>
      <c r="I106" s="1418"/>
      <c r="J106" s="1418"/>
      <c r="K106" s="1418"/>
      <c r="L106" s="1418"/>
      <c r="M106" s="1418"/>
      <c r="N106" s="1418"/>
      <c r="O106" s="1418"/>
      <c r="P106" s="1418"/>
      <c r="Q106" s="1418"/>
      <c r="R106" s="1418"/>
      <c r="S106" s="1418"/>
      <c r="T106" s="1418"/>
      <c r="U106" s="1418"/>
      <c r="V106" s="1419"/>
      <c r="W106" s="199"/>
      <c r="X106" s="199"/>
      <c r="Y106" s="199"/>
      <c r="Z106" s="199"/>
      <c r="AA106" s="199"/>
      <c r="AB106" s="200"/>
      <c r="AC106" s="200"/>
      <c r="AD106" s="58"/>
      <c r="AE106" s="58"/>
    </row>
    <row r="107" spans="1:37" ht="18" customHeight="1">
      <c r="A107" s="35"/>
      <c r="B107" s="35"/>
      <c r="C107" s="35"/>
      <c r="D107" s="35"/>
      <c r="E107" s="35"/>
      <c r="F107" s="35"/>
      <c r="G107" s="35"/>
      <c r="H107" s="35"/>
      <c r="I107" s="35"/>
      <c r="J107" s="35"/>
      <c r="K107" s="35"/>
      <c r="L107" s="35"/>
      <c r="M107" s="182"/>
      <c r="N107" s="182"/>
      <c r="O107" s="182"/>
      <c r="P107" s="182"/>
      <c r="Q107" s="182"/>
      <c r="R107" s="182"/>
      <c r="S107" s="182"/>
      <c r="T107" s="182"/>
      <c r="U107" s="182"/>
      <c r="V107" s="182"/>
      <c r="W107" s="182"/>
      <c r="X107" s="182"/>
      <c r="Y107" s="182"/>
      <c r="Z107" s="182"/>
      <c r="AA107" s="182"/>
      <c r="AB107" s="182"/>
      <c r="AC107" s="182"/>
      <c r="AD107" s="36"/>
      <c r="AE107" s="36"/>
      <c r="AF107" s="36"/>
    </row>
    <row r="108" spans="1:37">
      <c r="A108" s="35"/>
      <c r="B108" s="199" t="s">
        <v>169</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201"/>
      <c r="AC108" s="201"/>
      <c r="AD108" s="58"/>
      <c r="AE108" s="58"/>
    </row>
    <row r="109" spans="1:37" ht="18" customHeight="1">
      <c r="A109" s="35"/>
      <c r="B109" s="1339" t="s">
        <v>116</v>
      </c>
      <c r="C109" s="1124"/>
      <c r="D109" s="1124"/>
      <c r="E109" s="1124"/>
      <c r="F109" s="1124"/>
      <c r="G109" s="1124"/>
      <c r="H109" s="1124"/>
      <c r="I109" s="1124"/>
      <c r="J109" s="1124"/>
      <c r="K109" s="1124"/>
      <c r="L109" s="1124"/>
      <c r="M109" s="1125"/>
      <c r="N109" s="2001" t="s">
        <v>0</v>
      </c>
      <c r="O109" s="2001"/>
      <c r="P109" s="2001"/>
      <c r="Q109" s="2001"/>
      <c r="R109" s="2002" t="s">
        <v>88</v>
      </c>
      <c r="S109" s="2001"/>
      <c r="T109" s="2001"/>
      <c r="U109" s="2003"/>
      <c r="V109" s="2002" t="s">
        <v>89</v>
      </c>
      <c r="W109" s="2001"/>
      <c r="X109" s="2001"/>
      <c r="Y109" s="2003"/>
      <c r="Z109" s="2002" t="s">
        <v>90</v>
      </c>
      <c r="AA109" s="2001"/>
      <c r="AB109" s="2001"/>
      <c r="AC109" s="2003"/>
    </row>
    <row r="110" spans="1:37" ht="18" customHeight="1">
      <c r="A110" s="35"/>
      <c r="B110" s="1340"/>
      <c r="C110" s="1341"/>
      <c r="D110" s="1341"/>
      <c r="E110" s="1341"/>
      <c r="F110" s="1341"/>
      <c r="G110" s="1341"/>
      <c r="H110" s="1341"/>
      <c r="I110" s="1341"/>
      <c r="J110" s="1341"/>
      <c r="K110" s="1341"/>
      <c r="L110" s="1341"/>
      <c r="M110" s="1342"/>
      <c r="N110" s="1347" t="s">
        <v>5</v>
      </c>
      <c r="O110" s="1348"/>
      <c r="P110" s="1348" t="s">
        <v>6</v>
      </c>
      <c r="Q110" s="1349"/>
      <c r="R110" s="1350" t="s">
        <v>5</v>
      </c>
      <c r="S110" s="1348"/>
      <c r="T110" s="1348" t="s">
        <v>6</v>
      </c>
      <c r="U110" s="1349"/>
      <c r="V110" s="1350" t="s">
        <v>5</v>
      </c>
      <c r="W110" s="1348"/>
      <c r="X110" s="1348" t="s">
        <v>6</v>
      </c>
      <c r="Y110" s="1349"/>
      <c r="Z110" s="1350" t="s">
        <v>5</v>
      </c>
      <c r="AA110" s="1348"/>
      <c r="AB110" s="1348" t="s">
        <v>6</v>
      </c>
      <c r="AC110" s="1349"/>
    </row>
    <row r="111" spans="1:37" ht="18" customHeight="1">
      <c r="A111" s="35"/>
      <c r="B111" s="1254" t="s">
        <v>155</v>
      </c>
      <c r="C111" s="1190"/>
      <c r="D111" s="1190"/>
      <c r="E111" s="1190"/>
      <c r="F111" s="1190"/>
      <c r="G111" s="1190"/>
      <c r="H111" s="1190"/>
      <c r="I111" s="1190"/>
      <c r="J111" s="1190"/>
      <c r="K111" s="1190"/>
      <c r="L111" s="1190"/>
      <c r="M111" s="177" t="s">
        <v>112</v>
      </c>
      <c r="N111" s="1255">
        <f>N43</f>
        <v>1900</v>
      </c>
      <c r="O111" s="1256"/>
      <c r="P111" s="1256">
        <f>P43</f>
        <v>1200</v>
      </c>
      <c r="Q111" s="1257"/>
      <c r="R111" s="1255">
        <f>R43</f>
        <v>2600</v>
      </c>
      <c r="S111" s="1256"/>
      <c r="T111" s="1256">
        <f>T43</f>
        <v>1900</v>
      </c>
      <c r="U111" s="1257"/>
      <c r="V111" s="1255">
        <f>V43</f>
        <v>1810</v>
      </c>
      <c r="W111" s="1256"/>
      <c r="X111" s="1256">
        <f>X43</f>
        <v>1110</v>
      </c>
      <c r="Y111" s="1257"/>
      <c r="Z111" s="1255">
        <f>Z43</f>
        <v>3220</v>
      </c>
      <c r="AA111" s="1256"/>
      <c r="AB111" s="1256">
        <f>AB43</f>
        <v>2520</v>
      </c>
      <c r="AC111" s="1257"/>
      <c r="AF111" s="295"/>
      <c r="AG111" s="296"/>
      <c r="AI111" s="34"/>
      <c r="AJ111" s="14"/>
      <c r="AK111" s="13"/>
    </row>
    <row r="112" spans="1:37" ht="18" customHeight="1">
      <c r="A112" s="35"/>
      <c r="B112" s="1254" t="s">
        <v>115</v>
      </c>
      <c r="C112" s="1190"/>
      <c r="D112" s="1190"/>
      <c r="E112" s="1190"/>
      <c r="F112" s="1190"/>
      <c r="G112" s="1190"/>
      <c r="H112" s="1190"/>
      <c r="I112" s="1190"/>
      <c r="J112" s="1190"/>
      <c r="K112" s="1190"/>
      <c r="L112" s="1190"/>
      <c r="M112" s="177" t="s">
        <v>113</v>
      </c>
      <c r="N112" s="1260">
        <f>N44</f>
        <v>9500</v>
      </c>
      <c r="O112" s="1261"/>
      <c r="P112" s="1262">
        <f>P44</f>
        <v>1200</v>
      </c>
      <c r="Q112" s="1263"/>
      <c r="R112" s="1260">
        <f>R44</f>
        <v>2600</v>
      </c>
      <c r="S112" s="1261"/>
      <c r="T112" s="1262">
        <f>T44</f>
        <v>1900</v>
      </c>
      <c r="U112" s="1263"/>
      <c r="V112" s="1260">
        <f>V44</f>
        <v>63350</v>
      </c>
      <c r="W112" s="1261"/>
      <c r="X112" s="1262">
        <f>X44</f>
        <v>5550</v>
      </c>
      <c r="Y112" s="1263"/>
      <c r="Z112" s="1260">
        <f>Z44</f>
        <v>3220</v>
      </c>
      <c r="AA112" s="1261"/>
      <c r="AB112" s="1262">
        <f>AB44</f>
        <v>2520</v>
      </c>
      <c r="AC112" s="1263"/>
      <c r="AE112" s="778">
        <f t="shared" ref="AE112:AE117" si="47">SUM(N112:AC112)</f>
        <v>89840</v>
      </c>
      <c r="AF112" s="736"/>
      <c r="AG112" s="736"/>
      <c r="AI112" s="34"/>
      <c r="AJ112" s="14"/>
      <c r="AK112" s="13"/>
    </row>
    <row r="113" spans="1:41" ht="31.5" customHeight="1">
      <c r="A113" s="35"/>
      <c r="B113" s="1264" t="s">
        <v>172</v>
      </c>
      <c r="C113" s="1265"/>
      <c r="D113" s="1265"/>
      <c r="E113" s="1265"/>
      <c r="F113" s="1265"/>
      <c r="G113" s="1265"/>
      <c r="H113" s="1265"/>
      <c r="I113" s="1265"/>
      <c r="J113" s="1265"/>
      <c r="K113" s="1265"/>
      <c r="L113" s="1265"/>
      <c r="M113" s="177" t="s">
        <v>114</v>
      </c>
      <c r="N113" s="1267">
        <f>N112*$R$102*100*$X$16</f>
        <v>798000.00000000023</v>
      </c>
      <c r="O113" s="1268"/>
      <c r="P113" s="1268">
        <f>P112*$R$102*100*$X$16</f>
        <v>100800.00000000003</v>
      </c>
      <c r="Q113" s="1269"/>
      <c r="R113" s="1267">
        <f>R112*$R$102*100*$X$16</f>
        <v>218400.00000000006</v>
      </c>
      <c r="S113" s="1268"/>
      <c r="T113" s="1268">
        <f>T112*$R$102*100*$X$16</f>
        <v>159600</v>
      </c>
      <c r="U113" s="1269"/>
      <c r="V113" s="1267">
        <f>V112*$R$102*100*$X$16</f>
        <v>5321400</v>
      </c>
      <c r="W113" s="1268"/>
      <c r="X113" s="1268">
        <f>X112*$R$102*100*$X$16</f>
        <v>466200.00000000012</v>
      </c>
      <c r="Y113" s="1269"/>
      <c r="Z113" s="1267">
        <f>Z112*$R$102*100*$X$16</f>
        <v>270480.00000000006</v>
      </c>
      <c r="AA113" s="1268"/>
      <c r="AB113" s="1268">
        <f>AB112*$R$102*100*$X$16</f>
        <v>211680</v>
      </c>
      <c r="AC113" s="1269"/>
      <c r="AE113" s="295">
        <f t="shared" si="47"/>
        <v>7546560</v>
      </c>
      <c r="AF113" s="296"/>
      <c r="AG113" s="296"/>
      <c r="AI113" s="34"/>
      <c r="AJ113" s="14"/>
      <c r="AK113" s="13"/>
    </row>
    <row r="114" spans="1:41" ht="27.75" customHeight="1">
      <c r="A114" s="35"/>
      <c r="B114" s="1430" t="s">
        <v>105</v>
      </c>
      <c r="C114" s="2103" t="s">
        <v>211</v>
      </c>
      <c r="D114" s="2104"/>
      <c r="E114" s="2104"/>
      <c r="F114" s="2104"/>
      <c r="G114" s="2104"/>
      <c r="H114" s="2104"/>
      <c r="I114" s="2104"/>
      <c r="J114" s="2104"/>
      <c r="K114" s="2104"/>
      <c r="L114" s="2104"/>
      <c r="M114" s="2105"/>
      <c r="N114" s="1358">
        <f>IF($L$46="○",-ROUNDDOWN(SUM(N31,$N36)*$R$102*100*$L$47,-1),0)</f>
        <v>-2170</v>
      </c>
      <c r="O114" s="1359"/>
      <c r="P114" s="1358">
        <f>IF($L$46="○",-ROUNDDOWN(SUM(P31,$N36)*$R$102*100*$L$47,-1),0)</f>
        <v>-1380</v>
      </c>
      <c r="Q114" s="1359"/>
      <c r="R114" s="1360">
        <f>IF($L$46="○",-ROUNDDOWN(SUM(R31,$N36)*$R$102*100*$L$47,-1),0)</f>
        <v>-2170</v>
      </c>
      <c r="S114" s="1361"/>
      <c r="T114" s="1359">
        <f>IF($L$46="○",-ROUNDDOWN(SUM(T31,$N36)*$R$102*100*$L$47,-1),0)</f>
        <v>-1380</v>
      </c>
      <c r="U114" s="1362"/>
      <c r="V114" s="1360">
        <f>IF($L$46="○",-ROUNDDOWN(SUM(V31,$N36)*$R$102*100*$L$47,-1),0)</f>
        <v>-2070</v>
      </c>
      <c r="W114" s="1361"/>
      <c r="X114" s="1359">
        <f>IF($L$46="○",-ROUNDDOWN(SUM(X31,$N36)*$R$102*100*$L$47,-1),0)</f>
        <v>-1280</v>
      </c>
      <c r="Y114" s="1362"/>
      <c r="Z114" s="1360">
        <f>IF($L$46="○",-ROUNDDOWN(SUM(Z31,$N36)*$R$102*100*$L$47,-1),0)</f>
        <v>-2070</v>
      </c>
      <c r="AA114" s="1361"/>
      <c r="AB114" s="1359">
        <f>IF($L$46="○",-ROUNDDOWN(SUM(AB31,$N36)*$R$102*100*$L$47,-1),0)</f>
        <v>-1280</v>
      </c>
      <c r="AC114" s="1362"/>
      <c r="AE114" s="735">
        <f t="shared" si="47"/>
        <v>-13800</v>
      </c>
      <c r="AF114" s="736"/>
      <c r="AG114" s="736"/>
    </row>
    <row r="115" spans="1:41" ht="18" customHeight="1" thickBot="1">
      <c r="A115" s="35"/>
      <c r="B115" s="1431"/>
      <c r="C115" s="1363" t="s">
        <v>187</v>
      </c>
      <c r="D115" s="1364"/>
      <c r="E115" s="1364"/>
      <c r="F115" s="1364"/>
      <c r="G115" s="1364"/>
      <c r="H115" s="1364"/>
      <c r="I115" s="1364"/>
      <c r="J115" s="1364"/>
      <c r="K115" s="1364"/>
      <c r="L115" s="1364"/>
      <c r="M115" s="1365"/>
      <c r="N115" s="1366">
        <f>IF($L$48="○",-ROUNDDOWN(SUM(N31,N32,$N36)*$R$102*100*$L$49,-1),0)</f>
        <v>-810</v>
      </c>
      <c r="O115" s="1367"/>
      <c r="P115" s="1366">
        <f>IF($L$48="○",-ROUNDDOWN(SUM(P31,N32,$N36)*$R$102*100*$L$49,-1),0)</f>
        <v>-520</v>
      </c>
      <c r="Q115" s="1367"/>
      <c r="R115" s="2100">
        <f>IF($L$48="○",-ROUNDDOWN(SUM(R31,R32,$N36)*$R$102*100*$L$49,-1),0)</f>
        <v>-1100</v>
      </c>
      <c r="S115" s="2101"/>
      <c r="T115" s="1367">
        <f>IF($L$48="○",-ROUNDDOWN(SUM(T31,R32,$N36)*$R$102*100*$L$49,-1),0)</f>
        <v>-810</v>
      </c>
      <c r="U115" s="2102"/>
      <c r="V115" s="2100">
        <f>IF($L$48="○",-ROUNDDOWN(SUM(V31,V32,$N36)*$R$102*100*$L$49,-1),0)</f>
        <v>-770</v>
      </c>
      <c r="W115" s="2101"/>
      <c r="X115" s="1367">
        <f>IF($L$48="○",-ROUNDDOWN(SUM(X31,V32,$N36)*$R$102*100*$L$49,-1),0)</f>
        <v>-480</v>
      </c>
      <c r="Y115" s="2102"/>
      <c r="Z115" s="2100">
        <f>IF($L$48="○",-ROUNDDOWN(SUM(Z31,Z32,$N36)*$R$102*100*$L$49,-1),0)</f>
        <v>-1360</v>
      </c>
      <c r="AA115" s="2101"/>
      <c r="AB115" s="1367">
        <f>IF($L$48="○",-ROUNDDOWN(SUM(AB31,Z32,$N36)*$R$102*100*$L$49,-1),0)</f>
        <v>-1070</v>
      </c>
      <c r="AC115" s="2102"/>
      <c r="AE115" s="735">
        <f t="shared" si="47"/>
        <v>-6920</v>
      </c>
      <c r="AF115" s="736"/>
      <c r="AG115" s="736"/>
    </row>
    <row r="116" spans="1:41" ht="18" customHeight="1" thickTop="1">
      <c r="A116" s="35"/>
      <c r="B116" s="1432"/>
      <c r="C116" s="1372" t="s">
        <v>118</v>
      </c>
      <c r="D116" s="1373"/>
      <c r="E116" s="1373"/>
      <c r="F116" s="1373"/>
      <c r="G116" s="1373"/>
      <c r="H116" s="1373"/>
      <c r="I116" s="1373"/>
      <c r="J116" s="1373"/>
      <c r="K116" s="1373"/>
      <c r="L116" s="1373"/>
      <c r="M116" s="1374"/>
      <c r="N116" s="1375">
        <f>SUM(N114,N115)</f>
        <v>-2980</v>
      </c>
      <c r="O116" s="1433"/>
      <c r="P116" s="1377">
        <f t="shared" ref="P116" si="48">SUM(P114,P115)</f>
        <v>-1900</v>
      </c>
      <c r="Q116" s="1434"/>
      <c r="R116" s="1375">
        <f t="shared" ref="R116" si="49">SUM(R114,R115)</f>
        <v>-3270</v>
      </c>
      <c r="S116" s="1433"/>
      <c r="T116" s="1377">
        <f t="shared" ref="T116" si="50">SUM(T114,T115)</f>
        <v>-2190</v>
      </c>
      <c r="U116" s="1434"/>
      <c r="V116" s="1375">
        <f t="shared" ref="V116" si="51">SUM(V114,V115)</f>
        <v>-2840</v>
      </c>
      <c r="W116" s="1433"/>
      <c r="X116" s="1377">
        <f t="shared" ref="X116" si="52">SUM(X114,X115)</f>
        <v>-1760</v>
      </c>
      <c r="Y116" s="1434"/>
      <c r="Z116" s="1375">
        <f t="shared" ref="Z116" si="53">SUM(Z114,Z115)</f>
        <v>-3430</v>
      </c>
      <c r="AA116" s="1433"/>
      <c r="AB116" s="1377">
        <f>SUM(AB114,AB115)</f>
        <v>-2350</v>
      </c>
      <c r="AC116" s="1434"/>
      <c r="AE116" s="735">
        <f t="shared" si="47"/>
        <v>-20720</v>
      </c>
      <c r="AF116" s="736"/>
      <c r="AG116" s="736"/>
    </row>
    <row r="117" spans="1:41" ht="18" customHeight="1" thickBot="1">
      <c r="A117" s="35"/>
      <c r="B117" s="1437" t="s">
        <v>122</v>
      </c>
      <c r="C117" s="1438"/>
      <c r="D117" s="1438"/>
      <c r="E117" s="1438"/>
      <c r="F117" s="1438"/>
      <c r="G117" s="1438"/>
      <c r="H117" s="1438"/>
      <c r="I117" s="1438"/>
      <c r="J117" s="1438"/>
      <c r="K117" s="1438"/>
      <c r="L117" s="1438"/>
      <c r="M117" s="261" t="s">
        <v>120</v>
      </c>
      <c r="N117" s="1388">
        <f>N116*I20*$X$16</f>
        <v>-178800</v>
      </c>
      <c r="O117" s="1379"/>
      <c r="P117" s="1379">
        <f>P116*N20*$X$16</f>
        <v>-22800</v>
      </c>
      <c r="Q117" s="1380"/>
      <c r="R117" s="1388">
        <f>R116*I21*$X$16</f>
        <v>-39240</v>
      </c>
      <c r="S117" s="1379"/>
      <c r="T117" s="1379">
        <f>T116*N21*$X$16</f>
        <v>-26280</v>
      </c>
      <c r="U117" s="1380"/>
      <c r="V117" s="1388">
        <f>V116*I22*$X$16</f>
        <v>-1192800</v>
      </c>
      <c r="W117" s="1379"/>
      <c r="X117" s="1379">
        <f>X116*N22*$X$16</f>
        <v>-105600</v>
      </c>
      <c r="Y117" s="1380"/>
      <c r="Z117" s="1388">
        <f>Z116*I23*$X$16</f>
        <v>-41160</v>
      </c>
      <c r="AA117" s="1379"/>
      <c r="AB117" s="1379">
        <f>AB116*N23*$X$16</f>
        <v>-28200</v>
      </c>
      <c r="AC117" s="1380"/>
      <c r="AE117" s="293">
        <f t="shared" si="47"/>
        <v>-1634880</v>
      </c>
      <c r="AF117" s="294"/>
      <c r="AG117" s="294"/>
      <c r="AH117" s="233"/>
      <c r="AI117" s="233"/>
    </row>
    <row r="118" spans="1:41" ht="36.75" customHeight="1" thickTop="1" thickBot="1">
      <c r="A118" s="35"/>
      <c r="B118" s="1435" t="s">
        <v>188</v>
      </c>
      <c r="C118" s="1436"/>
      <c r="D118" s="1436"/>
      <c r="E118" s="1436"/>
      <c r="F118" s="1436"/>
      <c r="G118" s="1436"/>
      <c r="H118" s="1436"/>
      <c r="I118" s="1436"/>
      <c r="J118" s="1436"/>
      <c r="K118" s="1436"/>
      <c r="L118" s="181"/>
      <c r="M118" s="244" t="s">
        <v>121</v>
      </c>
      <c r="N118" s="517">
        <f>ROUNDDOWN(SUM(N113:AC113)+SUM(N117:AC117),-3)</f>
        <v>5911000</v>
      </c>
      <c r="O118" s="1308"/>
      <c r="P118" s="1308"/>
      <c r="Q118" s="1308"/>
      <c r="R118" s="1308"/>
      <c r="S118" s="1308"/>
      <c r="T118" s="1308"/>
      <c r="U118" s="1308"/>
      <c r="V118" s="1308"/>
      <c r="W118" s="1308"/>
      <c r="X118" s="1308"/>
      <c r="Y118" s="1308"/>
      <c r="Z118" s="1308"/>
      <c r="AA118" s="1308"/>
      <c r="AB118" s="1308"/>
      <c r="AC118" s="1309"/>
      <c r="AE118" s="293">
        <f>AE113+AE117</f>
        <v>5911680</v>
      </c>
      <c r="AF118" s="294"/>
      <c r="AG118" s="294"/>
      <c r="AN118" s="35"/>
      <c r="AO118" s="35"/>
    </row>
    <row r="119" spans="1:41" ht="14.25" thickTop="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row>
    <row r="120" spans="1:41">
      <c r="A120" s="35"/>
      <c r="B120" s="35"/>
      <c r="C120" s="35"/>
      <c r="D120" s="35"/>
      <c r="E120" s="35"/>
      <c r="F120" s="35"/>
      <c r="G120" s="35"/>
      <c r="H120" s="35"/>
      <c r="I120" s="35"/>
      <c r="J120" s="35"/>
      <c r="K120" s="35"/>
      <c r="L120" s="35"/>
      <c r="M120" s="35"/>
      <c r="N120" s="35"/>
      <c r="O120" s="35"/>
      <c r="P120" s="35"/>
      <c r="Q120" s="35"/>
      <c r="R120" s="35"/>
      <c r="S120" s="35"/>
      <c r="T120" s="35"/>
      <c r="U120" s="35" t="s">
        <v>176</v>
      </c>
      <c r="V120" s="35"/>
      <c r="W120" s="35"/>
      <c r="X120" s="35"/>
      <c r="Y120" s="35"/>
      <c r="Z120" s="35"/>
      <c r="AA120" s="35"/>
      <c r="AB120" s="35"/>
      <c r="AC120" s="35"/>
    </row>
    <row r="121" spans="1:41" ht="21">
      <c r="A121" s="35"/>
      <c r="B121" s="35"/>
      <c r="C121" s="35"/>
      <c r="D121" s="35"/>
      <c r="E121" s="35"/>
      <c r="F121" s="35"/>
      <c r="G121" s="35"/>
      <c r="H121" s="35"/>
      <c r="I121" s="35"/>
      <c r="J121" s="35"/>
      <c r="K121" s="35"/>
      <c r="L121" s="35"/>
      <c r="M121" s="35"/>
      <c r="N121" s="35"/>
      <c r="O121" s="35"/>
      <c r="P121" s="35"/>
      <c r="Q121" s="35"/>
      <c r="R121" s="35"/>
      <c r="S121" s="35"/>
      <c r="T121" s="176" t="s">
        <v>232</v>
      </c>
      <c r="U121" s="182"/>
      <c r="V121" s="35"/>
      <c r="W121" s="35"/>
      <c r="X121" s="35"/>
      <c r="Y121" s="35"/>
      <c r="Z121" s="35"/>
      <c r="AA121" s="35"/>
      <c r="AB121" s="35"/>
      <c r="AC121" s="35"/>
    </row>
    <row r="122" spans="1:4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row>
  </sheetData>
  <mergeCells count="408">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B19:H19"/>
    <mergeCell ref="I19:M19"/>
    <mergeCell ref="N19:R19"/>
    <mergeCell ref="S19:W19"/>
    <mergeCell ref="B20:H20"/>
    <mergeCell ref="I20:M20"/>
    <mergeCell ref="N20:R20"/>
    <mergeCell ref="S20:W20"/>
    <mergeCell ref="B14:G15"/>
    <mergeCell ref="H14:Q14"/>
    <mergeCell ref="R14:W15"/>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T30:U30"/>
    <mergeCell ref="V30:W30"/>
    <mergeCell ref="X30:Y30"/>
    <mergeCell ref="Z30:AA30"/>
    <mergeCell ref="AB30:AC30"/>
    <mergeCell ref="B31:B42"/>
    <mergeCell ref="C31:C37"/>
    <mergeCell ref="D31:K31"/>
    <mergeCell ref="L31:M31"/>
    <mergeCell ref="N31:O31"/>
    <mergeCell ref="B28:K30"/>
    <mergeCell ref="L28:M30"/>
    <mergeCell ref="N28:AC28"/>
    <mergeCell ref="N29:Q29"/>
    <mergeCell ref="R29:U29"/>
    <mergeCell ref="V29:Y29"/>
    <mergeCell ref="Z29:AC29"/>
    <mergeCell ref="N30:O30"/>
    <mergeCell ref="P30:Q30"/>
    <mergeCell ref="R30:S30"/>
    <mergeCell ref="D33:K33"/>
    <mergeCell ref="L33:M33"/>
    <mergeCell ref="N33:AC35"/>
    <mergeCell ref="E34:K34"/>
    <mergeCell ref="L34:M34"/>
    <mergeCell ref="E35:K35"/>
    <mergeCell ref="L35:M35"/>
    <mergeCell ref="AB31:AC31"/>
    <mergeCell ref="D32:K32"/>
    <mergeCell ref="L32:M32"/>
    <mergeCell ref="N32:Q32"/>
    <mergeCell ref="R32:U32"/>
    <mergeCell ref="V32:Y32"/>
    <mergeCell ref="Z32:AC32"/>
    <mergeCell ref="P31:Q31"/>
    <mergeCell ref="R31:S31"/>
    <mergeCell ref="T31:U31"/>
    <mergeCell ref="V31:W31"/>
    <mergeCell ref="X31:Y31"/>
    <mergeCell ref="Z31:AA31"/>
    <mergeCell ref="D36:K36"/>
    <mergeCell ref="L36:M36"/>
    <mergeCell ref="N36:AC36"/>
    <mergeCell ref="D37:M37"/>
    <mergeCell ref="N37:O37"/>
    <mergeCell ref="P37:Q37"/>
    <mergeCell ref="R37:S37"/>
    <mergeCell ref="T37:U37"/>
    <mergeCell ref="V37:W37"/>
    <mergeCell ref="X37:Y37"/>
    <mergeCell ref="Z37:AA37"/>
    <mergeCell ref="AB37:AC37"/>
    <mergeCell ref="C38:C39"/>
    <mergeCell ref="D38:K38"/>
    <mergeCell ref="L38:M38"/>
    <mergeCell ref="N38:AC38"/>
    <mergeCell ref="D39:M39"/>
    <mergeCell ref="N39:O39"/>
    <mergeCell ref="P39:Q39"/>
    <mergeCell ref="R39:S39"/>
    <mergeCell ref="T39:U39"/>
    <mergeCell ref="V39:W39"/>
    <mergeCell ref="X39:Y39"/>
    <mergeCell ref="Z39:AA39"/>
    <mergeCell ref="AB39:AC39"/>
    <mergeCell ref="C40:C42"/>
    <mergeCell ref="D40:I40"/>
    <mergeCell ref="J40:K40"/>
    <mergeCell ref="L40:M40"/>
    <mergeCell ref="N40:AC40"/>
    <mergeCell ref="D41:I41"/>
    <mergeCell ref="J41:K41"/>
    <mergeCell ref="L41:M41"/>
    <mergeCell ref="N41:AC41"/>
    <mergeCell ref="D42:M42"/>
    <mergeCell ref="N42:O42"/>
    <mergeCell ref="P42:Q42"/>
    <mergeCell ref="R42:S42"/>
    <mergeCell ref="T42:U42"/>
    <mergeCell ref="V42:W42"/>
    <mergeCell ref="X42:Y42"/>
    <mergeCell ref="Z42:AA42"/>
    <mergeCell ref="AB42:AC42"/>
    <mergeCell ref="B43:L43"/>
    <mergeCell ref="N43:O43"/>
    <mergeCell ref="P43:Q43"/>
    <mergeCell ref="R43:S43"/>
    <mergeCell ref="T43:U43"/>
    <mergeCell ref="V43:W43"/>
    <mergeCell ref="X43:Y43"/>
    <mergeCell ref="Z43:AA43"/>
    <mergeCell ref="AB43:AC43"/>
    <mergeCell ref="AF43:AG43"/>
    <mergeCell ref="B44:L44"/>
    <mergeCell ref="N44:O44"/>
    <mergeCell ref="P44:Q44"/>
    <mergeCell ref="R44:S44"/>
    <mergeCell ref="T44:U44"/>
    <mergeCell ref="V44:W44"/>
    <mergeCell ref="X44:Y44"/>
    <mergeCell ref="Z44:AA44"/>
    <mergeCell ref="AB44:AC44"/>
    <mergeCell ref="AE44:AG44"/>
    <mergeCell ref="B45:L45"/>
    <mergeCell ref="N45:O45"/>
    <mergeCell ref="P45:Q45"/>
    <mergeCell ref="R45:S45"/>
    <mergeCell ref="T45:U45"/>
    <mergeCell ref="V45:W45"/>
    <mergeCell ref="X45:Y45"/>
    <mergeCell ref="V46:W47"/>
    <mergeCell ref="X46:Y47"/>
    <mergeCell ref="Z46:AA47"/>
    <mergeCell ref="AB46:AC47"/>
    <mergeCell ref="D47:K47"/>
    <mergeCell ref="L47:M47"/>
    <mergeCell ref="Z45:AA45"/>
    <mergeCell ref="AB45:AC45"/>
    <mergeCell ref="AE45:AG45"/>
    <mergeCell ref="C46:K46"/>
    <mergeCell ref="L46:M46"/>
    <mergeCell ref="N46:O47"/>
    <mergeCell ref="P46:Q47"/>
    <mergeCell ref="R46:S47"/>
    <mergeCell ref="T46:U47"/>
    <mergeCell ref="V48:W49"/>
    <mergeCell ref="X48:Y49"/>
    <mergeCell ref="Z48:AA49"/>
    <mergeCell ref="AB48:AC49"/>
    <mergeCell ref="D49:K49"/>
    <mergeCell ref="L49:M49"/>
    <mergeCell ref="C48:K48"/>
    <mergeCell ref="L48:M48"/>
    <mergeCell ref="N48:O49"/>
    <mergeCell ref="P48:Q49"/>
    <mergeCell ref="R48:S49"/>
    <mergeCell ref="T48:U49"/>
    <mergeCell ref="Z51:AA51"/>
    <mergeCell ref="AB51:AC51"/>
    <mergeCell ref="AE51:AG51"/>
    <mergeCell ref="B52:K52"/>
    <mergeCell ref="N52:AC52"/>
    <mergeCell ref="AE52:AG52"/>
    <mergeCell ref="X50:Y50"/>
    <mergeCell ref="Z50:AA50"/>
    <mergeCell ref="AB50:AC50"/>
    <mergeCell ref="B51:L51"/>
    <mergeCell ref="N51:O51"/>
    <mergeCell ref="P51:Q51"/>
    <mergeCell ref="R51:S51"/>
    <mergeCell ref="T51:U51"/>
    <mergeCell ref="V51:W51"/>
    <mergeCell ref="X51:Y51"/>
    <mergeCell ref="C50:M50"/>
    <mergeCell ref="N50:O50"/>
    <mergeCell ref="P50:Q50"/>
    <mergeCell ref="R50:S50"/>
    <mergeCell ref="T50:U50"/>
    <mergeCell ref="V50:W50"/>
    <mergeCell ref="B46:B50"/>
    <mergeCell ref="R70:S70"/>
    <mergeCell ref="T70:U70"/>
    <mergeCell ref="V70:W70"/>
    <mergeCell ref="X70:Y70"/>
    <mergeCell ref="Z70:AA70"/>
    <mergeCell ref="AB70:AC70"/>
    <mergeCell ref="AA54:AC57"/>
    <mergeCell ref="R63:T63"/>
    <mergeCell ref="B65:V66"/>
    <mergeCell ref="B69:M70"/>
    <mergeCell ref="N69:Q69"/>
    <mergeCell ref="R69:U69"/>
    <mergeCell ref="V69:Y69"/>
    <mergeCell ref="Z69:AC69"/>
    <mergeCell ref="N70:O70"/>
    <mergeCell ref="P70:Q70"/>
    <mergeCell ref="X71:Y71"/>
    <mergeCell ref="Z71:AA71"/>
    <mergeCell ref="AB71:AC71"/>
    <mergeCell ref="AF71:AG71"/>
    <mergeCell ref="B72:L72"/>
    <mergeCell ref="N72:O72"/>
    <mergeCell ref="P72:Q72"/>
    <mergeCell ref="R72:S72"/>
    <mergeCell ref="T72:U72"/>
    <mergeCell ref="V72:W72"/>
    <mergeCell ref="B71:L71"/>
    <mergeCell ref="N71:O71"/>
    <mergeCell ref="P71:Q71"/>
    <mergeCell ref="R71:S71"/>
    <mergeCell ref="T71:U71"/>
    <mergeCell ref="V71:W71"/>
    <mergeCell ref="X72:Y72"/>
    <mergeCell ref="Z72:AA72"/>
    <mergeCell ref="AB72:AC72"/>
    <mergeCell ref="AF72:AG72"/>
    <mergeCell ref="B73:L73"/>
    <mergeCell ref="N73:O73"/>
    <mergeCell ref="P73:Q73"/>
    <mergeCell ref="R73:S73"/>
    <mergeCell ref="T73:U73"/>
    <mergeCell ref="V73:W73"/>
    <mergeCell ref="X73:Y73"/>
    <mergeCell ref="Z73:AA73"/>
    <mergeCell ref="AB73:AC73"/>
    <mergeCell ref="AE73:AG73"/>
    <mergeCell ref="B74:B76"/>
    <mergeCell ref="C74:M74"/>
    <mergeCell ref="N74:O74"/>
    <mergeCell ref="P74:Q74"/>
    <mergeCell ref="R74:S74"/>
    <mergeCell ref="T74:U74"/>
    <mergeCell ref="V74:W74"/>
    <mergeCell ref="X74:Y74"/>
    <mergeCell ref="Z74:AA74"/>
    <mergeCell ref="AB74:AC74"/>
    <mergeCell ref="C75:M75"/>
    <mergeCell ref="N75:O75"/>
    <mergeCell ref="P75:Q75"/>
    <mergeCell ref="R75:S75"/>
    <mergeCell ref="T75:U75"/>
    <mergeCell ref="V75:W75"/>
    <mergeCell ref="X75:Y75"/>
    <mergeCell ref="Z75:AA75"/>
    <mergeCell ref="AB75:AC75"/>
    <mergeCell ref="C76:M76"/>
    <mergeCell ref="N76:O76"/>
    <mergeCell ref="P76:Q76"/>
    <mergeCell ref="R76:S76"/>
    <mergeCell ref="T76:U76"/>
    <mergeCell ref="V76:W76"/>
    <mergeCell ref="X76:Y76"/>
    <mergeCell ref="AB77:AC77"/>
    <mergeCell ref="AE77:AG77"/>
    <mergeCell ref="B78:K78"/>
    <mergeCell ref="N78:AC78"/>
    <mergeCell ref="AE78:AG78"/>
    <mergeCell ref="B81:D82"/>
    <mergeCell ref="E81:AC82"/>
    <mergeCell ref="Z76:AA76"/>
    <mergeCell ref="AB76:AC76"/>
    <mergeCell ref="B77:L77"/>
    <mergeCell ref="N77:O77"/>
    <mergeCell ref="P77:Q77"/>
    <mergeCell ref="R77:S77"/>
    <mergeCell ref="T77:U77"/>
    <mergeCell ref="V77:W77"/>
    <mergeCell ref="X77:Y77"/>
    <mergeCell ref="Z77:AA77"/>
    <mergeCell ref="B89:F90"/>
    <mergeCell ref="I90:AA91"/>
    <mergeCell ref="B91:F91"/>
    <mergeCell ref="AF91:AG91"/>
    <mergeCell ref="R93:W94"/>
    <mergeCell ref="B94:F94"/>
    <mergeCell ref="I94:N94"/>
    <mergeCell ref="A84:A86"/>
    <mergeCell ref="B84:F85"/>
    <mergeCell ref="H84:M85"/>
    <mergeCell ref="O84:T85"/>
    <mergeCell ref="V84:AA85"/>
    <mergeCell ref="B86:F86"/>
    <mergeCell ref="H86:M86"/>
    <mergeCell ref="O86:T86"/>
    <mergeCell ref="V86:AA86"/>
    <mergeCell ref="B104:V104"/>
    <mergeCell ref="C105:V106"/>
    <mergeCell ref="B109:M110"/>
    <mergeCell ref="N109:Q109"/>
    <mergeCell ref="R109:U109"/>
    <mergeCell ref="V109:Y109"/>
    <mergeCell ref="B95:F95"/>
    <mergeCell ref="I95:N95"/>
    <mergeCell ref="R95:W95"/>
    <mergeCell ref="B96:F96"/>
    <mergeCell ref="J97:AC97"/>
    <mergeCell ref="R102:T102"/>
    <mergeCell ref="Z109:AC109"/>
    <mergeCell ref="N110:O110"/>
    <mergeCell ref="P110:Q110"/>
    <mergeCell ref="R110:S110"/>
    <mergeCell ref="T110:U110"/>
    <mergeCell ref="V110:W110"/>
    <mergeCell ref="X110:Y110"/>
    <mergeCell ref="Z110:AA110"/>
    <mergeCell ref="AB110:AC110"/>
    <mergeCell ref="X111:Y111"/>
    <mergeCell ref="Z111:AA111"/>
    <mergeCell ref="AB111:AC111"/>
    <mergeCell ref="AF111:AG111"/>
    <mergeCell ref="B112:L112"/>
    <mergeCell ref="N112:O112"/>
    <mergeCell ref="P112:Q112"/>
    <mergeCell ref="R112:S112"/>
    <mergeCell ref="T112:U112"/>
    <mergeCell ref="V112:W112"/>
    <mergeCell ref="B111:L111"/>
    <mergeCell ref="N111:O111"/>
    <mergeCell ref="P111:Q111"/>
    <mergeCell ref="R111:S111"/>
    <mergeCell ref="T111:U111"/>
    <mergeCell ref="V111:W111"/>
    <mergeCell ref="X112:Y112"/>
    <mergeCell ref="Z112:AA112"/>
    <mergeCell ref="AB112:AC112"/>
    <mergeCell ref="AE112:AG112"/>
    <mergeCell ref="B113:L113"/>
    <mergeCell ref="N113:O113"/>
    <mergeCell ref="P113:Q113"/>
    <mergeCell ref="R113:S113"/>
    <mergeCell ref="T113:U113"/>
    <mergeCell ref="V113:W113"/>
    <mergeCell ref="X113:Y113"/>
    <mergeCell ref="Z113:AA113"/>
    <mergeCell ref="AB113:AC113"/>
    <mergeCell ref="AE113:AG113"/>
    <mergeCell ref="B114:B116"/>
    <mergeCell ref="C114:M114"/>
    <mergeCell ref="N114:O114"/>
    <mergeCell ref="P114:Q114"/>
    <mergeCell ref="R114:S114"/>
    <mergeCell ref="T114:U114"/>
    <mergeCell ref="V114:W114"/>
    <mergeCell ref="X114:Y114"/>
    <mergeCell ref="Z114:AA114"/>
    <mergeCell ref="AB114:AC114"/>
    <mergeCell ref="AE114:AG114"/>
    <mergeCell ref="C115:M115"/>
    <mergeCell ref="N115:O115"/>
    <mergeCell ref="P115:Q115"/>
    <mergeCell ref="R115:S115"/>
    <mergeCell ref="T115:U115"/>
    <mergeCell ref="V115:W115"/>
    <mergeCell ref="X115:Y115"/>
    <mergeCell ref="Z115:AA115"/>
    <mergeCell ref="AB115:AC115"/>
    <mergeCell ref="AE115:AG115"/>
    <mergeCell ref="C116:M116"/>
    <mergeCell ref="N116:O116"/>
    <mergeCell ref="P116:Q116"/>
    <mergeCell ref="R116:S116"/>
    <mergeCell ref="T116:U116"/>
    <mergeCell ref="V117:W117"/>
    <mergeCell ref="X117:Y117"/>
    <mergeCell ref="Z117:AA117"/>
    <mergeCell ref="AB117:AC117"/>
    <mergeCell ref="AE117:AG117"/>
    <mergeCell ref="B118:K118"/>
    <mergeCell ref="N118:AC118"/>
    <mergeCell ref="AE118:AG118"/>
    <mergeCell ref="V116:W116"/>
    <mergeCell ref="X116:Y116"/>
    <mergeCell ref="Z116:AA116"/>
    <mergeCell ref="AB116:AC116"/>
    <mergeCell ref="AE116:AG116"/>
    <mergeCell ref="B117:L117"/>
    <mergeCell ref="N117:O117"/>
    <mergeCell ref="P117:Q117"/>
    <mergeCell ref="R117:S117"/>
    <mergeCell ref="T117:U117"/>
  </mergeCells>
  <phoneticPr fontId="3"/>
  <conditionalFormatting sqref="I95:N95">
    <cfRule type="cellIs" dxfId="0" priority="1" operator="notEqual">
      <formula>#REF!</formula>
    </cfRule>
  </conditionalFormatting>
  <dataValidations count="6">
    <dataValidation imeMode="off" allowBlank="1" showInputMessage="1" showErrorMessage="1" sqref="KB65587:KC65587 TX65587:TY65587 ADT65587:ADU65587 ANP65587:ANQ65587 AXL65587:AXM65587 BHH65587:BHI65587 BRD65587:BRE65587 CAZ65587:CBA65587 CKV65587:CKW65587 CUR65587:CUS65587 DEN65587:DEO65587 DOJ65587:DOK65587 DYF65587:DYG65587 EIB65587:EIC65587 ERX65587:ERY65587 FBT65587:FBU65587 FLP65587:FLQ65587 FVL65587:FVM65587 GFH65587:GFI65587 GPD65587:GPE65587 GYZ65587:GZA65587 HIV65587:HIW65587 HSR65587:HSS65587 ICN65587:ICO65587 IMJ65587:IMK65587 IWF65587:IWG65587 JGB65587:JGC65587 JPX65587:JPY65587 JZT65587:JZU65587 KJP65587:KJQ65587 KTL65587:KTM65587 LDH65587:LDI65587 LND65587:LNE65587 LWZ65587:LXA65587 MGV65587:MGW65587 MQR65587:MQS65587 NAN65587:NAO65587 NKJ65587:NKK65587 NUF65587:NUG65587 OEB65587:OEC65587 ONX65587:ONY65587 OXT65587:OXU65587 PHP65587:PHQ65587 PRL65587:PRM65587 QBH65587:QBI65587 QLD65587:QLE65587 QUZ65587:QVA65587 REV65587:REW65587 ROR65587:ROS65587 RYN65587:RYO65587 SIJ65587:SIK65587 SSF65587:SSG65587 TCB65587:TCC65587 TLX65587:TLY65587 TVT65587:TVU65587 UFP65587:UFQ65587 UPL65587:UPM65587 UZH65587:UZI65587 VJD65587:VJE65587 VSZ65587:VTA65587 WCV65587:WCW65587 WMR65587:WMS65587 WWN65587:WWO65587 KB131123:KC131123 TX131123:TY131123 ADT131123:ADU131123 ANP131123:ANQ131123 AXL131123:AXM131123 BHH131123:BHI131123 BRD131123:BRE131123 CAZ131123:CBA131123 CKV131123:CKW131123 CUR131123:CUS131123 DEN131123:DEO131123 DOJ131123:DOK131123 DYF131123:DYG131123 EIB131123:EIC131123 ERX131123:ERY131123 FBT131123:FBU131123 FLP131123:FLQ131123 FVL131123:FVM131123 GFH131123:GFI131123 GPD131123:GPE131123 GYZ131123:GZA131123 HIV131123:HIW131123 HSR131123:HSS131123 ICN131123:ICO131123 IMJ131123:IMK131123 IWF131123:IWG131123 JGB131123:JGC131123 JPX131123:JPY131123 JZT131123:JZU131123 KJP131123:KJQ131123 KTL131123:KTM131123 LDH131123:LDI131123 LND131123:LNE131123 LWZ131123:LXA131123 MGV131123:MGW131123 MQR131123:MQS131123 NAN131123:NAO131123 NKJ131123:NKK131123 NUF131123:NUG131123 OEB131123:OEC131123 ONX131123:ONY131123 OXT131123:OXU131123 PHP131123:PHQ131123 PRL131123:PRM131123 QBH131123:QBI131123 QLD131123:QLE131123 QUZ131123:QVA131123 REV131123:REW131123 ROR131123:ROS131123 RYN131123:RYO131123 SIJ131123:SIK131123 SSF131123:SSG131123 TCB131123:TCC131123 TLX131123:TLY131123 TVT131123:TVU131123 UFP131123:UFQ131123 UPL131123:UPM131123 UZH131123:UZI131123 VJD131123:VJE131123 VSZ131123:VTA131123 WCV131123:WCW131123 WMR131123:WMS131123 WWN131123:WWO131123 KB196659:KC196659 TX196659:TY196659 ADT196659:ADU196659 ANP196659:ANQ196659 AXL196659:AXM196659 BHH196659:BHI196659 BRD196659:BRE196659 CAZ196659:CBA196659 CKV196659:CKW196659 CUR196659:CUS196659 DEN196659:DEO196659 DOJ196659:DOK196659 DYF196659:DYG196659 EIB196659:EIC196659 ERX196659:ERY196659 FBT196659:FBU196659 FLP196659:FLQ196659 FVL196659:FVM196659 GFH196659:GFI196659 GPD196659:GPE196659 GYZ196659:GZA196659 HIV196659:HIW196659 HSR196659:HSS196659 ICN196659:ICO196659 IMJ196659:IMK196659 IWF196659:IWG196659 JGB196659:JGC196659 JPX196659:JPY196659 JZT196659:JZU196659 KJP196659:KJQ196659 KTL196659:KTM196659 LDH196659:LDI196659 LND196659:LNE196659 LWZ196659:LXA196659 MGV196659:MGW196659 MQR196659:MQS196659 NAN196659:NAO196659 NKJ196659:NKK196659 NUF196659:NUG196659 OEB196659:OEC196659 ONX196659:ONY196659 OXT196659:OXU196659 PHP196659:PHQ196659 PRL196659:PRM196659 QBH196659:QBI196659 QLD196659:QLE196659 QUZ196659:QVA196659 REV196659:REW196659 ROR196659:ROS196659 RYN196659:RYO196659 SIJ196659:SIK196659 SSF196659:SSG196659 TCB196659:TCC196659 TLX196659:TLY196659 TVT196659:TVU196659 UFP196659:UFQ196659 UPL196659:UPM196659 UZH196659:UZI196659 VJD196659:VJE196659 VSZ196659:VTA196659 WCV196659:WCW196659 WMR196659:WMS196659 WWN196659:WWO196659 KB262195:KC262195 TX262195:TY262195 ADT262195:ADU262195 ANP262195:ANQ262195 AXL262195:AXM262195 BHH262195:BHI262195 BRD262195:BRE262195 CAZ262195:CBA262195 CKV262195:CKW262195 CUR262195:CUS262195 DEN262195:DEO262195 DOJ262195:DOK262195 DYF262195:DYG262195 EIB262195:EIC262195 ERX262195:ERY262195 FBT262195:FBU262195 FLP262195:FLQ262195 FVL262195:FVM262195 GFH262195:GFI262195 GPD262195:GPE262195 GYZ262195:GZA262195 HIV262195:HIW262195 HSR262195:HSS262195 ICN262195:ICO262195 IMJ262195:IMK262195 IWF262195:IWG262195 JGB262195:JGC262195 JPX262195:JPY262195 JZT262195:JZU262195 KJP262195:KJQ262195 KTL262195:KTM262195 LDH262195:LDI262195 LND262195:LNE262195 LWZ262195:LXA262195 MGV262195:MGW262195 MQR262195:MQS262195 NAN262195:NAO262195 NKJ262195:NKK262195 NUF262195:NUG262195 OEB262195:OEC262195 ONX262195:ONY262195 OXT262195:OXU262195 PHP262195:PHQ262195 PRL262195:PRM262195 QBH262195:QBI262195 QLD262195:QLE262195 QUZ262195:QVA262195 REV262195:REW262195 ROR262195:ROS262195 RYN262195:RYO262195 SIJ262195:SIK262195 SSF262195:SSG262195 TCB262195:TCC262195 TLX262195:TLY262195 TVT262195:TVU262195 UFP262195:UFQ262195 UPL262195:UPM262195 UZH262195:UZI262195 VJD262195:VJE262195 VSZ262195:VTA262195 WCV262195:WCW262195 WMR262195:WMS262195 WWN262195:WWO262195 KB327731:KC327731 TX327731:TY327731 ADT327731:ADU327731 ANP327731:ANQ327731 AXL327731:AXM327731 BHH327731:BHI327731 BRD327731:BRE327731 CAZ327731:CBA327731 CKV327731:CKW327731 CUR327731:CUS327731 DEN327731:DEO327731 DOJ327731:DOK327731 DYF327731:DYG327731 EIB327731:EIC327731 ERX327731:ERY327731 FBT327731:FBU327731 FLP327731:FLQ327731 FVL327731:FVM327731 GFH327731:GFI327731 GPD327731:GPE327731 GYZ327731:GZA327731 HIV327731:HIW327731 HSR327731:HSS327731 ICN327731:ICO327731 IMJ327731:IMK327731 IWF327731:IWG327731 JGB327731:JGC327731 JPX327731:JPY327731 JZT327731:JZU327731 KJP327731:KJQ327731 KTL327731:KTM327731 LDH327731:LDI327731 LND327731:LNE327731 LWZ327731:LXA327731 MGV327731:MGW327731 MQR327731:MQS327731 NAN327731:NAO327731 NKJ327731:NKK327731 NUF327731:NUG327731 OEB327731:OEC327731 ONX327731:ONY327731 OXT327731:OXU327731 PHP327731:PHQ327731 PRL327731:PRM327731 QBH327731:QBI327731 QLD327731:QLE327731 QUZ327731:QVA327731 REV327731:REW327731 ROR327731:ROS327731 RYN327731:RYO327731 SIJ327731:SIK327731 SSF327731:SSG327731 TCB327731:TCC327731 TLX327731:TLY327731 TVT327731:TVU327731 UFP327731:UFQ327731 UPL327731:UPM327731 UZH327731:UZI327731 VJD327731:VJE327731 VSZ327731:VTA327731 WCV327731:WCW327731 WMR327731:WMS327731 WWN327731:WWO327731 KB393267:KC393267 TX393267:TY393267 ADT393267:ADU393267 ANP393267:ANQ393267 AXL393267:AXM393267 BHH393267:BHI393267 BRD393267:BRE393267 CAZ393267:CBA393267 CKV393267:CKW393267 CUR393267:CUS393267 DEN393267:DEO393267 DOJ393267:DOK393267 DYF393267:DYG393267 EIB393267:EIC393267 ERX393267:ERY393267 FBT393267:FBU393267 FLP393267:FLQ393267 FVL393267:FVM393267 GFH393267:GFI393267 GPD393267:GPE393267 GYZ393267:GZA393267 HIV393267:HIW393267 HSR393267:HSS393267 ICN393267:ICO393267 IMJ393267:IMK393267 IWF393267:IWG393267 JGB393267:JGC393267 JPX393267:JPY393267 JZT393267:JZU393267 KJP393267:KJQ393267 KTL393267:KTM393267 LDH393267:LDI393267 LND393267:LNE393267 LWZ393267:LXA393267 MGV393267:MGW393267 MQR393267:MQS393267 NAN393267:NAO393267 NKJ393267:NKK393267 NUF393267:NUG393267 OEB393267:OEC393267 ONX393267:ONY393267 OXT393267:OXU393267 PHP393267:PHQ393267 PRL393267:PRM393267 QBH393267:QBI393267 QLD393267:QLE393267 QUZ393267:QVA393267 REV393267:REW393267 ROR393267:ROS393267 RYN393267:RYO393267 SIJ393267:SIK393267 SSF393267:SSG393267 TCB393267:TCC393267 TLX393267:TLY393267 TVT393267:TVU393267 UFP393267:UFQ393267 UPL393267:UPM393267 UZH393267:UZI393267 VJD393267:VJE393267 VSZ393267:VTA393267 WCV393267:WCW393267 WMR393267:WMS393267 WWN393267:WWO393267 KB458803:KC458803 TX458803:TY458803 ADT458803:ADU458803 ANP458803:ANQ458803 AXL458803:AXM458803 BHH458803:BHI458803 BRD458803:BRE458803 CAZ458803:CBA458803 CKV458803:CKW458803 CUR458803:CUS458803 DEN458803:DEO458803 DOJ458803:DOK458803 DYF458803:DYG458803 EIB458803:EIC458803 ERX458803:ERY458803 FBT458803:FBU458803 FLP458803:FLQ458803 FVL458803:FVM458803 GFH458803:GFI458803 GPD458803:GPE458803 GYZ458803:GZA458803 HIV458803:HIW458803 HSR458803:HSS458803 ICN458803:ICO458803 IMJ458803:IMK458803 IWF458803:IWG458803 JGB458803:JGC458803 JPX458803:JPY458803 JZT458803:JZU458803 KJP458803:KJQ458803 KTL458803:KTM458803 LDH458803:LDI458803 LND458803:LNE458803 LWZ458803:LXA458803 MGV458803:MGW458803 MQR458803:MQS458803 NAN458803:NAO458803 NKJ458803:NKK458803 NUF458803:NUG458803 OEB458803:OEC458803 ONX458803:ONY458803 OXT458803:OXU458803 PHP458803:PHQ458803 PRL458803:PRM458803 QBH458803:QBI458803 QLD458803:QLE458803 QUZ458803:QVA458803 REV458803:REW458803 ROR458803:ROS458803 RYN458803:RYO458803 SIJ458803:SIK458803 SSF458803:SSG458803 TCB458803:TCC458803 TLX458803:TLY458803 TVT458803:TVU458803 UFP458803:UFQ458803 UPL458803:UPM458803 UZH458803:UZI458803 VJD458803:VJE458803 VSZ458803:VTA458803 WCV458803:WCW458803 WMR458803:WMS458803 WWN458803:WWO458803 KB524339:KC524339 TX524339:TY524339 ADT524339:ADU524339 ANP524339:ANQ524339 AXL524339:AXM524339 BHH524339:BHI524339 BRD524339:BRE524339 CAZ524339:CBA524339 CKV524339:CKW524339 CUR524339:CUS524339 DEN524339:DEO524339 DOJ524339:DOK524339 DYF524339:DYG524339 EIB524339:EIC524339 ERX524339:ERY524339 FBT524339:FBU524339 FLP524339:FLQ524339 FVL524339:FVM524339 GFH524339:GFI524339 GPD524339:GPE524339 GYZ524339:GZA524339 HIV524339:HIW524339 HSR524339:HSS524339 ICN524339:ICO524339 IMJ524339:IMK524339 IWF524339:IWG524339 JGB524339:JGC524339 JPX524339:JPY524339 JZT524339:JZU524339 KJP524339:KJQ524339 KTL524339:KTM524339 LDH524339:LDI524339 LND524339:LNE524339 LWZ524339:LXA524339 MGV524339:MGW524339 MQR524339:MQS524339 NAN524339:NAO524339 NKJ524339:NKK524339 NUF524339:NUG524339 OEB524339:OEC524339 ONX524339:ONY524339 OXT524339:OXU524339 PHP524339:PHQ524339 PRL524339:PRM524339 QBH524339:QBI524339 QLD524339:QLE524339 QUZ524339:QVA524339 REV524339:REW524339 ROR524339:ROS524339 RYN524339:RYO524339 SIJ524339:SIK524339 SSF524339:SSG524339 TCB524339:TCC524339 TLX524339:TLY524339 TVT524339:TVU524339 UFP524339:UFQ524339 UPL524339:UPM524339 UZH524339:UZI524339 VJD524339:VJE524339 VSZ524339:VTA524339 WCV524339:WCW524339 WMR524339:WMS524339 WWN524339:WWO524339 KB589875:KC589875 TX589875:TY589875 ADT589875:ADU589875 ANP589875:ANQ589875 AXL589875:AXM589875 BHH589875:BHI589875 BRD589875:BRE589875 CAZ589875:CBA589875 CKV589875:CKW589875 CUR589875:CUS589875 DEN589875:DEO589875 DOJ589875:DOK589875 DYF589875:DYG589875 EIB589875:EIC589875 ERX589875:ERY589875 FBT589875:FBU589875 FLP589875:FLQ589875 FVL589875:FVM589875 GFH589875:GFI589875 GPD589875:GPE589875 GYZ589875:GZA589875 HIV589875:HIW589875 HSR589875:HSS589875 ICN589875:ICO589875 IMJ589875:IMK589875 IWF589875:IWG589875 JGB589875:JGC589875 JPX589875:JPY589875 JZT589875:JZU589875 KJP589875:KJQ589875 KTL589875:KTM589875 LDH589875:LDI589875 LND589875:LNE589875 LWZ589875:LXA589875 MGV589875:MGW589875 MQR589875:MQS589875 NAN589875:NAO589875 NKJ589875:NKK589875 NUF589875:NUG589875 OEB589875:OEC589875 ONX589875:ONY589875 OXT589875:OXU589875 PHP589875:PHQ589875 PRL589875:PRM589875 QBH589875:QBI589875 QLD589875:QLE589875 QUZ589875:QVA589875 REV589875:REW589875 ROR589875:ROS589875 RYN589875:RYO589875 SIJ589875:SIK589875 SSF589875:SSG589875 TCB589875:TCC589875 TLX589875:TLY589875 TVT589875:TVU589875 UFP589875:UFQ589875 UPL589875:UPM589875 UZH589875:UZI589875 VJD589875:VJE589875 VSZ589875:VTA589875 WCV589875:WCW589875 WMR589875:WMS589875 WWN589875:WWO589875 KB655411:KC655411 TX655411:TY655411 ADT655411:ADU655411 ANP655411:ANQ655411 AXL655411:AXM655411 BHH655411:BHI655411 BRD655411:BRE655411 CAZ655411:CBA655411 CKV655411:CKW655411 CUR655411:CUS655411 DEN655411:DEO655411 DOJ655411:DOK655411 DYF655411:DYG655411 EIB655411:EIC655411 ERX655411:ERY655411 FBT655411:FBU655411 FLP655411:FLQ655411 FVL655411:FVM655411 GFH655411:GFI655411 GPD655411:GPE655411 GYZ655411:GZA655411 HIV655411:HIW655411 HSR655411:HSS655411 ICN655411:ICO655411 IMJ655411:IMK655411 IWF655411:IWG655411 JGB655411:JGC655411 JPX655411:JPY655411 JZT655411:JZU655411 KJP655411:KJQ655411 KTL655411:KTM655411 LDH655411:LDI655411 LND655411:LNE655411 LWZ655411:LXA655411 MGV655411:MGW655411 MQR655411:MQS655411 NAN655411:NAO655411 NKJ655411:NKK655411 NUF655411:NUG655411 OEB655411:OEC655411 ONX655411:ONY655411 OXT655411:OXU655411 PHP655411:PHQ655411 PRL655411:PRM655411 QBH655411:QBI655411 QLD655411:QLE655411 QUZ655411:QVA655411 REV655411:REW655411 ROR655411:ROS655411 RYN655411:RYO655411 SIJ655411:SIK655411 SSF655411:SSG655411 TCB655411:TCC655411 TLX655411:TLY655411 TVT655411:TVU655411 UFP655411:UFQ655411 UPL655411:UPM655411 UZH655411:UZI655411 VJD655411:VJE655411 VSZ655411:VTA655411 WCV655411:WCW655411 WMR655411:WMS655411 WWN655411:WWO655411 KB720947:KC720947 TX720947:TY720947 ADT720947:ADU720947 ANP720947:ANQ720947 AXL720947:AXM720947 BHH720947:BHI720947 BRD720947:BRE720947 CAZ720947:CBA720947 CKV720947:CKW720947 CUR720947:CUS720947 DEN720947:DEO720947 DOJ720947:DOK720947 DYF720947:DYG720947 EIB720947:EIC720947 ERX720947:ERY720947 FBT720947:FBU720947 FLP720947:FLQ720947 FVL720947:FVM720947 GFH720947:GFI720947 GPD720947:GPE720947 GYZ720947:GZA720947 HIV720947:HIW720947 HSR720947:HSS720947 ICN720947:ICO720947 IMJ720947:IMK720947 IWF720947:IWG720947 JGB720947:JGC720947 JPX720947:JPY720947 JZT720947:JZU720947 KJP720947:KJQ720947 KTL720947:KTM720947 LDH720947:LDI720947 LND720947:LNE720947 LWZ720947:LXA720947 MGV720947:MGW720947 MQR720947:MQS720947 NAN720947:NAO720947 NKJ720947:NKK720947 NUF720947:NUG720947 OEB720947:OEC720947 ONX720947:ONY720947 OXT720947:OXU720947 PHP720947:PHQ720947 PRL720947:PRM720947 QBH720947:QBI720947 QLD720947:QLE720947 QUZ720947:QVA720947 REV720947:REW720947 ROR720947:ROS720947 RYN720947:RYO720947 SIJ720947:SIK720947 SSF720947:SSG720947 TCB720947:TCC720947 TLX720947:TLY720947 TVT720947:TVU720947 UFP720947:UFQ720947 UPL720947:UPM720947 UZH720947:UZI720947 VJD720947:VJE720947 VSZ720947:VTA720947 WCV720947:WCW720947 WMR720947:WMS720947 WWN720947:WWO720947 KB786483:KC786483 TX786483:TY786483 ADT786483:ADU786483 ANP786483:ANQ786483 AXL786483:AXM786483 BHH786483:BHI786483 BRD786483:BRE786483 CAZ786483:CBA786483 CKV786483:CKW786483 CUR786483:CUS786483 DEN786483:DEO786483 DOJ786483:DOK786483 DYF786483:DYG786483 EIB786483:EIC786483 ERX786483:ERY786483 FBT786483:FBU786483 FLP786483:FLQ786483 FVL786483:FVM786483 GFH786483:GFI786483 GPD786483:GPE786483 GYZ786483:GZA786483 HIV786483:HIW786483 HSR786483:HSS786483 ICN786483:ICO786483 IMJ786483:IMK786483 IWF786483:IWG786483 JGB786483:JGC786483 JPX786483:JPY786483 JZT786483:JZU786483 KJP786483:KJQ786483 KTL786483:KTM786483 LDH786483:LDI786483 LND786483:LNE786483 LWZ786483:LXA786483 MGV786483:MGW786483 MQR786483:MQS786483 NAN786483:NAO786483 NKJ786483:NKK786483 NUF786483:NUG786483 OEB786483:OEC786483 ONX786483:ONY786483 OXT786483:OXU786483 PHP786483:PHQ786483 PRL786483:PRM786483 QBH786483:QBI786483 QLD786483:QLE786483 QUZ786483:QVA786483 REV786483:REW786483 ROR786483:ROS786483 RYN786483:RYO786483 SIJ786483:SIK786483 SSF786483:SSG786483 TCB786483:TCC786483 TLX786483:TLY786483 TVT786483:TVU786483 UFP786483:UFQ786483 UPL786483:UPM786483 UZH786483:UZI786483 VJD786483:VJE786483 VSZ786483:VTA786483 WCV786483:WCW786483 WMR786483:WMS786483 WWN786483:WWO786483 KB852019:KC852019 TX852019:TY852019 ADT852019:ADU852019 ANP852019:ANQ852019 AXL852019:AXM852019 BHH852019:BHI852019 BRD852019:BRE852019 CAZ852019:CBA852019 CKV852019:CKW852019 CUR852019:CUS852019 DEN852019:DEO852019 DOJ852019:DOK852019 DYF852019:DYG852019 EIB852019:EIC852019 ERX852019:ERY852019 FBT852019:FBU852019 FLP852019:FLQ852019 FVL852019:FVM852019 GFH852019:GFI852019 GPD852019:GPE852019 GYZ852019:GZA852019 HIV852019:HIW852019 HSR852019:HSS852019 ICN852019:ICO852019 IMJ852019:IMK852019 IWF852019:IWG852019 JGB852019:JGC852019 JPX852019:JPY852019 JZT852019:JZU852019 KJP852019:KJQ852019 KTL852019:KTM852019 LDH852019:LDI852019 LND852019:LNE852019 LWZ852019:LXA852019 MGV852019:MGW852019 MQR852019:MQS852019 NAN852019:NAO852019 NKJ852019:NKK852019 NUF852019:NUG852019 OEB852019:OEC852019 ONX852019:ONY852019 OXT852019:OXU852019 PHP852019:PHQ852019 PRL852019:PRM852019 QBH852019:QBI852019 QLD852019:QLE852019 QUZ852019:QVA852019 REV852019:REW852019 ROR852019:ROS852019 RYN852019:RYO852019 SIJ852019:SIK852019 SSF852019:SSG852019 TCB852019:TCC852019 TLX852019:TLY852019 TVT852019:TVU852019 UFP852019:UFQ852019 UPL852019:UPM852019 UZH852019:UZI852019 VJD852019:VJE852019 VSZ852019:VTA852019 WCV852019:WCW852019 WMR852019:WMS852019 WWN852019:WWO852019 KB917555:KC917555 TX917555:TY917555 ADT917555:ADU917555 ANP917555:ANQ917555 AXL917555:AXM917555 BHH917555:BHI917555 BRD917555:BRE917555 CAZ917555:CBA917555 CKV917555:CKW917555 CUR917555:CUS917555 DEN917555:DEO917555 DOJ917555:DOK917555 DYF917555:DYG917555 EIB917555:EIC917555 ERX917555:ERY917555 FBT917555:FBU917555 FLP917555:FLQ917555 FVL917555:FVM917555 GFH917555:GFI917555 GPD917555:GPE917555 GYZ917555:GZA917555 HIV917555:HIW917555 HSR917555:HSS917555 ICN917555:ICO917555 IMJ917555:IMK917555 IWF917555:IWG917555 JGB917555:JGC917555 JPX917555:JPY917555 JZT917555:JZU917555 KJP917555:KJQ917555 KTL917555:KTM917555 LDH917555:LDI917555 LND917555:LNE917555 LWZ917555:LXA917555 MGV917555:MGW917555 MQR917555:MQS917555 NAN917555:NAO917555 NKJ917555:NKK917555 NUF917555:NUG917555 OEB917555:OEC917555 ONX917555:ONY917555 OXT917555:OXU917555 PHP917555:PHQ917555 PRL917555:PRM917555 QBH917555:QBI917555 QLD917555:QLE917555 QUZ917555:QVA917555 REV917555:REW917555 ROR917555:ROS917555 RYN917555:RYO917555 SIJ917555:SIK917555 SSF917555:SSG917555 TCB917555:TCC917555 TLX917555:TLY917555 TVT917555:TVU917555 UFP917555:UFQ917555 UPL917555:UPM917555 UZH917555:UZI917555 VJD917555:VJE917555 VSZ917555:VTA917555 WCV917555:WCW917555 WMR917555:WMS917555 WWN917555:WWO917555 KB983091:KC983091 TX983091:TY983091 ADT983091:ADU983091 ANP983091:ANQ983091 AXL983091:AXM983091 BHH983091:BHI983091 BRD983091:BRE983091 CAZ983091:CBA983091 CKV983091:CKW983091 CUR983091:CUS983091 DEN983091:DEO983091 DOJ983091:DOK983091 DYF983091:DYG983091 EIB983091:EIC983091 ERX983091:ERY983091 FBT983091:FBU983091 FLP983091:FLQ983091 FVL983091:FVM983091 GFH983091:GFI983091 GPD983091:GPE983091 GYZ983091:GZA983091 HIV983091:HIW983091 HSR983091:HSS983091 ICN983091:ICO983091 IMJ983091:IMK983091 IWF983091:IWG983091 JGB983091:JGC983091 JPX983091:JPY983091 JZT983091:JZU983091 KJP983091:KJQ983091 KTL983091:KTM983091 LDH983091:LDI983091 LND983091:LNE983091 LWZ983091:LXA983091 MGV983091:MGW983091 MQR983091:MQS983091 NAN983091:NAO983091 NKJ983091:NKK983091 NUF983091:NUG983091 OEB983091:OEC983091 ONX983091:ONY983091 OXT983091:OXU983091 PHP983091:PHQ983091 PRL983091:PRM983091 QBH983091:QBI983091 QLD983091:QLE983091 QUZ983091:QVA983091 REV983091:REW983091 ROR983091:ROS983091 RYN983091:RYO983091 SIJ983091:SIK983091 SSF983091:SSG983091 TCB983091:TCC983091 TLX983091:TLY983091 TVT983091:TVU983091 UFP983091:UFQ983091 UPL983091:UPM983091 UZH983091:UZI983091 VJD983091:VJE983091 VSZ983091:VTA983091 WCV983091:WCW983091 WMR983091:WMS983091 WWN983091:WWO983091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578:AH65578 KC65578:KD65578 TY65578:TZ65578 ADU65578:ADV65578 ANQ65578:ANR65578 AXM65578:AXN65578 BHI65578:BHJ65578 BRE65578:BRF65578 CBA65578:CBB65578 CKW65578:CKX65578 CUS65578:CUT65578 DEO65578:DEP65578 DOK65578:DOL65578 DYG65578:DYH65578 EIC65578:EID65578 ERY65578:ERZ65578 FBU65578:FBV65578 FLQ65578:FLR65578 FVM65578:FVN65578 GFI65578:GFJ65578 GPE65578:GPF65578 GZA65578:GZB65578 HIW65578:HIX65578 HSS65578:HST65578 ICO65578:ICP65578 IMK65578:IML65578 IWG65578:IWH65578 JGC65578:JGD65578 JPY65578:JPZ65578 JZU65578:JZV65578 KJQ65578:KJR65578 KTM65578:KTN65578 LDI65578:LDJ65578 LNE65578:LNF65578 LXA65578:LXB65578 MGW65578:MGX65578 MQS65578:MQT65578 NAO65578:NAP65578 NKK65578:NKL65578 NUG65578:NUH65578 OEC65578:OED65578 ONY65578:ONZ65578 OXU65578:OXV65578 PHQ65578:PHR65578 PRM65578:PRN65578 QBI65578:QBJ65578 QLE65578:QLF65578 QVA65578:QVB65578 REW65578:REX65578 ROS65578:ROT65578 RYO65578:RYP65578 SIK65578:SIL65578 SSG65578:SSH65578 TCC65578:TCD65578 TLY65578:TLZ65578 TVU65578:TVV65578 UFQ65578:UFR65578 UPM65578:UPN65578 UZI65578:UZJ65578 VJE65578:VJF65578 VTA65578:VTB65578 WCW65578:WCX65578 WMS65578:WMT65578 WWO65578:WWP65578 AG131114:AH131114 KC131114:KD131114 TY131114:TZ131114 ADU131114:ADV131114 ANQ131114:ANR131114 AXM131114:AXN131114 BHI131114:BHJ131114 BRE131114:BRF131114 CBA131114:CBB131114 CKW131114:CKX131114 CUS131114:CUT131114 DEO131114:DEP131114 DOK131114:DOL131114 DYG131114:DYH131114 EIC131114:EID131114 ERY131114:ERZ131114 FBU131114:FBV131114 FLQ131114:FLR131114 FVM131114:FVN131114 GFI131114:GFJ131114 GPE131114:GPF131114 GZA131114:GZB131114 HIW131114:HIX131114 HSS131114:HST131114 ICO131114:ICP131114 IMK131114:IML131114 IWG131114:IWH131114 JGC131114:JGD131114 JPY131114:JPZ131114 JZU131114:JZV131114 KJQ131114:KJR131114 KTM131114:KTN131114 LDI131114:LDJ131114 LNE131114:LNF131114 LXA131114:LXB131114 MGW131114:MGX131114 MQS131114:MQT131114 NAO131114:NAP131114 NKK131114:NKL131114 NUG131114:NUH131114 OEC131114:OED131114 ONY131114:ONZ131114 OXU131114:OXV131114 PHQ131114:PHR131114 PRM131114:PRN131114 QBI131114:QBJ131114 QLE131114:QLF131114 QVA131114:QVB131114 REW131114:REX131114 ROS131114:ROT131114 RYO131114:RYP131114 SIK131114:SIL131114 SSG131114:SSH131114 TCC131114:TCD131114 TLY131114:TLZ131114 TVU131114:TVV131114 UFQ131114:UFR131114 UPM131114:UPN131114 UZI131114:UZJ131114 VJE131114:VJF131114 VTA131114:VTB131114 WCW131114:WCX131114 WMS131114:WMT131114 WWO131114:WWP131114 AG196650:AH196650 KC196650:KD196650 TY196650:TZ196650 ADU196650:ADV196650 ANQ196650:ANR196650 AXM196650:AXN196650 BHI196650:BHJ196650 BRE196650:BRF196650 CBA196650:CBB196650 CKW196650:CKX196650 CUS196650:CUT196650 DEO196650:DEP196650 DOK196650:DOL196650 DYG196650:DYH196650 EIC196650:EID196650 ERY196650:ERZ196650 FBU196650:FBV196650 FLQ196650:FLR196650 FVM196650:FVN196650 GFI196650:GFJ196650 GPE196650:GPF196650 GZA196650:GZB196650 HIW196650:HIX196650 HSS196650:HST196650 ICO196650:ICP196650 IMK196650:IML196650 IWG196650:IWH196650 JGC196650:JGD196650 JPY196650:JPZ196650 JZU196650:JZV196650 KJQ196650:KJR196650 KTM196650:KTN196650 LDI196650:LDJ196650 LNE196650:LNF196650 LXA196650:LXB196650 MGW196650:MGX196650 MQS196650:MQT196650 NAO196650:NAP196650 NKK196650:NKL196650 NUG196650:NUH196650 OEC196650:OED196650 ONY196650:ONZ196650 OXU196650:OXV196650 PHQ196650:PHR196650 PRM196650:PRN196650 QBI196650:QBJ196650 QLE196650:QLF196650 QVA196650:QVB196650 REW196650:REX196650 ROS196650:ROT196650 RYO196650:RYP196650 SIK196650:SIL196650 SSG196650:SSH196650 TCC196650:TCD196650 TLY196650:TLZ196650 TVU196650:TVV196650 UFQ196650:UFR196650 UPM196650:UPN196650 UZI196650:UZJ196650 VJE196650:VJF196650 VTA196650:VTB196650 WCW196650:WCX196650 WMS196650:WMT196650 WWO196650:WWP196650 AG262186:AH262186 KC262186:KD262186 TY262186:TZ262186 ADU262186:ADV262186 ANQ262186:ANR262186 AXM262186:AXN262186 BHI262186:BHJ262186 BRE262186:BRF262186 CBA262186:CBB262186 CKW262186:CKX262186 CUS262186:CUT262186 DEO262186:DEP262186 DOK262186:DOL262186 DYG262186:DYH262186 EIC262186:EID262186 ERY262186:ERZ262186 FBU262186:FBV262186 FLQ262186:FLR262186 FVM262186:FVN262186 GFI262186:GFJ262186 GPE262186:GPF262186 GZA262186:GZB262186 HIW262186:HIX262186 HSS262186:HST262186 ICO262186:ICP262186 IMK262186:IML262186 IWG262186:IWH262186 JGC262186:JGD262186 JPY262186:JPZ262186 JZU262186:JZV262186 KJQ262186:KJR262186 KTM262186:KTN262186 LDI262186:LDJ262186 LNE262186:LNF262186 LXA262186:LXB262186 MGW262186:MGX262186 MQS262186:MQT262186 NAO262186:NAP262186 NKK262186:NKL262186 NUG262186:NUH262186 OEC262186:OED262186 ONY262186:ONZ262186 OXU262186:OXV262186 PHQ262186:PHR262186 PRM262186:PRN262186 QBI262186:QBJ262186 QLE262186:QLF262186 QVA262186:QVB262186 REW262186:REX262186 ROS262186:ROT262186 RYO262186:RYP262186 SIK262186:SIL262186 SSG262186:SSH262186 TCC262186:TCD262186 TLY262186:TLZ262186 TVU262186:TVV262186 UFQ262186:UFR262186 UPM262186:UPN262186 UZI262186:UZJ262186 VJE262186:VJF262186 VTA262186:VTB262186 WCW262186:WCX262186 WMS262186:WMT262186 WWO262186:WWP262186 AG327722:AH327722 KC327722:KD327722 TY327722:TZ327722 ADU327722:ADV327722 ANQ327722:ANR327722 AXM327722:AXN327722 BHI327722:BHJ327722 BRE327722:BRF327722 CBA327722:CBB327722 CKW327722:CKX327722 CUS327722:CUT327722 DEO327722:DEP327722 DOK327722:DOL327722 DYG327722:DYH327722 EIC327722:EID327722 ERY327722:ERZ327722 FBU327722:FBV327722 FLQ327722:FLR327722 FVM327722:FVN327722 GFI327722:GFJ327722 GPE327722:GPF327722 GZA327722:GZB327722 HIW327722:HIX327722 HSS327722:HST327722 ICO327722:ICP327722 IMK327722:IML327722 IWG327722:IWH327722 JGC327722:JGD327722 JPY327722:JPZ327722 JZU327722:JZV327722 KJQ327722:KJR327722 KTM327722:KTN327722 LDI327722:LDJ327722 LNE327722:LNF327722 LXA327722:LXB327722 MGW327722:MGX327722 MQS327722:MQT327722 NAO327722:NAP327722 NKK327722:NKL327722 NUG327722:NUH327722 OEC327722:OED327722 ONY327722:ONZ327722 OXU327722:OXV327722 PHQ327722:PHR327722 PRM327722:PRN327722 QBI327722:QBJ327722 QLE327722:QLF327722 QVA327722:QVB327722 REW327722:REX327722 ROS327722:ROT327722 RYO327722:RYP327722 SIK327722:SIL327722 SSG327722:SSH327722 TCC327722:TCD327722 TLY327722:TLZ327722 TVU327722:TVV327722 UFQ327722:UFR327722 UPM327722:UPN327722 UZI327722:UZJ327722 VJE327722:VJF327722 VTA327722:VTB327722 WCW327722:WCX327722 WMS327722:WMT327722 WWO327722:WWP327722 AG393258:AH393258 KC393258:KD393258 TY393258:TZ393258 ADU393258:ADV393258 ANQ393258:ANR393258 AXM393258:AXN393258 BHI393258:BHJ393258 BRE393258:BRF393258 CBA393258:CBB393258 CKW393258:CKX393258 CUS393258:CUT393258 DEO393258:DEP393258 DOK393258:DOL393258 DYG393258:DYH393258 EIC393258:EID393258 ERY393258:ERZ393258 FBU393258:FBV393258 FLQ393258:FLR393258 FVM393258:FVN393258 GFI393258:GFJ393258 GPE393258:GPF393258 GZA393258:GZB393258 HIW393258:HIX393258 HSS393258:HST393258 ICO393258:ICP393258 IMK393258:IML393258 IWG393258:IWH393258 JGC393258:JGD393258 JPY393258:JPZ393258 JZU393258:JZV393258 KJQ393258:KJR393258 KTM393258:KTN393258 LDI393258:LDJ393258 LNE393258:LNF393258 LXA393258:LXB393258 MGW393258:MGX393258 MQS393258:MQT393258 NAO393258:NAP393258 NKK393258:NKL393258 NUG393258:NUH393258 OEC393258:OED393258 ONY393258:ONZ393258 OXU393258:OXV393258 PHQ393258:PHR393258 PRM393258:PRN393258 QBI393258:QBJ393258 QLE393258:QLF393258 QVA393258:QVB393258 REW393258:REX393258 ROS393258:ROT393258 RYO393258:RYP393258 SIK393258:SIL393258 SSG393258:SSH393258 TCC393258:TCD393258 TLY393258:TLZ393258 TVU393258:TVV393258 UFQ393258:UFR393258 UPM393258:UPN393258 UZI393258:UZJ393258 VJE393258:VJF393258 VTA393258:VTB393258 WCW393258:WCX393258 WMS393258:WMT393258 WWO393258:WWP393258 AG458794:AH458794 KC458794:KD458794 TY458794:TZ458794 ADU458794:ADV458794 ANQ458794:ANR458794 AXM458794:AXN458794 BHI458794:BHJ458794 BRE458794:BRF458794 CBA458794:CBB458794 CKW458794:CKX458794 CUS458794:CUT458794 DEO458794:DEP458794 DOK458794:DOL458794 DYG458794:DYH458794 EIC458794:EID458794 ERY458794:ERZ458794 FBU458794:FBV458794 FLQ458794:FLR458794 FVM458794:FVN458794 GFI458794:GFJ458794 GPE458794:GPF458794 GZA458794:GZB458794 HIW458794:HIX458794 HSS458794:HST458794 ICO458794:ICP458794 IMK458794:IML458794 IWG458794:IWH458794 JGC458794:JGD458794 JPY458794:JPZ458794 JZU458794:JZV458794 KJQ458794:KJR458794 KTM458794:KTN458794 LDI458794:LDJ458794 LNE458794:LNF458794 LXA458794:LXB458794 MGW458794:MGX458794 MQS458794:MQT458794 NAO458794:NAP458794 NKK458794:NKL458794 NUG458794:NUH458794 OEC458794:OED458794 ONY458794:ONZ458794 OXU458794:OXV458794 PHQ458794:PHR458794 PRM458794:PRN458794 QBI458794:QBJ458794 QLE458794:QLF458794 QVA458794:QVB458794 REW458794:REX458794 ROS458794:ROT458794 RYO458794:RYP458794 SIK458794:SIL458794 SSG458794:SSH458794 TCC458794:TCD458794 TLY458794:TLZ458794 TVU458794:TVV458794 UFQ458794:UFR458794 UPM458794:UPN458794 UZI458794:UZJ458794 VJE458794:VJF458794 VTA458794:VTB458794 WCW458794:WCX458794 WMS458794:WMT458794 WWO458794:WWP458794 AG524330:AH524330 KC524330:KD524330 TY524330:TZ524330 ADU524330:ADV524330 ANQ524330:ANR524330 AXM524330:AXN524330 BHI524330:BHJ524330 BRE524330:BRF524330 CBA524330:CBB524330 CKW524330:CKX524330 CUS524330:CUT524330 DEO524330:DEP524330 DOK524330:DOL524330 DYG524330:DYH524330 EIC524330:EID524330 ERY524330:ERZ524330 FBU524330:FBV524330 FLQ524330:FLR524330 FVM524330:FVN524330 GFI524330:GFJ524330 GPE524330:GPF524330 GZA524330:GZB524330 HIW524330:HIX524330 HSS524330:HST524330 ICO524330:ICP524330 IMK524330:IML524330 IWG524330:IWH524330 JGC524330:JGD524330 JPY524330:JPZ524330 JZU524330:JZV524330 KJQ524330:KJR524330 KTM524330:KTN524330 LDI524330:LDJ524330 LNE524330:LNF524330 LXA524330:LXB524330 MGW524330:MGX524330 MQS524330:MQT524330 NAO524330:NAP524330 NKK524330:NKL524330 NUG524330:NUH524330 OEC524330:OED524330 ONY524330:ONZ524330 OXU524330:OXV524330 PHQ524330:PHR524330 PRM524330:PRN524330 QBI524330:QBJ524330 QLE524330:QLF524330 QVA524330:QVB524330 REW524330:REX524330 ROS524330:ROT524330 RYO524330:RYP524330 SIK524330:SIL524330 SSG524330:SSH524330 TCC524330:TCD524330 TLY524330:TLZ524330 TVU524330:TVV524330 UFQ524330:UFR524330 UPM524330:UPN524330 UZI524330:UZJ524330 VJE524330:VJF524330 VTA524330:VTB524330 WCW524330:WCX524330 WMS524330:WMT524330 WWO524330:WWP524330 AG589866:AH589866 KC589866:KD589866 TY589866:TZ589866 ADU589866:ADV589866 ANQ589866:ANR589866 AXM589866:AXN589866 BHI589866:BHJ589866 BRE589866:BRF589866 CBA589866:CBB589866 CKW589866:CKX589866 CUS589866:CUT589866 DEO589866:DEP589866 DOK589866:DOL589866 DYG589866:DYH589866 EIC589866:EID589866 ERY589866:ERZ589866 FBU589866:FBV589866 FLQ589866:FLR589866 FVM589866:FVN589866 GFI589866:GFJ589866 GPE589866:GPF589866 GZA589866:GZB589866 HIW589866:HIX589866 HSS589866:HST589866 ICO589866:ICP589866 IMK589866:IML589866 IWG589866:IWH589866 JGC589866:JGD589866 JPY589866:JPZ589866 JZU589866:JZV589866 KJQ589866:KJR589866 KTM589866:KTN589866 LDI589866:LDJ589866 LNE589866:LNF589866 LXA589866:LXB589866 MGW589866:MGX589866 MQS589866:MQT589866 NAO589866:NAP589866 NKK589866:NKL589866 NUG589866:NUH589866 OEC589866:OED589866 ONY589866:ONZ589866 OXU589866:OXV589866 PHQ589866:PHR589866 PRM589866:PRN589866 QBI589866:QBJ589866 QLE589866:QLF589866 QVA589866:QVB589866 REW589866:REX589866 ROS589866:ROT589866 RYO589866:RYP589866 SIK589866:SIL589866 SSG589866:SSH589866 TCC589866:TCD589866 TLY589866:TLZ589866 TVU589866:TVV589866 UFQ589866:UFR589866 UPM589866:UPN589866 UZI589866:UZJ589866 VJE589866:VJF589866 VTA589866:VTB589866 WCW589866:WCX589866 WMS589866:WMT589866 WWO589866:WWP589866 AG655402:AH655402 KC655402:KD655402 TY655402:TZ655402 ADU655402:ADV655402 ANQ655402:ANR655402 AXM655402:AXN655402 BHI655402:BHJ655402 BRE655402:BRF655402 CBA655402:CBB655402 CKW655402:CKX655402 CUS655402:CUT655402 DEO655402:DEP655402 DOK655402:DOL655402 DYG655402:DYH655402 EIC655402:EID655402 ERY655402:ERZ655402 FBU655402:FBV655402 FLQ655402:FLR655402 FVM655402:FVN655402 GFI655402:GFJ655402 GPE655402:GPF655402 GZA655402:GZB655402 HIW655402:HIX655402 HSS655402:HST655402 ICO655402:ICP655402 IMK655402:IML655402 IWG655402:IWH655402 JGC655402:JGD655402 JPY655402:JPZ655402 JZU655402:JZV655402 KJQ655402:KJR655402 KTM655402:KTN655402 LDI655402:LDJ655402 LNE655402:LNF655402 LXA655402:LXB655402 MGW655402:MGX655402 MQS655402:MQT655402 NAO655402:NAP655402 NKK655402:NKL655402 NUG655402:NUH655402 OEC655402:OED655402 ONY655402:ONZ655402 OXU655402:OXV655402 PHQ655402:PHR655402 PRM655402:PRN655402 QBI655402:QBJ655402 QLE655402:QLF655402 QVA655402:QVB655402 REW655402:REX655402 ROS655402:ROT655402 RYO655402:RYP655402 SIK655402:SIL655402 SSG655402:SSH655402 TCC655402:TCD655402 TLY655402:TLZ655402 TVU655402:TVV655402 UFQ655402:UFR655402 UPM655402:UPN655402 UZI655402:UZJ655402 VJE655402:VJF655402 VTA655402:VTB655402 WCW655402:WCX655402 WMS655402:WMT655402 WWO655402:WWP655402 AG720938:AH720938 KC720938:KD720938 TY720938:TZ720938 ADU720938:ADV720938 ANQ720938:ANR720938 AXM720938:AXN720938 BHI720938:BHJ720938 BRE720938:BRF720938 CBA720938:CBB720938 CKW720938:CKX720938 CUS720938:CUT720938 DEO720938:DEP720938 DOK720938:DOL720938 DYG720938:DYH720938 EIC720938:EID720938 ERY720938:ERZ720938 FBU720938:FBV720938 FLQ720938:FLR720938 FVM720938:FVN720938 GFI720938:GFJ720938 GPE720938:GPF720938 GZA720938:GZB720938 HIW720938:HIX720938 HSS720938:HST720938 ICO720938:ICP720938 IMK720938:IML720938 IWG720938:IWH720938 JGC720938:JGD720938 JPY720938:JPZ720938 JZU720938:JZV720938 KJQ720938:KJR720938 KTM720938:KTN720938 LDI720938:LDJ720938 LNE720938:LNF720938 LXA720938:LXB720938 MGW720938:MGX720938 MQS720938:MQT720938 NAO720938:NAP720938 NKK720938:NKL720938 NUG720938:NUH720938 OEC720938:OED720938 ONY720938:ONZ720938 OXU720938:OXV720938 PHQ720938:PHR720938 PRM720938:PRN720938 QBI720938:QBJ720938 QLE720938:QLF720938 QVA720938:QVB720938 REW720938:REX720938 ROS720938:ROT720938 RYO720938:RYP720938 SIK720938:SIL720938 SSG720938:SSH720938 TCC720938:TCD720938 TLY720938:TLZ720938 TVU720938:TVV720938 UFQ720938:UFR720938 UPM720938:UPN720938 UZI720938:UZJ720938 VJE720938:VJF720938 VTA720938:VTB720938 WCW720938:WCX720938 WMS720938:WMT720938 WWO720938:WWP720938 AG786474:AH786474 KC786474:KD786474 TY786474:TZ786474 ADU786474:ADV786474 ANQ786474:ANR786474 AXM786474:AXN786474 BHI786474:BHJ786474 BRE786474:BRF786474 CBA786474:CBB786474 CKW786474:CKX786474 CUS786474:CUT786474 DEO786474:DEP786474 DOK786474:DOL786474 DYG786474:DYH786474 EIC786474:EID786474 ERY786474:ERZ786474 FBU786474:FBV786474 FLQ786474:FLR786474 FVM786474:FVN786474 GFI786474:GFJ786474 GPE786474:GPF786474 GZA786474:GZB786474 HIW786474:HIX786474 HSS786474:HST786474 ICO786474:ICP786474 IMK786474:IML786474 IWG786474:IWH786474 JGC786474:JGD786474 JPY786474:JPZ786474 JZU786474:JZV786474 KJQ786474:KJR786474 KTM786474:KTN786474 LDI786474:LDJ786474 LNE786474:LNF786474 LXA786474:LXB786474 MGW786474:MGX786474 MQS786474:MQT786474 NAO786474:NAP786474 NKK786474:NKL786474 NUG786474:NUH786474 OEC786474:OED786474 ONY786474:ONZ786474 OXU786474:OXV786474 PHQ786474:PHR786474 PRM786474:PRN786474 QBI786474:QBJ786474 QLE786474:QLF786474 QVA786474:QVB786474 REW786474:REX786474 ROS786474:ROT786474 RYO786474:RYP786474 SIK786474:SIL786474 SSG786474:SSH786474 TCC786474:TCD786474 TLY786474:TLZ786474 TVU786474:TVV786474 UFQ786474:UFR786474 UPM786474:UPN786474 UZI786474:UZJ786474 VJE786474:VJF786474 VTA786474:VTB786474 WCW786474:WCX786474 WMS786474:WMT786474 WWO786474:WWP786474 AG852010:AH852010 KC852010:KD852010 TY852010:TZ852010 ADU852010:ADV852010 ANQ852010:ANR852010 AXM852010:AXN852010 BHI852010:BHJ852010 BRE852010:BRF852010 CBA852010:CBB852010 CKW852010:CKX852010 CUS852010:CUT852010 DEO852010:DEP852010 DOK852010:DOL852010 DYG852010:DYH852010 EIC852010:EID852010 ERY852010:ERZ852010 FBU852010:FBV852010 FLQ852010:FLR852010 FVM852010:FVN852010 GFI852010:GFJ852010 GPE852010:GPF852010 GZA852010:GZB852010 HIW852010:HIX852010 HSS852010:HST852010 ICO852010:ICP852010 IMK852010:IML852010 IWG852010:IWH852010 JGC852010:JGD852010 JPY852010:JPZ852010 JZU852010:JZV852010 KJQ852010:KJR852010 KTM852010:KTN852010 LDI852010:LDJ852010 LNE852010:LNF852010 LXA852010:LXB852010 MGW852010:MGX852010 MQS852010:MQT852010 NAO852010:NAP852010 NKK852010:NKL852010 NUG852010:NUH852010 OEC852010:OED852010 ONY852010:ONZ852010 OXU852010:OXV852010 PHQ852010:PHR852010 PRM852010:PRN852010 QBI852010:QBJ852010 QLE852010:QLF852010 QVA852010:QVB852010 REW852010:REX852010 ROS852010:ROT852010 RYO852010:RYP852010 SIK852010:SIL852010 SSG852010:SSH852010 TCC852010:TCD852010 TLY852010:TLZ852010 TVU852010:TVV852010 UFQ852010:UFR852010 UPM852010:UPN852010 UZI852010:UZJ852010 VJE852010:VJF852010 VTA852010:VTB852010 WCW852010:WCX852010 WMS852010:WMT852010 WWO852010:WWP852010 AG917546:AH917546 KC917546:KD917546 TY917546:TZ917546 ADU917546:ADV917546 ANQ917546:ANR917546 AXM917546:AXN917546 BHI917546:BHJ917546 BRE917546:BRF917546 CBA917546:CBB917546 CKW917546:CKX917546 CUS917546:CUT917546 DEO917546:DEP917546 DOK917546:DOL917546 DYG917546:DYH917546 EIC917546:EID917546 ERY917546:ERZ917546 FBU917546:FBV917546 FLQ917546:FLR917546 FVM917546:FVN917546 GFI917546:GFJ917546 GPE917546:GPF917546 GZA917546:GZB917546 HIW917546:HIX917546 HSS917546:HST917546 ICO917546:ICP917546 IMK917546:IML917546 IWG917546:IWH917546 JGC917546:JGD917546 JPY917546:JPZ917546 JZU917546:JZV917546 KJQ917546:KJR917546 KTM917546:KTN917546 LDI917546:LDJ917546 LNE917546:LNF917546 LXA917546:LXB917546 MGW917546:MGX917546 MQS917546:MQT917546 NAO917546:NAP917546 NKK917546:NKL917546 NUG917546:NUH917546 OEC917546:OED917546 ONY917546:ONZ917546 OXU917546:OXV917546 PHQ917546:PHR917546 PRM917546:PRN917546 QBI917546:QBJ917546 QLE917546:QLF917546 QVA917546:QVB917546 REW917546:REX917546 ROS917546:ROT917546 RYO917546:RYP917546 SIK917546:SIL917546 SSG917546:SSH917546 TCC917546:TCD917546 TLY917546:TLZ917546 TVU917546:TVV917546 UFQ917546:UFR917546 UPM917546:UPN917546 UZI917546:UZJ917546 VJE917546:VJF917546 VTA917546:VTB917546 WCW917546:WCX917546 WMS917546:WMT917546 WWO917546:WWP917546 AG983082:AH983082 KC983082:KD983082 TY983082:TZ983082 ADU983082:ADV983082 ANQ983082:ANR983082 AXM983082:AXN983082 BHI983082:BHJ983082 BRE983082:BRF983082 CBA983082:CBB983082 CKW983082:CKX983082 CUS983082:CUT983082 DEO983082:DEP983082 DOK983082:DOL983082 DYG983082:DYH983082 EIC983082:EID983082 ERY983082:ERZ983082 FBU983082:FBV983082 FLQ983082:FLR983082 FVM983082:FVN983082 GFI983082:GFJ983082 GPE983082:GPF983082 GZA983082:GZB983082 HIW983082:HIX983082 HSS983082:HST983082 ICO983082:ICP983082 IMK983082:IML983082 IWG983082:IWH983082 JGC983082:JGD983082 JPY983082:JPZ983082 JZU983082:JZV983082 KJQ983082:KJR983082 KTM983082:KTN983082 LDI983082:LDJ983082 LNE983082:LNF983082 LXA983082:LXB983082 MGW983082:MGX983082 MQS983082:MQT983082 NAO983082:NAP983082 NKK983082:NKL983082 NUG983082:NUH983082 OEC983082:OED983082 ONY983082:ONZ983082 OXU983082:OXV983082 PHQ983082:PHR983082 PRM983082:PRN983082 QBI983082:QBJ983082 QLE983082:QLF983082 QVA983082:QVB983082 REW983082:REX983082 ROS983082:ROT983082 RYO983082:RYP983082 SIK983082:SIL983082 SSG983082:SSH983082 TCC983082:TCD983082 TLY983082:TLZ983082 TVU983082:TVV983082 UFQ983082:UFR983082 UPM983082:UPN983082 UZI983082:UZJ983082 VJE983082:VJF983082 VTA983082:VTB983082 WCW983082:WCX983082 WMS983082:WMT983082 WWO983082:WWP983082 AH65579:AI65579 KD65579:KE65579 TZ65579:UA65579 ADV65579:ADW65579 ANR65579:ANS65579 AXN65579:AXO65579 BHJ65579:BHK65579 BRF65579:BRG65579 CBB65579:CBC65579 CKX65579:CKY65579 CUT65579:CUU65579 DEP65579:DEQ65579 DOL65579:DOM65579 DYH65579:DYI65579 EID65579:EIE65579 ERZ65579:ESA65579 FBV65579:FBW65579 FLR65579:FLS65579 FVN65579:FVO65579 GFJ65579:GFK65579 GPF65579:GPG65579 GZB65579:GZC65579 HIX65579:HIY65579 HST65579:HSU65579 ICP65579:ICQ65579 IML65579:IMM65579 IWH65579:IWI65579 JGD65579:JGE65579 JPZ65579:JQA65579 JZV65579:JZW65579 KJR65579:KJS65579 KTN65579:KTO65579 LDJ65579:LDK65579 LNF65579:LNG65579 LXB65579:LXC65579 MGX65579:MGY65579 MQT65579:MQU65579 NAP65579:NAQ65579 NKL65579:NKM65579 NUH65579:NUI65579 OED65579:OEE65579 ONZ65579:OOA65579 OXV65579:OXW65579 PHR65579:PHS65579 PRN65579:PRO65579 QBJ65579:QBK65579 QLF65579:QLG65579 QVB65579:QVC65579 REX65579:REY65579 ROT65579:ROU65579 RYP65579:RYQ65579 SIL65579:SIM65579 SSH65579:SSI65579 TCD65579:TCE65579 TLZ65579:TMA65579 TVV65579:TVW65579 UFR65579:UFS65579 UPN65579:UPO65579 UZJ65579:UZK65579 VJF65579:VJG65579 VTB65579:VTC65579 WCX65579:WCY65579 WMT65579:WMU65579 WWP65579:WWQ65579 AH131115:AI131115 KD131115:KE131115 TZ131115:UA131115 ADV131115:ADW131115 ANR131115:ANS131115 AXN131115:AXO131115 BHJ131115:BHK131115 BRF131115:BRG131115 CBB131115:CBC131115 CKX131115:CKY131115 CUT131115:CUU131115 DEP131115:DEQ131115 DOL131115:DOM131115 DYH131115:DYI131115 EID131115:EIE131115 ERZ131115:ESA131115 FBV131115:FBW131115 FLR131115:FLS131115 FVN131115:FVO131115 GFJ131115:GFK131115 GPF131115:GPG131115 GZB131115:GZC131115 HIX131115:HIY131115 HST131115:HSU131115 ICP131115:ICQ131115 IML131115:IMM131115 IWH131115:IWI131115 JGD131115:JGE131115 JPZ131115:JQA131115 JZV131115:JZW131115 KJR131115:KJS131115 KTN131115:KTO131115 LDJ131115:LDK131115 LNF131115:LNG131115 LXB131115:LXC131115 MGX131115:MGY131115 MQT131115:MQU131115 NAP131115:NAQ131115 NKL131115:NKM131115 NUH131115:NUI131115 OED131115:OEE131115 ONZ131115:OOA131115 OXV131115:OXW131115 PHR131115:PHS131115 PRN131115:PRO131115 QBJ131115:QBK131115 QLF131115:QLG131115 QVB131115:QVC131115 REX131115:REY131115 ROT131115:ROU131115 RYP131115:RYQ131115 SIL131115:SIM131115 SSH131115:SSI131115 TCD131115:TCE131115 TLZ131115:TMA131115 TVV131115:TVW131115 UFR131115:UFS131115 UPN131115:UPO131115 UZJ131115:UZK131115 VJF131115:VJG131115 VTB131115:VTC131115 WCX131115:WCY131115 WMT131115:WMU131115 WWP131115:WWQ131115 AH196651:AI196651 KD196651:KE196651 TZ196651:UA196651 ADV196651:ADW196651 ANR196651:ANS196651 AXN196651:AXO196651 BHJ196651:BHK196651 BRF196651:BRG196651 CBB196651:CBC196651 CKX196651:CKY196651 CUT196651:CUU196651 DEP196651:DEQ196651 DOL196651:DOM196651 DYH196651:DYI196651 EID196651:EIE196651 ERZ196651:ESA196651 FBV196651:FBW196651 FLR196651:FLS196651 FVN196651:FVO196651 GFJ196651:GFK196651 GPF196651:GPG196651 GZB196651:GZC196651 HIX196651:HIY196651 HST196651:HSU196651 ICP196651:ICQ196651 IML196651:IMM196651 IWH196651:IWI196651 JGD196651:JGE196651 JPZ196651:JQA196651 JZV196651:JZW196651 KJR196651:KJS196651 KTN196651:KTO196651 LDJ196651:LDK196651 LNF196651:LNG196651 LXB196651:LXC196651 MGX196651:MGY196651 MQT196651:MQU196651 NAP196651:NAQ196651 NKL196651:NKM196651 NUH196651:NUI196651 OED196651:OEE196651 ONZ196651:OOA196651 OXV196651:OXW196651 PHR196651:PHS196651 PRN196651:PRO196651 QBJ196651:QBK196651 QLF196651:QLG196651 QVB196651:QVC196651 REX196651:REY196651 ROT196651:ROU196651 RYP196651:RYQ196651 SIL196651:SIM196651 SSH196651:SSI196651 TCD196651:TCE196651 TLZ196651:TMA196651 TVV196651:TVW196651 UFR196651:UFS196651 UPN196651:UPO196651 UZJ196651:UZK196651 VJF196651:VJG196651 VTB196651:VTC196651 WCX196651:WCY196651 WMT196651:WMU196651 WWP196651:WWQ196651 AH262187:AI262187 KD262187:KE262187 TZ262187:UA262187 ADV262187:ADW262187 ANR262187:ANS262187 AXN262187:AXO262187 BHJ262187:BHK262187 BRF262187:BRG262187 CBB262187:CBC262187 CKX262187:CKY262187 CUT262187:CUU262187 DEP262187:DEQ262187 DOL262187:DOM262187 DYH262187:DYI262187 EID262187:EIE262187 ERZ262187:ESA262187 FBV262187:FBW262187 FLR262187:FLS262187 FVN262187:FVO262187 GFJ262187:GFK262187 GPF262187:GPG262187 GZB262187:GZC262187 HIX262187:HIY262187 HST262187:HSU262187 ICP262187:ICQ262187 IML262187:IMM262187 IWH262187:IWI262187 JGD262187:JGE262187 JPZ262187:JQA262187 JZV262187:JZW262187 KJR262187:KJS262187 KTN262187:KTO262187 LDJ262187:LDK262187 LNF262187:LNG262187 LXB262187:LXC262187 MGX262187:MGY262187 MQT262187:MQU262187 NAP262187:NAQ262187 NKL262187:NKM262187 NUH262187:NUI262187 OED262187:OEE262187 ONZ262187:OOA262187 OXV262187:OXW262187 PHR262187:PHS262187 PRN262187:PRO262187 QBJ262187:QBK262187 QLF262187:QLG262187 QVB262187:QVC262187 REX262187:REY262187 ROT262187:ROU262187 RYP262187:RYQ262187 SIL262187:SIM262187 SSH262187:SSI262187 TCD262187:TCE262187 TLZ262187:TMA262187 TVV262187:TVW262187 UFR262187:UFS262187 UPN262187:UPO262187 UZJ262187:UZK262187 VJF262187:VJG262187 VTB262187:VTC262187 WCX262187:WCY262187 WMT262187:WMU262187 WWP262187:WWQ262187 AH327723:AI327723 KD327723:KE327723 TZ327723:UA327723 ADV327723:ADW327723 ANR327723:ANS327723 AXN327723:AXO327723 BHJ327723:BHK327723 BRF327723:BRG327723 CBB327723:CBC327723 CKX327723:CKY327723 CUT327723:CUU327723 DEP327723:DEQ327723 DOL327723:DOM327723 DYH327723:DYI327723 EID327723:EIE327723 ERZ327723:ESA327723 FBV327723:FBW327723 FLR327723:FLS327723 FVN327723:FVO327723 GFJ327723:GFK327723 GPF327723:GPG327723 GZB327723:GZC327723 HIX327723:HIY327723 HST327723:HSU327723 ICP327723:ICQ327723 IML327723:IMM327723 IWH327723:IWI327723 JGD327723:JGE327723 JPZ327723:JQA327723 JZV327723:JZW327723 KJR327723:KJS327723 KTN327723:KTO327723 LDJ327723:LDK327723 LNF327723:LNG327723 LXB327723:LXC327723 MGX327723:MGY327723 MQT327723:MQU327723 NAP327723:NAQ327723 NKL327723:NKM327723 NUH327723:NUI327723 OED327723:OEE327723 ONZ327723:OOA327723 OXV327723:OXW327723 PHR327723:PHS327723 PRN327723:PRO327723 QBJ327723:QBK327723 QLF327723:QLG327723 QVB327723:QVC327723 REX327723:REY327723 ROT327723:ROU327723 RYP327723:RYQ327723 SIL327723:SIM327723 SSH327723:SSI327723 TCD327723:TCE327723 TLZ327723:TMA327723 TVV327723:TVW327723 UFR327723:UFS327723 UPN327723:UPO327723 UZJ327723:UZK327723 VJF327723:VJG327723 VTB327723:VTC327723 WCX327723:WCY327723 WMT327723:WMU327723 WWP327723:WWQ327723 AH393259:AI393259 KD393259:KE393259 TZ393259:UA393259 ADV393259:ADW393259 ANR393259:ANS393259 AXN393259:AXO393259 BHJ393259:BHK393259 BRF393259:BRG393259 CBB393259:CBC393259 CKX393259:CKY393259 CUT393259:CUU393259 DEP393259:DEQ393259 DOL393259:DOM393259 DYH393259:DYI393259 EID393259:EIE393259 ERZ393259:ESA393259 FBV393259:FBW393259 FLR393259:FLS393259 FVN393259:FVO393259 GFJ393259:GFK393259 GPF393259:GPG393259 GZB393259:GZC393259 HIX393259:HIY393259 HST393259:HSU393259 ICP393259:ICQ393259 IML393259:IMM393259 IWH393259:IWI393259 JGD393259:JGE393259 JPZ393259:JQA393259 JZV393259:JZW393259 KJR393259:KJS393259 KTN393259:KTO393259 LDJ393259:LDK393259 LNF393259:LNG393259 LXB393259:LXC393259 MGX393259:MGY393259 MQT393259:MQU393259 NAP393259:NAQ393259 NKL393259:NKM393259 NUH393259:NUI393259 OED393259:OEE393259 ONZ393259:OOA393259 OXV393259:OXW393259 PHR393259:PHS393259 PRN393259:PRO393259 QBJ393259:QBK393259 QLF393259:QLG393259 QVB393259:QVC393259 REX393259:REY393259 ROT393259:ROU393259 RYP393259:RYQ393259 SIL393259:SIM393259 SSH393259:SSI393259 TCD393259:TCE393259 TLZ393259:TMA393259 TVV393259:TVW393259 UFR393259:UFS393259 UPN393259:UPO393259 UZJ393259:UZK393259 VJF393259:VJG393259 VTB393259:VTC393259 WCX393259:WCY393259 WMT393259:WMU393259 WWP393259:WWQ393259 AH458795:AI458795 KD458795:KE458795 TZ458795:UA458795 ADV458795:ADW458795 ANR458795:ANS458795 AXN458795:AXO458795 BHJ458795:BHK458795 BRF458795:BRG458795 CBB458795:CBC458795 CKX458795:CKY458795 CUT458795:CUU458795 DEP458795:DEQ458795 DOL458795:DOM458795 DYH458795:DYI458795 EID458795:EIE458795 ERZ458795:ESA458795 FBV458795:FBW458795 FLR458795:FLS458795 FVN458795:FVO458795 GFJ458795:GFK458795 GPF458795:GPG458795 GZB458795:GZC458795 HIX458795:HIY458795 HST458795:HSU458795 ICP458795:ICQ458795 IML458795:IMM458795 IWH458795:IWI458795 JGD458795:JGE458795 JPZ458795:JQA458795 JZV458795:JZW458795 KJR458795:KJS458795 KTN458795:KTO458795 LDJ458795:LDK458795 LNF458795:LNG458795 LXB458795:LXC458795 MGX458795:MGY458795 MQT458795:MQU458795 NAP458795:NAQ458795 NKL458795:NKM458795 NUH458795:NUI458795 OED458795:OEE458795 ONZ458795:OOA458795 OXV458795:OXW458795 PHR458795:PHS458795 PRN458795:PRO458795 QBJ458795:QBK458795 QLF458795:QLG458795 QVB458795:QVC458795 REX458795:REY458795 ROT458795:ROU458795 RYP458795:RYQ458795 SIL458795:SIM458795 SSH458795:SSI458795 TCD458795:TCE458795 TLZ458795:TMA458795 TVV458795:TVW458795 UFR458795:UFS458795 UPN458795:UPO458795 UZJ458795:UZK458795 VJF458795:VJG458795 VTB458795:VTC458795 WCX458795:WCY458795 WMT458795:WMU458795 WWP458795:WWQ458795 AH524331:AI524331 KD524331:KE524331 TZ524331:UA524331 ADV524331:ADW524331 ANR524331:ANS524331 AXN524331:AXO524331 BHJ524331:BHK524331 BRF524331:BRG524331 CBB524331:CBC524331 CKX524331:CKY524331 CUT524331:CUU524331 DEP524331:DEQ524331 DOL524331:DOM524331 DYH524331:DYI524331 EID524331:EIE524331 ERZ524331:ESA524331 FBV524331:FBW524331 FLR524331:FLS524331 FVN524331:FVO524331 GFJ524331:GFK524331 GPF524331:GPG524331 GZB524331:GZC524331 HIX524331:HIY524331 HST524331:HSU524331 ICP524331:ICQ524331 IML524331:IMM524331 IWH524331:IWI524331 JGD524331:JGE524331 JPZ524331:JQA524331 JZV524331:JZW524331 KJR524331:KJS524331 KTN524331:KTO524331 LDJ524331:LDK524331 LNF524331:LNG524331 LXB524331:LXC524331 MGX524331:MGY524331 MQT524331:MQU524331 NAP524331:NAQ524331 NKL524331:NKM524331 NUH524331:NUI524331 OED524331:OEE524331 ONZ524331:OOA524331 OXV524331:OXW524331 PHR524331:PHS524331 PRN524331:PRO524331 QBJ524331:QBK524331 QLF524331:QLG524331 QVB524331:QVC524331 REX524331:REY524331 ROT524331:ROU524331 RYP524331:RYQ524331 SIL524331:SIM524331 SSH524331:SSI524331 TCD524331:TCE524331 TLZ524331:TMA524331 TVV524331:TVW524331 UFR524331:UFS524331 UPN524331:UPO524331 UZJ524331:UZK524331 VJF524331:VJG524331 VTB524331:VTC524331 WCX524331:WCY524331 WMT524331:WMU524331 WWP524331:WWQ524331 AH589867:AI589867 KD589867:KE589867 TZ589867:UA589867 ADV589867:ADW589867 ANR589867:ANS589867 AXN589867:AXO589867 BHJ589867:BHK589867 BRF589867:BRG589867 CBB589867:CBC589867 CKX589867:CKY589867 CUT589867:CUU589867 DEP589867:DEQ589867 DOL589867:DOM589867 DYH589867:DYI589867 EID589867:EIE589867 ERZ589867:ESA589867 FBV589867:FBW589867 FLR589867:FLS589867 FVN589867:FVO589867 GFJ589867:GFK589867 GPF589867:GPG589867 GZB589867:GZC589867 HIX589867:HIY589867 HST589867:HSU589867 ICP589867:ICQ589867 IML589867:IMM589867 IWH589867:IWI589867 JGD589867:JGE589867 JPZ589867:JQA589867 JZV589867:JZW589867 KJR589867:KJS589867 KTN589867:KTO589867 LDJ589867:LDK589867 LNF589867:LNG589867 LXB589867:LXC589867 MGX589867:MGY589867 MQT589867:MQU589867 NAP589867:NAQ589867 NKL589867:NKM589867 NUH589867:NUI589867 OED589867:OEE589867 ONZ589867:OOA589867 OXV589867:OXW589867 PHR589867:PHS589867 PRN589867:PRO589867 QBJ589867:QBK589867 QLF589867:QLG589867 QVB589867:QVC589867 REX589867:REY589867 ROT589867:ROU589867 RYP589867:RYQ589867 SIL589867:SIM589867 SSH589867:SSI589867 TCD589867:TCE589867 TLZ589867:TMA589867 TVV589867:TVW589867 UFR589867:UFS589867 UPN589867:UPO589867 UZJ589867:UZK589867 VJF589867:VJG589867 VTB589867:VTC589867 WCX589867:WCY589867 WMT589867:WMU589867 WWP589867:WWQ589867 AH655403:AI655403 KD655403:KE655403 TZ655403:UA655403 ADV655403:ADW655403 ANR655403:ANS655403 AXN655403:AXO655403 BHJ655403:BHK655403 BRF655403:BRG655403 CBB655403:CBC655403 CKX655403:CKY655403 CUT655403:CUU655403 DEP655403:DEQ655403 DOL655403:DOM655403 DYH655403:DYI655403 EID655403:EIE655403 ERZ655403:ESA655403 FBV655403:FBW655403 FLR655403:FLS655403 FVN655403:FVO655403 GFJ655403:GFK655403 GPF655403:GPG655403 GZB655403:GZC655403 HIX655403:HIY655403 HST655403:HSU655403 ICP655403:ICQ655403 IML655403:IMM655403 IWH655403:IWI655403 JGD655403:JGE655403 JPZ655403:JQA655403 JZV655403:JZW655403 KJR655403:KJS655403 KTN655403:KTO655403 LDJ655403:LDK655403 LNF655403:LNG655403 LXB655403:LXC655403 MGX655403:MGY655403 MQT655403:MQU655403 NAP655403:NAQ655403 NKL655403:NKM655403 NUH655403:NUI655403 OED655403:OEE655403 ONZ655403:OOA655403 OXV655403:OXW655403 PHR655403:PHS655403 PRN655403:PRO655403 QBJ655403:QBK655403 QLF655403:QLG655403 QVB655403:QVC655403 REX655403:REY655403 ROT655403:ROU655403 RYP655403:RYQ655403 SIL655403:SIM655403 SSH655403:SSI655403 TCD655403:TCE655403 TLZ655403:TMA655403 TVV655403:TVW655403 UFR655403:UFS655403 UPN655403:UPO655403 UZJ655403:UZK655403 VJF655403:VJG655403 VTB655403:VTC655403 WCX655403:WCY655403 WMT655403:WMU655403 WWP655403:WWQ655403 AH720939:AI720939 KD720939:KE720939 TZ720939:UA720939 ADV720939:ADW720939 ANR720939:ANS720939 AXN720939:AXO720939 BHJ720939:BHK720939 BRF720939:BRG720939 CBB720939:CBC720939 CKX720939:CKY720939 CUT720939:CUU720939 DEP720939:DEQ720939 DOL720939:DOM720939 DYH720939:DYI720939 EID720939:EIE720939 ERZ720939:ESA720939 FBV720939:FBW720939 FLR720939:FLS720939 FVN720939:FVO720939 GFJ720939:GFK720939 GPF720939:GPG720939 GZB720939:GZC720939 HIX720939:HIY720939 HST720939:HSU720939 ICP720939:ICQ720939 IML720939:IMM720939 IWH720939:IWI720939 JGD720939:JGE720939 JPZ720939:JQA720939 JZV720939:JZW720939 KJR720939:KJS720939 KTN720939:KTO720939 LDJ720939:LDK720939 LNF720939:LNG720939 LXB720939:LXC720939 MGX720939:MGY720939 MQT720939:MQU720939 NAP720939:NAQ720939 NKL720939:NKM720939 NUH720939:NUI720939 OED720939:OEE720939 ONZ720939:OOA720939 OXV720939:OXW720939 PHR720939:PHS720939 PRN720939:PRO720939 QBJ720939:QBK720939 QLF720939:QLG720939 QVB720939:QVC720939 REX720939:REY720939 ROT720939:ROU720939 RYP720939:RYQ720939 SIL720939:SIM720939 SSH720939:SSI720939 TCD720939:TCE720939 TLZ720939:TMA720939 TVV720939:TVW720939 UFR720939:UFS720939 UPN720939:UPO720939 UZJ720939:UZK720939 VJF720939:VJG720939 VTB720939:VTC720939 WCX720939:WCY720939 WMT720939:WMU720939 WWP720939:WWQ720939 AH786475:AI786475 KD786475:KE786475 TZ786475:UA786475 ADV786475:ADW786475 ANR786475:ANS786475 AXN786475:AXO786475 BHJ786475:BHK786475 BRF786475:BRG786475 CBB786475:CBC786475 CKX786475:CKY786475 CUT786475:CUU786475 DEP786475:DEQ786475 DOL786475:DOM786475 DYH786475:DYI786475 EID786475:EIE786475 ERZ786475:ESA786475 FBV786475:FBW786475 FLR786475:FLS786475 FVN786475:FVO786475 GFJ786475:GFK786475 GPF786475:GPG786475 GZB786475:GZC786475 HIX786475:HIY786475 HST786475:HSU786475 ICP786475:ICQ786475 IML786475:IMM786475 IWH786475:IWI786475 JGD786475:JGE786475 JPZ786475:JQA786475 JZV786475:JZW786475 KJR786475:KJS786475 KTN786475:KTO786475 LDJ786475:LDK786475 LNF786475:LNG786475 LXB786475:LXC786475 MGX786475:MGY786475 MQT786475:MQU786475 NAP786475:NAQ786475 NKL786475:NKM786475 NUH786475:NUI786475 OED786475:OEE786475 ONZ786475:OOA786475 OXV786475:OXW786475 PHR786475:PHS786475 PRN786475:PRO786475 QBJ786475:QBK786475 QLF786475:QLG786475 QVB786475:QVC786475 REX786475:REY786475 ROT786475:ROU786475 RYP786475:RYQ786475 SIL786475:SIM786475 SSH786475:SSI786475 TCD786475:TCE786475 TLZ786475:TMA786475 TVV786475:TVW786475 UFR786475:UFS786475 UPN786475:UPO786475 UZJ786475:UZK786475 VJF786475:VJG786475 VTB786475:VTC786475 WCX786475:WCY786475 WMT786475:WMU786475 WWP786475:WWQ786475 AH852011:AI852011 KD852011:KE852011 TZ852011:UA852011 ADV852011:ADW852011 ANR852011:ANS852011 AXN852011:AXO852011 BHJ852011:BHK852011 BRF852011:BRG852011 CBB852011:CBC852011 CKX852011:CKY852011 CUT852011:CUU852011 DEP852011:DEQ852011 DOL852011:DOM852011 DYH852011:DYI852011 EID852011:EIE852011 ERZ852011:ESA852011 FBV852011:FBW852011 FLR852011:FLS852011 FVN852011:FVO852011 GFJ852011:GFK852011 GPF852011:GPG852011 GZB852011:GZC852011 HIX852011:HIY852011 HST852011:HSU852011 ICP852011:ICQ852011 IML852011:IMM852011 IWH852011:IWI852011 JGD852011:JGE852011 JPZ852011:JQA852011 JZV852011:JZW852011 KJR852011:KJS852011 KTN852011:KTO852011 LDJ852011:LDK852011 LNF852011:LNG852011 LXB852011:LXC852011 MGX852011:MGY852011 MQT852011:MQU852011 NAP852011:NAQ852011 NKL852011:NKM852011 NUH852011:NUI852011 OED852011:OEE852011 ONZ852011:OOA852011 OXV852011:OXW852011 PHR852011:PHS852011 PRN852011:PRO852011 QBJ852011:QBK852011 QLF852011:QLG852011 QVB852011:QVC852011 REX852011:REY852011 ROT852011:ROU852011 RYP852011:RYQ852011 SIL852011:SIM852011 SSH852011:SSI852011 TCD852011:TCE852011 TLZ852011:TMA852011 TVV852011:TVW852011 UFR852011:UFS852011 UPN852011:UPO852011 UZJ852011:UZK852011 VJF852011:VJG852011 VTB852011:VTC852011 WCX852011:WCY852011 WMT852011:WMU852011 WWP852011:WWQ852011 AH917547:AI917547 KD917547:KE917547 TZ917547:UA917547 ADV917547:ADW917547 ANR917547:ANS917547 AXN917547:AXO917547 BHJ917547:BHK917547 BRF917547:BRG917547 CBB917547:CBC917547 CKX917547:CKY917547 CUT917547:CUU917547 DEP917547:DEQ917547 DOL917547:DOM917547 DYH917547:DYI917547 EID917547:EIE917547 ERZ917547:ESA917547 FBV917547:FBW917547 FLR917547:FLS917547 FVN917547:FVO917547 GFJ917547:GFK917547 GPF917547:GPG917547 GZB917547:GZC917547 HIX917547:HIY917547 HST917547:HSU917547 ICP917547:ICQ917547 IML917547:IMM917547 IWH917547:IWI917547 JGD917547:JGE917547 JPZ917547:JQA917547 JZV917547:JZW917547 KJR917547:KJS917547 KTN917547:KTO917547 LDJ917547:LDK917547 LNF917547:LNG917547 LXB917547:LXC917547 MGX917547:MGY917547 MQT917547:MQU917547 NAP917547:NAQ917547 NKL917547:NKM917547 NUH917547:NUI917547 OED917547:OEE917547 ONZ917547:OOA917547 OXV917547:OXW917547 PHR917547:PHS917547 PRN917547:PRO917547 QBJ917547:QBK917547 QLF917547:QLG917547 QVB917547:QVC917547 REX917547:REY917547 ROT917547:ROU917547 RYP917547:RYQ917547 SIL917547:SIM917547 SSH917547:SSI917547 TCD917547:TCE917547 TLZ917547:TMA917547 TVV917547:TVW917547 UFR917547:UFS917547 UPN917547:UPO917547 UZJ917547:UZK917547 VJF917547:VJG917547 VTB917547:VTC917547 WCX917547:WCY917547 WMT917547:WMU917547 WWP917547:WWQ917547 AH983083:AI983083 KD983083:KE983083 TZ983083:UA983083 ADV983083:ADW983083 ANR983083:ANS983083 AXN983083:AXO983083 BHJ983083:BHK983083 BRF983083:BRG983083 CBB983083:CBC983083 CKX983083:CKY983083 CUT983083:CUU983083 DEP983083:DEQ983083 DOL983083:DOM983083 DYH983083:DYI983083 EID983083:EIE983083 ERZ983083:ESA983083 FBV983083:FBW983083 FLR983083:FLS983083 FVN983083:FVO983083 GFJ983083:GFK983083 GPF983083:GPG983083 GZB983083:GZC983083 HIX983083:HIY983083 HST983083:HSU983083 ICP983083:ICQ983083 IML983083:IMM983083 IWH983083:IWI983083 JGD983083:JGE983083 JPZ983083:JQA983083 JZV983083:JZW983083 KJR983083:KJS983083 KTN983083:KTO983083 LDJ983083:LDK983083 LNF983083:LNG983083 LXB983083:LXC983083 MGX983083:MGY983083 MQT983083:MQU983083 NAP983083:NAQ983083 NKL983083:NKM983083 NUH983083:NUI983083 OED983083:OEE983083 ONZ983083:OOA983083 OXV983083:OXW983083 PHR983083:PHS983083 PRN983083:PRO983083 QBJ983083:QBK983083 QLF983083:QLG983083 QVB983083:QVC983083 REX983083:REY983083 ROT983083:ROU983083 RYP983083:RYQ983083 SIL983083:SIM983083 SSH983083:SSI983083 TCD983083:TCE983083 TLZ983083:TMA983083 TVV983083:TVW983083 UFR983083:UFS983083 UPN983083:UPO983083 UZJ983083:UZK983083 VJF983083:VJG983083 VTB983083:VTC983083 WCX983083:WCY983083 WMT983083:WMU983083 WWP983083:WWQ983083 AG65591:AH65591 KC65591:KD65591 TY65591:TZ65591 ADU65591:ADV65591 ANQ65591:ANR65591 AXM65591:AXN65591 BHI65591:BHJ65591 BRE65591:BRF65591 CBA65591:CBB65591 CKW65591:CKX65591 CUS65591:CUT65591 DEO65591:DEP65591 DOK65591:DOL65591 DYG65591:DYH65591 EIC65591:EID65591 ERY65591:ERZ65591 FBU65591:FBV65591 FLQ65591:FLR65591 FVM65591:FVN65591 GFI65591:GFJ65591 GPE65591:GPF65591 GZA65591:GZB65591 HIW65591:HIX65591 HSS65591:HST65591 ICO65591:ICP65591 IMK65591:IML65591 IWG65591:IWH65591 JGC65591:JGD65591 JPY65591:JPZ65591 JZU65591:JZV65591 KJQ65591:KJR65591 KTM65591:KTN65591 LDI65591:LDJ65591 LNE65591:LNF65591 LXA65591:LXB65591 MGW65591:MGX65591 MQS65591:MQT65591 NAO65591:NAP65591 NKK65591:NKL65591 NUG65591:NUH65591 OEC65591:OED65591 ONY65591:ONZ65591 OXU65591:OXV65591 PHQ65591:PHR65591 PRM65591:PRN65591 QBI65591:QBJ65591 QLE65591:QLF65591 QVA65591:QVB65591 REW65591:REX65591 ROS65591:ROT65591 RYO65591:RYP65591 SIK65591:SIL65591 SSG65591:SSH65591 TCC65591:TCD65591 TLY65591:TLZ65591 TVU65591:TVV65591 UFQ65591:UFR65591 UPM65591:UPN65591 UZI65591:UZJ65591 VJE65591:VJF65591 VTA65591:VTB65591 WCW65591:WCX65591 WMS65591:WMT65591 WWO65591:WWP65591 AG131127:AH131127 KC131127:KD131127 TY131127:TZ131127 ADU131127:ADV131127 ANQ131127:ANR131127 AXM131127:AXN131127 BHI131127:BHJ131127 BRE131127:BRF131127 CBA131127:CBB131127 CKW131127:CKX131127 CUS131127:CUT131127 DEO131127:DEP131127 DOK131127:DOL131127 DYG131127:DYH131127 EIC131127:EID131127 ERY131127:ERZ131127 FBU131127:FBV131127 FLQ131127:FLR131127 FVM131127:FVN131127 GFI131127:GFJ131127 GPE131127:GPF131127 GZA131127:GZB131127 HIW131127:HIX131127 HSS131127:HST131127 ICO131127:ICP131127 IMK131127:IML131127 IWG131127:IWH131127 JGC131127:JGD131127 JPY131127:JPZ131127 JZU131127:JZV131127 KJQ131127:KJR131127 KTM131127:KTN131127 LDI131127:LDJ131127 LNE131127:LNF131127 LXA131127:LXB131127 MGW131127:MGX131127 MQS131127:MQT131127 NAO131127:NAP131127 NKK131127:NKL131127 NUG131127:NUH131127 OEC131127:OED131127 ONY131127:ONZ131127 OXU131127:OXV131127 PHQ131127:PHR131127 PRM131127:PRN131127 QBI131127:QBJ131127 QLE131127:QLF131127 QVA131127:QVB131127 REW131127:REX131127 ROS131127:ROT131127 RYO131127:RYP131127 SIK131127:SIL131127 SSG131127:SSH131127 TCC131127:TCD131127 TLY131127:TLZ131127 TVU131127:TVV131127 UFQ131127:UFR131127 UPM131127:UPN131127 UZI131127:UZJ131127 VJE131127:VJF131127 VTA131127:VTB131127 WCW131127:WCX131127 WMS131127:WMT131127 WWO131127:WWP131127 AG196663:AH196663 KC196663:KD196663 TY196663:TZ196663 ADU196663:ADV196663 ANQ196663:ANR196663 AXM196663:AXN196663 BHI196663:BHJ196663 BRE196663:BRF196663 CBA196663:CBB196663 CKW196663:CKX196663 CUS196663:CUT196663 DEO196663:DEP196663 DOK196663:DOL196663 DYG196663:DYH196663 EIC196663:EID196663 ERY196663:ERZ196663 FBU196663:FBV196663 FLQ196663:FLR196663 FVM196663:FVN196663 GFI196663:GFJ196663 GPE196663:GPF196663 GZA196663:GZB196663 HIW196663:HIX196663 HSS196663:HST196663 ICO196663:ICP196663 IMK196663:IML196663 IWG196663:IWH196663 JGC196663:JGD196663 JPY196663:JPZ196663 JZU196663:JZV196663 KJQ196663:KJR196663 KTM196663:KTN196663 LDI196663:LDJ196663 LNE196663:LNF196663 LXA196663:LXB196663 MGW196663:MGX196663 MQS196663:MQT196663 NAO196663:NAP196663 NKK196663:NKL196663 NUG196663:NUH196663 OEC196663:OED196663 ONY196663:ONZ196663 OXU196663:OXV196663 PHQ196663:PHR196663 PRM196663:PRN196663 QBI196663:QBJ196663 QLE196663:QLF196663 QVA196663:QVB196663 REW196663:REX196663 ROS196663:ROT196663 RYO196663:RYP196663 SIK196663:SIL196663 SSG196663:SSH196663 TCC196663:TCD196663 TLY196663:TLZ196663 TVU196663:TVV196663 UFQ196663:UFR196663 UPM196663:UPN196663 UZI196663:UZJ196663 VJE196663:VJF196663 VTA196663:VTB196663 WCW196663:WCX196663 WMS196663:WMT196663 WWO196663:WWP196663 AG262199:AH262199 KC262199:KD262199 TY262199:TZ262199 ADU262199:ADV262199 ANQ262199:ANR262199 AXM262199:AXN262199 BHI262199:BHJ262199 BRE262199:BRF262199 CBA262199:CBB262199 CKW262199:CKX262199 CUS262199:CUT262199 DEO262199:DEP262199 DOK262199:DOL262199 DYG262199:DYH262199 EIC262199:EID262199 ERY262199:ERZ262199 FBU262199:FBV262199 FLQ262199:FLR262199 FVM262199:FVN262199 GFI262199:GFJ262199 GPE262199:GPF262199 GZA262199:GZB262199 HIW262199:HIX262199 HSS262199:HST262199 ICO262199:ICP262199 IMK262199:IML262199 IWG262199:IWH262199 JGC262199:JGD262199 JPY262199:JPZ262199 JZU262199:JZV262199 KJQ262199:KJR262199 KTM262199:KTN262199 LDI262199:LDJ262199 LNE262199:LNF262199 LXA262199:LXB262199 MGW262199:MGX262199 MQS262199:MQT262199 NAO262199:NAP262199 NKK262199:NKL262199 NUG262199:NUH262199 OEC262199:OED262199 ONY262199:ONZ262199 OXU262199:OXV262199 PHQ262199:PHR262199 PRM262199:PRN262199 QBI262199:QBJ262199 QLE262199:QLF262199 QVA262199:QVB262199 REW262199:REX262199 ROS262199:ROT262199 RYO262199:RYP262199 SIK262199:SIL262199 SSG262199:SSH262199 TCC262199:TCD262199 TLY262199:TLZ262199 TVU262199:TVV262199 UFQ262199:UFR262199 UPM262199:UPN262199 UZI262199:UZJ262199 VJE262199:VJF262199 VTA262199:VTB262199 WCW262199:WCX262199 WMS262199:WMT262199 WWO262199:WWP262199 AG327735:AH327735 KC327735:KD327735 TY327735:TZ327735 ADU327735:ADV327735 ANQ327735:ANR327735 AXM327735:AXN327735 BHI327735:BHJ327735 BRE327735:BRF327735 CBA327735:CBB327735 CKW327735:CKX327735 CUS327735:CUT327735 DEO327735:DEP327735 DOK327735:DOL327735 DYG327735:DYH327735 EIC327735:EID327735 ERY327735:ERZ327735 FBU327735:FBV327735 FLQ327735:FLR327735 FVM327735:FVN327735 GFI327735:GFJ327735 GPE327735:GPF327735 GZA327735:GZB327735 HIW327735:HIX327735 HSS327735:HST327735 ICO327735:ICP327735 IMK327735:IML327735 IWG327735:IWH327735 JGC327735:JGD327735 JPY327735:JPZ327735 JZU327735:JZV327735 KJQ327735:KJR327735 KTM327735:KTN327735 LDI327735:LDJ327735 LNE327735:LNF327735 LXA327735:LXB327735 MGW327735:MGX327735 MQS327735:MQT327735 NAO327735:NAP327735 NKK327735:NKL327735 NUG327735:NUH327735 OEC327735:OED327735 ONY327735:ONZ327735 OXU327735:OXV327735 PHQ327735:PHR327735 PRM327735:PRN327735 QBI327735:QBJ327735 QLE327735:QLF327735 QVA327735:QVB327735 REW327735:REX327735 ROS327735:ROT327735 RYO327735:RYP327735 SIK327735:SIL327735 SSG327735:SSH327735 TCC327735:TCD327735 TLY327735:TLZ327735 TVU327735:TVV327735 UFQ327735:UFR327735 UPM327735:UPN327735 UZI327735:UZJ327735 VJE327735:VJF327735 VTA327735:VTB327735 WCW327735:WCX327735 WMS327735:WMT327735 WWO327735:WWP327735 AG393271:AH393271 KC393271:KD393271 TY393271:TZ393271 ADU393271:ADV393271 ANQ393271:ANR393271 AXM393271:AXN393271 BHI393271:BHJ393271 BRE393271:BRF393271 CBA393271:CBB393271 CKW393271:CKX393271 CUS393271:CUT393271 DEO393271:DEP393271 DOK393271:DOL393271 DYG393271:DYH393271 EIC393271:EID393271 ERY393271:ERZ393271 FBU393271:FBV393271 FLQ393271:FLR393271 FVM393271:FVN393271 GFI393271:GFJ393271 GPE393271:GPF393271 GZA393271:GZB393271 HIW393271:HIX393271 HSS393271:HST393271 ICO393271:ICP393271 IMK393271:IML393271 IWG393271:IWH393271 JGC393271:JGD393271 JPY393271:JPZ393271 JZU393271:JZV393271 KJQ393271:KJR393271 KTM393271:KTN393271 LDI393271:LDJ393271 LNE393271:LNF393271 LXA393271:LXB393271 MGW393271:MGX393271 MQS393271:MQT393271 NAO393271:NAP393271 NKK393271:NKL393271 NUG393271:NUH393271 OEC393271:OED393271 ONY393271:ONZ393271 OXU393271:OXV393271 PHQ393271:PHR393271 PRM393271:PRN393271 QBI393271:QBJ393271 QLE393271:QLF393271 QVA393271:QVB393271 REW393271:REX393271 ROS393271:ROT393271 RYO393271:RYP393271 SIK393271:SIL393271 SSG393271:SSH393271 TCC393271:TCD393271 TLY393271:TLZ393271 TVU393271:TVV393271 UFQ393271:UFR393271 UPM393271:UPN393271 UZI393271:UZJ393271 VJE393271:VJF393271 VTA393271:VTB393271 WCW393271:WCX393271 WMS393271:WMT393271 WWO393271:WWP393271 AG458807:AH458807 KC458807:KD458807 TY458807:TZ458807 ADU458807:ADV458807 ANQ458807:ANR458807 AXM458807:AXN458807 BHI458807:BHJ458807 BRE458807:BRF458807 CBA458807:CBB458807 CKW458807:CKX458807 CUS458807:CUT458807 DEO458807:DEP458807 DOK458807:DOL458807 DYG458807:DYH458807 EIC458807:EID458807 ERY458807:ERZ458807 FBU458807:FBV458807 FLQ458807:FLR458807 FVM458807:FVN458807 GFI458807:GFJ458807 GPE458807:GPF458807 GZA458807:GZB458807 HIW458807:HIX458807 HSS458807:HST458807 ICO458807:ICP458807 IMK458807:IML458807 IWG458807:IWH458807 JGC458807:JGD458807 JPY458807:JPZ458807 JZU458807:JZV458807 KJQ458807:KJR458807 KTM458807:KTN458807 LDI458807:LDJ458807 LNE458807:LNF458807 LXA458807:LXB458807 MGW458807:MGX458807 MQS458807:MQT458807 NAO458807:NAP458807 NKK458807:NKL458807 NUG458807:NUH458807 OEC458807:OED458807 ONY458807:ONZ458807 OXU458807:OXV458807 PHQ458807:PHR458807 PRM458807:PRN458807 QBI458807:QBJ458807 QLE458807:QLF458807 QVA458807:QVB458807 REW458807:REX458807 ROS458807:ROT458807 RYO458807:RYP458807 SIK458807:SIL458807 SSG458807:SSH458807 TCC458807:TCD458807 TLY458807:TLZ458807 TVU458807:TVV458807 UFQ458807:UFR458807 UPM458807:UPN458807 UZI458807:UZJ458807 VJE458807:VJF458807 VTA458807:VTB458807 WCW458807:WCX458807 WMS458807:WMT458807 WWO458807:WWP458807 AG524343:AH524343 KC524343:KD524343 TY524343:TZ524343 ADU524343:ADV524343 ANQ524343:ANR524343 AXM524343:AXN524343 BHI524343:BHJ524343 BRE524343:BRF524343 CBA524343:CBB524343 CKW524343:CKX524343 CUS524343:CUT524343 DEO524343:DEP524343 DOK524343:DOL524343 DYG524343:DYH524343 EIC524343:EID524343 ERY524343:ERZ524343 FBU524343:FBV524343 FLQ524343:FLR524343 FVM524343:FVN524343 GFI524343:GFJ524343 GPE524343:GPF524343 GZA524343:GZB524343 HIW524343:HIX524343 HSS524343:HST524343 ICO524343:ICP524343 IMK524343:IML524343 IWG524343:IWH524343 JGC524343:JGD524343 JPY524343:JPZ524343 JZU524343:JZV524343 KJQ524343:KJR524343 KTM524343:KTN524343 LDI524343:LDJ524343 LNE524343:LNF524343 LXA524343:LXB524343 MGW524343:MGX524343 MQS524343:MQT524343 NAO524343:NAP524343 NKK524343:NKL524343 NUG524343:NUH524343 OEC524343:OED524343 ONY524343:ONZ524343 OXU524343:OXV524343 PHQ524343:PHR524343 PRM524343:PRN524343 QBI524343:QBJ524343 QLE524343:QLF524343 QVA524343:QVB524343 REW524343:REX524343 ROS524343:ROT524343 RYO524343:RYP524343 SIK524343:SIL524343 SSG524343:SSH524343 TCC524343:TCD524343 TLY524343:TLZ524343 TVU524343:TVV524343 UFQ524343:UFR524343 UPM524343:UPN524343 UZI524343:UZJ524343 VJE524343:VJF524343 VTA524343:VTB524343 WCW524343:WCX524343 WMS524343:WMT524343 WWO524343:WWP524343 AG589879:AH589879 KC589879:KD589879 TY589879:TZ589879 ADU589879:ADV589879 ANQ589879:ANR589879 AXM589879:AXN589879 BHI589879:BHJ589879 BRE589879:BRF589879 CBA589879:CBB589879 CKW589879:CKX589879 CUS589879:CUT589879 DEO589879:DEP589879 DOK589879:DOL589879 DYG589879:DYH589879 EIC589879:EID589879 ERY589879:ERZ589879 FBU589879:FBV589879 FLQ589879:FLR589879 FVM589879:FVN589879 GFI589879:GFJ589879 GPE589879:GPF589879 GZA589879:GZB589879 HIW589879:HIX589879 HSS589879:HST589879 ICO589879:ICP589879 IMK589879:IML589879 IWG589879:IWH589879 JGC589879:JGD589879 JPY589879:JPZ589879 JZU589879:JZV589879 KJQ589879:KJR589879 KTM589879:KTN589879 LDI589879:LDJ589879 LNE589879:LNF589879 LXA589879:LXB589879 MGW589879:MGX589879 MQS589879:MQT589879 NAO589879:NAP589879 NKK589879:NKL589879 NUG589879:NUH589879 OEC589879:OED589879 ONY589879:ONZ589879 OXU589879:OXV589879 PHQ589879:PHR589879 PRM589879:PRN589879 QBI589879:QBJ589879 QLE589879:QLF589879 QVA589879:QVB589879 REW589879:REX589879 ROS589879:ROT589879 RYO589879:RYP589879 SIK589879:SIL589879 SSG589879:SSH589879 TCC589879:TCD589879 TLY589879:TLZ589879 TVU589879:TVV589879 UFQ589879:UFR589879 UPM589879:UPN589879 UZI589879:UZJ589879 VJE589879:VJF589879 VTA589879:VTB589879 WCW589879:WCX589879 WMS589879:WMT589879 WWO589879:WWP589879 AG655415:AH655415 KC655415:KD655415 TY655415:TZ655415 ADU655415:ADV655415 ANQ655415:ANR655415 AXM655415:AXN655415 BHI655415:BHJ655415 BRE655415:BRF655415 CBA655415:CBB655415 CKW655415:CKX655415 CUS655415:CUT655415 DEO655415:DEP655415 DOK655415:DOL655415 DYG655415:DYH655415 EIC655415:EID655415 ERY655415:ERZ655415 FBU655415:FBV655415 FLQ655415:FLR655415 FVM655415:FVN655415 GFI655415:GFJ655415 GPE655415:GPF655415 GZA655415:GZB655415 HIW655415:HIX655415 HSS655415:HST655415 ICO655415:ICP655415 IMK655415:IML655415 IWG655415:IWH655415 JGC655415:JGD655415 JPY655415:JPZ655415 JZU655415:JZV655415 KJQ655415:KJR655415 KTM655415:KTN655415 LDI655415:LDJ655415 LNE655415:LNF655415 LXA655415:LXB655415 MGW655415:MGX655415 MQS655415:MQT655415 NAO655415:NAP655415 NKK655415:NKL655415 NUG655415:NUH655415 OEC655415:OED655415 ONY655415:ONZ655415 OXU655415:OXV655415 PHQ655415:PHR655415 PRM655415:PRN655415 QBI655415:QBJ655415 QLE655415:QLF655415 QVA655415:QVB655415 REW655415:REX655415 ROS655415:ROT655415 RYO655415:RYP655415 SIK655415:SIL655415 SSG655415:SSH655415 TCC655415:TCD655415 TLY655415:TLZ655415 TVU655415:TVV655415 UFQ655415:UFR655415 UPM655415:UPN655415 UZI655415:UZJ655415 VJE655415:VJF655415 VTA655415:VTB655415 WCW655415:WCX655415 WMS655415:WMT655415 WWO655415:WWP655415 AG720951:AH720951 KC720951:KD720951 TY720951:TZ720951 ADU720951:ADV720951 ANQ720951:ANR720951 AXM720951:AXN720951 BHI720951:BHJ720951 BRE720951:BRF720951 CBA720951:CBB720951 CKW720951:CKX720951 CUS720951:CUT720951 DEO720951:DEP720951 DOK720951:DOL720951 DYG720951:DYH720951 EIC720951:EID720951 ERY720951:ERZ720951 FBU720951:FBV720951 FLQ720951:FLR720951 FVM720951:FVN720951 GFI720951:GFJ720951 GPE720951:GPF720951 GZA720951:GZB720951 HIW720951:HIX720951 HSS720951:HST720951 ICO720951:ICP720951 IMK720951:IML720951 IWG720951:IWH720951 JGC720951:JGD720951 JPY720951:JPZ720951 JZU720951:JZV720951 KJQ720951:KJR720951 KTM720951:KTN720951 LDI720951:LDJ720951 LNE720951:LNF720951 LXA720951:LXB720951 MGW720951:MGX720951 MQS720951:MQT720951 NAO720951:NAP720951 NKK720951:NKL720951 NUG720951:NUH720951 OEC720951:OED720951 ONY720951:ONZ720951 OXU720951:OXV720951 PHQ720951:PHR720951 PRM720951:PRN720951 QBI720951:QBJ720951 QLE720951:QLF720951 QVA720951:QVB720951 REW720951:REX720951 ROS720951:ROT720951 RYO720951:RYP720951 SIK720951:SIL720951 SSG720951:SSH720951 TCC720951:TCD720951 TLY720951:TLZ720951 TVU720951:TVV720951 UFQ720951:UFR720951 UPM720951:UPN720951 UZI720951:UZJ720951 VJE720951:VJF720951 VTA720951:VTB720951 WCW720951:WCX720951 WMS720951:WMT720951 WWO720951:WWP720951 AG786487:AH786487 KC786487:KD786487 TY786487:TZ786487 ADU786487:ADV786487 ANQ786487:ANR786487 AXM786487:AXN786487 BHI786487:BHJ786487 BRE786487:BRF786487 CBA786487:CBB786487 CKW786487:CKX786487 CUS786487:CUT786487 DEO786487:DEP786487 DOK786487:DOL786487 DYG786487:DYH786487 EIC786487:EID786487 ERY786487:ERZ786487 FBU786487:FBV786487 FLQ786487:FLR786487 FVM786487:FVN786487 GFI786487:GFJ786487 GPE786487:GPF786487 GZA786487:GZB786487 HIW786487:HIX786487 HSS786487:HST786487 ICO786487:ICP786487 IMK786487:IML786487 IWG786487:IWH786487 JGC786487:JGD786487 JPY786487:JPZ786487 JZU786487:JZV786487 KJQ786487:KJR786487 KTM786487:KTN786487 LDI786487:LDJ786487 LNE786487:LNF786487 LXA786487:LXB786487 MGW786487:MGX786487 MQS786487:MQT786487 NAO786487:NAP786487 NKK786487:NKL786487 NUG786487:NUH786487 OEC786487:OED786487 ONY786487:ONZ786487 OXU786487:OXV786487 PHQ786487:PHR786487 PRM786487:PRN786487 QBI786487:QBJ786487 QLE786487:QLF786487 QVA786487:QVB786487 REW786487:REX786487 ROS786487:ROT786487 RYO786487:RYP786487 SIK786487:SIL786487 SSG786487:SSH786487 TCC786487:TCD786487 TLY786487:TLZ786487 TVU786487:TVV786487 UFQ786487:UFR786487 UPM786487:UPN786487 UZI786487:UZJ786487 VJE786487:VJF786487 VTA786487:VTB786487 WCW786487:WCX786487 WMS786487:WMT786487 WWO786487:WWP786487 AG852023:AH852023 KC852023:KD852023 TY852023:TZ852023 ADU852023:ADV852023 ANQ852023:ANR852023 AXM852023:AXN852023 BHI852023:BHJ852023 BRE852023:BRF852023 CBA852023:CBB852023 CKW852023:CKX852023 CUS852023:CUT852023 DEO852023:DEP852023 DOK852023:DOL852023 DYG852023:DYH852023 EIC852023:EID852023 ERY852023:ERZ852023 FBU852023:FBV852023 FLQ852023:FLR852023 FVM852023:FVN852023 GFI852023:GFJ852023 GPE852023:GPF852023 GZA852023:GZB852023 HIW852023:HIX852023 HSS852023:HST852023 ICO852023:ICP852023 IMK852023:IML852023 IWG852023:IWH852023 JGC852023:JGD852023 JPY852023:JPZ852023 JZU852023:JZV852023 KJQ852023:KJR852023 KTM852023:KTN852023 LDI852023:LDJ852023 LNE852023:LNF852023 LXA852023:LXB852023 MGW852023:MGX852023 MQS852023:MQT852023 NAO852023:NAP852023 NKK852023:NKL852023 NUG852023:NUH852023 OEC852023:OED852023 ONY852023:ONZ852023 OXU852023:OXV852023 PHQ852023:PHR852023 PRM852023:PRN852023 QBI852023:QBJ852023 QLE852023:QLF852023 QVA852023:QVB852023 REW852023:REX852023 ROS852023:ROT852023 RYO852023:RYP852023 SIK852023:SIL852023 SSG852023:SSH852023 TCC852023:TCD852023 TLY852023:TLZ852023 TVU852023:TVV852023 UFQ852023:UFR852023 UPM852023:UPN852023 UZI852023:UZJ852023 VJE852023:VJF852023 VTA852023:VTB852023 WCW852023:WCX852023 WMS852023:WMT852023 WWO852023:WWP852023 AG917559:AH917559 KC917559:KD917559 TY917559:TZ917559 ADU917559:ADV917559 ANQ917559:ANR917559 AXM917559:AXN917559 BHI917559:BHJ917559 BRE917559:BRF917559 CBA917559:CBB917559 CKW917559:CKX917559 CUS917559:CUT917559 DEO917559:DEP917559 DOK917559:DOL917559 DYG917559:DYH917559 EIC917559:EID917559 ERY917559:ERZ917559 FBU917559:FBV917559 FLQ917559:FLR917559 FVM917559:FVN917559 GFI917559:GFJ917559 GPE917559:GPF917559 GZA917559:GZB917559 HIW917559:HIX917559 HSS917559:HST917559 ICO917559:ICP917559 IMK917559:IML917559 IWG917559:IWH917559 JGC917559:JGD917559 JPY917559:JPZ917559 JZU917559:JZV917559 KJQ917559:KJR917559 KTM917559:KTN917559 LDI917559:LDJ917559 LNE917559:LNF917559 LXA917559:LXB917559 MGW917559:MGX917559 MQS917559:MQT917559 NAO917559:NAP917559 NKK917559:NKL917559 NUG917559:NUH917559 OEC917559:OED917559 ONY917559:ONZ917559 OXU917559:OXV917559 PHQ917559:PHR917559 PRM917559:PRN917559 QBI917559:QBJ917559 QLE917559:QLF917559 QVA917559:QVB917559 REW917559:REX917559 ROS917559:ROT917559 RYO917559:RYP917559 SIK917559:SIL917559 SSG917559:SSH917559 TCC917559:TCD917559 TLY917559:TLZ917559 TVU917559:TVV917559 UFQ917559:UFR917559 UPM917559:UPN917559 UZI917559:UZJ917559 VJE917559:VJF917559 VTA917559:VTB917559 WCW917559:WCX917559 WMS917559:WMT917559 WWO917559:WWP917559 AG983095:AH983095 KC983095:KD983095 TY983095:TZ983095 ADU983095:ADV983095 ANQ983095:ANR983095 AXM983095:AXN983095 BHI983095:BHJ983095 BRE983095:BRF983095 CBA983095:CBB983095 CKW983095:CKX983095 CUS983095:CUT983095 DEO983095:DEP983095 DOK983095:DOL983095 DYG983095:DYH983095 EIC983095:EID983095 ERY983095:ERZ983095 FBU983095:FBV983095 FLQ983095:FLR983095 FVM983095:FVN983095 GFI983095:GFJ983095 GPE983095:GPF983095 GZA983095:GZB983095 HIW983095:HIX983095 HSS983095:HST983095 ICO983095:ICP983095 IMK983095:IML983095 IWG983095:IWH983095 JGC983095:JGD983095 JPY983095:JPZ983095 JZU983095:JZV983095 KJQ983095:KJR983095 KTM983095:KTN983095 LDI983095:LDJ983095 LNE983095:LNF983095 LXA983095:LXB983095 MGW983095:MGX983095 MQS983095:MQT983095 NAO983095:NAP983095 NKK983095:NKL983095 NUG983095:NUH983095 OEC983095:OED983095 ONY983095:ONZ983095 OXU983095:OXV983095 PHQ983095:PHR983095 PRM983095:PRN983095 QBI983095:QBJ983095 QLE983095:QLF983095 QVA983095:QVB983095 REW983095:REX983095 ROS983095:ROT983095 RYO983095:RYP983095 SIK983095:SIL983095 SSG983095:SSH983095 TCC983095:TCD983095 TLY983095:TLZ983095 TVU983095:TVV983095 UFQ983095:UFR983095 UPM983095:UPN983095 UZI983095:UZJ983095 VJE983095:VJF983095 VTA983095:VTB983095 WCW983095:WCX983095 WMS983095:WMT983095 WWO983095:WWP983095 AH65592:AI65594 KD65592:KE65594 TZ65592:UA65594 ADV65592:ADW65594 ANR65592:ANS65594 AXN65592:AXO65594 BHJ65592:BHK65594 BRF65592:BRG65594 CBB65592:CBC65594 CKX65592:CKY65594 CUT65592:CUU65594 DEP65592:DEQ65594 DOL65592:DOM65594 DYH65592:DYI65594 EID65592:EIE65594 ERZ65592:ESA65594 FBV65592:FBW65594 FLR65592:FLS65594 FVN65592:FVO65594 GFJ65592:GFK65594 GPF65592:GPG65594 GZB65592:GZC65594 HIX65592:HIY65594 HST65592:HSU65594 ICP65592:ICQ65594 IML65592:IMM65594 IWH65592:IWI65594 JGD65592:JGE65594 JPZ65592:JQA65594 JZV65592:JZW65594 KJR65592:KJS65594 KTN65592:KTO65594 LDJ65592:LDK65594 LNF65592:LNG65594 LXB65592:LXC65594 MGX65592:MGY65594 MQT65592:MQU65594 NAP65592:NAQ65594 NKL65592:NKM65594 NUH65592:NUI65594 OED65592:OEE65594 ONZ65592:OOA65594 OXV65592:OXW65594 PHR65592:PHS65594 PRN65592:PRO65594 QBJ65592:QBK65594 QLF65592:QLG65594 QVB65592:QVC65594 REX65592:REY65594 ROT65592:ROU65594 RYP65592:RYQ65594 SIL65592:SIM65594 SSH65592:SSI65594 TCD65592:TCE65594 TLZ65592:TMA65594 TVV65592:TVW65594 UFR65592:UFS65594 UPN65592:UPO65594 UZJ65592:UZK65594 VJF65592:VJG65594 VTB65592:VTC65594 WCX65592:WCY65594 WMT65592:WMU65594 WWP65592:WWQ65594 AH131128:AI131130 KD131128:KE131130 TZ131128:UA131130 ADV131128:ADW131130 ANR131128:ANS131130 AXN131128:AXO131130 BHJ131128:BHK131130 BRF131128:BRG131130 CBB131128:CBC131130 CKX131128:CKY131130 CUT131128:CUU131130 DEP131128:DEQ131130 DOL131128:DOM131130 DYH131128:DYI131130 EID131128:EIE131130 ERZ131128:ESA131130 FBV131128:FBW131130 FLR131128:FLS131130 FVN131128:FVO131130 GFJ131128:GFK131130 GPF131128:GPG131130 GZB131128:GZC131130 HIX131128:HIY131130 HST131128:HSU131130 ICP131128:ICQ131130 IML131128:IMM131130 IWH131128:IWI131130 JGD131128:JGE131130 JPZ131128:JQA131130 JZV131128:JZW131130 KJR131128:KJS131130 KTN131128:KTO131130 LDJ131128:LDK131130 LNF131128:LNG131130 LXB131128:LXC131130 MGX131128:MGY131130 MQT131128:MQU131130 NAP131128:NAQ131130 NKL131128:NKM131130 NUH131128:NUI131130 OED131128:OEE131130 ONZ131128:OOA131130 OXV131128:OXW131130 PHR131128:PHS131130 PRN131128:PRO131130 QBJ131128:QBK131130 QLF131128:QLG131130 QVB131128:QVC131130 REX131128:REY131130 ROT131128:ROU131130 RYP131128:RYQ131130 SIL131128:SIM131130 SSH131128:SSI131130 TCD131128:TCE131130 TLZ131128:TMA131130 TVV131128:TVW131130 UFR131128:UFS131130 UPN131128:UPO131130 UZJ131128:UZK131130 VJF131128:VJG131130 VTB131128:VTC131130 WCX131128:WCY131130 WMT131128:WMU131130 WWP131128:WWQ131130 AH196664:AI196666 KD196664:KE196666 TZ196664:UA196666 ADV196664:ADW196666 ANR196664:ANS196666 AXN196664:AXO196666 BHJ196664:BHK196666 BRF196664:BRG196666 CBB196664:CBC196666 CKX196664:CKY196666 CUT196664:CUU196666 DEP196664:DEQ196666 DOL196664:DOM196666 DYH196664:DYI196666 EID196664:EIE196666 ERZ196664:ESA196666 FBV196664:FBW196666 FLR196664:FLS196666 FVN196664:FVO196666 GFJ196664:GFK196666 GPF196664:GPG196666 GZB196664:GZC196666 HIX196664:HIY196666 HST196664:HSU196666 ICP196664:ICQ196666 IML196664:IMM196666 IWH196664:IWI196666 JGD196664:JGE196666 JPZ196664:JQA196666 JZV196664:JZW196666 KJR196664:KJS196666 KTN196664:KTO196666 LDJ196664:LDK196666 LNF196664:LNG196666 LXB196664:LXC196666 MGX196664:MGY196666 MQT196664:MQU196666 NAP196664:NAQ196666 NKL196664:NKM196666 NUH196664:NUI196666 OED196664:OEE196666 ONZ196664:OOA196666 OXV196664:OXW196666 PHR196664:PHS196666 PRN196664:PRO196666 QBJ196664:QBK196666 QLF196664:QLG196666 QVB196664:QVC196666 REX196664:REY196666 ROT196664:ROU196666 RYP196664:RYQ196666 SIL196664:SIM196666 SSH196664:SSI196666 TCD196664:TCE196666 TLZ196664:TMA196666 TVV196664:TVW196666 UFR196664:UFS196666 UPN196664:UPO196666 UZJ196664:UZK196666 VJF196664:VJG196666 VTB196664:VTC196666 WCX196664:WCY196666 WMT196664:WMU196666 WWP196664:WWQ196666 AH262200:AI262202 KD262200:KE262202 TZ262200:UA262202 ADV262200:ADW262202 ANR262200:ANS262202 AXN262200:AXO262202 BHJ262200:BHK262202 BRF262200:BRG262202 CBB262200:CBC262202 CKX262200:CKY262202 CUT262200:CUU262202 DEP262200:DEQ262202 DOL262200:DOM262202 DYH262200:DYI262202 EID262200:EIE262202 ERZ262200:ESA262202 FBV262200:FBW262202 FLR262200:FLS262202 FVN262200:FVO262202 GFJ262200:GFK262202 GPF262200:GPG262202 GZB262200:GZC262202 HIX262200:HIY262202 HST262200:HSU262202 ICP262200:ICQ262202 IML262200:IMM262202 IWH262200:IWI262202 JGD262200:JGE262202 JPZ262200:JQA262202 JZV262200:JZW262202 KJR262200:KJS262202 KTN262200:KTO262202 LDJ262200:LDK262202 LNF262200:LNG262202 LXB262200:LXC262202 MGX262200:MGY262202 MQT262200:MQU262202 NAP262200:NAQ262202 NKL262200:NKM262202 NUH262200:NUI262202 OED262200:OEE262202 ONZ262200:OOA262202 OXV262200:OXW262202 PHR262200:PHS262202 PRN262200:PRO262202 QBJ262200:QBK262202 QLF262200:QLG262202 QVB262200:QVC262202 REX262200:REY262202 ROT262200:ROU262202 RYP262200:RYQ262202 SIL262200:SIM262202 SSH262200:SSI262202 TCD262200:TCE262202 TLZ262200:TMA262202 TVV262200:TVW262202 UFR262200:UFS262202 UPN262200:UPO262202 UZJ262200:UZK262202 VJF262200:VJG262202 VTB262200:VTC262202 WCX262200:WCY262202 WMT262200:WMU262202 WWP262200:WWQ262202 AH327736:AI327738 KD327736:KE327738 TZ327736:UA327738 ADV327736:ADW327738 ANR327736:ANS327738 AXN327736:AXO327738 BHJ327736:BHK327738 BRF327736:BRG327738 CBB327736:CBC327738 CKX327736:CKY327738 CUT327736:CUU327738 DEP327736:DEQ327738 DOL327736:DOM327738 DYH327736:DYI327738 EID327736:EIE327738 ERZ327736:ESA327738 FBV327736:FBW327738 FLR327736:FLS327738 FVN327736:FVO327738 GFJ327736:GFK327738 GPF327736:GPG327738 GZB327736:GZC327738 HIX327736:HIY327738 HST327736:HSU327738 ICP327736:ICQ327738 IML327736:IMM327738 IWH327736:IWI327738 JGD327736:JGE327738 JPZ327736:JQA327738 JZV327736:JZW327738 KJR327736:KJS327738 KTN327736:KTO327738 LDJ327736:LDK327738 LNF327736:LNG327738 LXB327736:LXC327738 MGX327736:MGY327738 MQT327736:MQU327738 NAP327736:NAQ327738 NKL327736:NKM327738 NUH327736:NUI327738 OED327736:OEE327738 ONZ327736:OOA327738 OXV327736:OXW327738 PHR327736:PHS327738 PRN327736:PRO327738 QBJ327736:QBK327738 QLF327736:QLG327738 QVB327736:QVC327738 REX327736:REY327738 ROT327736:ROU327738 RYP327736:RYQ327738 SIL327736:SIM327738 SSH327736:SSI327738 TCD327736:TCE327738 TLZ327736:TMA327738 TVV327736:TVW327738 UFR327736:UFS327738 UPN327736:UPO327738 UZJ327736:UZK327738 VJF327736:VJG327738 VTB327736:VTC327738 WCX327736:WCY327738 WMT327736:WMU327738 WWP327736:WWQ327738 AH393272:AI393274 KD393272:KE393274 TZ393272:UA393274 ADV393272:ADW393274 ANR393272:ANS393274 AXN393272:AXO393274 BHJ393272:BHK393274 BRF393272:BRG393274 CBB393272:CBC393274 CKX393272:CKY393274 CUT393272:CUU393274 DEP393272:DEQ393274 DOL393272:DOM393274 DYH393272:DYI393274 EID393272:EIE393274 ERZ393272:ESA393274 FBV393272:FBW393274 FLR393272:FLS393274 FVN393272:FVO393274 GFJ393272:GFK393274 GPF393272:GPG393274 GZB393272:GZC393274 HIX393272:HIY393274 HST393272:HSU393274 ICP393272:ICQ393274 IML393272:IMM393274 IWH393272:IWI393274 JGD393272:JGE393274 JPZ393272:JQA393274 JZV393272:JZW393274 KJR393272:KJS393274 KTN393272:KTO393274 LDJ393272:LDK393274 LNF393272:LNG393274 LXB393272:LXC393274 MGX393272:MGY393274 MQT393272:MQU393274 NAP393272:NAQ393274 NKL393272:NKM393274 NUH393272:NUI393274 OED393272:OEE393274 ONZ393272:OOA393274 OXV393272:OXW393274 PHR393272:PHS393274 PRN393272:PRO393274 QBJ393272:QBK393274 QLF393272:QLG393274 QVB393272:QVC393274 REX393272:REY393274 ROT393272:ROU393274 RYP393272:RYQ393274 SIL393272:SIM393274 SSH393272:SSI393274 TCD393272:TCE393274 TLZ393272:TMA393274 TVV393272:TVW393274 UFR393272:UFS393274 UPN393272:UPO393274 UZJ393272:UZK393274 VJF393272:VJG393274 VTB393272:VTC393274 WCX393272:WCY393274 WMT393272:WMU393274 WWP393272:WWQ393274 AH458808:AI458810 KD458808:KE458810 TZ458808:UA458810 ADV458808:ADW458810 ANR458808:ANS458810 AXN458808:AXO458810 BHJ458808:BHK458810 BRF458808:BRG458810 CBB458808:CBC458810 CKX458808:CKY458810 CUT458808:CUU458810 DEP458808:DEQ458810 DOL458808:DOM458810 DYH458808:DYI458810 EID458808:EIE458810 ERZ458808:ESA458810 FBV458808:FBW458810 FLR458808:FLS458810 FVN458808:FVO458810 GFJ458808:GFK458810 GPF458808:GPG458810 GZB458808:GZC458810 HIX458808:HIY458810 HST458808:HSU458810 ICP458808:ICQ458810 IML458808:IMM458810 IWH458808:IWI458810 JGD458808:JGE458810 JPZ458808:JQA458810 JZV458808:JZW458810 KJR458808:KJS458810 KTN458808:KTO458810 LDJ458808:LDK458810 LNF458808:LNG458810 LXB458808:LXC458810 MGX458808:MGY458810 MQT458808:MQU458810 NAP458808:NAQ458810 NKL458808:NKM458810 NUH458808:NUI458810 OED458808:OEE458810 ONZ458808:OOA458810 OXV458808:OXW458810 PHR458808:PHS458810 PRN458808:PRO458810 QBJ458808:QBK458810 QLF458808:QLG458810 QVB458808:QVC458810 REX458808:REY458810 ROT458808:ROU458810 RYP458808:RYQ458810 SIL458808:SIM458810 SSH458808:SSI458810 TCD458808:TCE458810 TLZ458808:TMA458810 TVV458808:TVW458810 UFR458808:UFS458810 UPN458808:UPO458810 UZJ458808:UZK458810 VJF458808:VJG458810 VTB458808:VTC458810 WCX458808:WCY458810 WMT458808:WMU458810 WWP458808:WWQ458810 AH524344:AI524346 KD524344:KE524346 TZ524344:UA524346 ADV524344:ADW524346 ANR524344:ANS524346 AXN524344:AXO524346 BHJ524344:BHK524346 BRF524344:BRG524346 CBB524344:CBC524346 CKX524344:CKY524346 CUT524344:CUU524346 DEP524344:DEQ524346 DOL524344:DOM524346 DYH524344:DYI524346 EID524344:EIE524346 ERZ524344:ESA524346 FBV524344:FBW524346 FLR524344:FLS524346 FVN524344:FVO524346 GFJ524344:GFK524346 GPF524344:GPG524346 GZB524344:GZC524346 HIX524344:HIY524346 HST524344:HSU524346 ICP524344:ICQ524346 IML524344:IMM524346 IWH524344:IWI524346 JGD524344:JGE524346 JPZ524344:JQA524346 JZV524344:JZW524346 KJR524344:KJS524346 KTN524344:KTO524346 LDJ524344:LDK524346 LNF524344:LNG524346 LXB524344:LXC524346 MGX524344:MGY524346 MQT524344:MQU524346 NAP524344:NAQ524346 NKL524344:NKM524346 NUH524344:NUI524346 OED524344:OEE524346 ONZ524344:OOA524346 OXV524344:OXW524346 PHR524344:PHS524346 PRN524344:PRO524346 QBJ524344:QBK524346 QLF524344:QLG524346 QVB524344:QVC524346 REX524344:REY524346 ROT524344:ROU524346 RYP524344:RYQ524346 SIL524344:SIM524346 SSH524344:SSI524346 TCD524344:TCE524346 TLZ524344:TMA524346 TVV524344:TVW524346 UFR524344:UFS524346 UPN524344:UPO524346 UZJ524344:UZK524346 VJF524344:VJG524346 VTB524344:VTC524346 WCX524344:WCY524346 WMT524344:WMU524346 WWP524344:WWQ524346 AH589880:AI589882 KD589880:KE589882 TZ589880:UA589882 ADV589880:ADW589882 ANR589880:ANS589882 AXN589880:AXO589882 BHJ589880:BHK589882 BRF589880:BRG589882 CBB589880:CBC589882 CKX589880:CKY589882 CUT589880:CUU589882 DEP589880:DEQ589882 DOL589880:DOM589882 DYH589880:DYI589882 EID589880:EIE589882 ERZ589880:ESA589882 FBV589880:FBW589882 FLR589880:FLS589882 FVN589880:FVO589882 GFJ589880:GFK589882 GPF589880:GPG589882 GZB589880:GZC589882 HIX589880:HIY589882 HST589880:HSU589882 ICP589880:ICQ589882 IML589880:IMM589882 IWH589880:IWI589882 JGD589880:JGE589882 JPZ589880:JQA589882 JZV589880:JZW589882 KJR589880:KJS589882 KTN589880:KTO589882 LDJ589880:LDK589882 LNF589880:LNG589882 LXB589880:LXC589882 MGX589880:MGY589882 MQT589880:MQU589882 NAP589880:NAQ589882 NKL589880:NKM589882 NUH589880:NUI589882 OED589880:OEE589882 ONZ589880:OOA589882 OXV589880:OXW589882 PHR589880:PHS589882 PRN589880:PRO589882 QBJ589880:QBK589882 QLF589880:QLG589882 QVB589880:QVC589882 REX589880:REY589882 ROT589880:ROU589882 RYP589880:RYQ589882 SIL589880:SIM589882 SSH589880:SSI589882 TCD589880:TCE589882 TLZ589880:TMA589882 TVV589880:TVW589882 UFR589880:UFS589882 UPN589880:UPO589882 UZJ589880:UZK589882 VJF589880:VJG589882 VTB589880:VTC589882 WCX589880:WCY589882 WMT589880:WMU589882 WWP589880:WWQ589882 AH655416:AI655418 KD655416:KE655418 TZ655416:UA655418 ADV655416:ADW655418 ANR655416:ANS655418 AXN655416:AXO655418 BHJ655416:BHK655418 BRF655416:BRG655418 CBB655416:CBC655418 CKX655416:CKY655418 CUT655416:CUU655418 DEP655416:DEQ655418 DOL655416:DOM655418 DYH655416:DYI655418 EID655416:EIE655418 ERZ655416:ESA655418 FBV655416:FBW655418 FLR655416:FLS655418 FVN655416:FVO655418 GFJ655416:GFK655418 GPF655416:GPG655418 GZB655416:GZC655418 HIX655416:HIY655418 HST655416:HSU655418 ICP655416:ICQ655418 IML655416:IMM655418 IWH655416:IWI655418 JGD655416:JGE655418 JPZ655416:JQA655418 JZV655416:JZW655418 KJR655416:KJS655418 KTN655416:KTO655418 LDJ655416:LDK655418 LNF655416:LNG655418 LXB655416:LXC655418 MGX655416:MGY655418 MQT655416:MQU655418 NAP655416:NAQ655418 NKL655416:NKM655418 NUH655416:NUI655418 OED655416:OEE655418 ONZ655416:OOA655418 OXV655416:OXW655418 PHR655416:PHS655418 PRN655416:PRO655418 QBJ655416:QBK655418 QLF655416:QLG655418 QVB655416:QVC655418 REX655416:REY655418 ROT655416:ROU655418 RYP655416:RYQ655418 SIL655416:SIM655418 SSH655416:SSI655418 TCD655416:TCE655418 TLZ655416:TMA655418 TVV655416:TVW655418 UFR655416:UFS655418 UPN655416:UPO655418 UZJ655416:UZK655418 VJF655416:VJG655418 VTB655416:VTC655418 WCX655416:WCY655418 WMT655416:WMU655418 WWP655416:WWQ655418 AH720952:AI720954 KD720952:KE720954 TZ720952:UA720954 ADV720952:ADW720954 ANR720952:ANS720954 AXN720952:AXO720954 BHJ720952:BHK720954 BRF720952:BRG720954 CBB720952:CBC720954 CKX720952:CKY720954 CUT720952:CUU720954 DEP720952:DEQ720954 DOL720952:DOM720954 DYH720952:DYI720954 EID720952:EIE720954 ERZ720952:ESA720954 FBV720952:FBW720954 FLR720952:FLS720954 FVN720952:FVO720954 GFJ720952:GFK720954 GPF720952:GPG720954 GZB720952:GZC720954 HIX720952:HIY720954 HST720952:HSU720954 ICP720952:ICQ720954 IML720952:IMM720954 IWH720952:IWI720954 JGD720952:JGE720954 JPZ720952:JQA720954 JZV720952:JZW720954 KJR720952:KJS720954 KTN720952:KTO720954 LDJ720952:LDK720954 LNF720952:LNG720954 LXB720952:LXC720954 MGX720952:MGY720954 MQT720952:MQU720954 NAP720952:NAQ720954 NKL720952:NKM720954 NUH720952:NUI720954 OED720952:OEE720954 ONZ720952:OOA720954 OXV720952:OXW720954 PHR720952:PHS720954 PRN720952:PRO720954 QBJ720952:QBK720954 QLF720952:QLG720954 QVB720952:QVC720954 REX720952:REY720954 ROT720952:ROU720954 RYP720952:RYQ720954 SIL720952:SIM720954 SSH720952:SSI720954 TCD720952:TCE720954 TLZ720952:TMA720954 TVV720952:TVW720954 UFR720952:UFS720954 UPN720952:UPO720954 UZJ720952:UZK720954 VJF720952:VJG720954 VTB720952:VTC720954 WCX720952:WCY720954 WMT720952:WMU720954 WWP720952:WWQ720954 AH786488:AI786490 KD786488:KE786490 TZ786488:UA786490 ADV786488:ADW786490 ANR786488:ANS786490 AXN786488:AXO786490 BHJ786488:BHK786490 BRF786488:BRG786490 CBB786488:CBC786490 CKX786488:CKY786490 CUT786488:CUU786490 DEP786488:DEQ786490 DOL786488:DOM786490 DYH786488:DYI786490 EID786488:EIE786490 ERZ786488:ESA786490 FBV786488:FBW786490 FLR786488:FLS786490 FVN786488:FVO786490 GFJ786488:GFK786490 GPF786488:GPG786490 GZB786488:GZC786490 HIX786488:HIY786490 HST786488:HSU786490 ICP786488:ICQ786490 IML786488:IMM786490 IWH786488:IWI786490 JGD786488:JGE786490 JPZ786488:JQA786490 JZV786488:JZW786490 KJR786488:KJS786490 KTN786488:KTO786490 LDJ786488:LDK786490 LNF786488:LNG786490 LXB786488:LXC786490 MGX786488:MGY786490 MQT786488:MQU786490 NAP786488:NAQ786490 NKL786488:NKM786490 NUH786488:NUI786490 OED786488:OEE786490 ONZ786488:OOA786490 OXV786488:OXW786490 PHR786488:PHS786490 PRN786488:PRO786490 QBJ786488:QBK786490 QLF786488:QLG786490 QVB786488:QVC786490 REX786488:REY786490 ROT786488:ROU786490 RYP786488:RYQ786490 SIL786488:SIM786490 SSH786488:SSI786490 TCD786488:TCE786490 TLZ786488:TMA786490 TVV786488:TVW786490 UFR786488:UFS786490 UPN786488:UPO786490 UZJ786488:UZK786490 VJF786488:VJG786490 VTB786488:VTC786490 WCX786488:WCY786490 WMT786488:WMU786490 WWP786488:WWQ786490 AH852024:AI852026 KD852024:KE852026 TZ852024:UA852026 ADV852024:ADW852026 ANR852024:ANS852026 AXN852024:AXO852026 BHJ852024:BHK852026 BRF852024:BRG852026 CBB852024:CBC852026 CKX852024:CKY852026 CUT852024:CUU852026 DEP852024:DEQ852026 DOL852024:DOM852026 DYH852024:DYI852026 EID852024:EIE852026 ERZ852024:ESA852026 FBV852024:FBW852026 FLR852024:FLS852026 FVN852024:FVO852026 GFJ852024:GFK852026 GPF852024:GPG852026 GZB852024:GZC852026 HIX852024:HIY852026 HST852024:HSU852026 ICP852024:ICQ852026 IML852024:IMM852026 IWH852024:IWI852026 JGD852024:JGE852026 JPZ852024:JQA852026 JZV852024:JZW852026 KJR852024:KJS852026 KTN852024:KTO852026 LDJ852024:LDK852026 LNF852024:LNG852026 LXB852024:LXC852026 MGX852024:MGY852026 MQT852024:MQU852026 NAP852024:NAQ852026 NKL852024:NKM852026 NUH852024:NUI852026 OED852024:OEE852026 ONZ852024:OOA852026 OXV852024:OXW852026 PHR852024:PHS852026 PRN852024:PRO852026 QBJ852024:QBK852026 QLF852024:QLG852026 QVB852024:QVC852026 REX852024:REY852026 ROT852024:ROU852026 RYP852024:RYQ852026 SIL852024:SIM852026 SSH852024:SSI852026 TCD852024:TCE852026 TLZ852024:TMA852026 TVV852024:TVW852026 UFR852024:UFS852026 UPN852024:UPO852026 UZJ852024:UZK852026 VJF852024:VJG852026 VTB852024:VTC852026 WCX852024:WCY852026 WMT852024:WMU852026 WWP852024:WWQ852026 AH917560:AI917562 KD917560:KE917562 TZ917560:UA917562 ADV917560:ADW917562 ANR917560:ANS917562 AXN917560:AXO917562 BHJ917560:BHK917562 BRF917560:BRG917562 CBB917560:CBC917562 CKX917560:CKY917562 CUT917560:CUU917562 DEP917560:DEQ917562 DOL917560:DOM917562 DYH917560:DYI917562 EID917560:EIE917562 ERZ917560:ESA917562 FBV917560:FBW917562 FLR917560:FLS917562 FVN917560:FVO917562 GFJ917560:GFK917562 GPF917560:GPG917562 GZB917560:GZC917562 HIX917560:HIY917562 HST917560:HSU917562 ICP917560:ICQ917562 IML917560:IMM917562 IWH917560:IWI917562 JGD917560:JGE917562 JPZ917560:JQA917562 JZV917560:JZW917562 KJR917560:KJS917562 KTN917560:KTO917562 LDJ917560:LDK917562 LNF917560:LNG917562 LXB917560:LXC917562 MGX917560:MGY917562 MQT917560:MQU917562 NAP917560:NAQ917562 NKL917560:NKM917562 NUH917560:NUI917562 OED917560:OEE917562 ONZ917560:OOA917562 OXV917560:OXW917562 PHR917560:PHS917562 PRN917560:PRO917562 QBJ917560:QBK917562 QLF917560:QLG917562 QVB917560:QVC917562 REX917560:REY917562 ROT917560:ROU917562 RYP917560:RYQ917562 SIL917560:SIM917562 SSH917560:SSI917562 TCD917560:TCE917562 TLZ917560:TMA917562 TVV917560:TVW917562 UFR917560:UFS917562 UPN917560:UPO917562 UZJ917560:UZK917562 VJF917560:VJG917562 VTB917560:VTC917562 WCX917560:WCY917562 WMT917560:WMU917562 WWP917560:WWQ917562 AH983096:AI983098 KD983096:KE983098 TZ983096:UA983098 ADV983096:ADW983098 ANR983096:ANS983098 AXN983096:AXO983098 BHJ983096:BHK983098 BRF983096:BRG983098 CBB983096:CBC983098 CKX983096:CKY983098 CUT983096:CUU983098 DEP983096:DEQ983098 DOL983096:DOM983098 DYH983096:DYI983098 EID983096:EIE983098 ERZ983096:ESA983098 FBV983096:FBW983098 FLR983096:FLS983098 FVN983096:FVO983098 GFJ983096:GFK983098 GPF983096:GPG983098 GZB983096:GZC983098 HIX983096:HIY983098 HST983096:HSU983098 ICP983096:ICQ983098 IML983096:IMM983098 IWH983096:IWI983098 JGD983096:JGE983098 JPZ983096:JQA983098 JZV983096:JZW983098 KJR983096:KJS983098 KTN983096:KTO983098 LDJ983096:LDK983098 LNF983096:LNG983098 LXB983096:LXC983098 MGX983096:MGY983098 MQT983096:MQU983098 NAP983096:NAQ983098 NKL983096:NKM983098 NUH983096:NUI983098 OED983096:OEE983098 ONZ983096:OOA983098 OXV983096:OXW983098 PHR983096:PHS983098 PRN983096:PRO983098 QBJ983096:QBK983098 QLF983096:QLG983098 QVB983096:QVC983098 REX983096:REY983098 ROT983096:ROU983098 RYP983096:RYQ983098 SIL983096:SIM983098 SSH983096:SSI983098 TCD983096:TCE983098 TLZ983096:TMA983098 TVV983096:TVW983098 UFR983096:UFS983098 UPN983096:UPO983098 UZJ983096:UZK983098 VJF983096:VJG983098 VTB983096:VTC983098 WCX983096:WCY983098 WMT983096:WMU983098 WWP983096:WWQ983098 AH65596:AI65596 KD65596:KE65596 TZ65596:UA65596 ADV65596:ADW65596 ANR65596:ANS65596 AXN65596:AXO65596 BHJ65596:BHK65596 BRF65596:BRG65596 CBB65596:CBC65596 CKX65596:CKY65596 CUT65596:CUU65596 DEP65596:DEQ65596 DOL65596:DOM65596 DYH65596:DYI65596 EID65596:EIE65596 ERZ65596:ESA65596 FBV65596:FBW65596 FLR65596:FLS65596 FVN65596:FVO65596 GFJ65596:GFK65596 GPF65596:GPG65596 GZB65596:GZC65596 HIX65596:HIY65596 HST65596:HSU65596 ICP65596:ICQ65596 IML65596:IMM65596 IWH65596:IWI65596 JGD65596:JGE65596 JPZ65596:JQA65596 JZV65596:JZW65596 KJR65596:KJS65596 KTN65596:KTO65596 LDJ65596:LDK65596 LNF65596:LNG65596 LXB65596:LXC65596 MGX65596:MGY65596 MQT65596:MQU65596 NAP65596:NAQ65596 NKL65596:NKM65596 NUH65596:NUI65596 OED65596:OEE65596 ONZ65596:OOA65596 OXV65596:OXW65596 PHR65596:PHS65596 PRN65596:PRO65596 QBJ65596:QBK65596 QLF65596:QLG65596 QVB65596:QVC65596 REX65596:REY65596 ROT65596:ROU65596 RYP65596:RYQ65596 SIL65596:SIM65596 SSH65596:SSI65596 TCD65596:TCE65596 TLZ65596:TMA65596 TVV65596:TVW65596 UFR65596:UFS65596 UPN65596:UPO65596 UZJ65596:UZK65596 VJF65596:VJG65596 VTB65596:VTC65596 WCX65596:WCY65596 WMT65596:WMU65596 WWP65596:WWQ65596 AH131132:AI131132 KD131132:KE131132 TZ131132:UA131132 ADV131132:ADW131132 ANR131132:ANS131132 AXN131132:AXO131132 BHJ131132:BHK131132 BRF131132:BRG131132 CBB131132:CBC131132 CKX131132:CKY131132 CUT131132:CUU131132 DEP131132:DEQ131132 DOL131132:DOM131132 DYH131132:DYI131132 EID131132:EIE131132 ERZ131132:ESA131132 FBV131132:FBW131132 FLR131132:FLS131132 FVN131132:FVO131132 GFJ131132:GFK131132 GPF131132:GPG131132 GZB131132:GZC131132 HIX131132:HIY131132 HST131132:HSU131132 ICP131132:ICQ131132 IML131132:IMM131132 IWH131132:IWI131132 JGD131132:JGE131132 JPZ131132:JQA131132 JZV131132:JZW131132 KJR131132:KJS131132 KTN131132:KTO131132 LDJ131132:LDK131132 LNF131132:LNG131132 LXB131132:LXC131132 MGX131132:MGY131132 MQT131132:MQU131132 NAP131132:NAQ131132 NKL131132:NKM131132 NUH131132:NUI131132 OED131132:OEE131132 ONZ131132:OOA131132 OXV131132:OXW131132 PHR131132:PHS131132 PRN131132:PRO131132 QBJ131132:QBK131132 QLF131132:QLG131132 QVB131132:QVC131132 REX131132:REY131132 ROT131132:ROU131132 RYP131132:RYQ131132 SIL131132:SIM131132 SSH131132:SSI131132 TCD131132:TCE131132 TLZ131132:TMA131132 TVV131132:TVW131132 UFR131132:UFS131132 UPN131132:UPO131132 UZJ131132:UZK131132 VJF131132:VJG131132 VTB131132:VTC131132 WCX131132:WCY131132 WMT131132:WMU131132 WWP131132:WWQ131132 AH196668:AI196668 KD196668:KE196668 TZ196668:UA196668 ADV196668:ADW196668 ANR196668:ANS196668 AXN196668:AXO196668 BHJ196668:BHK196668 BRF196668:BRG196668 CBB196668:CBC196668 CKX196668:CKY196668 CUT196668:CUU196668 DEP196668:DEQ196668 DOL196668:DOM196668 DYH196668:DYI196668 EID196668:EIE196668 ERZ196668:ESA196668 FBV196668:FBW196668 FLR196668:FLS196668 FVN196668:FVO196668 GFJ196668:GFK196668 GPF196668:GPG196668 GZB196668:GZC196668 HIX196668:HIY196668 HST196668:HSU196668 ICP196668:ICQ196668 IML196668:IMM196668 IWH196668:IWI196668 JGD196668:JGE196668 JPZ196668:JQA196668 JZV196668:JZW196668 KJR196668:KJS196668 KTN196668:KTO196668 LDJ196668:LDK196668 LNF196668:LNG196668 LXB196668:LXC196668 MGX196668:MGY196668 MQT196668:MQU196668 NAP196668:NAQ196668 NKL196668:NKM196668 NUH196668:NUI196668 OED196668:OEE196668 ONZ196668:OOA196668 OXV196668:OXW196668 PHR196668:PHS196668 PRN196668:PRO196668 QBJ196668:QBK196668 QLF196668:QLG196668 QVB196668:QVC196668 REX196668:REY196668 ROT196668:ROU196668 RYP196668:RYQ196668 SIL196668:SIM196668 SSH196668:SSI196668 TCD196668:TCE196668 TLZ196668:TMA196668 TVV196668:TVW196668 UFR196668:UFS196668 UPN196668:UPO196668 UZJ196668:UZK196668 VJF196668:VJG196668 VTB196668:VTC196668 WCX196668:WCY196668 WMT196668:WMU196668 WWP196668:WWQ196668 AH262204:AI262204 KD262204:KE262204 TZ262204:UA262204 ADV262204:ADW262204 ANR262204:ANS262204 AXN262204:AXO262204 BHJ262204:BHK262204 BRF262204:BRG262204 CBB262204:CBC262204 CKX262204:CKY262204 CUT262204:CUU262204 DEP262204:DEQ262204 DOL262204:DOM262204 DYH262204:DYI262204 EID262204:EIE262204 ERZ262204:ESA262204 FBV262204:FBW262204 FLR262204:FLS262204 FVN262204:FVO262204 GFJ262204:GFK262204 GPF262204:GPG262204 GZB262204:GZC262204 HIX262204:HIY262204 HST262204:HSU262204 ICP262204:ICQ262204 IML262204:IMM262204 IWH262204:IWI262204 JGD262204:JGE262204 JPZ262204:JQA262204 JZV262204:JZW262204 KJR262204:KJS262204 KTN262204:KTO262204 LDJ262204:LDK262204 LNF262204:LNG262204 LXB262204:LXC262204 MGX262204:MGY262204 MQT262204:MQU262204 NAP262204:NAQ262204 NKL262204:NKM262204 NUH262204:NUI262204 OED262204:OEE262204 ONZ262204:OOA262204 OXV262204:OXW262204 PHR262204:PHS262204 PRN262204:PRO262204 QBJ262204:QBK262204 QLF262204:QLG262204 QVB262204:QVC262204 REX262204:REY262204 ROT262204:ROU262204 RYP262204:RYQ262204 SIL262204:SIM262204 SSH262204:SSI262204 TCD262204:TCE262204 TLZ262204:TMA262204 TVV262204:TVW262204 UFR262204:UFS262204 UPN262204:UPO262204 UZJ262204:UZK262204 VJF262204:VJG262204 VTB262204:VTC262204 WCX262204:WCY262204 WMT262204:WMU262204 WWP262204:WWQ262204 AH327740:AI327740 KD327740:KE327740 TZ327740:UA327740 ADV327740:ADW327740 ANR327740:ANS327740 AXN327740:AXO327740 BHJ327740:BHK327740 BRF327740:BRG327740 CBB327740:CBC327740 CKX327740:CKY327740 CUT327740:CUU327740 DEP327740:DEQ327740 DOL327740:DOM327740 DYH327740:DYI327740 EID327740:EIE327740 ERZ327740:ESA327740 FBV327740:FBW327740 FLR327740:FLS327740 FVN327740:FVO327740 GFJ327740:GFK327740 GPF327740:GPG327740 GZB327740:GZC327740 HIX327740:HIY327740 HST327740:HSU327740 ICP327740:ICQ327740 IML327740:IMM327740 IWH327740:IWI327740 JGD327740:JGE327740 JPZ327740:JQA327740 JZV327740:JZW327740 KJR327740:KJS327740 KTN327740:KTO327740 LDJ327740:LDK327740 LNF327740:LNG327740 LXB327740:LXC327740 MGX327740:MGY327740 MQT327740:MQU327740 NAP327740:NAQ327740 NKL327740:NKM327740 NUH327740:NUI327740 OED327740:OEE327740 ONZ327740:OOA327740 OXV327740:OXW327740 PHR327740:PHS327740 PRN327740:PRO327740 QBJ327740:QBK327740 QLF327740:QLG327740 QVB327740:QVC327740 REX327740:REY327740 ROT327740:ROU327740 RYP327740:RYQ327740 SIL327740:SIM327740 SSH327740:SSI327740 TCD327740:TCE327740 TLZ327740:TMA327740 TVV327740:TVW327740 UFR327740:UFS327740 UPN327740:UPO327740 UZJ327740:UZK327740 VJF327740:VJG327740 VTB327740:VTC327740 WCX327740:WCY327740 WMT327740:WMU327740 WWP327740:WWQ327740 AH393276:AI393276 KD393276:KE393276 TZ393276:UA393276 ADV393276:ADW393276 ANR393276:ANS393276 AXN393276:AXO393276 BHJ393276:BHK393276 BRF393276:BRG393276 CBB393276:CBC393276 CKX393276:CKY393276 CUT393276:CUU393276 DEP393276:DEQ393276 DOL393276:DOM393276 DYH393276:DYI393276 EID393276:EIE393276 ERZ393276:ESA393276 FBV393276:FBW393276 FLR393276:FLS393276 FVN393276:FVO393276 GFJ393276:GFK393276 GPF393276:GPG393276 GZB393276:GZC393276 HIX393276:HIY393276 HST393276:HSU393276 ICP393276:ICQ393276 IML393276:IMM393276 IWH393276:IWI393276 JGD393276:JGE393276 JPZ393276:JQA393276 JZV393276:JZW393276 KJR393276:KJS393276 KTN393276:KTO393276 LDJ393276:LDK393276 LNF393276:LNG393276 LXB393276:LXC393276 MGX393276:MGY393276 MQT393276:MQU393276 NAP393276:NAQ393276 NKL393276:NKM393276 NUH393276:NUI393276 OED393276:OEE393276 ONZ393276:OOA393276 OXV393276:OXW393276 PHR393276:PHS393276 PRN393276:PRO393276 QBJ393276:QBK393276 QLF393276:QLG393276 QVB393276:QVC393276 REX393276:REY393276 ROT393276:ROU393276 RYP393276:RYQ393276 SIL393276:SIM393276 SSH393276:SSI393276 TCD393276:TCE393276 TLZ393276:TMA393276 TVV393276:TVW393276 UFR393276:UFS393276 UPN393276:UPO393276 UZJ393276:UZK393276 VJF393276:VJG393276 VTB393276:VTC393276 WCX393276:WCY393276 WMT393276:WMU393276 WWP393276:WWQ393276 AH458812:AI458812 KD458812:KE458812 TZ458812:UA458812 ADV458812:ADW458812 ANR458812:ANS458812 AXN458812:AXO458812 BHJ458812:BHK458812 BRF458812:BRG458812 CBB458812:CBC458812 CKX458812:CKY458812 CUT458812:CUU458812 DEP458812:DEQ458812 DOL458812:DOM458812 DYH458812:DYI458812 EID458812:EIE458812 ERZ458812:ESA458812 FBV458812:FBW458812 FLR458812:FLS458812 FVN458812:FVO458812 GFJ458812:GFK458812 GPF458812:GPG458812 GZB458812:GZC458812 HIX458812:HIY458812 HST458812:HSU458812 ICP458812:ICQ458812 IML458812:IMM458812 IWH458812:IWI458812 JGD458812:JGE458812 JPZ458812:JQA458812 JZV458812:JZW458812 KJR458812:KJS458812 KTN458812:KTO458812 LDJ458812:LDK458812 LNF458812:LNG458812 LXB458812:LXC458812 MGX458812:MGY458812 MQT458812:MQU458812 NAP458812:NAQ458812 NKL458812:NKM458812 NUH458812:NUI458812 OED458812:OEE458812 ONZ458812:OOA458812 OXV458812:OXW458812 PHR458812:PHS458812 PRN458812:PRO458812 QBJ458812:QBK458812 QLF458812:QLG458812 QVB458812:QVC458812 REX458812:REY458812 ROT458812:ROU458812 RYP458812:RYQ458812 SIL458812:SIM458812 SSH458812:SSI458812 TCD458812:TCE458812 TLZ458812:TMA458812 TVV458812:TVW458812 UFR458812:UFS458812 UPN458812:UPO458812 UZJ458812:UZK458812 VJF458812:VJG458812 VTB458812:VTC458812 WCX458812:WCY458812 WMT458812:WMU458812 WWP458812:WWQ458812 AH524348:AI524348 KD524348:KE524348 TZ524348:UA524348 ADV524348:ADW524348 ANR524348:ANS524348 AXN524348:AXO524348 BHJ524348:BHK524348 BRF524348:BRG524348 CBB524348:CBC524348 CKX524348:CKY524348 CUT524348:CUU524348 DEP524348:DEQ524348 DOL524348:DOM524348 DYH524348:DYI524348 EID524348:EIE524348 ERZ524348:ESA524348 FBV524348:FBW524348 FLR524348:FLS524348 FVN524348:FVO524348 GFJ524348:GFK524348 GPF524348:GPG524348 GZB524348:GZC524348 HIX524348:HIY524348 HST524348:HSU524348 ICP524348:ICQ524348 IML524348:IMM524348 IWH524348:IWI524348 JGD524348:JGE524348 JPZ524348:JQA524348 JZV524348:JZW524348 KJR524348:KJS524348 KTN524348:KTO524348 LDJ524348:LDK524348 LNF524348:LNG524348 LXB524348:LXC524348 MGX524348:MGY524348 MQT524348:MQU524348 NAP524348:NAQ524348 NKL524348:NKM524348 NUH524348:NUI524348 OED524348:OEE524348 ONZ524348:OOA524348 OXV524348:OXW524348 PHR524348:PHS524348 PRN524348:PRO524348 QBJ524348:QBK524348 QLF524348:QLG524348 QVB524348:QVC524348 REX524348:REY524348 ROT524348:ROU524348 RYP524348:RYQ524348 SIL524348:SIM524348 SSH524348:SSI524348 TCD524348:TCE524348 TLZ524348:TMA524348 TVV524348:TVW524348 UFR524348:UFS524348 UPN524348:UPO524348 UZJ524348:UZK524348 VJF524348:VJG524348 VTB524348:VTC524348 WCX524348:WCY524348 WMT524348:WMU524348 WWP524348:WWQ524348 AH589884:AI589884 KD589884:KE589884 TZ589884:UA589884 ADV589884:ADW589884 ANR589884:ANS589884 AXN589884:AXO589884 BHJ589884:BHK589884 BRF589884:BRG589884 CBB589884:CBC589884 CKX589884:CKY589884 CUT589884:CUU589884 DEP589884:DEQ589884 DOL589884:DOM589884 DYH589884:DYI589884 EID589884:EIE589884 ERZ589884:ESA589884 FBV589884:FBW589884 FLR589884:FLS589884 FVN589884:FVO589884 GFJ589884:GFK589884 GPF589884:GPG589884 GZB589884:GZC589884 HIX589884:HIY589884 HST589884:HSU589884 ICP589884:ICQ589884 IML589884:IMM589884 IWH589884:IWI589884 JGD589884:JGE589884 JPZ589884:JQA589884 JZV589884:JZW589884 KJR589884:KJS589884 KTN589884:KTO589884 LDJ589884:LDK589884 LNF589884:LNG589884 LXB589884:LXC589884 MGX589884:MGY589884 MQT589884:MQU589884 NAP589884:NAQ589884 NKL589884:NKM589884 NUH589884:NUI589884 OED589884:OEE589884 ONZ589884:OOA589884 OXV589884:OXW589884 PHR589884:PHS589884 PRN589884:PRO589884 QBJ589884:QBK589884 QLF589884:QLG589884 QVB589884:QVC589884 REX589884:REY589884 ROT589884:ROU589884 RYP589884:RYQ589884 SIL589884:SIM589884 SSH589884:SSI589884 TCD589884:TCE589884 TLZ589884:TMA589884 TVV589884:TVW589884 UFR589884:UFS589884 UPN589884:UPO589884 UZJ589884:UZK589884 VJF589884:VJG589884 VTB589884:VTC589884 WCX589884:WCY589884 WMT589884:WMU589884 WWP589884:WWQ589884 AH655420:AI655420 KD655420:KE655420 TZ655420:UA655420 ADV655420:ADW655420 ANR655420:ANS655420 AXN655420:AXO655420 BHJ655420:BHK655420 BRF655420:BRG655420 CBB655420:CBC655420 CKX655420:CKY655420 CUT655420:CUU655420 DEP655420:DEQ655420 DOL655420:DOM655420 DYH655420:DYI655420 EID655420:EIE655420 ERZ655420:ESA655420 FBV655420:FBW655420 FLR655420:FLS655420 FVN655420:FVO655420 GFJ655420:GFK655420 GPF655420:GPG655420 GZB655420:GZC655420 HIX655420:HIY655420 HST655420:HSU655420 ICP655420:ICQ655420 IML655420:IMM655420 IWH655420:IWI655420 JGD655420:JGE655420 JPZ655420:JQA655420 JZV655420:JZW655420 KJR655420:KJS655420 KTN655420:KTO655420 LDJ655420:LDK655420 LNF655420:LNG655420 LXB655420:LXC655420 MGX655420:MGY655420 MQT655420:MQU655420 NAP655420:NAQ655420 NKL655420:NKM655420 NUH655420:NUI655420 OED655420:OEE655420 ONZ655420:OOA655420 OXV655420:OXW655420 PHR655420:PHS655420 PRN655420:PRO655420 QBJ655420:QBK655420 QLF655420:QLG655420 QVB655420:QVC655420 REX655420:REY655420 ROT655420:ROU655420 RYP655420:RYQ655420 SIL655420:SIM655420 SSH655420:SSI655420 TCD655420:TCE655420 TLZ655420:TMA655420 TVV655420:TVW655420 UFR655420:UFS655420 UPN655420:UPO655420 UZJ655420:UZK655420 VJF655420:VJG655420 VTB655420:VTC655420 WCX655420:WCY655420 WMT655420:WMU655420 WWP655420:WWQ655420 AH720956:AI720956 KD720956:KE720956 TZ720956:UA720956 ADV720956:ADW720956 ANR720956:ANS720956 AXN720956:AXO720956 BHJ720956:BHK720956 BRF720956:BRG720956 CBB720956:CBC720956 CKX720956:CKY720956 CUT720956:CUU720956 DEP720956:DEQ720956 DOL720956:DOM720956 DYH720956:DYI720956 EID720956:EIE720956 ERZ720956:ESA720956 FBV720956:FBW720956 FLR720956:FLS720956 FVN720956:FVO720956 GFJ720956:GFK720956 GPF720956:GPG720956 GZB720956:GZC720956 HIX720956:HIY720956 HST720956:HSU720956 ICP720956:ICQ720956 IML720956:IMM720956 IWH720956:IWI720956 JGD720956:JGE720956 JPZ720956:JQA720956 JZV720956:JZW720956 KJR720956:KJS720956 KTN720956:KTO720956 LDJ720956:LDK720956 LNF720956:LNG720956 LXB720956:LXC720956 MGX720956:MGY720956 MQT720956:MQU720956 NAP720956:NAQ720956 NKL720956:NKM720956 NUH720956:NUI720956 OED720956:OEE720956 ONZ720956:OOA720956 OXV720956:OXW720956 PHR720956:PHS720956 PRN720956:PRO720956 QBJ720956:QBK720956 QLF720956:QLG720956 QVB720956:QVC720956 REX720956:REY720956 ROT720956:ROU720956 RYP720956:RYQ720956 SIL720956:SIM720956 SSH720956:SSI720956 TCD720956:TCE720956 TLZ720956:TMA720956 TVV720956:TVW720956 UFR720956:UFS720956 UPN720956:UPO720956 UZJ720956:UZK720956 VJF720956:VJG720956 VTB720956:VTC720956 WCX720956:WCY720956 WMT720956:WMU720956 WWP720956:WWQ720956 AH786492:AI786492 KD786492:KE786492 TZ786492:UA786492 ADV786492:ADW786492 ANR786492:ANS786492 AXN786492:AXO786492 BHJ786492:BHK786492 BRF786492:BRG786492 CBB786492:CBC786492 CKX786492:CKY786492 CUT786492:CUU786492 DEP786492:DEQ786492 DOL786492:DOM786492 DYH786492:DYI786492 EID786492:EIE786492 ERZ786492:ESA786492 FBV786492:FBW786492 FLR786492:FLS786492 FVN786492:FVO786492 GFJ786492:GFK786492 GPF786492:GPG786492 GZB786492:GZC786492 HIX786492:HIY786492 HST786492:HSU786492 ICP786492:ICQ786492 IML786492:IMM786492 IWH786492:IWI786492 JGD786492:JGE786492 JPZ786492:JQA786492 JZV786492:JZW786492 KJR786492:KJS786492 KTN786492:KTO786492 LDJ786492:LDK786492 LNF786492:LNG786492 LXB786492:LXC786492 MGX786492:MGY786492 MQT786492:MQU786492 NAP786492:NAQ786492 NKL786492:NKM786492 NUH786492:NUI786492 OED786492:OEE786492 ONZ786492:OOA786492 OXV786492:OXW786492 PHR786492:PHS786492 PRN786492:PRO786492 QBJ786492:QBK786492 QLF786492:QLG786492 QVB786492:QVC786492 REX786492:REY786492 ROT786492:ROU786492 RYP786492:RYQ786492 SIL786492:SIM786492 SSH786492:SSI786492 TCD786492:TCE786492 TLZ786492:TMA786492 TVV786492:TVW786492 UFR786492:UFS786492 UPN786492:UPO786492 UZJ786492:UZK786492 VJF786492:VJG786492 VTB786492:VTC786492 WCX786492:WCY786492 WMT786492:WMU786492 WWP786492:WWQ786492 AH852028:AI852028 KD852028:KE852028 TZ852028:UA852028 ADV852028:ADW852028 ANR852028:ANS852028 AXN852028:AXO852028 BHJ852028:BHK852028 BRF852028:BRG852028 CBB852028:CBC852028 CKX852028:CKY852028 CUT852028:CUU852028 DEP852028:DEQ852028 DOL852028:DOM852028 DYH852028:DYI852028 EID852028:EIE852028 ERZ852028:ESA852028 FBV852028:FBW852028 FLR852028:FLS852028 FVN852028:FVO852028 GFJ852028:GFK852028 GPF852028:GPG852028 GZB852028:GZC852028 HIX852028:HIY852028 HST852028:HSU852028 ICP852028:ICQ852028 IML852028:IMM852028 IWH852028:IWI852028 JGD852028:JGE852028 JPZ852028:JQA852028 JZV852028:JZW852028 KJR852028:KJS852028 KTN852028:KTO852028 LDJ852028:LDK852028 LNF852028:LNG852028 LXB852028:LXC852028 MGX852028:MGY852028 MQT852028:MQU852028 NAP852028:NAQ852028 NKL852028:NKM852028 NUH852028:NUI852028 OED852028:OEE852028 ONZ852028:OOA852028 OXV852028:OXW852028 PHR852028:PHS852028 PRN852028:PRO852028 QBJ852028:QBK852028 QLF852028:QLG852028 QVB852028:QVC852028 REX852028:REY852028 ROT852028:ROU852028 RYP852028:RYQ852028 SIL852028:SIM852028 SSH852028:SSI852028 TCD852028:TCE852028 TLZ852028:TMA852028 TVV852028:TVW852028 UFR852028:UFS852028 UPN852028:UPO852028 UZJ852028:UZK852028 VJF852028:VJG852028 VTB852028:VTC852028 WCX852028:WCY852028 WMT852028:WMU852028 WWP852028:WWQ852028 AH917564:AI917564 KD917564:KE917564 TZ917564:UA917564 ADV917564:ADW917564 ANR917564:ANS917564 AXN917564:AXO917564 BHJ917564:BHK917564 BRF917564:BRG917564 CBB917564:CBC917564 CKX917564:CKY917564 CUT917564:CUU917564 DEP917564:DEQ917564 DOL917564:DOM917564 DYH917564:DYI917564 EID917564:EIE917564 ERZ917564:ESA917564 FBV917564:FBW917564 FLR917564:FLS917564 FVN917564:FVO917564 GFJ917564:GFK917564 GPF917564:GPG917564 GZB917564:GZC917564 HIX917564:HIY917564 HST917564:HSU917564 ICP917564:ICQ917564 IML917564:IMM917564 IWH917564:IWI917564 JGD917564:JGE917564 JPZ917564:JQA917564 JZV917564:JZW917564 KJR917564:KJS917564 KTN917564:KTO917564 LDJ917564:LDK917564 LNF917564:LNG917564 LXB917564:LXC917564 MGX917564:MGY917564 MQT917564:MQU917564 NAP917564:NAQ917564 NKL917564:NKM917564 NUH917564:NUI917564 OED917564:OEE917564 ONZ917564:OOA917564 OXV917564:OXW917564 PHR917564:PHS917564 PRN917564:PRO917564 QBJ917564:QBK917564 QLF917564:QLG917564 QVB917564:QVC917564 REX917564:REY917564 ROT917564:ROU917564 RYP917564:RYQ917564 SIL917564:SIM917564 SSH917564:SSI917564 TCD917564:TCE917564 TLZ917564:TMA917564 TVV917564:TVW917564 UFR917564:UFS917564 UPN917564:UPO917564 UZJ917564:UZK917564 VJF917564:VJG917564 VTB917564:VTC917564 WCX917564:WCY917564 WMT917564:WMU917564 WWP917564:WWQ917564 AH983100:AI983100 KD983100:KE983100 TZ983100:UA983100 ADV983100:ADW983100 ANR983100:ANS983100 AXN983100:AXO983100 BHJ983100:BHK983100 BRF983100:BRG983100 CBB983100:CBC983100 CKX983100:CKY983100 CUT983100:CUU983100 DEP983100:DEQ983100 DOL983100:DOM983100 DYH983100:DYI983100 EID983100:EIE983100 ERZ983100:ESA983100 FBV983100:FBW983100 FLR983100:FLS983100 FVN983100:FVO983100 GFJ983100:GFK983100 GPF983100:GPG983100 GZB983100:GZC983100 HIX983100:HIY983100 HST983100:HSU983100 ICP983100:ICQ983100 IML983100:IMM983100 IWH983100:IWI983100 JGD983100:JGE983100 JPZ983100:JQA983100 JZV983100:JZW983100 KJR983100:KJS983100 KTN983100:KTO983100 LDJ983100:LDK983100 LNF983100:LNG983100 LXB983100:LXC983100 MGX983100:MGY983100 MQT983100:MQU983100 NAP983100:NAQ983100 NKL983100:NKM983100 NUH983100:NUI983100 OED983100:OEE983100 ONZ983100:OOA983100 OXV983100:OXW983100 PHR983100:PHS983100 PRN983100:PRO983100 QBJ983100:QBK983100 QLF983100:QLG983100 QVB983100:QVC983100 REX983100:REY983100 ROT983100:ROU983100 RYP983100:RYQ983100 SIL983100:SIM983100 SSH983100:SSI983100 TCD983100:TCE983100 TLZ983100:TMA983100 TVV983100:TVW983100 UFR983100:UFS983100 UPN983100:UPO983100 UZJ983100:UZK983100 VJF983100:VJG983100 VTB983100:VTC983100 WCX983100:WCY983100 WMT983100:WMU983100 WWP983100:WWQ983100 AF65586 AG65587 AF131122 AG131123 AF196658 AG196659 AF262194 AG262195 AF327730 AG327731 AF393266 AG393267 AF458802 AG458803 AF524338 AG524339 AF589874 AG589875 AF655410 AG655411 AF720946 AG720947 AF786482 AG786483 AF852018 AG852019 AF917554 AG917555 AF983090 AG983091 WMU51:WMV51 WWQ30:WWR30 WCY51:WCZ51 WMU30:WMV30 VTC51:VTD51 WCY30:WCZ30 VJG51:VJH51 VTC30:VTD30 UZK51:UZL51 VJG30:VJH30 UPO51:UPP51 UZK30:UZL30 UFS51:UFT51 UPO30:UPP30 TVW51:TVX51 UFS30:UFT30 TMA51:TMB51 TVW30:TVX30 TCE51:TCF51 TMA30:TMB30 SSI51:SSJ51 TCE30:TCF30 SIM51:SIN51 SSI30:SSJ30 RYQ51:RYR51 SIM30:SIN30 ROU51:ROV51 RYQ30:RYR30 REY51:REZ51 ROU30:ROV30 QVC51:QVD51 REY30:REZ30 QLG51:QLH51 QVC30:QVD30 QBK51:QBL51 QLG30:QLH30 PRO51:PRP51 QBK30:QBL30 PHS51:PHT51 PRO30:PRP30 OXW51:OXX51 PHS30:PHT30 OOA51:OOB51 OXW30:OXX30 OEE51:OEF51 OOA30:OOB30 NUI51:NUJ51 OEE30:OEF30 NKM51:NKN51 NUI30:NUJ30 NAQ51:NAR51 NKM30:NKN30 MQU51:MQV51 NAQ30:NAR30 MGY51:MGZ51 MQU30:MQV30 LXC51:LXD51 MGY30:MGZ30 LNG51:LNH51 LXC30:LXD30 LDK51:LDL51 LNG30:LNH30 KTO51:KTP51 LDK30:LDL30 KJS51:KJT51 KTO30:KTP30 JZW51:JZX51 KJS30:KJT30 JQA51:JQB51 JZW30:JZX30 JGE51:JGF51 JQA30:JQB30 IWI51:IWJ51 JGE30:JGF30 IMM51:IMN51 IWI30:IWJ30 ICQ51:ICR51 IMM30:IMN30 HSU51:HSV51 ICQ30:ICR30 HIY51:HIZ51 HSU30:HSV30 GZC51:GZD51 HIY30:HIZ30 GPG51:GPH51 GZC30:GZD30 GFK51:GFL51 GPG30:GPH30 FVO51:FVP51 GFK30:GFL30 FLS51:FLT51 FVO30:FVP30 FBW51:FBX51 FLS30:FLT30 ESA51:ESB51 FBW30:FBX30 EIE51:EIF51 ESA30:ESB30 DYI51:DYJ51 EIE30:EIF30 DOM51:DON51 DYI30:DYJ30 DEQ51:DER51 DOM30:DON30 CUU51:CUV51 DEQ30:DER30 CKY51:CKZ51 CUU30:CUV30 CBC51:CBD51 CKY30:CKZ30 BRG51:BRH51 CBC30:CBD30 BHK51:BHL51 BRG30:BRH30 AXO51:AXP51 BHK30:BHL30 ANS51:ANT51 AXO30:AXP30 ADW51:ADX51 ANS30:ANT30 UA51:UB51 ADW30:ADX30 KE51:KF51 UA30:UB30 AI51:AJ51 KE30:KF30 AI30:AJ30 WWQ51:WWR51 WMS49:WMT50 WCW49:WCX50 VTA49:VTB50 VJE49:VJF50 UZI49:UZJ50 UPM49:UPN50 UFQ49:UFR50 TVU49:TVV50 TLY49:TLZ50 TCC49:TCD50 SSG49:SSH50 SIK49:SIL50 RYO49:RYP50 ROS49:ROT50 REW49:REX50 QVA49:QVB50 QLE49:QLF50 QBI49:QBJ50 PRM49:PRN50 PHQ49:PHR50 OXU49:OXV50 ONY49:ONZ50 OEC49:OED50 NUG49:NUH50 NKK49:NKL50 NAO49:NAP50 MQS49:MQT50 MGW49:MGX50 LXA49:LXB50 LNE49:LNF50 LDI49:LDJ50 KTM49:KTN50 KJQ49:KJR50 JZU49:JZV50 JPY49:JPZ50 JGC49:JGD50 IWG49:IWH50 IMK49:IML50 ICO49:ICP50 HSS49:HST50 HIW49:HIX50 GZA49:GZB50 GPE49:GPF50 GFI49:GFJ50 FVM49:FVN50 FLQ49:FLR50 FBU49:FBV50 ERY49:ERZ50 EIC49:EID50 DYG49:DYH50 DOK49:DOL50 DEO49:DEP50 CUS49:CUT50 CKW49:CKX50 CBA49:CBB50 BRE49:BRF50 BHI49:BHJ50 AXM49:AXN50 ANQ49:ANR50 ADU49:ADV50 TY49:TZ50 KC49:KD50 AG49:AH50 WWO49:WWP50 WWQ43:WWR47 WMU43:WMV47 WCY43:WCZ47 VTC43:VTD47 VJG43:VJH47 UZK43:UZL47 UPO43:UPP47 UFS43:UFT47 TVW43:TVX47 TMA43:TMB47 TCE43:TCF47 SSI43:SSJ47 SIM43:SIN47 RYQ43:RYR47 ROU43:ROV47 REY43:REZ47 QVC43:QVD47 QLG43:QLH47 QBK43:QBL47 PRO43:PRP47 PHS43:PHT47 OXW43:OXX47 OOA43:OOB47 OEE43:OEF47 NUI43:NUJ47 NKM43:NKN47 NAQ43:NAR47 MQU43:MQV47 MGY43:MGZ47 LXC43:LXD47 LNG43:LNH47 LDK43:LDL47 KTO43:KTP47 KJS43:KJT47 JZW43:JZX47 JQA43:JQB47 JGE43:JGF47 IWI43:IWJ47 IMM43:IMN47 ICQ43:ICR47 HSU43:HSV47 HIY43:HIZ47 GZC43:GZD47 GPG43:GPH47 GFK43:GFL47 FVO43:FVP47 FLS43:FLT47 FBW43:FBX47 ESA43:ESB47 EIE43:EIF47 DYI43:DYJ47 DOM43:DON47 DEQ43:DER47 CUU43:CUV47 CKY43:CKZ47 CBC43:CBD47 BRG43:BRH47 BHK43:BHL47 AXO43:AXP47 ANS43:ANT47 ADW43:ADX47 UA43:UB47 KE43:KF47 AI43:AJ47 AI71:AJ74 KE71:KF74 UA71:UB74 ADW71:ADX74 ANS71:ANT74 AXO71:AXP74 BHK71:BHL74 BRG71:BRH74 CBC71:CBD74 CKY71:CKZ74 CUU71:CUV74 DEQ71:DER74 DOM71:DON74 DYI71:DYJ74 EIE71:EIF74 ESA71:ESB74 FBW71:FBX74 FLS71:FLT74 FVO71:FVP74 GFK71:GFL74 GPG71:GPH74 GZC71:GZD74 HIY71:HIZ74 HSU71:HSV74 ICQ71:ICR74 IMM71:IMN74 IWI71:IWJ74 JGE71:JGF74 JQA71:JQB74 JZW71:JZX74 KJS71:KJT74 KTO71:KTP74 LDK71:LDL74 LNG71:LNH74 LXC71:LXD74 MGY71:MGZ74 MQU71:MQV74 NAQ71:NAR74 NKM71:NKN74 NUI71:NUJ74 OEE71:OEF74 OOA71:OOB74 OXW71:OXX74 PHS71:PHT74 PRO71:PRP74 QBK71:QBL74 QLG71:QLH74 QVC71:QVD74 REY71:REZ74 ROU71:ROV74 RYQ71:RYR74 SIM71:SIN74 SSI71:SSJ74 TCE71:TCF74 TMA71:TMB74 TVW71:TVX74 UFS71:UFT74 UPO71:UPP74 UZK71:UZL74 VJG71:VJH74 VTC71:VTD74 WCY71:WCZ74 WMU71:WMV74 WWQ71:WWR74 AI111:AJ113 KE111:KF113 UA111:UB113 ADW111:ADX113 ANS111:ANT113 AXO111:AXP113 BHK111:BHL113 BRG111:BRH113 CBC111:CBD113 CKY111:CKZ113 CUU111:CUV113 DEQ111:DER113 DOM111:DON113 DYI111:DYJ113 EIE111:EIF113 ESA111:ESB113 FBW111:FBX113 FLS111:FLT113 FVO111:FVP113 GFK111:GFL113 GPG111:GPH113 GZC111:GZD113 HIY111:HIZ113 HSU111:HSV113 ICQ111:ICR113 IMM111:IMN113 IWI111:IWJ113 JGE111:JGF113 JQA111:JQB113 JZW111:JZX113 KJS111:KJT113 KTO111:KTP113 LDK111:LDL113 LNG111:LNH113 LXC111:LXD113 MGY111:MGZ113 MQU111:MQV113 NAQ111:NAR113 NKM111:NKN113 NUI111:NUJ113 OEE111:OEF113 OOA111:OOB113 OXW111:OXX113 PHS111:PHT113 PRO111:PRP113 QBK111:QBL113 QLG111:QLH113 QVC111:QVD113 REY111:REZ113 ROU111:ROV113 RYQ111:RYR113 SIM111:SIN113 SSI111:SSJ113 TCE111:TCF113 TMA111:TMB113 TVW111:TVX113 UFS111:UFT113 UPO111:UPP113 UZK111:UZL113 VJG111:VJH113 VTC111:VTD113 WCY111:WCZ113 WMU111:WMV113 WWQ111:WWR113"/>
    <dataValidation type="list" allowBlank="1" showInputMessage="1" showErrorMessage="1" sqref="WVS983084:WVS983094 TD31:TD42 JH31:JH42 WVT31:WVT42 WLX31:WLX42 WCB31:WCB42 VSF31:VSF42 VIJ31:VIJ42 UYN31:UYN42 UOR31:UOR42 UEV31:UEV42 TUZ31:TUZ42 TLD31:TLD42 TBH31:TBH42 SRL31:SRL42 SHP31:SHP42 RXT31:RXT42 RNX31:RNX42 REB31:REB42 QUF31:QUF42 QKJ31:QKJ42 QAN31:QAN42 PQR31:PQR42 PGV31:PGV42 OWZ31:OWZ42 OND31:OND42 ODH31:ODH42 NTL31:NTL42 NJP31:NJP42 MZT31:MZT42 MPX31:MPX42 MGB31:MGB42 LWF31:LWF42 LMJ31:LMJ42 LCN31:LCN42 KSR31:KSR42 KIV31:KIV42 JYZ31:JYZ42 JPD31:JPD42 JFH31:JFH42 IVL31:IVL42 ILP31:ILP42 IBT31:IBT42 HRX31:HRX42 HIB31:HIB42 GYF31:GYF42 GOJ31:GOJ42 GEN31:GEN42 FUR31:FUR42 FKV31:FKV42 FAZ31:FAZ42 ERD31:ERD42 EHH31:EHH42 DXL31:DXL42 DNP31:DNP42 DDT31:DDT42 CTX31:CTX42 CKB31:CKB42 CAF31:CAF42 BQJ31:BQJ42 BGN31:BGN42 AWR31:AWR42 AMV31:AMV42 ACZ31:ACZ42 ACZ48:ACZ50 AMV48:AMV50 AWR48:AWR50 BGN48:BGN50 BQJ48:BQJ50 CAF48:CAF50 CKB48:CKB50 CTX48:CTX50 DDT48:DDT50 DNP48:DNP50 DXL48:DXL50 EHH48:EHH50 ERD48:ERD50 FAZ48:FAZ50 FKV48:FKV50 FUR48:FUR50 GEN48:GEN50 GOJ48:GOJ50 GYF48:GYF50 HIB48:HIB50 HRX48:HRX50 IBT48:IBT50 ILP48:ILP50 IVL48:IVL50 JFH48:JFH50 JPD48:JPD50 JYZ48:JYZ50 KIV48:KIV50 KSR48:KSR50 LCN48:LCN50 LMJ48:LMJ50 LWF48:LWF50 MGB48:MGB50 MPX48:MPX50 MZT48:MZT50 NJP48:NJP50 NTL48:NTL50 ODH48:ODH50 OND48:OND50 OWZ48:OWZ50 PGV48:PGV50 PQR48:PQR50 QAN48:QAN50 QKJ48:QKJ50 QUF48:QUF50 REB48:REB50 RNX48:RNX50 RXT48:RXT50 SHP48:SHP50 SRL48:SRL50 TBH48:TBH50 TLD48:TLD50 TUZ48:TUZ50 UEV48:UEV50 UOR48:UOR50 UYN48:UYN50 VIJ48:VIJ50 VSF48:VSF50 WCB48:WCB50 WLX48:WLX50 WVT48:WVT50 JH48:JH50 TD48:TD50 WLW983084:WLW983094 K65579:K65589 JG65580:JG65590 TC65580:TC65590 ACY65580:ACY65590 AMU65580:AMU65590 AWQ65580:AWQ65590 BGM65580:BGM65590 BQI65580:BQI65590 CAE65580:CAE65590 CKA65580:CKA65590 CTW65580:CTW65590 DDS65580:DDS65590 DNO65580:DNO65590 DXK65580:DXK65590 EHG65580:EHG65590 ERC65580:ERC65590 FAY65580:FAY65590 FKU65580:FKU65590 FUQ65580:FUQ65590 GEM65580:GEM65590 GOI65580:GOI65590 GYE65580:GYE65590 HIA65580:HIA65590 HRW65580:HRW65590 IBS65580:IBS65590 ILO65580:ILO65590 IVK65580:IVK65590 JFG65580:JFG65590 JPC65580:JPC65590 JYY65580:JYY65590 KIU65580:KIU65590 KSQ65580:KSQ65590 LCM65580:LCM65590 LMI65580:LMI65590 LWE65580:LWE65590 MGA65580:MGA65590 MPW65580:MPW65590 MZS65580:MZS65590 NJO65580:NJO65590 NTK65580:NTK65590 ODG65580:ODG65590 ONC65580:ONC65590 OWY65580:OWY65590 PGU65580:PGU65590 PQQ65580:PQQ65590 QAM65580:QAM65590 QKI65580:QKI65590 QUE65580:QUE65590 REA65580:REA65590 RNW65580:RNW65590 RXS65580:RXS65590 SHO65580:SHO65590 SRK65580:SRK65590 TBG65580:TBG65590 TLC65580:TLC65590 TUY65580:TUY65590 UEU65580:UEU65590 UOQ65580:UOQ65590 UYM65580:UYM65590 VII65580:VII65590 VSE65580:VSE65590 WCA65580:WCA65590 WLW65580:WLW65590 WVS65580:WVS65590 K131115:K131125 JG131116:JG131126 TC131116:TC131126 ACY131116:ACY131126 AMU131116:AMU131126 AWQ131116:AWQ131126 BGM131116:BGM131126 BQI131116:BQI131126 CAE131116:CAE131126 CKA131116:CKA131126 CTW131116:CTW131126 DDS131116:DDS131126 DNO131116:DNO131126 DXK131116:DXK131126 EHG131116:EHG131126 ERC131116:ERC131126 FAY131116:FAY131126 FKU131116:FKU131126 FUQ131116:FUQ131126 GEM131116:GEM131126 GOI131116:GOI131126 GYE131116:GYE131126 HIA131116:HIA131126 HRW131116:HRW131126 IBS131116:IBS131126 ILO131116:ILO131126 IVK131116:IVK131126 JFG131116:JFG131126 JPC131116:JPC131126 JYY131116:JYY131126 KIU131116:KIU131126 KSQ131116:KSQ131126 LCM131116:LCM131126 LMI131116:LMI131126 LWE131116:LWE131126 MGA131116:MGA131126 MPW131116:MPW131126 MZS131116:MZS131126 NJO131116:NJO131126 NTK131116:NTK131126 ODG131116:ODG131126 ONC131116:ONC131126 OWY131116:OWY131126 PGU131116:PGU131126 PQQ131116:PQQ131126 QAM131116:QAM131126 QKI131116:QKI131126 QUE131116:QUE131126 REA131116:REA131126 RNW131116:RNW131126 RXS131116:RXS131126 SHO131116:SHO131126 SRK131116:SRK131126 TBG131116:TBG131126 TLC131116:TLC131126 TUY131116:TUY131126 UEU131116:UEU131126 UOQ131116:UOQ131126 UYM131116:UYM131126 VII131116:VII131126 VSE131116:VSE131126 WCA131116:WCA131126 WLW131116:WLW131126 WVS131116:WVS131126 K196651:K196661 JG196652:JG196662 TC196652:TC196662 ACY196652:ACY196662 AMU196652:AMU196662 AWQ196652:AWQ196662 BGM196652:BGM196662 BQI196652:BQI196662 CAE196652:CAE196662 CKA196652:CKA196662 CTW196652:CTW196662 DDS196652:DDS196662 DNO196652:DNO196662 DXK196652:DXK196662 EHG196652:EHG196662 ERC196652:ERC196662 FAY196652:FAY196662 FKU196652:FKU196662 FUQ196652:FUQ196662 GEM196652:GEM196662 GOI196652:GOI196662 GYE196652:GYE196662 HIA196652:HIA196662 HRW196652:HRW196662 IBS196652:IBS196662 ILO196652:ILO196662 IVK196652:IVK196662 JFG196652:JFG196662 JPC196652:JPC196662 JYY196652:JYY196662 KIU196652:KIU196662 KSQ196652:KSQ196662 LCM196652:LCM196662 LMI196652:LMI196662 LWE196652:LWE196662 MGA196652:MGA196662 MPW196652:MPW196662 MZS196652:MZS196662 NJO196652:NJO196662 NTK196652:NTK196662 ODG196652:ODG196662 ONC196652:ONC196662 OWY196652:OWY196662 PGU196652:PGU196662 PQQ196652:PQQ196662 QAM196652:QAM196662 QKI196652:QKI196662 QUE196652:QUE196662 REA196652:REA196662 RNW196652:RNW196662 RXS196652:RXS196662 SHO196652:SHO196662 SRK196652:SRK196662 TBG196652:TBG196662 TLC196652:TLC196662 TUY196652:TUY196662 UEU196652:UEU196662 UOQ196652:UOQ196662 UYM196652:UYM196662 VII196652:VII196662 VSE196652:VSE196662 WCA196652:WCA196662 WLW196652:WLW196662 WVS196652:WVS196662 K262187:K262197 JG262188:JG262198 TC262188:TC262198 ACY262188:ACY262198 AMU262188:AMU262198 AWQ262188:AWQ262198 BGM262188:BGM262198 BQI262188:BQI262198 CAE262188:CAE262198 CKA262188:CKA262198 CTW262188:CTW262198 DDS262188:DDS262198 DNO262188:DNO262198 DXK262188:DXK262198 EHG262188:EHG262198 ERC262188:ERC262198 FAY262188:FAY262198 FKU262188:FKU262198 FUQ262188:FUQ262198 GEM262188:GEM262198 GOI262188:GOI262198 GYE262188:GYE262198 HIA262188:HIA262198 HRW262188:HRW262198 IBS262188:IBS262198 ILO262188:ILO262198 IVK262188:IVK262198 JFG262188:JFG262198 JPC262188:JPC262198 JYY262188:JYY262198 KIU262188:KIU262198 KSQ262188:KSQ262198 LCM262188:LCM262198 LMI262188:LMI262198 LWE262188:LWE262198 MGA262188:MGA262198 MPW262188:MPW262198 MZS262188:MZS262198 NJO262188:NJO262198 NTK262188:NTK262198 ODG262188:ODG262198 ONC262188:ONC262198 OWY262188:OWY262198 PGU262188:PGU262198 PQQ262188:PQQ262198 QAM262188:QAM262198 QKI262188:QKI262198 QUE262188:QUE262198 REA262188:REA262198 RNW262188:RNW262198 RXS262188:RXS262198 SHO262188:SHO262198 SRK262188:SRK262198 TBG262188:TBG262198 TLC262188:TLC262198 TUY262188:TUY262198 UEU262188:UEU262198 UOQ262188:UOQ262198 UYM262188:UYM262198 VII262188:VII262198 VSE262188:VSE262198 WCA262188:WCA262198 WLW262188:WLW262198 WVS262188:WVS262198 K327723:K327733 JG327724:JG327734 TC327724:TC327734 ACY327724:ACY327734 AMU327724:AMU327734 AWQ327724:AWQ327734 BGM327724:BGM327734 BQI327724:BQI327734 CAE327724:CAE327734 CKA327724:CKA327734 CTW327724:CTW327734 DDS327724:DDS327734 DNO327724:DNO327734 DXK327724:DXK327734 EHG327724:EHG327734 ERC327724:ERC327734 FAY327724:FAY327734 FKU327724:FKU327734 FUQ327724:FUQ327734 GEM327724:GEM327734 GOI327724:GOI327734 GYE327724:GYE327734 HIA327724:HIA327734 HRW327724:HRW327734 IBS327724:IBS327734 ILO327724:ILO327734 IVK327724:IVK327734 JFG327724:JFG327734 JPC327724:JPC327734 JYY327724:JYY327734 KIU327724:KIU327734 KSQ327724:KSQ327734 LCM327724:LCM327734 LMI327724:LMI327734 LWE327724:LWE327734 MGA327724:MGA327734 MPW327724:MPW327734 MZS327724:MZS327734 NJO327724:NJO327734 NTK327724:NTK327734 ODG327724:ODG327734 ONC327724:ONC327734 OWY327724:OWY327734 PGU327724:PGU327734 PQQ327724:PQQ327734 QAM327724:QAM327734 QKI327724:QKI327734 QUE327724:QUE327734 REA327724:REA327734 RNW327724:RNW327734 RXS327724:RXS327734 SHO327724:SHO327734 SRK327724:SRK327734 TBG327724:TBG327734 TLC327724:TLC327734 TUY327724:TUY327734 UEU327724:UEU327734 UOQ327724:UOQ327734 UYM327724:UYM327734 VII327724:VII327734 VSE327724:VSE327734 WCA327724:WCA327734 WLW327724:WLW327734 WVS327724:WVS327734 K393259:K393269 JG393260:JG393270 TC393260:TC393270 ACY393260:ACY393270 AMU393260:AMU393270 AWQ393260:AWQ393270 BGM393260:BGM393270 BQI393260:BQI393270 CAE393260:CAE393270 CKA393260:CKA393270 CTW393260:CTW393270 DDS393260:DDS393270 DNO393260:DNO393270 DXK393260:DXK393270 EHG393260:EHG393270 ERC393260:ERC393270 FAY393260:FAY393270 FKU393260:FKU393270 FUQ393260:FUQ393270 GEM393260:GEM393270 GOI393260:GOI393270 GYE393260:GYE393270 HIA393260:HIA393270 HRW393260:HRW393270 IBS393260:IBS393270 ILO393260:ILO393270 IVK393260:IVK393270 JFG393260:JFG393270 JPC393260:JPC393270 JYY393260:JYY393270 KIU393260:KIU393270 KSQ393260:KSQ393270 LCM393260:LCM393270 LMI393260:LMI393270 LWE393260:LWE393270 MGA393260:MGA393270 MPW393260:MPW393270 MZS393260:MZS393270 NJO393260:NJO393270 NTK393260:NTK393270 ODG393260:ODG393270 ONC393260:ONC393270 OWY393260:OWY393270 PGU393260:PGU393270 PQQ393260:PQQ393270 QAM393260:QAM393270 QKI393260:QKI393270 QUE393260:QUE393270 REA393260:REA393270 RNW393260:RNW393270 RXS393260:RXS393270 SHO393260:SHO393270 SRK393260:SRK393270 TBG393260:TBG393270 TLC393260:TLC393270 TUY393260:TUY393270 UEU393260:UEU393270 UOQ393260:UOQ393270 UYM393260:UYM393270 VII393260:VII393270 VSE393260:VSE393270 WCA393260:WCA393270 WLW393260:WLW393270 WVS393260:WVS393270 K458795:K458805 JG458796:JG458806 TC458796:TC458806 ACY458796:ACY458806 AMU458796:AMU458806 AWQ458796:AWQ458806 BGM458796:BGM458806 BQI458796:BQI458806 CAE458796:CAE458806 CKA458796:CKA458806 CTW458796:CTW458806 DDS458796:DDS458806 DNO458796:DNO458806 DXK458796:DXK458806 EHG458796:EHG458806 ERC458796:ERC458806 FAY458796:FAY458806 FKU458796:FKU458806 FUQ458796:FUQ458806 GEM458796:GEM458806 GOI458796:GOI458806 GYE458796:GYE458806 HIA458796:HIA458806 HRW458796:HRW458806 IBS458796:IBS458806 ILO458796:ILO458806 IVK458796:IVK458806 JFG458796:JFG458806 JPC458796:JPC458806 JYY458796:JYY458806 KIU458796:KIU458806 KSQ458796:KSQ458806 LCM458796:LCM458806 LMI458796:LMI458806 LWE458796:LWE458806 MGA458796:MGA458806 MPW458796:MPW458806 MZS458796:MZS458806 NJO458796:NJO458806 NTK458796:NTK458806 ODG458796:ODG458806 ONC458796:ONC458806 OWY458796:OWY458806 PGU458796:PGU458806 PQQ458796:PQQ458806 QAM458796:QAM458806 QKI458796:QKI458806 QUE458796:QUE458806 REA458796:REA458806 RNW458796:RNW458806 RXS458796:RXS458806 SHO458796:SHO458806 SRK458796:SRK458806 TBG458796:TBG458806 TLC458796:TLC458806 TUY458796:TUY458806 UEU458796:UEU458806 UOQ458796:UOQ458806 UYM458796:UYM458806 VII458796:VII458806 VSE458796:VSE458806 WCA458796:WCA458806 WLW458796:WLW458806 WVS458796:WVS458806 K524331:K524341 JG524332:JG524342 TC524332:TC524342 ACY524332:ACY524342 AMU524332:AMU524342 AWQ524332:AWQ524342 BGM524332:BGM524342 BQI524332:BQI524342 CAE524332:CAE524342 CKA524332:CKA524342 CTW524332:CTW524342 DDS524332:DDS524342 DNO524332:DNO524342 DXK524332:DXK524342 EHG524332:EHG524342 ERC524332:ERC524342 FAY524332:FAY524342 FKU524332:FKU524342 FUQ524332:FUQ524342 GEM524332:GEM524342 GOI524332:GOI524342 GYE524332:GYE524342 HIA524332:HIA524342 HRW524332:HRW524342 IBS524332:IBS524342 ILO524332:ILO524342 IVK524332:IVK524342 JFG524332:JFG524342 JPC524332:JPC524342 JYY524332:JYY524342 KIU524332:KIU524342 KSQ524332:KSQ524342 LCM524332:LCM524342 LMI524332:LMI524342 LWE524332:LWE524342 MGA524332:MGA524342 MPW524332:MPW524342 MZS524332:MZS524342 NJO524332:NJO524342 NTK524332:NTK524342 ODG524332:ODG524342 ONC524332:ONC524342 OWY524332:OWY524342 PGU524332:PGU524342 PQQ524332:PQQ524342 QAM524332:QAM524342 QKI524332:QKI524342 QUE524332:QUE524342 REA524332:REA524342 RNW524332:RNW524342 RXS524332:RXS524342 SHO524332:SHO524342 SRK524332:SRK524342 TBG524332:TBG524342 TLC524332:TLC524342 TUY524332:TUY524342 UEU524332:UEU524342 UOQ524332:UOQ524342 UYM524332:UYM524342 VII524332:VII524342 VSE524332:VSE524342 WCA524332:WCA524342 WLW524332:WLW524342 WVS524332:WVS524342 K589867:K589877 JG589868:JG589878 TC589868:TC589878 ACY589868:ACY589878 AMU589868:AMU589878 AWQ589868:AWQ589878 BGM589868:BGM589878 BQI589868:BQI589878 CAE589868:CAE589878 CKA589868:CKA589878 CTW589868:CTW589878 DDS589868:DDS589878 DNO589868:DNO589878 DXK589868:DXK589878 EHG589868:EHG589878 ERC589868:ERC589878 FAY589868:FAY589878 FKU589868:FKU589878 FUQ589868:FUQ589878 GEM589868:GEM589878 GOI589868:GOI589878 GYE589868:GYE589878 HIA589868:HIA589878 HRW589868:HRW589878 IBS589868:IBS589878 ILO589868:ILO589878 IVK589868:IVK589878 JFG589868:JFG589878 JPC589868:JPC589878 JYY589868:JYY589878 KIU589868:KIU589878 KSQ589868:KSQ589878 LCM589868:LCM589878 LMI589868:LMI589878 LWE589868:LWE589878 MGA589868:MGA589878 MPW589868:MPW589878 MZS589868:MZS589878 NJO589868:NJO589878 NTK589868:NTK589878 ODG589868:ODG589878 ONC589868:ONC589878 OWY589868:OWY589878 PGU589868:PGU589878 PQQ589868:PQQ589878 QAM589868:QAM589878 QKI589868:QKI589878 QUE589868:QUE589878 REA589868:REA589878 RNW589868:RNW589878 RXS589868:RXS589878 SHO589868:SHO589878 SRK589868:SRK589878 TBG589868:TBG589878 TLC589868:TLC589878 TUY589868:TUY589878 UEU589868:UEU589878 UOQ589868:UOQ589878 UYM589868:UYM589878 VII589868:VII589878 VSE589868:VSE589878 WCA589868:WCA589878 WLW589868:WLW589878 WVS589868:WVS589878 K655403:K655413 JG655404:JG655414 TC655404:TC655414 ACY655404:ACY655414 AMU655404:AMU655414 AWQ655404:AWQ655414 BGM655404:BGM655414 BQI655404:BQI655414 CAE655404:CAE655414 CKA655404:CKA655414 CTW655404:CTW655414 DDS655404:DDS655414 DNO655404:DNO655414 DXK655404:DXK655414 EHG655404:EHG655414 ERC655404:ERC655414 FAY655404:FAY655414 FKU655404:FKU655414 FUQ655404:FUQ655414 GEM655404:GEM655414 GOI655404:GOI655414 GYE655404:GYE655414 HIA655404:HIA655414 HRW655404:HRW655414 IBS655404:IBS655414 ILO655404:ILO655414 IVK655404:IVK655414 JFG655404:JFG655414 JPC655404:JPC655414 JYY655404:JYY655414 KIU655404:KIU655414 KSQ655404:KSQ655414 LCM655404:LCM655414 LMI655404:LMI655414 LWE655404:LWE655414 MGA655404:MGA655414 MPW655404:MPW655414 MZS655404:MZS655414 NJO655404:NJO655414 NTK655404:NTK655414 ODG655404:ODG655414 ONC655404:ONC655414 OWY655404:OWY655414 PGU655404:PGU655414 PQQ655404:PQQ655414 QAM655404:QAM655414 QKI655404:QKI655414 QUE655404:QUE655414 REA655404:REA655414 RNW655404:RNW655414 RXS655404:RXS655414 SHO655404:SHO655414 SRK655404:SRK655414 TBG655404:TBG655414 TLC655404:TLC655414 TUY655404:TUY655414 UEU655404:UEU655414 UOQ655404:UOQ655414 UYM655404:UYM655414 VII655404:VII655414 VSE655404:VSE655414 WCA655404:WCA655414 WLW655404:WLW655414 WVS655404:WVS655414 K720939:K720949 JG720940:JG720950 TC720940:TC720950 ACY720940:ACY720950 AMU720940:AMU720950 AWQ720940:AWQ720950 BGM720940:BGM720950 BQI720940:BQI720950 CAE720940:CAE720950 CKA720940:CKA720950 CTW720940:CTW720950 DDS720940:DDS720950 DNO720940:DNO720950 DXK720940:DXK720950 EHG720940:EHG720950 ERC720940:ERC720950 FAY720940:FAY720950 FKU720940:FKU720950 FUQ720940:FUQ720950 GEM720940:GEM720950 GOI720940:GOI720950 GYE720940:GYE720950 HIA720940:HIA720950 HRW720940:HRW720950 IBS720940:IBS720950 ILO720940:ILO720950 IVK720940:IVK720950 JFG720940:JFG720950 JPC720940:JPC720950 JYY720940:JYY720950 KIU720940:KIU720950 KSQ720940:KSQ720950 LCM720940:LCM720950 LMI720940:LMI720950 LWE720940:LWE720950 MGA720940:MGA720950 MPW720940:MPW720950 MZS720940:MZS720950 NJO720940:NJO720950 NTK720940:NTK720950 ODG720940:ODG720950 ONC720940:ONC720950 OWY720940:OWY720950 PGU720940:PGU720950 PQQ720940:PQQ720950 QAM720940:QAM720950 QKI720940:QKI720950 QUE720940:QUE720950 REA720940:REA720950 RNW720940:RNW720950 RXS720940:RXS720950 SHO720940:SHO720950 SRK720940:SRK720950 TBG720940:TBG720950 TLC720940:TLC720950 TUY720940:TUY720950 UEU720940:UEU720950 UOQ720940:UOQ720950 UYM720940:UYM720950 VII720940:VII720950 VSE720940:VSE720950 WCA720940:WCA720950 WLW720940:WLW720950 WVS720940:WVS720950 K786475:K786485 JG786476:JG786486 TC786476:TC786486 ACY786476:ACY786486 AMU786476:AMU786486 AWQ786476:AWQ786486 BGM786476:BGM786486 BQI786476:BQI786486 CAE786476:CAE786486 CKA786476:CKA786486 CTW786476:CTW786486 DDS786476:DDS786486 DNO786476:DNO786486 DXK786476:DXK786486 EHG786476:EHG786486 ERC786476:ERC786486 FAY786476:FAY786486 FKU786476:FKU786486 FUQ786476:FUQ786486 GEM786476:GEM786486 GOI786476:GOI786486 GYE786476:GYE786486 HIA786476:HIA786486 HRW786476:HRW786486 IBS786476:IBS786486 ILO786476:ILO786486 IVK786476:IVK786486 JFG786476:JFG786486 JPC786476:JPC786486 JYY786476:JYY786486 KIU786476:KIU786486 KSQ786476:KSQ786486 LCM786476:LCM786486 LMI786476:LMI786486 LWE786476:LWE786486 MGA786476:MGA786486 MPW786476:MPW786486 MZS786476:MZS786486 NJO786476:NJO786486 NTK786476:NTK786486 ODG786476:ODG786486 ONC786476:ONC786486 OWY786476:OWY786486 PGU786476:PGU786486 PQQ786476:PQQ786486 QAM786476:QAM786486 QKI786476:QKI786486 QUE786476:QUE786486 REA786476:REA786486 RNW786476:RNW786486 RXS786476:RXS786486 SHO786476:SHO786486 SRK786476:SRK786486 TBG786476:TBG786486 TLC786476:TLC786486 TUY786476:TUY786486 UEU786476:UEU786486 UOQ786476:UOQ786486 UYM786476:UYM786486 VII786476:VII786486 VSE786476:VSE786486 WCA786476:WCA786486 WLW786476:WLW786486 WVS786476:WVS786486 K852011:K852021 JG852012:JG852022 TC852012:TC852022 ACY852012:ACY852022 AMU852012:AMU852022 AWQ852012:AWQ852022 BGM852012:BGM852022 BQI852012:BQI852022 CAE852012:CAE852022 CKA852012:CKA852022 CTW852012:CTW852022 DDS852012:DDS852022 DNO852012:DNO852022 DXK852012:DXK852022 EHG852012:EHG852022 ERC852012:ERC852022 FAY852012:FAY852022 FKU852012:FKU852022 FUQ852012:FUQ852022 GEM852012:GEM852022 GOI852012:GOI852022 GYE852012:GYE852022 HIA852012:HIA852022 HRW852012:HRW852022 IBS852012:IBS852022 ILO852012:ILO852022 IVK852012:IVK852022 JFG852012:JFG852022 JPC852012:JPC852022 JYY852012:JYY852022 KIU852012:KIU852022 KSQ852012:KSQ852022 LCM852012:LCM852022 LMI852012:LMI852022 LWE852012:LWE852022 MGA852012:MGA852022 MPW852012:MPW852022 MZS852012:MZS852022 NJO852012:NJO852022 NTK852012:NTK852022 ODG852012:ODG852022 ONC852012:ONC852022 OWY852012:OWY852022 PGU852012:PGU852022 PQQ852012:PQQ852022 QAM852012:QAM852022 QKI852012:QKI852022 QUE852012:QUE852022 REA852012:REA852022 RNW852012:RNW852022 RXS852012:RXS852022 SHO852012:SHO852022 SRK852012:SRK852022 TBG852012:TBG852022 TLC852012:TLC852022 TUY852012:TUY852022 UEU852012:UEU852022 UOQ852012:UOQ852022 UYM852012:UYM852022 VII852012:VII852022 VSE852012:VSE852022 WCA852012:WCA852022 WLW852012:WLW852022 WVS852012:WVS852022 K917547:K917557 JG917548:JG917558 TC917548:TC917558 ACY917548:ACY917558 AMU917548:AMU917558 AWQ917548:AWQ917558 BGM917548:BGM917558 BQI917548:BQI917558 CAE917548:CAE917558 CKA917548:CKA917558 CTW917548:CTW917558 DDS917548:DDS917558 DNO917548:DNO917558 DXK917548:DXK917558 EHG917548:EHG917558 ERC917548:ERC917558 FAY917548:FAY917558 FKU917548:FKU917558 FUQ917548:FUQ917558 GEM917548:GEM917558 GOI917548:GOI917558 GYE917548:GYE917558 HIA917548:HIA917558 HRW917548:HRW917558 IBS917548:IBS917558 ILO917548:ILO917558 IVK917548:IVK917558 JFG917548:JFG917558 JPC917548:JPC917558 JYY917548:JYY917558 KIU917548:KIU917558 KSQ917548:KSQ917558 LCM917548:LCM917558 LMI917548:LMI917558 LWE917548:LWE917558 MGA917548:MGA917558 MPW917548:MPW917558 MZS917548:MZS917558 NJO917548:NJO917558 NTK917548:NTK917558 ODG917548:ODG917558 ONC917548:ONC917558 OWY917548:OWY917558 PGU917548:PGU917558 PQQ917548:PQQ917558 QAM917548:QAM917558 QKI917548:QKI917558 QUE917548:QUE917558 REA917548:REA917558 RNW917548:RNW917558 RXS917548:RXS917558 SHO917548:SHO917558 SRK917548:SRK917558 TBG917548:TBG917558 TLC917548:TLC917558 TUY917548:TUY917558 UEU917548:UEU917558 UOQ917548:UOQ917558 UYM917548:UYM917558 VII917548:VII917558 VSE917548:VSE917558 WCA917548:WCA917558 WLW917548:WLW917558 WVS917548:WVS917558 K983083:K983093 JG983084:JG983094 TC983084:TC983094 ACY983084:ACY983094 AMU983084:AMU983094 AWQ983084:AWQ983094 BGM983084:BGM983094 BQI983084:BQI983094 CAE983084:CAE983094 CKA983084:CKA983094 CTW983084:CTW983094 DDS983084:DDS983094 DNO983084:DNO983094 DXK983084:DXK983094 EHG983084:EHG983094 ERC983084:ERC983094 FAY983084:FAY983094 FKU983084:FKU983094 FUQ983084:FUQ983094 GEM983084:GEM983094 GOI983084:GOI983094 GYE983084:GYE983094 HIA983084:HIA983094 HRW983084:HRW983094 IBS983084:IBS983094 ILO983084:ILO983094 IVK983084:IVK983094 JFG983084:JFG983094 JPC983084:JPC983094 JYY983084:JYY983094 KIU983084:KIU983094 KSQ983084:KSQ983094 LCM983084:LCM983094 LMI983084:LMI983094 LWE983084:LWE983094 MGA983084:MGA983094 MPW983084:MPW983094 MZS983084:MZS983094 NJO983084:NJO983094 NTK983084:NTK983094 ODG983084:ODG983094 ONC983084:ONC983094 OWY983084:OWY983094 PGU983084:PGU983094 PQQ983084:PQQ983094 QAM983084:QAM983094 QKI983084:QKI983094 QUE983084:QUE983094 REA983084:REA983094 RNW983084:RNW983094 RXS983084:RXS983094 SHO983084:SHO983094 SRK983084:SRK983094 TBG983084:TBG983094 TLC983084:TLC983094 TUY983084:TUY983094 UEU983084:UEU983094 UOQ983084:UOQ983094 UYM983084:UYM983094 VII983084:VII983094 VSE983084:VSE983094 WCA983084:WCA983094">
      <formula1>$AE$31:$AE$31</formula1>
    </dataValidation>
    <dataValidation type="list" allowBlank="1" showInputMessage="1" showErrorMessage="1" sqref="L33 L36:M36 L46:M46 L48:M48 L31:M32 L38:M38 L40:M41">
      <formula1>"○,－"</formula1>
    </dataValidation>
    <dataValidation type="list" allowBlank="1" showInputMessage="1" showErrorMessage="1" sqref="N16:Q16">
      <formula1>"適,否"</formula1>
    </dataValidation>
    <dataValidation type="list" allowBlank="1" showInputMessage="1" showErrorMessage="1" sqref="O11:T11">
      <formula1>"その他地域,100分の3地域"</formula1>
    </dataValidation>
    <dataValidation type="list" allowBlank="1" showInputMessage="1" showErrorMessage="1" sqref="H11:N11">
      <formula1>"20人～30人,31人～40人,41人～50人,51人～60人,61人～"</formula1>
    </dataValidation>
  </dataValidations>
  <printOptions horizontalCentered="1"/>
  <pageMargins left="0.78740157480314965" right="0.35433070866141736" top="0.39370078740157483" bottom="0.35433070866141736" header="0.31496062992125984" footer="0.19685039370078741"/>
  <pageSetup paperSize="9" scale="84" fitToHeight="2" orientation="portrait" r:id="rId1"/>
  <headerFooter>
    <oddFooter>&amp;A</oddFooter>
  </headerFooter>
  <rowBreaks count="2" manualBreakCount="2">
    <brk id="57" max="28" man="1"/>
    <brk id="98" max="2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4"/>
  <sheetViews>
    <sheetView view="pageBreakPreview" zoomScale="85" zoomScaleNormal="100" zoomScaleSheetLayoutView="85" workbookViewId="0">
      <selection activeCell="L6" sqref="L6"/>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145" t="s">
        <v>215</v>
      </c>
      <c r="AD2" s="30"/>
      <c r="AE2" s="145"/>
      <c r="AF2" s="1"/>
      <c r="AG2" s="1"/>
      <c r="AH2" s="1"/>
      <c r="AI2" s="13"/>
      <c r="AM2" s="29"/>
      <c r="AN2" s="29"/>
      <c r="AQ2" s="29"/>
      <c r="AR2" s="29"/>
      <c r="AT2" s="3"/>
    </row>
    <row r="3" spans="1:46" ht="18" customHeight="1">
      <c r="A3" s="499" t="s">
        <v>161</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147"/>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511" t="s">
        <v>83</v>
      </c>
      <c r="C5" s="683"/>
      <c r="D5" s="683"/>
      <c r="E5" s="683"/>
      <c r="F5" s="684"/>
      <c r="G5" s="23"/>
      <c r="H5" s="23"/>
      <c r="I5" s="23"/>
      <c r="J5" s="23"/>
      <c r="K5" s="23"/>
      <c r="L5" s="23"/>
      <c r="M5" s="23"/>
      <c r="N5" s="23"/>
      <c r="O5" s="23"/>
      <c r="P5" s="23"/>
      <c r="Q5" s="23"/>
      <c r="R5" s="23"/>
      <c r="S5" s="327" t="s">
        <v>81</v>
      </c>
      <c r="T5" s="688"/>
      <c r="U5" s="688"/>
      <c r="V5" s="689"/>
      <c r="W5" s="502" t="s">
        <v>83</v>
      </c>
      <c r="X5" s="690"/>
      <c r="Y5" s="690"/>
      <c r="Z5" s="690"/>
      <c r="AA5" s="690"/>
      <c r="AB5" s="690"/>
      <c r="AC5" s="691"/>
      <c r="AD5" s="23"/>
      <c r="AE5" s="23"/>
      <c r="AF5" s="13"/>
      <c r="AG5" s="13"/>
      <c r="AH5" s="13"/>
      <c r="AI5" s="13"/>
      <c r="AM5" s="29"/>
      <c r="AN5" s="29"/>
      <c r="AQ5" s="29"/>
      <c r="AR5" s="29"/>
    </row>
    <row r="6" spans="1:46" ht="18" customHeight="1" thickBot="1">
      <c r="A6" s="27"/>
      <c r="B6" s="685"/>
      <c r="C6" s="686"/>
      <c r="D6" s="686"/>
      <c r="E6" s="686"/>
      <c r="F6" s="687"/>
      <c r="G6" s="23"/>
      <c r="H6" s="23"/>
      <c r="I6" s="23"/>
      <c r="J6" s="23"/>
      <c r="K6" s="23"/>
      <c r="L6" s="23"/>
      <c r="M6" s="23"/>
      <c r="N6" s="23"/>
      <c r="O6" s="23"/>
      <c r="P6" s="23"/>
      <c r="Q6" s="23"/>
      <c r="R6" s="23"/>
      <c r="S6" s="327" t="s">
        <v>28</v>
      </c>
      <c r="T6" s="688"/>
      <c r="U6" s="688"/>
      <c r="V6" s="688"/>
      <c r="W6" s="692" t="s">
        <v>179</v>
      </c>
      <c r="X6" s="693"/>
      <c r="Y6" s="693"/>
      <c r="Z6" s="693"/>
      <c r="AA6" s="693"/>
      <c r="AB6" s="693"/>
      <c r="AC6" s="694"/>
      <c r="AD6" s="23"/>
      <c r="AE6" s="23"/>
      <c r="AF6" s="13"/>
      <c r="AG6" s="13"/>
      <c r="AH6" s="13"/>
      <c r="AI6" s="13"/>
      <c r="AM6" s="29"/>
      <c r="AN6" s="29"/>
      <c r="AQ6" s="29"/>
      <c r="AR6" s="29"/>
    </row>
    <row r="7" spans="1:46" ht="18" customHeight="1" thickTop="1" thickBot="1">
      <c r="A7" s="27"/>
      <c r="B7" s="23"/>
      <c r="C7" s="23"/>
      <c r="D7" s="23"/>
      <c r="E7" s="23"/>
      <c r="F7" s="23"/>
      <c r="G7" s="23"/>
      <c r="H7" s="23"/>
      <c r="I7" s="23"/>
      <c r="J7" s="23"/>
      <c r="K7" s="23"/>
      <c r="L7" s="23"/>
      <c r="M7" s="23"/>
      <c r="N7" s="23"/>
      <c r="O7" s="23"/>
      <c r="P7" s="23"/>
      <c r="Q7" s="23"/>
      <c r="R7" s="23"/>
      <c r="S7" s="327" t="s">
        <v>146</v>
      </c>
      <c r="T7" s="688"/>
      <c r="U7" s="688"/>
      <c r="V7" s="688"/>
      <c r="W7" s="711" t="s">
        <v>180</v>
      </c>
      <c r="X7" s="712"/>
      <c r="Y7" s="712"/>
      <c r="Z7" s="712"/>
      <c r="AA7" s="712"/>
      <c r="AB7" s="712"/>
      <c r="AC7" s="713"/>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thickBot="1">
      <c r="A9" s="15" t="s">
        <v>30</v>
      </c>
      <c r="B9" s="23"/>
      <c r="C9" s="13"/>
      <c r="D9" s="487" t="s">
        <v>69</v>
      </c>
      <c r="E9" s="714"/>
      <c r="F9" s="714"/>
      <c r="G9" s="714"/>
      <c r="H9" s="714"/>
      <c r="I9" s="715"/>
      <c r="J9" s="487" t="s">
        <v>35</v>
      </c>
      <c r="K9" s="700"/>
      <c r="L9" s="700"/>
      <c r="M9" s="700"/>
      <c r="N9" s="700"/>
      <c r="O9" s="700"/>
      <c r="P9" s="701"/>
      <c r="Q9" s="716" t="s">
        <v>32</v>
      </c>
      <c r="R9" s="673"/>
      <c r="S9" s="673"/>
      <c r="T9" s="673"/>
      <c r="U9" s="673"/>
      <c r="V9" s="674"/>
      <c r="W9" s="1"/>
      <c r="X9" s="1"/>
      <c r="Y9" s="1"/>
      <c r="Z9" s="1"/>
      <c r="AA9" s="1"/>
      <c r="AB9" s="7"/>
      <c r="AC9" s="1"/>
      <c r="AD9" s="13"/>
      <c r="AE9" s="32"/>
      <c r="AF9" s="13"/>
      <c r="AG9" s="13"/>
      <c r="AH9" s="13"/>
      <c r="AI9" s="13"/>
      <c r="AM9" s="29"/>
      <c r="AN9" s="29"/>
      <c r="AQ9" s="29"/>
      <c r="AR9" s="29"/>
    </row>
    <row r="10" spans="1:46" ht="18" customHeight="1" thickBot="1">
      <c r="A10" s="1"/>
      <c r="D10" s="717">
        <v>240</v>
      </c>
      <c r="E10" s="718"/>
      <c r="F10" s="718"/>
      <c r="G10" s="718"/>
      <c r="H10" s="718"/>
      <c r="I10" s="719"/>
      <c r="J10" s="720" t="s">
        <v>70</v>
      </c>
      <c r="K10" s="706"/>
      <c r="L10" s="706"/>
      <c r="M10" s="706"/>
      <c r="N10" s="706"/>
      <c r="O10" s="706"/>
      <c r="P10" s="721"/>
      <c r="Q10" s="722" t="s">
        <v>33</v>
      </c>
      <c r="R10" s="723"/>
      <c r="S10" s="723"/>
      <c r="T10" s="723"/>
      <c r="U10" s="723"/>
      <c r="V10" s="724"/>
      <c r="W10" s="29"/>
      <c r="X10" s="29"/>
    </row>
    <row r="11" spans="1:46" ht="13.5" customHeight="1">
      <c r="A11" s="1"/>
      <c r="B11" s="28"/>
      <c r="C11" s="9"/>
      <c r="D11" s="9"/>
      <c r="E11" s="9"/>
      <c r="F11" s="9"/>
      <c r="G11" s="148"/>
      <c r="H11" s="148"/>
      <c r="I11" s="148"/>
      <c r="J11" s="148"/>
      <c r="K11" s="40"/>
      <c r="L11" s="40"/>
      <c r="M11" s="40"/>
      <c r="N11" s="40"/>
      <c r="O11" s="40"/>
      <c r="P11" s="42"/>
      <c r="Q11" s="42"/>
      <c r="R11" s="42"/>
      <c r="S11" s="149"/>
      <c r="T11" s="8"/>
      <c r="U11" s="149"/>
      <c r="V11" s="149"/>
      <c r="W11" s="149"/>
      <c r="X11" s="9"/>
      <c r="Y11" s="150"/>
    </row>
    <row r="12" spans="1:46" ht="18" customHeight="1">
      <c r="A12" s="15" t="s">
        <v>31</v>
      </c>
      <c r="G12" s="475" t="s">
        <v>167</v>
      </c>
      <c r="H12" s="476"/>
      <c r="I12" s="476"/>
      <c r="J12" s="477"/>
      <c r="K12" s="476" t="s">
        <v>166</v>
      </c>
      <c r="L12" s="476"/>
      <c r="M12" s="476"/>
      <c r="N12" s="476"/>
      <c r="O12" s="476"/>
      <c r="P12" s="476"/>
      <c r="Q12" s="476"/>
      <c r="R12" s="477"/>
      <c r="S12" s="680" t="s">
        <v>165</v>
      </c>
      <c r="T12" s="681"/>
      <c r="U12" s="681"/>
      <c r="V12" s="682"/>
      <c r="W12" s="460" t="s">
        <v>168</v>
      </c>
      <c r="X12" s="695"/>
      <c r="Y12" s="695"/>
      <c r="Z12" s="695"/>
      <c r="AA12" s="696"/>
      <c r="AB12" s="1"/>
      <c r="AD12" s="32"/>
      <c r="AE12" s="13"/>
      <c r="AF12" s="13"/>
      <c r="AG12" s="13"/>
      <c r="AH12" s="13"/>
      <c r="AL12" s="29"/>
      <c r="AM12" s="29"/>
      <c r="AP12" s="29"/>
      <c r="AQ12" s="33"/>
    </row>
    <row r="13" spans="1:46" ht="18" customHeight="1" thickBot="1">
      <c r="G13" s="151"/>
      <c r="H13" s="152"/>
      <c r="I13" s="152"/>
      <c r="J13" s="153"/>
      <c r="K13" s="1"/>
      <c r="L13" s="1"/>
      <c r="M13" s="1"/>
      <c r="N13" s="85"/>
      <c r="O13" s="466" t="s">
        <v>38</v>
      </c>
      <c r="P13" s="700"/>
      <c r="Q13" s="700"/>
      <c r="R13" s="701"/>
      <c r="S13" s="154"/>
      <c r="T13" s="155"/>
      <c r="U13" s="155"/>
      <c r="V13" s="155"/>
      <c r="W13" s="697"/>
      <c r="X13" s="698"/>
      <c r="Y13" s="698"/>
      <c r="Z13" s="698"/>
      <c r="AA13" s="699"/>
      <c r="AB13" s="10"/>
      <c r="AC13" s="10"/>
      <c r="AD13" s="11"/>
      <c r="AE13" s="12"/>
      <c r="AF13" s="12"/>
      <c r="AG13" s="2"/>
      <c r="AH13" s="1"/>
      <c r="AJ13" s="13"/>
      <c r="AK13" s="13"/>
      <c r="AL13" s="13"/>
      <c r="AO13" s="29"/>
      <c r="AP13" s="29"/>
      <c r="AQ13" s="29"/>
    </row>
    <row r="14" spans="1:46" ht="18" customHeight="1" thickBot="1">
      <c r="G14" s="702">
        <v>0.12</v>
      </c>
      <c r="H14" s="703"/>
      <c r="I14" s="703"/>
      <c r="J14" s="704"/>
      <c r="K14" s="703">
        <v>7.0000000000000007E-2</v>
      </c>
      <c r="L14" s="703"/>
      <c r="M14" s="703"/>
      <c r="N14" s="704"/>
      <c r="O14" s="705" t="s">
        <v>41</v>
      </c>
      <c r="P14" s="706"/>
      <c r="Q14" s="706"/>
      <c r="R14" s="707"/>
      <c r="S14" s="484">
        <f>G14+K14</f>
        <v>0.19</v>
      </c>
      <c r="T14" s="485"/>
      <c r="U14" s="485"/>
      <c r="V14" s="486"/>
      <c r="W14" s="708">
        <v>12</v>
      </c>
      <c r="X14" s="709"/>
      <c r="Y14" s="709"/>
      <c r="Z14" s="709"/>
      <c r="AA14" s="710"/>
      <c r="AB14" s="10"/>
      <c r="AC14" s="10"/>
      <c r="AD14" s="8"/>
      <c r="AE14" s="2"/>
      <c r="AF14" s="2"/>
      <c r="AG14" s="2"/>
      <c r="AH14" s="1"/>
      <c r="AJ14" s="13"/>
      <c r="AK14" s="13"/>
      <c r="AL14" s="13"/>
      <c r="AO14" s="29"/>
      <c r="AP14" s="29"/>
      <c r="AQ14" s="29"/>
    </row>
    <row r="15" spans="1:46" ht="13.5" customHeight="1">
      <c r="B15" s="13"/>
      <c r="C15" s="13"/>
      <c r="D15" s="13"/>
      <c r="E15" s="13"/>
      <c r="F15" s="13"/>
      <c r="L15" s="1"/>
      <c r="M15" s="1"/>
      <c r="N15" s="1"/>
      <c r="O15" s="1"/>
      <c r="P15" s="1"/>
      <c r="Q15" s="1"/>
      <c r="R15" s="1"/>
      <c r="S15" s="1"/>
      <c r="T15" s="1"/>
      <c r="U15" s="1"/>
      <c r="V15" s="1"/>
      <c r="W15" s="1"/>
      <c r="X15" s="1"/>
      <c r="Y15" s="1"/>
      <c r="Z15" s="1"/>
      <c r="AA15" s="1"/>
      <c r="AB15" s="1"/>
      <c r="AC15" s="1"/>
      <c r="AE15" s="32"/>
      <c r="AF15" s="13"/>
      <c r="AG15" s="32"/>
      <c r="AH15" s="13"/>
      <c r="AI15" s="13"/>
      <c r="AJ15" s="13"/>
      <c r="AK15" s="13"/>
      <c r="AM15" s="29"/>
      <c r="AN15" s="29"/>
    </row>
    <row r="16" spans="1:46" ht="18" customHeight="1">
      <c r="A16" s="13" t="s">
        <v>42</v>
      </c>
      <c r="B16" s="13"/>
      <c r="C16" s="13"/>
      <c r="D16" s="13"/>
      <c r="E16" s="13"/>
      <c r="F16" s="13"/>
      <c r="G16" s="13"/>
      <c r="H16" s="1"/>
      <c r="I16" s="13"/>
      <c r="J16" s="13"/>
      <c r="K16" s="13"/>
      <c r="L16" s="13"/>
      <c r="M16" s="13"/>
      <c r="N16" s="13"/>
      <c r="O16" s="13"/>
      <c r="P16" s="13"/>
      <c r="Q16" s="13"/>
      <c r="R16" s="13"/>
      <c r="S16" s="13"/>
      <c r="T16" s="13"/>
      <c r="U16" s="13"/>
      <c r="V16" s="13"/>
      <c r="W16" s="13"/>
      <c r="X16" s="13"/>
      <c r="Y16" s="13"/>
      <c r="Z16" s="13"/>
      <c r="AA16" s="13"/>
      <c r="AB16" s="13"/>
      <c r="AS16" s="13"/>
    </row>
    <row r="17" spans="1:45" ht="18" customHeight="1" thickBot="1">
      <c r="A17" s="13"/>
      <c r="B17" s="419" t="s">
        <v>21</v>
      </c>
      <c r="C17" s="657"/>
      <c r="D17" s="657"/>
      <c r="E17" s="657"/>
      <c r="F17" s="657"/>
      <c r="G17" s="657"/>
      <c r="H17" s="661"/>
      <c r="I17" s="422" t="s">
        <v>65</v>
      </c>
      <c r="J17" s="673"/>
      <c r="K17" s="673"/>
      <c r="L17" s="673"/>
      <c r="M17" s="674"/>
      <c r="AC17" s="13"/>
    </row>
    <row r="18" spans="1:45" ht="18" customHeight="1">
      <c r="A18" s="13"/>
      <c r="B18" s="419" t="s">
        <v>68</v>
      </c>
      <c r="C18" s="657"/>
      <c r="D18" s="657"/>
      <c r="E18" s="657"/>
      <c r="F18" s="657"/>
      <c r="G18" s="657"/>
      <c r="H18" s="657"/>
      <c r="I18" s="675">
        <v>30</v>
      </c>
      <c r="J18" s="676"/>
      <c r="K18" s="676"/>
      <c r="L18" s="676"/>
      <c r="M18" s="677"/>
    </row>
    <row r="19" spans="1:45" ht="18" customHeight="1">
      <c r="A19" s="13"/>
      <c r="B19" s="419" t="s">
        <v>19</v>
      </c>
      <c r="C19" s="657"/>
      <c r="D19" s="657"/>
      <c r="E19" s="657"/>
      <c r="F19" s="657"/>
      <c r="G19" s="657"/>
      <c r="H19" s="657"/>
      <c r="I19" s="669">
        <v>70</v>
      </c>
      <c r="J19" s="678"/>
      <c r="K19" s="678"/>
      <c r="L19" s="678"/>
      <c r="M19" s="679"/>
    </row>
    <row r="20" spans="1:45" ht="18" customHeight="1" thickBot="1">
      <c r="A20" s="13"/>
      <c r="B20" s="419" t="s">
        <v>20</v>
      </c>
      <c r="C20" s="657"/>
      <c r="D20" s="657"/>
      <c r="E20" s="657"/>
      <c r="F20" s="657"/>
      <c r="G20" s="657"/>
      <c r="H20" s="657"/>
      <c r="I20" s="658">
        <v>140</v>
      </c>
      <c r="J20" s="659"/>
      <c r="K20" s="659"/>
      <c r="L20" s="659"/>
      <c r="M20" s="660"/>
    </row>
    <row r="21" spans="1:45" ht="18" customHeight="1">
      <c r="A21" s="13"/>
      <c r="B21" s="419" t="s">
        <v>16</v>
      </c>
      <c r="C21" s="657"/>
      <c r="D21" s="657"/>
      <c r="E21" s="657"/>
      <c r="F21" s="657"/>
      <c r="G21" s="657"/>
      <c r="H21" s="661"/>
      <c r="I21" s="444">
        <f>SUM(I18:M20)</f>
        <v>240</v>
      </c>
      <c r="J21" s="662"/>
      <c r="K21" s="662"/>
      <c r="L21" s="662"/>
      <c r="M21" s="663"/>
      <c r="AC21" s="13"/>
    </row>
    <row r="22" spans="1:45" ht="13.5" customHeight="1">
      <c r="A22" s="13"/>
      <c r="B22" s="13"/>
      <c r="C22" s="13"/>
      <c r="D22" s="13"/>
      <c r="E22" s="13"/>
      <c r="F22" s="13"/>
      <c r="G22" s="13"/>
      <c r="H22" s="1"/>
      <c r="I22" s="13"/>
      <c r="J22" s="13"/>
      <c r="K22" s="13"/>
      <c r="L22" s="13"/>
      <c r="M22" s="13"/>
      <c r="N22" s="13"/>
      <c r="O22" s="13"/>
      <c r="P22" s="13"/>
      <c r="Q22" s="13"/>
      <c r="R22" s="13"/>
      <c r="S22" s="13"/>
      <c r="T22" s="13"/>
      <c r="U22" s="13"/>
      <c r="V22" s="13"/>
      <c r="W22" s="13"/>
      <c r="X22" s="13"/>
      <c r="Y22" s="13"/>
      <c r="Z22" s="13"/>
      <c r="AA22" s="13"/>
      <c r="AB22" s="13"/>
      <c r="AS22" s="13"/>
    </row>
    <row r="23" spans="1:45" ht="18" customHeight="1">
      <c r="A23" s="13" t="s">
        <v>45</v>
      </c>
      <c r="B23" s="13"/>
      <c r="C23" s="13"/>
      <c r="D23" s="13"/>
      <c r="E23" s="13"/>
      <c r="F23" s="13"/>
      <c r="G23" s="13"/>
      <c r="H23" s="1"/>
      <c r="I23" s="13"/>
      <c r="J23" s="13"/>
      <c r="K23" s="13"/>
      <c r="L23" s="13"/>
      <c r="M23" s="13"/>
      <c r="N23" s="13"/>
      <c r="O23" s="13"/>
      <c r="P23" s="13"/>
      <c r="Q23" s="13"/>
      <c r="R23" s="13"/>
      <c r="S23" s="13"/>
      <c r="T23" s="13"/>
      <c r="U23" s="13"/>
      <c r="V23" s="13"/>
      <c r="W23" s="13"/>
      <c r="X23" s="13"/>
      <c r="Y23" s="13"/>
      <c r="Z23" s="13"/>
      <c r="AA23" s="13"/>
      <c r="AB23" s="13"/>
      <c r="AS23" s="13"/>
    </row>
    <row r="24" spans="1:45" ht="18" customHeight="1">
      <c r="B24" s="422" t="s">
        <v>1</v>
      </c>
      <c r="C24" s="423"/>
      <c r="D24" s="423"/>
      <c r="E24" s="423"/>
      <c r="F24" s="423"/>
      <c r="G24" s="423"/>
      <c r="H24" s="423"/>
      <c r="I24" s="423"/>
      <c r="J24" s="423"/>
      <c r="K24" s="423"/>
      <c r="L24" s="449" t="s">
        <v>43</v>
      </c>
      <c r="M24" s="450"/>
      <c r="N24" s="419" t="s">
        <v>2</v>
      </c>
      <c r="O24" s="652"/>
      <c r="P24" s="652"/>
      <c r="Q24" s="652"/>
      <c r="R24" s="652"/>
      <c r="S24" s="652"/>
      <c r="T24" s="652"/>
      <c r="U24" s="652"/>
      <c r="V24" s="652"/>
      <c r="W24" s="652"/>
      <c r="X24" s="652"/>
      <c r="Y24" s="653"/>
      <c r="Z24" s="144"/>
      <c r="AA24" s="144"/>
      <c r="AB24" s="144"/>
      <c r="AC24" s="144"/>
      <c r="AD24" s="13"/>
      <c r="AM24" s="34"/>
    </row>
    <row r="25" spans="1:45" ht="18" customHeight="1" thickBot="1">
      <c r="B25" s="447"/>
      <c r="C25" s="448"/>
      <c r="D25" s="448"/>
      <c r="E25" s="448"/>
      <c r="F25" s="448"/>
      <c r="G25" s="448"/>
      <c r="H25" s="448"/>
      <c r="I25" s="448"/>
      <c r="J25" s="448"/>
      <c r="K25" s="448"/>
      <c r="L25" s="451"/>
      <c r="M25" s="452"/>
      <c r="N25" s="422" t="s">
        <v>66</v>
      </c>
      <c r="O25" s="423"/>
      <c r="P25" s="423"/>
      <c r="Q25" s="424"/>
      <c r="R25" s="422" t="s">
        <v>67</v>
      </c>
      <c r="S25" s="423"/>
      <c r="T25" s="423"/>
      <c r="U25" s="424"/>
      <c r="V25" s="422" t="s">
        <v>4</v>
      </c>
      <c r="W25" s="423"/>
      <c r="X25" s="423"/>
      <c r="Y25" s="424"/>
      <c r="Z25" s="13"/>
      <c r="AA25" s="13"/>
      <c r="AB25" s="13"/>
      <c r="AC25" s="13"/>
      <c r="AD25" s="34"/>
      <c r="AE25" s="34"/>
      <c r="AF25" s="13"/>
    </row>
    <row r="26" spans="1:45" ht="18" customHeight="1">
      <c r="B26" s="425" t="s">
        <v>151</v>
      </c>
      <c r="C26" s="425" t="s">
        <v>25</v>
      </c>
      <c r="D26" s="396" t="s">
        <v>152</v>
      </c>
      <c r="E26" s="613"/>
      <c r="F26" s="613"/>
      <c r="G26" s="613"/>
      <c r="H26" s="613"/>
      <c r="I26" s="613"/>
      <c r="J26" s="613"/>
      <c r="K26" s="613"/>
      <c r="L26" s="654" t="s">
        <v>11</v>
      </c>
      <c r="M26" s="655"/>
      <c r="N26" s="656">
        <v>280</v>
      </c>
      <c r="O26" s="644"/>
      <c r="P26" s="645"/>
      <c r="Q26" s="645"/>
      <c r="R26" s="644">
        <v>280</v>
      </c>
      <c r="S26" s="644"/>
      <c r="T26" s="645"/>
      <c r="U26" s="645"/>
      <c r="V26" s="644">
        <v>220</v>
      </c>
      <c r="W26" s="644"/>
      <c r="X26" s="645"/>
      <c r="Y26" s="646"/>
      <c r="AB26" s="13"/>
      <c r="AM26" s="34"/>
      <c r="AN26" s="14"/>
    </row>
    <row r="27" spans="1:45" ht="18" customHeight="1" thickBot="1">
      <c r="B27" s="426"/>
      <c r="C27" s="426"/>
      <c r="D27" s="396" t="s">
        <v>60</v>
      </c>
      <c r="E27" s="613"/>
      <c r="F27" s="613"/>
      <c r="G27" s="613"/>
      <c r="H27" s="613"/>
      <c r="I27" s="613"/>
      <c r="J27" s="613"/>
      <c r="K27" s="613"/>
      <c r="L27" s="591" t="s">
        <v>11</v>
      </c>
      <c r="M27" s="614"/>
      <c r="N27" s="647">
        <v>3</v>
      </c>
      <c r="O27" s="648"/>
      <c r="P27" s="648"/>
      <c r="Q27" s="648"/>
      <c r="R27" s="648"/>
      <c r="S27" s="648"/>
      <c r="T27" s="648"/>
      <c r="U27" s="648"/>
      <c r="V27" s="649"/>
      <c r="W27" s="649"/>
      <c r="X27" s="649"/>
      <c r="Y27" s="650"/>
      <c r="AB27" s="13"/>
      <c r="AM27" s="34"/>
      <c r="AN27" s="14"/>
    </row>
    <row r="28" spans="1:45" ht="18" customHeight="1" thickBot="1">
      <c r="B28" s="426"/>
      <c r="C28" s="598"/>
      <c r="D28" s="396" t="s">
        <v>7</v>
      </c>
      <c r="E28" s="613"/>
      <c r="F28" s="613"/>
      <c r="G28" s="613"/>
      <c r="H28" s="613"/>
      <c r="I28" s="613"/>
      <c r="J28" s="613"/>
      <c r="K28" s="613"/>
      <c r="L28" s="591" t="s">
        <v>11</v>
      </c>
      <c r="M28" s="614"/>
      <c r="N28" s="647">
        <v>60</v>
      </c>
      <c r="O28" s="647"/>
      <c r="P28" s="648"/>
      <c r="Q28" s="648"/>
      <c r="R28" s="649"/>
      <c r="S28" s="649"/>
      <c r="T28" s="649"/>
      <c r="U28" s="650"/>
      <c r="V28" s="433"/>
      <c r="W28" s="434"/>
      <c r="X28" s="651"/>
      <c r="Y28" s="651"/>
      <c r="AB28" s="13"/>
      <c r="AC28" s="13"/>
      <c r="AD28" s="13"/>
      <c r="AE28" s="13"/>
      <c r="AF28" s="13"/>
      <c r="AG28" s="13"/>
      <c r="AH28" s="13"/>
      <c r="AI28" s="13"/>
      <c r="AJ28" s="13"/>
      <c r="AK28" s="13"/>
      <c r="AL28" s="13"/>
      <c r="AM28" s="34"/>
      <c r="AN28" s="14"/>
      <c r="AO28" s="13"/>
    </row>
    <row r="29" spans="1:45" ht="27" customHeight="1">
      <c r="B29" s="426"/>
      <c r="C29" s="598"/>
      <c r="D29" s="396" t="s">
        <v>133</v>
      </c>
      <c r="E29" s="613"/>
      <c r="F29" s="613"/>
      <c r="G29" s="613"/>
      <c r="H29" s="613"/>
      <c r="I29" s="613"/>
      <c r="J29" s="613"/>
      <c r="K29" s="613"/>
      <c r="L29" s="591" t="s">
        <v>27</v>
      </c>
      <c r="M29" s="614"/>
      <c r="N29" s="635"/>
      <c r="O29" s="636"/>
      <c r="P29" s="636"/>
      <c r="Q29" s="637"/>
      <c r="R29" s="433"/>
      <c r="S29" s="664"/>
      <c r="T29" s="664"/>
      <c r="U29" s="664"/>
      <c r="V29" s="437"/>
      <c r="W29" s="634"/>
      <c r="X29" s="634"/>
      <c r="Y29" s="634"/>
      <c r="AB29" s="13"/>
      <c r="AC29" s="13"/>
      <c r="AD29" s="13"/>
      <c r="AE29" s="13"/>
      <c r="AF29" s="13"/>
      <c r="AG29" s="13"/>
      <c r="AH29" s="13"/>
      <c r="AI29" s="13"/>
      <c r="AJ29" s="13"/>
      <c r="AK29" s="13"/>
      <c r="AL29" s="13"/>
      <c r="AM29" s="34"/>
      <c r="AN29" s="14"/>
      <c r="AO29" s="13"/>
    </row>
    <row r="30" spans="1:45" ht="27" customHeight="1" thickBot="1">
      <c r="B30" s="426"/>
      <c r="C30" s="598"/>
      <c r="D30" s="396" t="s">
        <v>134</v>
      </c>
      <c r="E30" s="613"/>
      <c r="F30" s="613"/>
      <c r="G30" s="613"/>
      <c r="H30" s="613"/>
      <c r="I30" s="613"/>
      <c r="J30" s="613"/>
      <c r="K30" s="613"/>
      <c r="L30" s="591" t="s">
        <v>11</v>
      </c>
      <c r="M30" s="614"/>
      <c r="N30" s="635">
        <v>400</v>
      </c>
      <c r="O30" s="636"/>
      <c r="P30" s="636"/>
      <c r="Q30" s="637"/>
      <c r="R30" s="379"/>
      <c r="S30" s="638"/>
      <c r="T30" s="638"/>
      <c r="U30" s="638"/>
      <c r="V30" s="381"/>
      <c r="W30" s="639"/>
      <c r="X30" s="639"/>
      <c r="Y30" s="639"/>
      <c r="AB30" s="13"/>
      <c r="AC30" s="13"/>
      <c r="AD30" s="13"/>
      <c r="AE30" s="13"/>
      <c r="AF30" s="13"/>
      <c r="AG30" s="13"/>
      <c r="AH30" s="13"/>
      <c r="AI30" s="13"/>
      <c r="AJ30" s="13"/>
      <c r="AK30" s="13"/>
      <c r="AL30" s="13"/>
      <c r="AM30" s="34"/>
      <c r="AN30" s="14"/>
      <c r="AO30" s="13"/>
    </row>
    <row r="31" spans="1:45" ht="18" customHeight="1" thickBot="1">
      <c r="B31" s="426"/>
      <c r="C31" s="598"/>
      <c r="D31" s="396" t="s">
        <v>162</v>
      </c>
      <c r="E31" s="613"/>
      <c r="F31" s="613"/>
      <c r="G31" s="613"/>
      <c r="H31" s="613"/>
      <c r="I31" s="613"/>
      <c r="J31" s="613"/>
      <c r="K31" s="613"/>
      <c r="L31" s="591" t="s">
        <v>11</v>
      </c>
      <c r="M31" s="614"/>
      <c r="N31" s="640">
        <v>3</v>
      </c>
      <c r="O31" s="641"/>
      <c r="P31" s="641"/>
      <c r="Q31" s="641"/>
      <c r="R31" s="642"/>
      <c r="S31" s="642"/>
      <c r="T31" s="642"/>
      <c r="U31" s="642"/>
      <c r="V31" s="642"/>
      <c r="W31" s="642"/>
      <c r="X31" s="642"/>
      <c r="Y31" s="643"/>
      <c r="AB31" s="13"/>
      <c r="AC31" s="13"/>
      <c r="AD31" s="13"/>
      <c r="AE31" s="13"/>
      <c r="AF31" s="13"/>
      <c r="AG31" s="13"/>
      <c r="AH31" s="13"/>
      <c r="AI31" s="13"/>
      <c r="AJ31" s="13"/>
      <c r="AK31" s="13"/>
      <c r="AL31" s="13"/>
      <c r="AM31" s="34"/>
      <c r="AN31" s="14"/>
      <c r="AO31" s="13"/>
    </row>
    <row r="32" spans="1:45" ht="18" customHeight="1">
      <c r="B32" s="426"/>
      <c r="C32" s="598"/>
      <c r="D32" s="383" t="s">
        <v>62</v>
      </c>
      <c r="E32" s="613"/>
      <c r="F32" s="613"/>
      <c r="G32" s="613"/>
      <c r="H32" s="613"/>
      <c r="I32" s="613"/>
      <c r="J32" s="613"/>
      <c r="K32" s="613"/>
      <c r="L32" s="665" t="s">
        <v>11</v>
      </c>
      <c r="M32" s="666"/>
      <c r="N32" s="387">
        <f>IF(L32="○",L33*L34,0)</f>
        <v>10</v>
      </c>
      <c r="O32" s="620"/>
      <c r="P32" s="620"/>
      <c r="Q32" s="620"/>
      <c r="R32" s="620"/>
      <c r="S32" s="620"/>
      <c r="T32" s="620"/>
      <c r="U32" s="620"/>
      <c r="V32" s="620"/>
      <c r="W32" s="620"/>
      <c r="X32" s="620"/>
      <c r="Y32" s="621"/>
      <c r="AB32" s="13"/>
      <c r="AC32" s="13"/>
      <c r="AD32" s="13"/>
      <c r="AE32" s="13"/>
      <c r="AF32" s="13"/>
      <c r="AG32" s="13"/>
      <c r="AH32" s="13"/>
      <c r="AI32" s="13"/>
      <c r="AJ32" s="13"/>
      <c r="AK32" s="13"/>
      <c r="AL32" s="13"/>
      <c r="AM32" s="34"/>
      <c r="AN32" s="14"/>
      <c r="AO32" s="13"/>
    </row>
    <row r="33" spans="2:41" ht="18" customHeight="1">
      <c r="B33" s="426"/>
      <c r="C33" s="598"/>
      <c r="D33" s="52"/>
      <c r="E33" s="625" t="s">
        <v>54</v>
      </c>
      <c r="F33" s="613"/>
      <c r="G33" s="613"/>
      <c r="H33" s="613"/>
      <c r="I33" s="613"/>
      <c r="J33" s="613"/>
      <c r="K33" s="613"/>
      <c r="L33" s="667">
        <v>10</v>
      </c>
      <c r="M33" s="668"/>
      <c r="N33" s="620"/>
      <c r="O33" s="622"/>
      <c r="P33" s="622"/>
      <c r="Q33" s="622"/>
      <c r="R33" s="622"/>
      <c r="S33" s="622"/>
      <c r="T33" s="622"/>
      <c r="U33" s="622"/>
      <c r="V33" s="622"/>
      <c r="W33" s="622"/>
      <c r="X33" s="622"/>
      <c r="Y33" s="621"/>
      <c r="AB33" s="13"/>
      <c r="AC33" s="13"/>
      <c r="AD33" s="13"/>
      <c r="AE33" s="13"/>
      <c r="AF33" s="13"/>
      <c r="AG33" s="13"/>
      <c r="AH33" s="13"/>
      <c r="AI33" s="13"/>
      <c r="AJ33" s="13"/>
      <c r="AK33" s="13"/>
      <c r="AL33" s="13"/>
      <c r="AM33" s="34"/>
      <c r="AN33" s="14"/>
      <c r="AO33" s="13"/>
    </row>
    <row r="34" spans="2:41" ht="18" customHeight="1" thickBot="1">
      <c r="B34" s="426"/>
      <c r="C34" s="598"/>
      <c r="D34" s="53"/>
      <c r="E34" s="625" t="s">
        <v>71</v>
      </c>
      <c r="F34" s="613"/>
      <c r="G34" s="613"/>
      <c r="H34" s="613"/>
      <c r="I34" s="613"/>
      <c r="J34" s="613"/>
      <c r="K34" s="613"/>
      <c r="L34" s="669">
        <v>1</v>
      </c>
      <c r="M34" s="670"/>
      <c r="N34" s="620"/>
      <c r="O34" s="620"/>
      <c r="P34" s="620"/>
      <c r="Q34" s="620"/>
      <c r="R34" s="620"/>
      <c r="S34" s="620"/>
      <c r="T34" s="620"/>
      <c r="U34" s="620"/>
      <c r="V34" s="620"/>
      <c r="W34" s="620"/>
      <c r="X34" s="620"/>
      <c r="Y34" s="621"/>
      <c r="AB34" s="13"/>
      <c r="AC34" s="13"/>
      <c r="AD34" s="13"/>
      <c r="AE34" s="13"/>
      <c r="AF34" s="13"/>
      <c r="AG34" s="13"/>
      <c r="AH34" s="13"/>
      <c r="AI34" s="13"/>
      <c r="AJ34" s="13"/>
      <c r="AK34" s="13"/>
      <c r="AL34" s="13"/>
      <c r="AM34" s="34"/>
      <c r="AN34" s="14"/>
      <c r="AO34" s="13"/>
    </row>
    <row r="35" spans="2:41" ht="18" customHeight="1" thickBot="1">
      <c r="B35" s="426"/>
      <c r="C35" s="598"/>
      <c r="D35" s="396" t="s">
        <v>63</v>
      </c>
      <c r="E35" s="613"/>
      <c r="F35" s="613"/>
      <c r="G35" s="613"/>
      <c r="H35" s="613"/>
      <c r="I35" s="613"/>
      <c r="J35" s="613"/>
      <c r="K35" s="613"/>
      <c r="L35" s="591" t="s">
        <v>11</v>
      </c>
      <c r="M35" s="614"/>
      <c r="N35" s="615">
        <v>5</v>
      </c>
      <c r="O35" s="616"/>
      <c r="P35" s="616"/>
      <c r="Q35" s="616"/>
      <c r="R35" s="616"/>
      <c r="S35" s="616"/>
      <c r="T35" s="616"/>
      <c r="U35" s="616"/>
      <c r="V35" s="616"/>
      <c r="W35" s="616"/>
      <c r="X35" s="616"/>
      <c r="Y35" s="617"/>
      <c r="AB35" s="13"/>
      <c r="AC35" s="13"/>
      <c r="AD35" s="13"/>
      <c r="AE35" s="13"/>
      <c r="AF35" s="13"/>
      <c r="AG35" s="13"/>
      <c r="AH35" s="13"/>
      <c r="AI35" s="13"/>
      <c r="AJ35" s="13"/>
      <c r="AK35" s="13"/>
      <c r="AL35" s="13"/>
      <c r="AM35" s="34"/>
      <c r="AN35" s="14"/>
      <c r="AO35" s="13"/>
    </row>
    <row r="36" spans="2:41" ht="18" customHeight="1">
      <c r="B36" s="426"/>
      <c r="C36" s="598"/>
      <c r="D36" s="383" t="s">
        <v>64</v>
      </c>
      <c r="E36" s="613"/>
      <c r="F36" s="613"/>
      <c r="G36" s="613"/>
      <c r="H36" s="613"/>
      <c r="I36" s="613"/>
      <c r="J36" s="613"/>
      <c r="K36" s="613"/>
      <c r="L36" s="618" t="s">
        <v>181</v>
      </c>
      <c r="M36" s="619"/>
      <c r="N36" s="387">
        <f>IF(OR(L36="自園調理",L36="外部搬入"),L37*L38,0)</f>
        <v>10</v>
      </c>
      <c r="O36" s="620"/>
      <c r="P36" s="620"/>
      <c r="Q36" s="620"/>
      <c r="R36" s="620"/>
      <c r="S36" s="620"/>
      <c r="T36" s="620"/>
      <c r="U36" s="620"/>
      <c r="V36" s="620"/>
      <c r="W36" s="620"/>
      <c r="X36" s="620"/>
      <c r="Y36" s="621"/>
      <c r="AB36" s="13"/>
      <c r="AC36" s="13"/>
      <c r="AD36" s="13"/>
      <c r="AE36" s="13"/>
      <c r="AF36" s="13"/>
      <c r="AG36" s="13"/>
      <c r="AH36" s="13"/>
      <c r="AI36" s="13"/>
      <c r="AJ36" s="13"/>
      <c r="AK36" s="13"/>
      <c r="AL36" s="13"/>
      <c r="AM36" s="34"/>
      <c r="AN36" s="14"/>
      <c r="AO36" s="13"/>
    </row>
    <row r="37" spans="2:41" ht="18" customHeight="1">
      <c r="B37" s="426"/>
      <c r="C37" s="598"/>
      <c r="D37" s="52"/>
      <c r="E37" s="625" t="s">
        <v>54</v>
      </c>
      <c r="F37" s="613"/>
      <c r="G37" s="613"/>
      <c r="H37" s="613"/>
      <c r="I37" s="613"/>
      <c r="J37" s="613"/>
      <c r="K37" s="613"/>
      <c r="L37" s="626">
        <v>2</v>
      </c>
      <c r="M37" s="627"/>
      <c r="N37" s="620"/>
      <c r="O37" s="622"/>
      <c r="P37" s="622"/>
      <c r="Q37" s="622"/>
      <c r="R37" s="622"/>
      <c r="S37" s="622"/>
      <c r="T37" s="622"/>
      <c r="U37" s="622"/>
      <c r="V37" s="622"/>
      <c r="W37" s="622"/>
      <c r="X37" s="622"/>
      <c r="Y37" s="621"/>
      <c r="AB37" s="13"/>
      <c r="AC37" s="13"/>
      <c r="AD37" s="13"/>
      <c r="AE37" s="13"/>
      <c r="AF37" s="13"/>
      <c r="AG37" s="13"/>
      <c r="AH37" s="13"/>
      <c r="AI37" s="13"/>
      <c r="AJ37" s="13"/>
      <c r="AK37" s="13"/>
      <c r="AL37" s="13"/>
      <c r="AM37" s="34"/>
      <c r="AN37" s="14"/>
      <c r="AO37" s="13"/>
    </row>
    <row r="38" spans="2:41" ht="18" customHeight="1" thickBot="1">
      <c r="B38" s="426"/>
      <c r="C38" s="598"/>
      <c r="D38" s="146"/>
      <c r="E38" s="628" t="s">
        <v>72</v>
      </c>
      <c r="F38" s="629"/>
      <c r="G38" s="629"/>
      <c r="H38" s="629"/>
      <c r="I38" s="629"/>
      <c r="J38" s="629"/>
      <c r="K38" s="629"/>
      <c r="L38" s="630">
        <v>5</v>
      </c>
      <c r="M38" s="631"/>
      <c r="N38" s="623"/>
      <c r="O38" s="623"/>
      <c r="P38" s="623"/>
      <c r="Q38" s="623"/>
      <c r="R38" s="623"/>
      <c r="S38" s="623"/>
      <c r="T38" s="623"/>
      <c r="U38" s="623"/>
      <c r="V38" s="623"/>
      <c r="W38" s="623"/>
      <c r="X38" s="623"/>
      <c r="Y38" s="624"/>
      <c r="AB38" s="13"/>
      <c r="AC38" s="13"/>
      <c r="AD38" s="13"/>
      <c r="AE38" s="13"/>
      <c r="AF38" s="13"/>
      <c r="AG38" s="13"/>
      <c r="AH38" s="13"/>
      <c r="AI38" s="13"/>
      <c r="AJ38" s="13"/>
      <c r="AK38" s="13"/>
      <c r="AL38" s="13"/>
      <c r="AM38" s="34"/>
      <c r="AN38" s="14"/>
      <c r="AO38" s="13"/>
    </row>
    <row r="39" spans="2:41" ht="18" customHeight="1" thickTop="1" thickBot="1">
      <c r="B39" s="426"/>
      <c r="C39" s="599"/>
      <c r="D39" s="323" t="s">
        <v>26</v>
      </c>
      <c r="E39" s="324"/>
      <c r="F39" s="324"/>
      <c r="G39" s="324"/>
      <c r="H39" s="324"/>
      <c r="I39" s="324"/>
      <c r="J39" s="324"/>
      <c r="K39" s="324"/>
      <c r="L39" s="364"/>
      <c r="M39" s="365"/>
      <c r="N39" s="366">
        <f>SUM(N26,$N27,$N28,$N29,$N30,$N31,$N32,$N35,$N36)</f>
        <v>771</v>
      </c>
      <c r="O39" s="596"/>
      <c r="P39" s="596"/>
      <c r="Q39" s="597"/>
      <c r="R39" s="366">
        <f>SUM(R26,$N27,$N28,$N31,$N32,$N35,$N36)</f>
        <v>371</v>
      </c>
      <c r="S39" s="596"/>
      <c r="T39" s="596"/>
      <c r="U39" s="597"/>
      <c r="V39" s="366">
        <f>SUM(V26,$N27,$N31,$N32,$N35,$N36)</f>
        <v>251</v>
      </c>
      <c r="W39" s="596"/>
      <c r="X39" s="596"/>
      <c r="Y39" s="597"/>
      <c r="AA39" s="16"/>
      <c r="AF39" s="16"/>
      <c r="AO39" s="13"/>
    </row>
    <row r="40" spans="2:41" ht="18" customHeight="1">
      <c r="B40" s="426"/>
      <c r="C40" s="671" t="s">
        <v>55</v>
      </c>
      <c r="D40" s="603" t="s">
        <v>47</v>
      </c>
      <c r="E40" s="604"/>
      <c r="F40" s="604"/>
      <c r="G40" s="604"/>
      <c r="H40" s="604"/>
      <c r="I40" s="604"/>
      <c r="J40" s="604"/>
      <c r="K40" s="604"/>
      <c r="L40" s="601" t="s">
        <v>11</v>
      </c>
      <c r="M40" s="602"/>
      <c r="N40" s="347">
        <f>-IF(L40="○",L41*L42,"0")</f>
        <v>-10</v>
      </c>
      <c r="O40" s="570"/>
      <c r="P40" s="570"/>
      <c r="Q40" s="570"/>
      <c r="R40" s="570"/>
      <c r="S40" s="570"/>
      <c r="T40" s="570"/>
      <c r="U40" s="570"/>
      <c r="V40" s="570"/>
      <c r="W40" s="570"/>
      <c r="X40" s="570"/>
      <c r="Y40" s="571"/>
      <c r="AA40" s="143"/>
      <c r="AB40" s="156"/>
      <c r="AC40" s="156"/>
      <c r="AE40" s="34"/>
      <c r="AF40" s="14"/>
      <c r="AG40" s="13"/>
    </row>
    <row r="41" spans="2:41" ht="18" customHeight="1">
      <c r="B41" s="426"/>
      <c r="C41" s="671"/>
      <c r="D41" s="157"/>
      <c r="E41" s="610" t="s">
        <v>54</v>
      </c>
      <c r="F41" s="604"/>
      <c r="G41" s="604"/>
      <c r="H41" s="604"/>
      <c r="I41" s="604"/>
      <c r="J41" s="604"/>
      <c r="K41" s="604"/>
      <c r="L41" s="611">
        <v>10</v>
      </c>
      <c r="M41" s="612"/>
      <c r="N41" s="605"/>
      <c r="O41" s="606"/>
      <c r="P41" s="606"/>
      <c r="Q41" s="606"/>
      <c r="R41" s="606"/>
      <c r="S41" s="606"/>
      <c r="T41" s="606"/>
      <c r="U41" s="606"/>
      <c r="V41" s="606"/>
      <c r="W41" s="606"/>
      <c r="X41" s="606"/>
      <c r="Y41" s="607"/>
      <c r="AA41" s="143"/>
      <c r="AB41" s="156"/>
      <c r="AC41" s="156"/>
      <c r="AE41" s="34"/>
      <c r="AF41" s="14"/>
      <c r="AG41" s="13"/>
    </row>
    <row r="42" spans="2:41" ht="18" customHeight="1" thickBot="1">
      <c r="B42" s="426"/>
      <c r="C42" s="671"/>
      <c r="D42" s="158"/>
      <c r="E42" s="610" t="s">
        <v>56</v>
      </c>
      <c r="F42" s="604"/>
      <c r="G42" s="604"/>
      <c r="H42" s="604"/>
      <c r="I42" s="604"/>
      <c r="J42" s="604"/>
      <c r="K42" s="604"/>
      <c r="L42" s="632">
        <v>1</v>
      </c>
      <c r="M42" s="633"/>
      <c r="N42" s="608"/>
      <c r="O42" s="608"/>
      <c r="P42" s="608"/>
      <c r="Q42" s="608"/>
      <c r="R42" s="608"/>
      <c r="S42" s="608"/>
      <c r="T42" s="608"/>
      <c r="U42" s="608"/>
      <c r="V42" s="608"/>
      <c r="W42" s="608"/>
      <c r="X42" s="608"/>
      <c r="Y42" s="609"/>
      <c r="AA42" s="143"/>
      <c r="AB42" s="156"/>
      <c r="AC42" s="156"/>
      <c r="AE42" s="34"/>
      <c r="AF42" s="14"/>
      <c r="AG42" s="13"/>
    </row>
    <row r="43" spans="2:41" ht="18" customHeight="1" thickTop="1" thickBot="1">
      <c r="B43" s="426"/>
      <c r="C43" s="672"/>
      <c r="D43" s="371" t="s">
        <v>50</v>
      </c>
      <c r="E43" s="372"/>
      <c r="F43" s="372"/>
      <c r="G43" s="372"/>
      <c r="H43" s="372"/>
      <c r="I43" s="372"/>
      <c r="J43" s="372"/>
      <c r="K43" s="372"/>
      <c r="L43" s="373"/>
      <c r="M43" s="374"/>
      <c r="N43" s="369">
        <f>SUM($N40)</f>
        <v>-10</v>
      </c>
      <c r="O43" s="595"/>
      <c r="P43" s="595"/>
      <c r="Q43" s="595"/>
      <c r="R43" s="595">
        <f t="shared" ref="R43" si="0">SUM($N40)</f>
        <v>-10</v>
      </c>
      <c r="S43" s="595"/>
      <c r="T43" s="595"/>
      <c r="U43" s="595"/>
      <c r="V43" s="595">
        <f t="shared" ref="V43" si="1">SUM($N40)</f>
        <v>-10</v>
      </c>
      <c r="W43" s="595"/>
      <c r="X43" s="595"/>
      <c r="Y43" s="595"/>
      <c r="AB43" s="13"/>
      <c r="AC43" s="13"/>
      <c r="AM43" s="34"/>
      <c r="AN43" s="14"/>
      <c r="AO43" s="13"/>
    </row>
    <row r="44" spans="2:41" ht="18" customHeight="1">
      <c r="B44" s="426"/>
      <c r="C44" s="541" t="s">
        <v>58</v>
      </c>
      <c r="D44" s="314" t="s">
        <v>79</v>
      </c>
      <c r="E44" s="590"/>
      <c r="F44" s="590"/>
      <c r="G44" s="590"/>
      <c r="H44" s="590"/>
      <c r="I44" s="590"/>
      <c r="J44" s="358">
        <v>1080</v>
      </c>
      <c r="K44" s="600"/>
      <c r="L44" s="601" t="s">
        <v>11</v>
      </c>
      <c r="M44" s="602"/>
      <c r="N44" s="308">
        <f t="shared" ref="N44:N52" si="2">IF(L44="○",IF($J44/$I$21&lt;10,INT($J44/$I$21),ROUNDDOWN($J44/$I$21,-1)),0)</f>
        <v>4</v>
      </c>
      <c r="O44" s="593"/>
      <c r="P44" s="593"/>
      <c r="Q44" s="593"/>
      <c r="R44" s="593"/>
      <c r="S44" s="593"/>
      <c r="T44" s="593"/>
      <c r="U44" s="593"/>
      <c r="V44" s="593"/>
      <c r="W44" s="593"/>
      <c r="X44" s="593"/>
      <c r="Y44" s="594"/>
      <c r="AB44" s="13"/>
      <c r="AC44" s="13"/>
      <c r="AM44" s="34"/>
      <c r="AN44" s="14"/>
      <c r="AO44" s="13"/>
    </row>
    <row r="45" spans="2:41" ht="18" customHeight="1">
      <c r="B45" s="426"/>
      <c r="C45" s="598"/>
      <c r="D45" s="314" t="s">
        <v>80</v>
      </c>
      <c r="E45" s="590"/>
      <c r="F45" s="590"/>
      <c r="G45" s="590"/>
      <c r="H45" s="590"/>
      <c r="I45" s="590"/>
      <c r="J45" s="358">
        <v>40</v>
      </c>
      <c r="K45" s="600"/>
      <c r="L45" s="591" t="s">
        <v>11</v>
      </c>
      <c r="M45" s="592"/>
      <c r="N45" s="308">
        <f t="shared" si="2"/>
        <v>0</v>
      </c>
      <c r="O45" s="593"/>
      <c r="P45" s="593"/>
      <c r="Q45" s="593"/>
      <c r="R45" s="593"/>
      <c r="S45" s="593"/>
      <c r="T45" s="593"/>
      <c r="U45" s="593"/>
      <c r="V45" s="593"/>
      <c r="W45" s="593"/>
      <c r="X45" s="593"/>
      <c r="Y45" s="594"/>
      <c r="AB45" s="13"/>
      <c r="AC45" s="13"/>
      <c r="AM45" s="34"/>
      <c r="AN45" s="14"/>
      <c r="AO45" s="13"/>
    </row>
    <row r="46" spans="2:41" ht="18" customHeight="1">
      <c r="B46" s="426"/>
      <c r="C46" s="598"/>
      <c r="D46" s="316" t="s">
        <v>14</v>
      </c>
      <c r="E46" s="590"/>
      <c r="F46" s="590"/>
      <c r="G46" s="590"/>
      <c r="H46" s="590"/>
      <c r="I46" s="590"/>
      <c r="J46" s="311">
        <v>360</v>
      </c>
      <c r="K46" s="311"/>
      <c r="L46" s="591" t="s">
        <v>27</v>
      </c>
      <c r="M46" s="592"/>
      <c r="N46" s="308">
        <f t="shared" si="2"/>
        <v>0</v>
      </c>
      <c r="O46" s="593"/>
      <c r="P46" s="593"/>
      <c r="Q46" s="593"/>
      <c r="R46" s="593"/>
      <c r="S46" s="593"/>
      <c r="T46" s="593"/>
      <c r="U46" s="593"/>
      <c r="V46" s="593"/>
      <c r="W46" s="593"/>
      <c r="X46" s="593"/>
      <c r="Y46" s="594"/>
      <c r="AO46" s="13"/>
    </row>
    <row r="47" spans="2:41" ht="18" customHeight="1">
      <c r="B47" s="426"/>
      <c r="C47" s="598"/>
      <c r="D47" s="316" t="s">
        <v>15</v>
      </c>
      <c r="E47" s="590"/>
      <c r="F47" s="590"/>
      <c r="G47" s="590"/>
      <c r="H47" s="590"/>
      <c r="I47" s="590"/>
      <c r="J47" s="311">
        <v>240</v>
      </c>
      <c r="K47" s="311"/>
      <c r="L47" s="591" t="s">
        <v>11</v>
      </c>
      <c r="M47" s="592"/>
      <c r="N47" s="308">
        <f t="shared" si="2"/>
        <v>1</v>
      </c>
      <c r="O47" s="593"/>
      <c r="P47" s="593"/>
      <c r="Q47" s="593"/>
      <c r="R47" s="593"/>
      <c r="S47" s="593"/>
      <c r="T47" s="593"/>
      <c r="U47" s="593"/>
      <c r="V47" s="593"/>
      <c r="W47" s="593"/>
      <c r="X47" s="593"/>
      <c r="Y47" s="594"/>
      <c r="AO47" s="13"/>
    </row>
    <row r="48" spans="2:41" ht="18" customHeight="1">
      <c r="B48" s="426"/>
      <c r="C48" s="598"/>
      <c r="D48" s="316" t="s">
        <v>74</v>
      </c>
      <c r="E48" s="590"/>
      <c r="F48" s="590"/>
      <c r="G48" s="590"/>
      <c r="H48" s="590"/>
      <c r="I48" s="590"/>
      <c r="J48" s="311">
        <v>780</v>
      </c>
      <c r="K48" s="311"/>
      <c r="L48" s="591" t="s">
        <v>11</v>
      </c>
      <c r="M48" s="592"/>
      <c r="N48" s="308">
        <f t="shared" si="2"/>
        <v>3</v>
      </c>
      <c r="O48" s="593"/>
      <c r="P48" s="593"/>
      <c r="Q48" s="593"/>
      <c r="R48" s="593"/>
      <c r="S48" s="593"/>
      <c r="T48" s="593"/>
      <c r="U48" s="593"/>
      <c r="V48" s="593"/>
      <c r="W48" s="593"/>
      <c r="X48" s="593"/>
      <c r="Y48" s="594"/>
      <c r="AO48" s="13"/>
    </row>
    <row r="49" spans="2:41" ht="18" customHeight="1">
      <c r="B49" s="426"/>
      <c r="C49" s="598"/>
      <c r="D49" s="316" t="s">
        <v>75</v>
      </c>
      <c r="E49" s="590"/>
      <c r="F49" s="590"/>
      <c r="G49" s="590"/>
      <c r="H49" s="590"/>
      <c r="I49" s="590"/>
      <c r="J49" s="311">
        <v>820</v>
      </c>
      <c r="K49" s="311"/>
      <c r="L49" s="591" t="s">
        <v>11</v>
      </c>
      <c r="M49" s="592"/>
      <c r="N49" s="308">
        <f t="shared" si="2"/>
        <v>3</v>
      </c>
      <c r="O49" s="593"/>
      <c r="P49" s="593"/>
      <c r="Q49" s="593"/>
      <c r="R49" s="593"/>
      <c r="S49" s="593"/>
      <c r="T49" s="593"/>
      <c r="U49" s="593"/>
      <c r="V49" s="593"/>
      <c r="W49" s="593"/>
      <c r="X49" s="593"/>
      <c r="Y49" s="594"/>
      <c r="AO49" s="13"/>
    </row>
    <row r="50" spans="2:41" ht="18" customHeight="1">
      <c r="B50" s="426"/>
      <c r="C50" s="598"/>
      <c r="D50" s="339" t="s">
        <v>76</v>
      </c>
      <c r="E50" s="585"/>
      <c r="F50" s="585"/>
      <c r="G50" s="585"/>
      <c r="H50" s="585"/>
      <c r="I50" s="585"/>
      <c r="J50" s="317">
        <v>690</v>
      </c>
      <c r="K50" s="317"/>
      <c r="L50" s="586" t="s">
        <v>11</v>
      </c>
      <c r="M50" s="587"/>
      <c r="N50" s="320">
        <f t="shared" si="2"/>
        <v>2</v>
      </c>
      <c r="O50" s="588"/>
      <c r="P50" s="588"/>
      <c r="Q50" s="588"/>
      <c r="R50" s="588"/>
      <c r="S50" s="588"/>
      <c r="T50" s="588"/>
      <c r="U50" s="588"/>
      <c r="V50" s="588"/>
      <c r="W50" s="588"/>
      <c r="X50" s="588"/>
      <c r="Y50" s="589"/>
      <c r="AO50" s="13"/>
    </row>
    <row r="51" spans="2:41" ht="18" customHeight="1">
      <c r="B51" s="426"/>
      <c r="C51" s="598"/>
      <c r="D51" s="316" t="s">
        <v>163</v>
      </c>
      <c r="E51" s="590"/>
      <c r="F51" s="590"/>
      <c r="G51" s="590"/>
      <c r="H51" s="590"/>
      <c r="I51" s="590"/>
      <c r="J51" s="311">
        <v>650</v>
      </c>
      <c r="K51" s="311"/>
      <c r="L51" s="591" t="s">
        <v>11</v>
      </c>
      <c r="M51" s="592"/>
      <c r="N51" s="308">
        <f t="shared" si="2"/>
        <v>2</v>
      </c>
      <c r="O51" s="593"/>
      <c r="P51" s="593"/>
      <c r="Q51" s="593"/>
      <c r="R51" s="593"/>
      <c r="S51" s="593"/>
      <c r="T51" s="593"/>
      <c r="U51" s="593"/>
      <c r="V51" s="593"/>
      <c r="W51" s="593"/>
      <c r="X51" s="593"/>
      <c r="Y51" s="594"/>
      <c r="AO51" s="13"/>
    </row>
    <row r="52" spans="2:41" ht="18" customHeight="1" thickBot="1">
      <c r="B52" s="426"/>
      <c r="C52" s="598"/>
      <c r="D52" s="524" t="s">
        <v>164</v>
      </c>
      <c r="E52" s="579"/>
      <c r="F52" s="579"/>
      <c r="G52" s="579"/>
      <c r="H52" s="579"/>
      <c r="I52" s="579"/>
      <c r="J52" s="526">
        <v>500</v>
      </c>
      <c r="K52" s="526"/>
      <c r="L52" s="580" t="s">
        <v>27</v>
      </c>
      <c r="M52" s="581"/>
      <c r="N52" s="529">
        <f t="shared" si="2"/>
        <v>0</v>
      </c>
      <c r="O52" s="582"/>
      <c r="P52" s="582"/>
      <c r="Q52" s="582"/>
      <c r="R52" s="582"/>
      <c r="S52" s="582"/>
      <c r="T52" s="582"/>
      <c r="U52" s="582"/>
      <c r="V52" s="582"/>
      <c r="W52" s="582"/>
      <c r="X52" s="582"/>
      <c r="Y52" s="583"/>
      <c r="AO52" s="13"/>
    </row>
    <row r="53" spans="2:41" ht="18" customHeight="1" thickTop="1">
      <c r="B53" s="427"/>
      <c r="C53" s="599"/>
      <c r="D53" s="323" t="s">
        <v>59</v>
      </c>
      <c r="E53" s="324"/>
      <c r="F53" s="324"/>
      <c r="G53" s="324"/>
      <c r="H53" s="324"/>
      <c r="I53" s="324"/>
      <c r="J53" s="324"/>
      <c r="K53" s="324"/>
      <c r="L53" s="325"/>
      <c r="M53" s="326"/>
      <c r="N53" s="332">
        <f>SUM($N44,$N45,$N46,$N47,$N48,$N49,$N50,$N51,$N52)</f>
        <v>15</v>
      </c>
      <c r="O53" s="584"/>
      <c r="P53" s="584"/>
      <c r="Q53" s="584"/>
      <c r="R53" s="332">
        <f>SUM($N44,$N45,$N46,$N47,$N48,$N49,$N50,$N51,$N52)</f>
        <v>15</v>
      </c>
      <c r="S53" s="584"/>
      <c r="T53" s="584"/>
      <c r="U53" s="584"/>
      <c r="V53" s="332">
        <f>SUM($N44,$N45,$N46,$N47,$N48,$N49,$N50,$N51,$N52)</f>
        <v>15</v>
      </c>
      <c r="W53" s="584"/>
      <c r="X53" s="584"/>
      <c r="Y53" s="584"/>
      <c r="AA53" s="16"/>
      <c r="AF53" s="16"/>
      <c r="AO53" s="13"/>
    </row>
    <row r="54" spans="2:41" ht="18" customHeight="1">
      <c r="B54" s="327" t="s">
        <v>153</v>
      </c>
      <c r="C54" s="564"/>
      <c r="D54" s="564"/>
      <c r="E54" s="564"/>
      <c r="F54" s="564"/>
      <c r="G54" s="564"/>
      <c r="H54" s="564"/>
      <c r="I54" s="564"/>
      <c r="J54" s="564"/>
      <c r="K54" s="564"/>
      <c r="L54" s="564"/>
      <c r="M54" s="17" t="s">
        <v>51</v>
      </c>
      <c r="N54" s="328">
        <f>SUM(N39,N43,N53)</f>
        <v>776</v>
      </c>
      <c r="O54" s="329"/>
      <c r="P54" s="577"/>
      <c r="Q54" s="578"/>
      <c r="R54" s="328">
        <f t="shared" ref="R54" si="3">SUM(R39,R43,R53)</f>
        <v>376</v>
      </c>
      <c r="S54" s="329"/>
      <c r="T54" s="577"/>
      <c r="U54" s="578"/>
      <c r="V54" s="328">
        <f t="shared" ref="V54" si="4">SUM(V39,V43,V53)</f>
        <v>256</v>
      </c>
      <c r="W54" s="329"/>
      <c r="X54" s="577"/>
      <c r="Y54" s="578"/>
      <c r="AB54" s="295"/>
      <c r="AC54" s="560"/>
      <c r="AE54" s="34"/>
      <c r="AF54" s="14"/>
      <c r="AG54" s="13"/>
    </row>
    <row r="55" spans="2:41" ht="18" customHeight="1">
      <c r="B55" s="297" t="s">
        <v>106</v>
      </c>
      <c r="C55" s="564"/>
      <c r="D55" s="564"/>
      <c r="E55" s="564"/>
      <c r="F55" s="564"/>
      <c r="G55" s="564"/>
      <c r="H55" s="564"/>
      <c r="I55" s="564"/>
      <c r="J55" s="564"/>
      <c r="K55" s="564"/>
      <c r="L55" s="564"/>
      <c r="M55" s="17" t="s">
        <v>99</v>
      </c>
      <c r="N55" s="328">
        <f>I18*N54</f>
        <v>23280</v>
      </c>
      <c r="O55" s="577"/>
      <c r="P55" s="577"/>
      <c r="Q55" s="578"/>
      <c r="R55" s="328">
        <f>I19*R54</f>
        <v>26320</v>
      </c>
      <c r="S55" s="577"/>
      <c r="T55" s="577"/>
      <c r="U55" s="578"/>
      <c r="V55" s="328">
        <f>I20*V54</f>
        <v>35840</v>
      </c>
      <c r="W55" s="577"/>
      <c r="X55" s="577"/>
      <c r="Y55" s="578"/>
      <c r="AB55" s="143"/>
      <c r="AC55" s="156"/>
      <c r="AD55" s="334">
        <f>SUM(N55:Y55)</f>
        <v>85440</v>
      </c>
      <c r="AE55" s="560"/>
      <c r="AF55" s="560"/>
      <c r="AG55" s="560"/>
    </row>
    <row r="56" spans="2:41" ht="29.25" customHeight="1" thickBot="1">
      <c r="B56" s="302" t="s">
        <v>103</v>
      </c>
      <c r="C56" s="557"/>
      <c r="D56" s="557"/>
      <c r="E56" s="557"/>
      <c r="F56" s="557"/>
      <c r="G56" s="557"/>
      <c r="H56" s="557"/>
      <c r="I56" s="557"/>
      <c r="J56" s="557"/>
      <c r="K56" s="557"/>
      <c r="L56" s="557"/>
      <c r="M56" s="97" t="s">
        <v>102</v>
      </c>
      <c r="N56" s="335">
        <f>N55*$K$14*100*$W$14</f>
        <v>1955520</v>
      </c>
      <c r="O56" s="336"/>
      <c r="P56" s="575"/>
      <c r="Q56" s="576"/>
      <c r="R56" s="335">
        <f>R55*$K$14*100*$W$14</f>
        <v>2210880</v>
      </c>
      <c r="S56" s="336"/>
      <c r="T56" s="575"/>
      <c r="U56" s="576"/>
      <c r="V56" s="335">
        <f>V55*$K$14*100*$W$14</f>
        <v>3010560.0000000005</v>
      </c>
      <c r="W56" s="336"/>
      <c r="X56" s="575"/>
      <c r="Y56" s="576"/>
      <c r="AA56" s="143"/>
      <c r="AB56" s="156"/>
      <c r="AC56" s="156"/>
      <c r="AD56" s="295">
        <f>SUM(N56:Y56)</f>
        <v>7176960</v>
      </c>
      <c r="AE56" s="560"/>
      <c r="AF56" s="560"/>
      <c r="AG56" s="560"/>
    </row>
    <row r="57" spans="2:41" ht="27.75" customHeight="1" thickTop="1" thickBot="1">
      <c r="B57" s="120" t="s">
        <v>174</v>
      </c>
      <c r="C57" s="121"/>
      <c r="D57" s="121"/>
      <c r="E57" s="121"/>
      <c r="F57" s="121"/>
      <c r="G57" s="121"/>
      <c r="H57" s="121"/>
      <c r="I57" s="121"/>
      <c r="J57" s="121"/>
      <c r="K57" s="121"/>
      <c r="L57" s="121"/>
      <c r="M57" s="122"/>
      <c r="N57" s="517">
        <f>ROUNDDOWN(SUM(N56:Y56),-3)</f>
        <v>7176000</v>
      </c>
      <c r="O57" s="573"/>
      <c r="P57" s="573"/>
      <c r="Q57" s="573"/>
      <c r="R57" s="573"/>
      <c r="S57" s="573"/>
      <c r="T57" s="573"/>
      <c r="U57" s="573"/>
      <c r="V57" s="573"/>
      <c r="W57" s="573"/>
      <c r="X57" s="573"/>
      <c r="Y57" s="574"/>
      <c r="Z57" s="547" t="s">
        <v>219</v>
      </c>
      <c r="AA57" s="548"/>
      <c r="AB57" s="548"/>
      <c r="AC57" s="548"/>
      <c r="AJ57" s="35"/>
      <c r="AK57" s="35"/>
    </row>
    <row r="58" spans="2:41" ht="3.75" customHeight="1" thickTop="1">
      <c r="O58" s="35"/>
      <c r="P58" s="35"/>
    </row>
    <row r="59" spans="2:41" ht="18" customHeight="1">
      <c r="M59" s="36"/>
      <c r="N59" s="36"/>
      <c r="O59" s="36"/>
      <c r="P59" s="36"/>
      <c r="Q59" s="36"/>
      <c r="R59" s="36"/>
      <c r="S59" s="36"/>
      <c r="T59" s="36"/>
      <c r="U59" s="36"/>
      <c r="V59" s="36"/>
      <c r="W59" s="36"/>
      <c r="X59" s="36"/>
      <c r="Y59" s="36"/>
      <c r="Z59" s="36"/>
      <c r="AA59" s="36"/>
      <c r="AB59" s="36"/>
      <c r="AC59" s="36"/>
      <c r="AD59" s="36"/>
      <c r="AE59" s="36"/>
      <c r="AF59" s="36"/>
    </row>
    <row r="60" spans="2:41" ht="18" customHeight="1">
      <c r="M60" s="36"/>
      <c r="N60" s="36"/>
      <c r="O60" s="36"/>
      <c r="P60" s="36"/>
      <c r="Q60" s="36"/>
      <c r="R60" s="36"/>
      <c r="S60" s="36"/>
      <c r="T60" s="36"/>
      <c r="U60" s="36"/>
      <c r="V60" s="36"/>
      <c r="W60" s="36"/>
      <c r="X60" s="36"/>
      <c r="Y60" s="36"/>
      <c r="Z60" s="36"/>
      <c r="AA60" s="36"/>
      <c r="AB60" s="36"/>
      <c r="AC60" s="36"/>
      <c r="AD60" s="36"/>
      <c r="AE60" s="36"/>
      <c r="AF60" s="36"/>
    </row>
    <row r="61" spans="2:41" ht="18" customHeight="1">
      <c r="B61" s="99" t="s">
        <v>196</v>
      </c>
      <c r="M61" s="36"/>
      <c r="N61" s="36"/>
      <c r="O61" s="36"/>
      <c r="P61" s="36"/>
      <c r="Q61" s="36"/>
      <c r="R61" s="36"/>
      <c r="S61" s="36"/>
      <c r="T61" s="36"/>
      <c r="U61" s="36"/>
      <c r="V61" s="36"/>
      <c r="W61" s="36"/>
      <c r="X61" s="36"/>
      <c r="Y61" s="36"/>
      <c r="Z61" s="36"/>
      <c r="AA61" s="36"/>
      <c r="AB61" s="36"/>
      <c r="AC61" s="36"/>
      <c r="AD61" s="36"/>
      <c r="AE61" s="36"/>
      <c r="AF61" s="36"/>
    </row>
    <row r="62" spans="2:41" ht="7.5" customHeight="1" thickBot="1">
      <c r="M62" s="36"/>
      <c r="N62" s="36"/>
      <c r="O62" s="36"/>
      <c r="P62" s="36"/>
      <c r="Q62" s="36"/>
      <c r="R62" s="36"/>
      <c r="S62" s="36"/>
      <c r="T62" s="36"/>
      <c r="U62" s="36"/>
      <c r="V62" s="36"/>
      <c r="W62" s="36"/>
      <c r="X62" s="36"/>
      <c r="Y62" s="36"/>
      <c r="Z62" s="36"/>
      <c r="AA62" s="36"/>
      <c r="AB62" s="36"/>
      <c r="AC62" s="36"/>
      <c r="AD62" s="36"/>
      <c r="AE62" s="36"/>
      <c r="AF62" s="36"/>
    </row>
    <row r="63" spans="2:41" ht="9.75" customHeight="1" thickBot="1">
      <c r="B63" s="100"/>
      <c r="C63" s="101"/>
      <c r="D63" s="101"/>
      <c r="E63" s="101"/>
      <c r="F63" s="101"/>
      <c r="G63" s="101"/>
      <c r="H63" s="101"/>
      <c r="I63" s="101"/>
      <c r="J63" s="101"/>
      <c r="K63" s="101"/>
      <c r="L63" s="101"/>
      <c r="M63" s="102"/>
      <c r="N63" s="102"/>
      <c r="O63" s="102"/>
      <c r="P63" s="102"/>
      <c r="Q63" s="102"/>
      <c r="R63" s="102"/>
      <c r="S63" s="102"/>
      <c r="T63" s="102"/>
      <c r="U63" s="102"/>
      <c r="V63" s="115"/>
      <c r="W63" s="36"/>
      <c r="X63" s="36"/>
      <c r="Y63" s="36"/>
      <c r="Z63" s="36"/>
      <c r="AA63" s="36"/>
      <c r="AB63" s="36"/>
      <c r="AC63" s="36"/>
      <c r="AD63" s="36"/>
      <c r="AE63" s="36"/>
      <c r="AF63" s="36"/>
    </row>
    <row r="64" spans="2:41" ht="18.75" customHeight="1" thickBot="1">
      <c r="B64" s="109"/>
      <c r="C64" s="105"/>
      <c r="D64" s="104" t="s">
        <v>198</v>
      </c>
      <c r="E64" s="159"/>
      <c r="F64" s="159"/>
      <c r="G64" s="159"/>
      <c r="H64" s="159"/>
      <c r="I64" s="159"/>
      <c r="J64" s="159"/>
      <c r="K64" s="159"/>
      <c r="L64" s="159"/>
      <c r="M64" s="159"/>
      <c r="N64" s="159" t="s">
        <v>200</v>
      </c>
      <c r="O64" s="159"/>
      <c r="P64" s="159"/>
      <c r="Q64" s="160"/>
      <c r="R64" s="567">
        <v>8.1000000000000003E-2</v>
      </c>
      <c r="S64" s="568"/>
      <c r="T64" s="569"/>
      <c r="U64" s="161"/>
      <c r="V64" s="117"/>
      <c r="W64" s="59"/>
      <c r="X64" s="162" t="s">
        <v>159</v>
      </c>
      <c r="Y64" s="60"/>
      <c r="Z64" s="60"/>
      <c r="AA64" s="60"/>
      <c r="AB64" s="55"/>
      <c r="AC64" s="55"/>
      <c r="AD64" s="55"/>
      <c r="AE64" s="55"/>
    </row>
    <row r="65" spans="2:41" ht="14.25" customHeight="1">
      <c r="B65" s="109"/>
      <c r="C65" s="105"/>
      <c r="D65" s="110"/>
      <c r="E65" s="163"/>
      <c r="F65" s="163"/>
      <c r="G65" s="163"/>
      <c r="H65" s="163"/>
      <c r="I65" s="163"/>
      <c r="J65" s="163"/>
      <c r="K65" s="163"/>
      <c r="L65" s="163"/>
      <c r="M65" s="163"/>
      <c r="N65" s="163"/>
      <c r="O65" s="163"/>
      <c r="P65" s="164"/>
      <c r="Q65" s="164"/>
      <c r="R65" s="164"/>
      <c r="S65" s="164"/>
      <c r="T65" s="164"/>
      <c r="U65" s="164"/>
      <c r="V65" s="116"/>
      <c r="W65" s="59"/>
      <c r="X65" s="59"/>
      <c r="Y65" s="60"/>
      <c r="Z65" s="60"/>
      <c r="AA65" s="60"/>
      <c r="AB65" s="55"/>
      <c r="AC65" s="55"/>
      <c r="AD65" s="55"/>
      <c r="AE65" s="55"/>
    </row>
    <row r="66" spans="2:41" ht="21">
      <c r="B66" s="549" t="s">
        <v>201</v>
      </c>
      <c r="C66" s="550"/>
      <c r="D66" s="550"/>
      <c r="E66" s="550"/>
      <c r="F66" s="550"/>
      <c r="G66" s="550"/>
      <c r="H66" s="550"/>
      <c r="I66" s="550"/>
      <c r="J66" s="550"/>
      <c r="K66" s="550"/>
      <c r="L66" s="550"/>
      <c r="M66" s="550"/>
      <c r="N66" s="550"/>
      <c r="O66" s="550"/>
      <c r="P66" s="550"/>
      <c r="Q66" s="550"/>
      <c r="R66" s="550"/>
      <c r="S66" s="550"/>
      <c r="T66" s="550"/>
      <c r="U66" s="550"/>
      <c r="V66" s="551"/>
      <c r="W66" s="61"/>
      <c r="X66" s="61"/>
      <c r="Y66" s="61"/>
      <c r="Z66" s="61"/>
      <c r="AA66" s="61"/>
      <c r="AB66" s="56"/>
      <c r="AC66" s="56"/>
      <c r="AD66" s="56"/>
      <c r="AE66" s="56"/>
    </row>
    <row r="67" spans="2:41" ht="27" customHeight="1" thickBot="1">
      <c r="B67" s="552"/>
      <c r="C67" s="553"/>
      <c r="D67" s="553"/>
      <c r="E67" s="553"/>
      <c r="F67" s="553"/>
      <c r="G67" s="553"/>
      <c r="H67" s="553"/>
      <c r="I67" s="553"/>
      <c r="J67" s="553"/>
      <c r="K67" s="553"/>
      <c r="L67" s="553"/>
      <c r="M67" s="553"/>
      <c r="N67" s="553"/>
      <c r="O67" s="553"/>
      <c r="P67" s="553"/>
      <c r="Q67" s="553"/>
      <c r="R67" s="553"/>
      <c r="S67" s="553"/>
      <c r="T67" s="553"/>
      <c r="U67" s="553"/>
      <c r="V67" s="554"/>
      <c r="W67" s="62"/>
      <c r="X67" s="62"/>
      <c r="Y67" s="62"/>
      <c r="Z67" s="62"/>
      <c r="AA67" s="62"/>
      <c r="AB67" s="57"/>
      <c r="AC67" s="57"/>
      <c r="AD67" s="58"/>
      <c r="AE67" s="58"/>
    </row>
    <row r="68" spans="2:41">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57"/>
      <c r="AC68" s="57"/>
      <c r="AD68" s="58"/>
      <c r="AE68" s="58"/>
    </row>
    <row r="69" spans="2:41">
      <c r="B69" s="62" t="s">
        <v>169</v>
      </c>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57"/>
      <c r="AC69" s="57"/>
      <c r="AD69" s="58"/>
      <c r="AE69" s="58"/>
    </row>
    <row r="70" spans="2:41" ht="18" customHeight="1">
      <c r="B70" s="532" t="s">
        <v>116</v>
      </c>
      <c r="C70" s="570"/>
      <c r="D70" s="570"/>
      <c r="E70" s="570"/>
      <c r="F70" s="570"/>
      <c r="G70" s="570"/>
      <c r="H70" s="570"/>
      <c r="I70" s="570"/>
      <c r="J70" s="570"/>
      <c r="K70" s="570"/>
      <c r="L70" s="570"/>
      <c r="M70" s="571"/>
      <c r="N70" s="533" t="s">
        <v>66</v>
      </c>
      <c r="O70" s="533"/>
      <c r="P70" s="533"/>
      <c r="Q70" s="533"/>
      <c r="R70" s="534" t="s">
        <v>67</v>
      </c>
      <c r="S70" s="533"/>
      <c r="T70" s="533"/>
      <c r="U70" s="535"/>
      <c r="V70" s="534" t="s">
        <v>4</v>
      </c>
      <c r="W70" s="533"/>
      <c r="X70" s="533"/>
      <c r="Y70" s="535"/>
      <c r="Z70" s="70"/>
      <c r="AA70" s="70"/>
      <c r="AB70" s="70"/>
      <c r="AC70" s="70"/>
    </row>
    <row r="71" spans="2:41" ht="18" customHeight="1">
      <c r="B71" s="297" t="s">
        <v>154</v>
      </c>
      <c r="C71" s="564"/>
      <c r="D71" s="564"/>
      <c r="E71" s="564"/>
      <c r="F71" s="564"/>
      <c r="G71" s="564"/>
      <c r="H71" s="564"/>
      <c r="I71" s="564"/>
      <c r="J71" s="564"/>
      <c r="K71" s="564"/>
      <c r="L71" s="564"/>
      <c r="M71" s="17" t="s">
        <v>112</v>
      </c>
      <c r="N71" s="299">
        <f>N54</f>
        <v>776</v>
      </c>
      <c r="O71" s="520"/>
      <c r="P71" s="565"/>
      <c r="Q71" s="566"/>
      <c r="R71" s="299">
        <f t="shared" ref="R71:R72" si="5">R54</f>
        <v>376</v>
      </c>
      <c r="S71" s="520"/>
      <c r="T71" s="565"/>
      <c r="U71" s="566"/>
      <c r="V71" s="299">
        <f>V54</f>
        <v>256</v>
      </c>
      <c r="W71" s="520"/>
      <c r="X71" s="565"/>
      <c r="Y71" s="566"/>
      <c r="Z71" s="71"/>
      <c r="AA71" s="71"/>
      <c r="AB71" s="71"/>
      <c r="AC71" s="71"/>
      <c r="AF71" s="295"/>
      <c r="AG71" s="560"/>
      <c r="AI71" s="34"/>
      <c r="AJ71" s="14"/>
      <c r="AK71" s="13"/>
    </row>
    <row r="72" spans="2:41" ht="18" customHeight="1">
      <c r="B72" s="297" t="s">
        <v>115</v>
      </c>
      <c r="C72" s="564"/>
      <c r="D72" s="564"/>
      <c r="E72" s="564"/>
      <c r="F72" s="564"/>
      <c r="G72" s="564"/>
      <c r="H72" s="564"/>
      <c r="I72" s="564"/>
      <c r="J72" s="564"/>
      <c r="K72" s="564"/>
      <c r="L72" s="564"/>
      <c r="M72" s="17" t="s">
        <v>113</v>
      </c>
      <c r="N72" s="299">
        <f>N55</f>
        <v>23280</v>
      </c>
      <c r="O72" s="565"/>
      <c r="P72" s="565"/>
      <c r="Q72" s="566"/>
      <c r="R72" s="299">
        <f t="shared" si="5"/>
        <v>26320</v>
      </c>
      <c r="S72" s="565"/>
      <c r="T72" s="565"/>
      <c r="U72" s="566"/>
      <c r="V72" s="299">
        <f t="shared" ref="V72" si="6">V55</f>
        <v>35840</v>
      </c>
      <c r="W72" s="565"/>
      <c r="X72" s="565"/>
      <c r="Y72" s="566"/>
      <c r="Z72" s="165"/>
      <c r="AA72" s="165"/>
      <c r="AB72" s="165"/>
      <c r="AC72" s="165"/>
      <c r="AF72" s="295">
        <f>SUM(N72:Y72)</f>
        <v>85440</v>
      </c>
      <c r="AG72" s="560"/>
      <c r="AI72" s="34"/>
      <c r="AJ72" s="14"/>
      <c r="AK72" s="13"/>
    </row>
    <row r="73" spans="2:41" ht="18" customHeight="1" thickBot="1">
      <c r="B73" s="302" t="s">
        <v>202</v>
      </c>
      <c r="C73" s="557"/>
      <c r="D73" s="557"/>
      <c r="E73" s="557"/>
      <c r="F73" s="557"/>
      <c r="G73" s="557"/>
      <c r="H73" s="557"/>
      <c r="I73" s="557"/>
      <c r="J73" s="557"/>
      <c r="K73" s="557"/>
      <c r="L73" s="557"/>
      <c r="M73" s="97" t="s">
        <v>114</v>
      </c>
      <c r="N73" s="304">
        <f>N72*$R$64*100*$W$14</f>
        <v>2262816</v>
      </c>
      <c r="O73" s="305"/>
      <c r="P73" s="558"/>
      <c r="Q73" s="559"/>
      <c r="R73" s="304">
        <f t="shared" ref="R73" si="7">R72*$R$64*100*$W$14</f>
        <v>2558304</v>
      </c>
      <c r="S73" s="305"/>
      <c r="T73" s="558"/>
      <c r="U73" s="559"/>
      <c r="V73" s="304">
        <f t="shared" ref="V73" si="8">V72*$R$64*100*$W$14</f>
        <v>3483648</v>
      </c>
      <c r="W73" s="305"/>
      <c r="X73" s="558"/>
      <c r="Y73" s="559"/>
      <c r="Z73" s="71"/>
      <c r="AA73" s="71"/>
      <c r="AB73" s="71"/>
      <c r="AC73" s="71"/>
      <c r="AE73" s="295">
        <f>SUM(N73:Y73)</f>
        <v>8304768</v>
      </c>
      <c r="AF73" s="560"/>
      <c r="AG73" s="560"/>
      <c r="AI73" s="34"/>
      <c r="AJ73" s="14"/>
      <c r="AK73" s="13"/>
    </row>
    <row r="74" spans="2:41" ht="40.5" customHeight="1" thickTop="1" thickBot="1">
      <c r="B74" s="555" t="s">
        <v>199</v>
      </c>
      <c r="C74" s="572"/>
      <c r="D74" s="572"/>
      <c r="E74" s="572"/>
      <c r="F74" s="572"/>
      <c r="G74" s="572"/>
      <c r="H74" s="572"/>
      <c r="I74" s="572"/>
      <c r="J74" s="572"/>
      <c r="K74" s="572"/>
      <c r="L74" s="121"/>
      <c r="M74" s="122"/>
      <c r="N74" s="517">
        <f>ROUNDDOWN(SUM(N73:Y73),-3)</f>
        <v>8304000</v>
      </c>
      <c r="O74" s="561"/>
      <c r="P74" s="561"/>
      <c r="Q74" s="561"/>
      <c r="R74" s="561"/>
      <c r="S74" s="561"/>
      <c r="T74" s="561"/>
      <c r="U74" s="561"/>
      <c r="V74" s="561"/>
      <c r="W74" s="561"/>
      <c r="X74" s="561"/>
      <c r="Y74" s="562"/>
      <c r="Z74" s="166"/>
      <c r="AA74" s="166"/>
      <c r="AB74" s="166"/>
      <c r="AC74" s="166"/>
      <c r="AE74" s="293"/>
      <c r="AF74" s="563"/>
      <c r="AG74" s="563"/>
      <c r="AN74" s="35"/>
      <c r="AO74" s="35"/>
    </row>
    <row r="75" spans="2:41" ht="13.5" customHeight="1" thickTop="1">
      <c r="C75" s="36"/>
      <c r="D75" s="36"/>
      <c r="E75" s="36"/>
    </row>
    <row r="76" spans="2:41" ht="18" customHeight="1">
      <c r="M76" s="36"/>
      <c r="N76" s="36"/>
      <c r="O76" s="36"/>
      <c r="P76" s="36"/>
      <c r="Q76" s="36"/>
      <c r="S76" s="15" t="s">
        <v>176</v>
      </c>
      <c r="T76" s="36"/>
      <c r="U76" s="36"/>
      <c r="V76" s="36"/>
      <c r="W76" s="36"/>
      <c r="X76" s="36"/>
      <c r="Y76" s="36"/>
      <c r="Z76" s="36"/>
      <c r="AA76" s="36"/>
      <c r="AB76" s="36"/>
      <c r="AC76" s="36"/>
      <c r="AD76" s="36"/>
      <c r="AE76" s="36"/>
      <c r="AF76" s="36"/>
    </row>
    <row r="77" spans="2:41" ht="18" customHeight="1">
      <c r="M77" s="36"/>
      <c r="N77" s="36"/>
      <c r="O77" s="36"/>
      <c r="P77" s="36"/>
      <c r="Q77" s="36"/>
      <c r="R77" s="16" t="s">
        <v>217</v>
      </c>
      <c r="S77" s="36"/>
      <c r="T77" s="36"/>
      <c r="U77" s="36"/>
      <c r="V77" s="36"/>
      <c r="W77" s="36"/>
      <c r="X77" s="36"/>
      <c r="Y77" s="36"/>
      <c r="Z77" s="36"/>
      <c r="AA77" s="36"/>
      <c r="AB77" s="36"/>
      <c r="AC77" s="36"/>
      <c r="AD77" s="36"/>
      <c r="AE77" s="36"/>
      <c r="AF77" s="36"/>
    </row>
    <row r="78" spans="2:41" ht="18" customHeight="1">
      <c r="M78" s="36"/>
      <c r="N78" s="36"/>
      <c r="O78" s="36"/>
      <c r="P78" s="36"/>
      <c r="Q78" s="36"/>
      <c r="R78" s="36"/>
      <c r="S78" s="36"/>
      <c r="T78" s="36"/>
      <c r="U78" s="36"/>
      <c r="V78" s="36"/>
      <c r="W78" s="36"/>
      <c r="X78" s="36"/>
      <c r="Y78" s="36"/>
      <c r="Z78" s="36"/>
      <c r="AA78" s="36"/>
      <c r="AB78" s="36"/>
      <c r="AC78" s="36"/>
      <c r="AD78" s="36"/>
      <c r="AE78" s="36"/>
      <c r="AF78" s="36"/>
    </row>
    <row r="79" spans="2:41" ht="18" customHeight="1">
      <c r="M79" s="36"/>
      <c r="N79" s="36"/>
      <c r="O79" s="36"/>
      <c r="P79" s="36"/>
      <c r="Q79" s="36"/>
      <c r="R79" s="36"/>
      <c r="S79" s="36"/>
      <c r="T79" s="36"/>
      <c r="U79" s="36"/>
      <c r="V79" s="36"/>
      <c r="W79" s="36"/>
      <c r="X79" s="36"/>
      <c r="Y79" s="36"/>
      <c r="Z79" s="36"/>
      <c r="AA79" s="36"/>
      <c r="AB79" s="36"/>
      <c r="AC79" s="36"/>
      <c r="AD79" s="36"/>
      <c r="AE79" s="36"/>
      <c r="AF79" s="36"/>
    </row>
    <row r="80" spans="2:41" ht="18" customHeight="1">
      <c r="M80" s="36"/>
      <c r="N80" s="36"/>
      <c r="O80" s="36"/>
      <c r="P80" s="36"/>
      <c r="Q80" s="36"/>
      <c r="R80" s="36"/>
      <c r="S80" s="36"/>
      <c r="T80" s="36"/>
      <c r="U80" s="36"/>
      <c r="V80" s="36"/>
      <c r="W80" s="36"/>
      <c r="X80" s="36"/>
      <c r="Y80" s="36"/>
      <c r="Z80" s="36"/>
      <c r="AA80" s="36"/>
      <c r="AB80" s="36"/>
      <c r="AC80" s="36"/>
      <c r="AD80" s="36"/>
      <c r="AE80" s="36"/>
      <c r="AF80" s="36"/>
    </row>
    <row r="81" spans="2:32" ht="18" customHeight="1">
      <c r="M81" s="36"/>
      <c r="N81" s="36"/>
      <c r="O81" s="36"/>
      <c r="P81" s="36"/>
      <c r="Q81" s="36"/>
      <c r="R81" s="36"/>
      <c r="S81" s="36"/>
      <c r="T81" s="36"/>
      <c r="U81" s="36"/>
      <c r="V81" s="36"/>
      <c r="W81" s="36"/>
      <c r="X81" s="36"/>
      <c r="Y81" s="36"/>
      <c r="Z81" s="36"/>
      <c r="AA81" s="36"/>
      <c r="AB81" s="36"/>
      <c r="AC81" s="36"/>
      <c r="AD81" s="36"/>
      <c r="AE81" s="36"/>
      <c r="AF81" s="36"/>
    </row>
    <row r="82" spans="2:32" ht="18" customHeight="1">
      <c r="M82" s="36"/>
      <c r="N82" s="36"/>
      <c r="O82" s="36"/>
      <c r="P82" s="36"/>
      <c r="Q82" s="36"/>
      <c r="R82" s="36"/>
      <c r="S82" s="36"/>
      <c r="T82" s="36"/>
      <c r="U82" s="36"/>
      <c r="V82" s="36"/>
      <c r="W82" s="36"/>
      <c r="X82" s="36"/>
      <c r="Y82" s="36"/>
      <c r="Z82" s="36"/>
      <c r="AA82" s="36"/>
      <c r="AB82" s="36"/>
      <c r="AC82" s="36"/>
      <c r="AD82" s="36"/>
      <c r="AE82" s="36"/>
      <c r="AF82" s="36"/>
    </row>
    <row r="83" spans="2:32" ht="18" customHeight="1">
      <c r="M83" s="36"/>
      <c r="N83" s="36"/>
      <c r="O83" s="36"/>
      <c r="P83" s="36"/>
      <c r="Q83" s="36"/>
      <c r="R83" s="36"/>
      <c r="S83" s="36"/>
      <c r="T83" s="36"/>
      <c r="U83" s="36"/>
      <c r="V83" s="36"/>
      <c r="W83" s="36"/>
      <c r="X83" s="36"/>
      <c r="Y83" s="36"/>
      <c r="Z83" s="36"/>
      <c r="AA83" s="36"/>
      <c r="AB83" s="36"/>
      <c r="AC83" s="36"/>
      <c r="AD83" s="36"/>
      <c r="AE83" s="36"/>
      <c r="AF83" s="36"/>
    </row>
    <row r="84" spans="2:32" ht="18" customHeight="1">
      <c r="M84" s="36"/>
      <c r="N84" s="36"/>
      <c r="O84" s="36"/>
      <c r="P84" s="36"/>
      <c r="Q84" s="36"/>
      <c r="R84" s="36"/>
      <c r="S84" s="36"/>
      <c r="T84" s="36"/>
      <c r="U84" s="36"/>
      <c r="V84" s="36"/>
      <c r="W84" s="36"/>
      <c r="X84" s="36"/>
      <c r="Y84" s="36"/>
      <c r="Z84" s="36"/>
      <c r="AA84" s="36"/>
      <c r="AB84" s="36"/>
      <c r="AC84" s="36"/>
      <c r="AD84" s="36"/>
      <c r="AE84" s="36"/>
      <c r="AF84" s="36"/>
    </row>
    <row r="85" spans="2:32" ht="18" customHeight="1">
      <c r="M85" s="36"/>
      <c r="N85" s="36"/>
      <c r="O85" s="36"/>
      <c r="P85" s="36"/>
      <c r="Q85" s="36"/>
      <c r="R85" s="36"/>
      <c r="S85" s="36"/>
      <c r="T85" s="36"/>
      <c r="U85" s="36"/>
      <c r="V85" s="36"/>
      <c r="W85" s="36"/>
      <c r="X85" s="36"/>
      <c r="Y85" s="36"/>
      <c r="Z85" s="36"/>
      <c r="AA85" s="36"/>
      <c r="AB85" s="36"/>
      <c r="AC85" s="36"/>
      <c r="AD85" s="36"/>
      <c r="AE85" s="36"/>
      <c r="AF85" s="36"/>
    </row>
    <row r="86" spans="2:32" ht="18" customHeight="1">
      <c r="B86" s="99" t="s">
        <v>197</v>
      </c>
      <c r="M86" s="36"/>
      <c r="N86" s="36"/>
      <c r="O86" s="36"/>
      <c r="P86" s="36"/>
      <c r="Q86" s="36"/>
      <c r="R86" s="36"/>
      <c r="S86" s="36"/>
      <c r="T86" s="36"/>
      <c r="U86" s="36"/>
      <c r="V86" s="36"/>
      <c r="W86" s="36"/>
      <c r="X86" s="36"/>
      <c r="Y86" s="36"/>
      <c r="Z86" s="36"/>
      <c r="AA86" s="36"/>
      <c r="AB86" s="36"/>
      <c r="AC86" s="36"/>
      <c r="AD86" s="36"/>
      <c r="AE86" s="36"/>
      <c r="AF86" s="36"/>
    </row>
    <row r="87" spans="2:32" ht="7.5" customHeight="1" thickBot="1">
      <c r="M87" s="36"/>
      <c r="N87" s="36"/>
      <c r="O87" s="36"/>
      <c r="P87" s="36"/>
      <c r="Q87" s="36"/>
      <c r="R87" s="36"/>
      <c r="S87" s="36"/>
      <c r="T87" s="36"/>
      <c r="U87" s="36"/>
      <c r="V87" s="36"/>
      <c r="W87" s="36"/>
      <c r="X87" s="36"/>
      <c r="Y87" s="36"/>
      <c r="Z87" s="36"/>
      <c r="AA87" s="36"/>
      <c r="AB87" s="36"/>
      <c r="AC87" s="36"/>
      <c r="AD87" s="36"/>
      <c r="AE87" s="36"/>
      <c r="AF87" s="36"/>
    </row>
    <row r="88" spans="2:32" ht="9.75" customHeight="1" thickBot="1">
      <c r="B88" s="100"/>
      <c r="C88" s="101"/>
      <c r="D88" s="101"/>
      <c r="E88" s="101"/>
      <c r="F88" s="101"/>
      <c r="G88" s="101"/>
      <c r="H88" s="101"/>
      <c r="I88" s="101"/>
      <c r="J88" s="101"/>
      <c r="K88" s="101"/>
      <c r="L88" s="101"/>
      <c r="M88" s="102"/>
      <c r="N88" s="102"/>
      <c r="O88" s="102"/>
      <c r="P88" s="102"/>
      <c r="Q88" s="102"/>
      <c r="R88" s="102"/>
      <c r="S88" s="102"/>
      <c r="T88" s="102"/>
      <c r="U88" s="102"/>
      <c r="V88" s="115"/>
      <c r="W88" s="36"/>
      <c r="X88" s="36"/>
      <c r="Y88" s="36"/>
      <c r="Z88" s="36"/>
      <c r="AA88" s="36"/>
      <c r="AB88" s="36"/>
      <c r="AC88" s="36"/>
      <c r="AD88" s="36"/>
      <c r="AE88" s="36"/>
      <c r="AF88" s="36"/>
    </row>
    <row r="89" spans="2:32" ht="18.75" customHeight="1" thickBot="1">
      <c r="B89" s="103"/>
      <c r="C89" s="104" t="s">
        <v>170</v>
      </c>
      <c r="D89" s="105"/>
      <c r="E89" s="167"/>
      <c r="F89" s="167"/>
      <c r="G89" s="167"/>
      <c r="H89" s="167"/>
      <c r="I89" s="167"/>
      <c r="J89" s="167"/>
      <c r="K89" s="167"/>
      <c r="L89" s="167"/>
      <c r="M89" s="159" t="s">
        <v>171</v>
      </c>
      <c r="N89" s="167"/>
      <c r="O89" s="167"/>
      <c r="P89" s="167"/>
      <c r="Q89" s="160"/>
      <c r="R89" s="567">
        <v>0.01</v>
      </c>
      <c r="S89" s="568"/>
      <c r="T89" s="569"/>
      <c r="U89" s="160"/>
      <c r="V89" s="117"/>
      <c r="W89" s="59"/>
      <c r="X89" s="162"/>
      <c r="Y89" s="60"/>
      <c r="Z89" s="60"/>
      <c r="AA89" s="60"/>
      <c r="AB89" s="55"/>
      <c r="AC89" s="55"/>
      <c r="AD89" s="55"/>
      <c r="AE89" s="55"/>
    </row>
    <row r="90" spans="2:32" ht="21.75" customHeight="1">
      <c r="B90" s="109"/>
      <c r="C90" s="105"/>
      <c r="D90" s="110"/>
      <c r="E90" s="163"/>
      <c r="F90" s="163"/>
      <c r="G90" s="163"/>
      <c r="H90" s="163"/>
      <c r="I90" s="163"/>
      <c r="J90" s="163"/>
      <c r="K90" s="163"/>
      <c r="L90" s="163"/>
      <c r="M90" s="163"/>
      <c r="N90" s="163"/>
      <c r="O90" s="163"/>
      <c r="P90" s="164"/>
      <c r="Q90" s="164"/>
      <c r="R90" s="164"/>
      <c r="S90" s="164"/>
      <c r="T90" s="164"/>
      <c r="U90" s="164"/>
      <c r="V90" s="116"/>
      <c r="W90" s="59"/>
      <c r="X90" s="59"/>
      <c r="Y90" s="60"/>
      <c r="Z90" s="60"/>
      <c r="AA90" s="60"/>
      <c r="AB90" s="55"/>
      <c r="AC90" s="55"/>
      <c r="AD90" s="55"/>
      <c r="AE90" s="55"/>
    </row>
    <row r="91" spans="2:32" ht="21" customHeight="1">
      <c r="B91" s="546" t="s">
        <v>178</v>
      </c>
      <c r="C91" s="542"/>
      <c r="D91" s="542"/>
      <c r="E91" s="542"/>
      <c r="F91" s="542"/>
      <c r="G91" s="542"/>
      <c r="H91" s="542"/>
      <c r="I91" s="542"/>
      <c r="J91" s="542"/>
      <c r="K91" s="542"/>
      <c r="L91" s="542"/>
      <c r="M91" s="542"/>
      <c r="N91" s="542"/>
      <c r="O91" s="542"/>
      <c r="P91" s="542"/>
      <c r="Q91" s="542"/>
      <c r="R91" s="542"/>
      <c r="S91" s="542"/>
      <c r="T91" s="542"/>
      <c r="U91" s="542"/>
      <c r="V91" s="543"/>
      <c r="W91" s="61"/>
      <c r="X91" s="61"/>
      <c r="Y91" s="61"/>
      <c r="Z91" s="61"/>
      <c r="AA91" s="61"/>
      <c r="AB91" s="56"/>
      <c r="AC91" s="56"/>
      <c r="AD91" s="56"/>
      <c r="AE91" s="56"/>
    </row>
    <row r="92" spans="2:32" ht="21" customHeight="1">
      <c r="B92" s="113"/>
      <c r="C92" s="542" t="s">
        <v>212</v>
      </c>
      <c r="D92" s="542"/>
      <c r="E92" s="542"/>
      <c r="F92" s="542"/>
      <c r="G92" s="542"/>
      <c r="H92" s="542"/>
      <c r="I92" s="542"/>
      <c r="J92" s="542"/>
      <c r="K92" s="542"/>
      <c r="L92" s="542"/>
      <c r="M92" s="542"/>
      <c r="N92" s="542"/>
      <c r="O92" s="542"/>
      <c r="P92" s="542"/>
      <c r="Q92" s="542"/>
      <c r="R92" s="542"/>
      <c r="S92" s="542"/>
      <c r="T92" s="542"/>
      <c r="U92" s="542"/>
      <c r="V92" s="543"/>
      <c r="W92" s="61"/>
      <c r="X92" s="61"/>
      <c r="Y92" s="61"/>
      <c r="Z92" s="61"/>
      <c r="AA92" s="61"/>
      <c r="AB92" s="56"/>
      <c r="AC92" s="56"/>
      <c r="AD92" s="56"/>
      <c r="AE92" s="56"/>
    </row>
    <row r="93" spans="2:32" ht="117" customHeight="1" thickBot="1">
      <c r="B93" s="114"/>
      <c r="C93" s="544"/>
      <c r="D93" s="544"/>
      <c r="E93" s="544"/>
      <c r="F93" s="544"/>
      <c r="G93" s="544"/>
      <c r="H93" s="544"/>
      <c r="I93" s="544"/>
      <c r="J93" s="544"/>
      <c r="K93" s="544"/>
      <c r="L93" s="544"/>
      <c r="M93" s="544"/>
      <c r="N93" s="544"/>
      <c r="O93" s="544"/>
      <c r="P93" s="544"/>
      <c r="Q93" s="544"/>
      <c r="R93" s="544"/>
      <c r="S93" s="544"/>
      <c r="T93" s="544"/>
      <c r="U93" s="544"/>
      <c r="V93" s="545"/>
      <c r="W93" s="62"/>
      <c r="X93" s="62"/>
      <c r="Y93" s="62"/>
      <c r="Z93" s="62"/>
      <c r="AA93" s="62"/>
      <c r="AB93" s="57"/>
      <c r="AC93" s="57"/>
      <c r="AD93" s="58"/>
      <c r="AE93" s="58"/>
    </row>
    <row r="94" spans="2:3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57"/>
      <c r="AC94" s="57"/>
      <c r="AD94" s="58"/>
      <c r="AE94" s="58"/>
    </row>
    <row r="95" spans="2:32">
      <c r="B95" s="62" t="s">
        <v>169</v>
      </c>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57"/>
      <c r="AC95" s="57"/>
      <c r="AD95" s="58"/>
      <c r="AE95" s="58"/>
    </row>
    <row r="96" spans="2:32" ht="18" customHeight="1">
      <c r="B96" s="532" t="s">
        <v>116</v>
      </c>
      <c r="C96" s="570"/>
      <c r="D96" s="570"/>
      <c r="E96" s="570"/>
      <c r="F96" s="570"/>
      <c r="G96" s="570"/>
      <c r="H96" s="570"/>
      <c r="I96" s="570"/>
      <c r="J96" s="570"/>
      <c r="K96" s="570"/>
      <c r="L96" s="570"/>
      <c r="M96" s="571"/>
      <c r="N96" s="533" t="s">
        <v>66</v>
      </c>
      <c r="O96" s="533"/>
      <c r="P96" s="533"/>
      <c r="Q96" s="533"/>
      <c r="R96" s="534" t="s">
        <v>67</v>
      </c>
      <c r="S96" s="533"/>
      <c r="T96" s="533"/>
      <c r="U96" s="535"/>
      <c r="V96" s="534" t="s">
        <v>4</v>
      </c>
      <c r="W96" s="533"/>
      <c r="X96" s="533"/>
      <c r="Y96" s="535"/>
      <c r="Z96" s="70"/>
      <c r="AA96" s="70"/>
      <c r="AB96" s="70"/>
      <c r="AC96" s="70"/>
    </row>
    <row r="97" spans="2:41" ht="18" customHeight="1">
      <c r="B97" s="297" t="s">
        <v>154</v>
      </c>
      <c r="C97" s="564"/>
      <c r="D97" s="564"/>
      <c r="E97" s="564"/>
      <c r="F97" s="564"/>
      <c r="G97" s="564"/>
      <c r="H97" s="564"/>
      <c r="I97" s="564"/>
      <c r="J97" s="564"/>
      <c r="K97" s="564"/>
      <c r="L97" s="564"/>
      <c r="M97" s="17" t="s">
        <v>112</v>
      </c>
      <c r="N97" s="299">
        <f>N54</f>
        <v>776</v>
      </c>
      <c r="O97" s="520"/>
      <c r="P97" s="565"/>
      <c r="Q97" s="566"/>
      <c r="R97" s="299">
        <f t="shared" ref="R97:R98" si="9">R54</f>
        <v>376</v>
      </c>
      <c r="S97" s="520"/>
      <c r="T97" s="565"/>
      <c r="U97" s="566"/>
      <c r="V97" s="299">
        <f t="shared" ref="V97:V98" si="10">V54</f>
        <v>256</v>
      </c>
      <c r="W97" s="520"/>
      <c r="X97" s="565"/>
      <c r="Y97" s="566"/>
      <c r="Z97" s="71"/>
      <c r="AA97" s="71"/>
      <c r="AB97" s="71"/>
      <c r="AC97" s="71"/>
      <c r="AF97" s="295"/>
      <c r="AG97" s="560"/>
      <c r="AI97" s="34"/>
      <c r="AJ97" s="14"/>
      <c r="AK97" s="13"/>
    </row>
    <row r="98" spans="2:41" ht="18" customHeight="1">
      <c r="B98" s="297" t="s">
        <v>115</v>
      </c>
      <c r="C98" s="564"/>
      <c r="D98" s="564"/>
      <c r="E98" s="564"/>
      <c r="F98" s="564"/>
      <c r="G98" s="564"/>
      <c r="H98" s="564"/>
      <c r="I98" s="564"/>
      <c r="J98" s="564"/>
      <c r="K98" s="564"/>
      <c r="L98" s="564"/>
      <c r="M98" s="17" t="s">
        <v>113</v>
      </c>
      <c r="N98" s="299">
        <f>N55</f>
        <v>23280</v>
      </c>
      <c r="O98" s="565"/>
      <c r="P98" s="565"/>
      <c r="Q98" s="566"/>
      <c r="R98" s="299">
        <f t="shared" si="9"/>
        <v>26320</v>
      </c>
      <c r="S98" s="565"/>
      <c r="T98" s="565"/>
      <c r="U98" s="566"/>
      <c r="V98" s="299">
        <f t="shared" si="10"/>
        <v>35840</v>
      </c>
      <c r="W98" s="565"/>
      <c r="X98" s="565"/>
      <c r="Y98" s="566"/>
      <c r="Z98" s="165"/>
      <c r="AA98" s="165"/>
      <c r="AB98" s="165"/>
      <c r="AC98" s="165"/>
      <c r="AF98" s="295">
        <f>SUM(N98:Y98)</f>
        <v>85440</v>
      </c>
      <c r="AG98" s="560"/>
      <c r="AI98" s="34"/>
      <c r="AJ98" s="14"/>
      <c r="AK98" s="13"/>
    </row>
    <row r="99" spans="2:41" ht="36" customHeight="1" thickBot="1">
      <c r="B99" s="302" t="s">
        <v>172</v>
      </c>
      <c r="C99" s="557"/>
      <c r="D99" s="557"/>
      <c r="E99" s="557"/>
      <c r="F99" s="557"/>
      <c r="G99" s="557"/>
      <c r="H99" s="557"/>
      <c r="I99" s="557"/>
      <c r="J99" s="557"/>
      <c r="K99" s="557"/>
      <c r="L99" s="557"/>
      <c r="M99" s="97" t="s">
        <v>114</v>
      </c>
      <c r="N99" s="304">
        <f>N98*$R$89*100*$W$14</f>
        <v>279360</v>
      </c>
      <c r="O99" s="305"/>
      <c r="P99" s="558"/>
      <c r="Q99" s="559"/>
      <c r="R99" s="304">
        <f>R98*$R$89*100*$W$14</f>
        <v>315840</v>
      </c>
      <c r="S99" s="305"/>
      <c r="T99" s="558"/>
      <c r="U99" s="559"/>
      <c r="V99" s="304">
        <f>V98*$R$89*100*$W$14</f>
        <v>430080</v>
      </c>
      <c r="W99" s="305"/>
      <c r="X99" s="558"/>
      <c r="Y99" s="559"/>
      <c r="Z99" s="71"/>
      <c r="AA99" s="71"/>
      <c r="AB99" s="71"/>
      <c r="AC99" s="71"/>
      <c r="AE99" s="295">
        <f>SUM(N99:Y99)</f>
        <v>1025280</v>
      </c>
      <c r="AF99" s="560"/>
      <c r="AG99" s="560"/>
      <c r="AI99" s="34"/>
      <c r="AJ99" s="14"/>
      <c r="AK99" s="13"/>
    </row>
    <row r="100" spans="2:41" ht="36.75" customHeight="1" thickTop="1" thickBot="1">
      <c r="B100" s="521" t="s">
        <v>173</v>
      </c>
      <c r="C100" s="522"/>
      <c r="D100" s="522"/>
      <c r="E100" s="522"/>
      <c r="F100" s="522"/>
      <c r="G100" s="522"/>
      <c r="H100" s="522"/>
      <c r="I100" s="522"/>
      <c r="J100" s="522"/>
      <c r="K100" s="522"/>
      <c r="L100" s="522"/>
      <c r="M100" s="523"/>
      <c r="N100" s="517">
        <f>ROUNDDOWN(SUM(N99:Y99),-3)</f>
        <v>1025000</v>
      </c>
      <c r="O100" s="561"/>
      <c r="P100" s="561"/>
      <c r="Q100" s="561"/>
      <c r="R100" s="561"/>
      <c r="S100" s="561"/>
      <c r="T100" s="561"/>
      <c r="U100" s="561"/>
      <c r="V100" s="561"/>
      <c r="W100" s="561"/>
      <c r="X100" s="561"/>
      <c r="Y100" s="562"/>
      <c r="Z100" s="166"/>
      <c r="AA100" s="166"/>
      <c r="AB100" s="166"/>
      <c r="AC100" s="166"/>
      <c r="AE100" s="293"/>
      <c r="AF100" s="563"/>
      <c r="AG100" s="563"/>
      <c r="AN100" s="35"/>
      <c r="AO100" s="35"/>
    </row>
    <row r="101" spans="2:41" ht="13.5" customHeight="1" thickTop="1">
      <c r="C101" s="36"/>
      <c r="D101" s="36"/>
      <c r="E101" s="36"/>
    </row>
    <row r="102" spans="2:41" ht="13.5" customHeight="1">
      <c r="C102" s="36"/>
      <c r="D102" s="36"/>
      <c r="E102" s="36"/>
      <c r="S102" s="15" t="s">
        <v>176</v>
      </c>
    </row>
    <row r="103" spans="2:41" ht="21">
      <c r="M103" s="36"/>
      <c r="N103" s="36"/>
      <c r="O103" s="36"/>
      <c r="P103" s="36"/>
      <c r="Q103" s="36"/>
      <c r="R103" s="16" t="s">
        <v>216</v>
      </c>
      <c r="S103" s="36"/>
      <c r="T103" s="36"/>
      <c r="U103" s="36"/>
      <c r="V103" s="36"/>
      <c r="W103" s="36"/>
      <c r="X103" s="36"/>
      <c r="Y103" s="36"/>
      <c r="Z103" s="36"/>
      <c r="AA103" s="36"/>
      <c r="AB103" s="36"/>
      <c r="AC103" s="36"/>
      <c r="AD103" s="36"/>
      <c r="AE103" s="36"/>
      <c r="AF103" s="36"/>
    </row>
    <row r="104" spans="2:41" ht="13.5" customHeight="1">
      <c r="M104" s="36"/>
      <c r="N104" s="36"/>
      <c r="O104" s="36"/>
      <c r="P104" s="36"/>
      <c r="Q104" s="36"/>
      <c r="R104" s="36"/>
      <c r="S104" s="36"/>
      <c r="T104" s="36"/>
      <c r="U104" s="36"/>
      <c r="V104" s="36"/>
      <c r="W104" s="36"/>
      <c r="X104" s="36"/>
      <c r="Y104" s="36"/>
      <c r="Z104" s="36"/>
      <c r="AA104" s="36"/>
      <c r="AB104" s="36"/>
      <c r="AC104" s="36"/>
      <c r="AD104" s="36"/>
      <c r="AE104" s="36"/>
      <c r="AF104" s="36"/>
    </row>
  </sheetData>
  <sheetProtection algorithmName="SHA-512" hashValue="k9D4BHJfR/qc2VQNoeW6sChqqK06VV1ajPqG6Xde+1B1qwUEQ1e74QXRZKM7qICYN5+kMQ9RLdm8myRU2Z2BOQ==" saltValue="hGyZwjeZtXxq4hbSbmlHWA==" spinCount="100000" sheet="1" objects="1" scenarios="1"/>
  <mergeCells count="207">
    <mergeCell ref="A3:AC3"/>
    <mergeCell ref="B5:F6"/>
    <mergeCell ref="S5:V5"/>
    <mergeCell ref="W5:AC5"/>
    <mergeCell ref="S6:V6"/>
    <mergeCell ref="W6:AC6"/>
    <mergeCell ref="W12:AA13"/>
    <mergeCell ref="O13:R13"/>
    <mergeCell ref="G14:J14"/>
    <mergeCell ref="K14:N14"/>
    <mergeCell ref="O14:R14"/>
    <mergeCell ref="S14:V14"/>
    <mergeCell ref="W14:AA14"/>
    <mergeCell ref="S7:V7"/>
    <mergeCell ref="W7:AC7"/>
    <mergeCell ref="D9:I9"/>
    <mergeCell ref="J9:P9"/>
    <mergeCell ref="Q9:V9"/>
    <mergeCell ref="D10:I10"/>
    <mergeCell ref="J10:P10"/>
    <mergeCell ref="Q10:V10"/>
    <mergeCell ref="B17:H17"/>
    <mergeCell ref="I17:M17"/>
    <mergeCell ref="B18:H18"/>
    <mergeCell ref="I18:M18"/>
    <mergeCell ref="B19:H19"/>
    <mergeCell ref="I19:M19"/>
    <mergeCell ref="G12:J12"/>
    <mergeCell ref="K12:R12"/>
    <mergeCell ref="S12:V12"/>
    <mergeCell ref="B26:B53"/>
    <mergeCell ref="C26:C39"/>
    <mergeCell ref="D26:K26"/>
    <mergeCell ref="L26:M26"/>
    <mergeCell ref="N26:Q26"/>
    <mergeCell ref="R26:U26"/>
    <mergeCell ref="B20:H20"/>
    <mergeCell ref="I20:M20"/>
    <mergeCell ref="B21:H21"/>
    <mergeCell ref="I21:M21"/>
    <mergeCell ref="B24:K25"/>
    <mergeCell ref="L24:M25"/>
    <mergeCell ref="D29:K29"/>
    <mergeCell ref="L29:M29"/>
    <mergeCell ref="N29:Q29"/>
    <mergeCell ref="R29:U29"/>
    <mergeCell ref="D32:K32"/>
    <mergeCell ref="L32:M32"/>
    <mergeCell ref="N32:Y34"/>
    <mergeCell ref="E33:K33"/>
    <mergeCell ref="L33:M33"/>
    <mergeCell ref="E34:K34"/>
    <mergeCell ref="L34:M34"/>
    <mergeCell ref="C40:C43"/>
    <mergeCell ref="V26:Y26"/>
    <mergeCell ref="D27:K27"/>
    <mergeCell ref="L27:M27"/>
    <mergeCell ref="N27:Y27"/>
    <mergeCell ref="D28:K28"/>
    <mergeCell ref="L28:M28"/>
    <mergeCell ref="N28:U28"/>
    <mergeCell ref="V28:Y28"/>
    <mergeCell ref="N24:Y24"/>
    <mergeCell ref="N25:Q25"/>
    <mergeCell ref="R25:U25"/>
    <mergeCell ref="V25:Y25"/>
    <mergeCell ref="V29:Y29"/>
    <mergeCell ref="D30:K30"/>
    <mergeCell ref="L30:M30"/>
    <mergeCell ref="N30:Q30"/>
    <mergeCell ref="R30:U30"/>
    <mergeCell ref="V30:Y30"/>
    <mergeCell ref="D31:K31"/>
    <mergeCell ref="L31:M31"/>
    <mergeCell ref="N31:Y31"/>
    <mergeCell ref="D40:K40"/>
    <mergeCell ref="L40:M40"/>
    <mergeCell ref="N40:Y42"/>
    <mergeCell ref="E41:K41"/>
    <mergeCell ref="L41:M41"/>
    <mergeCell ref="D35:K35"/>
    <mergeCell ref="L35:M35"/>
    <mergeCell ref="N35:Y35"/>
    <mergeCell ref="D36:K36"/>
    <mergeCell ref="L36:M36"/>
    <mergeCell ref="N36:Y38"/>
    <mergeCell ref="E37:K37"/>
    <mergeCell ref="L37:M37"/>
    <mergeCell ref="E38:K38"/>
    <mergeCell ref="L38:M38"/>
    <mergeCell ref="E42:K42"/>
    <mergeCell ref="L42:M42"/>
    <mergeCell ref="D43:M43"/>
    <mergeCell ref="N43:Q43"/>
    <mergeCell ref="R43:U43"/>
    <mergeCell ref="V43:Y43"/>
    <mergeCell ref="D39:M39"/>
    <mergeCell ref="N39:Q39"/>
    <mergeCell ref="R39:U39"/>
    <mergeCell ref="V39:Y39"/>
    <mergeCell ref="C44:C53"/>
    <mergeCell ref="D44:I44"/>
    <mergeCell ref="J44:K44"/>
    <mergeCell ref="L44:M44"/>
    <mergeCell ref="N44:Y44"/>
    <mergeCell ref="D45:I45"/>
    <mergeCell ref="J45:K45"/>
    <mergeCell ref="L45:M45"/>
    <mergeCell ref="N45:Y45"/>
    <mergeCell ref="D46:I46"/>
    <mergeCell ref="D48:I48"/>
    <mergeCell ref="J48:K48"/>
    <mergeCell ref="L48:M48"/>
    <mergeCell ref="N48:Y48"/>
    <mergeCell ref="D49:I49"/>
    <mergeCell ref="J49:K49"/>
    <mergeCell ref="L49:M49"/>
    <mergeCell ref="N49:Y49"/>
    <mergeCell ref="J46:K46"/>
    <mergeCell ref="L46:M46"/>
    <mergeCell ref="N46:Y46"/>
    <mergeCell ref="D47:I47"/>
    <mergeCell ref="J47:K47"/>
    <mergeCell ref="L47:M47"/>
    <mergeCell ref="N47:Y47"/>
    <mergeCell ref="D52:I52"/>
    <mergeCell ref="J52:K52"/>
    <mergeCell ref="L52:M52"/>
    <mergeCell ref="N52:Y52"/>
    <mergeCell ref="D53:M53"/>
    <mergeCell ref="N53:Q53"/>
    <mergeCell ref="R53:U53"/>
    <mergeCell ref="V53:Y53"/>
    <mergeCell ref="D50:I50"/>
    <mergeCell ref="J50:K50"/>
    <mergeCell ref="L50:M50"/>
    <mergeCell ref="N50:Y50"/>
    <mergeCell ref="D51:I51"/>
    <mergeCell ref="J51:K51"/>
    <mergeCell ref="L51:M51"/>
    <mergeCell ref="N51:Y51"/>
    <mergeCell ref="B54:L54"/>
    <mergeCell ref="N54:Q54"/>
    <mergeCell ref="R54:U54"/>
    <mergeCell ref="V54:Y54"/>
    <mergeCell ref="AB54:AC54"/>
    <mergeCell ref="B55:L55"/>
    <mergeCell ref="N55:Q55"/>
    <mergeCell ref="R55:U55"/>
    <mergeCell ref="V55:Y55"/>
    <mergeCell ref="N57:Y57"/>
    <mergeCell ref="Z57:AC57"/>
    <mergeCell ref="R64:T64"/>
    <mergeCell ref="B66:V67"/>
    <mergeCell ref="B70:M70"/>
    <mergeCell ref="N70:Q70"/>
    <mergeCell ref="R70:U70"/>
    <mergeCell ref="V70:Y70"/>
    <mergeCell ref="AD55:AG55"/>
    <mergeCell ref="B56:L56"/>
    <mergeCell ref="N56:Q56"/>
    <mergeCell ref="R56:U56"/>
    <mergeCell ref="V56:Y56"/>
    <mergeCell ref="AD56:AG56"/>
    <mergeCell ref="AE73:AG73"/>
    <mergeCell ref="B74:K74"/>
    <mergeCell ref="N74:Y74"/>
    <mergeCell ref="AE74:AG74"/>
    <mergeCell ref="B71:L71"/>
    <mergeCell ref="N71:Q71"/>
    <mergeCell ref="R71:U71"/>
    <mergeCell ref="V71:Y71"/>
    <mergeCell ref="AF71:AG71"/>
    <mergeCell ref="B72:L72"/>
    <mergeCell ref="N72:Q72"/>
    <mergeCell ref="R72:U72"/>
    <mergeCell ref="V72:Y72"/>
    <mergeCell ref="AF72:AG72"/>
    <mergeCell ref="R89:T89"/>
    <mergeCell ref="B91:V91"/>
    <mergeCell ref="C92:V93"/>
    <mergeCell ref="B96:M96"/>
    <mergeCell ref="N96:Q96"/>
    <mergeCell ref="R96:U96"/>
    <mergeCell ref="V96:Y96"/>
    <mergeCell ref="B73:L73"/>
    <mergeCell ref="N73:Q73"/>
    <mergeCell ref="R73:U73"/>
    <mergeCell ref="V73:Y73"/>
    <mergeCell ref="B99:L99"/>
    <mergeCell ref="N99:Q99"/>
    <mergeCell ref="R99:U99"/>
    <mergeCell ref="V99:Y99"/>
    <mergeCell ref="AE99:AG99"/>
    <mergeCell ref="B100:M100"/>
    <mergeCell ref="N100:Y100"/>
    <mergeCell ref="AE100:AG100"/>
    <mergeCell ref="B97:L97"/>
    <mergeCell ref="N97:Q97"/>
    <mergeCell ref="R97:U97"/>
    <mergeCell ref="V97:Y97"/>
    <mergeCell ref="AF97:AG97"/>
    <mergeCell ref="B98:L98"/>
    <mergeCell ref="N98:Q98"/>
    <mergeCell ref="R98:U98"/>
    <mergeCell ref="V98:Y98"/>
    <mergeCell ref="AF98:AG98"/>
  </mergeCells>
  <phoneticPr fontId="3"/>
  <dataValidations count="7">
    <dataValidation type="list" allowBlank="1" showInputMessage="1" showErrorMessage="1" sqref="L36:M36">
      <formula1>"自園調理,外部搬入,－"</formula1>
    </dataValidation>
    <dataValidation imeMode="off" allowBlank="1" showInputMessage="1" showErrorMessage="1" sqref="KB65593:KC65593 TX65593:TY65593 ADT65593:ADU65593 ANP65593:ANQ65593 AXL65593:AXM65593 BHH65593:BHI65593 BRD65593:BRE65593 CAZ65593:CBA65593 CKV65593:CKW65593 CUR65593:CUS65593 DEN65593:DEO65593 DOJ65593:DOK65593 DYF65593:DYG65593 EIB65593:EIC65593 ERX65593:ERY65593 FBT65593:FBU65593 FLP65593:FLQ65593 FVL65593:FVM65593 GFH65593:GFI65593 GPD65593:GPE65593 GYZ65593:GZA65593 HIV65593:HIW65593 HSR65593:HSS65593 ICN65593:ICO65593 IMJ65593:IMK65593 IWF65593:IWG65593 JGB65593:JGC65593 JPX65593:JPY65593 JZT65593:JZU65593 KJP65593:KJQ65593 KTL65593:KTM65593 LDH65593:LDI65593 LND65593:LNE65593 LWZ65593:LXA65593 MGV65593:MGW65593 MQR65593:MQS65593 NAN65593:NAO65593 NKJ65593:NKK65593 NUF65593:NUG65593 OEB65593:OEC65593 ONX65593:ONY65593 OXT65593:OXU65593 PHP65593:PHQ65593 PRL65593:PRM65593 QBH65593:QBI65593 QLD65593:QLE65593 QUZ65593:QVA65593 REV65593:REW65593 ROR65593:ROS65593 RYN65593:RYO65593 SIJ65593:SIK65593 SSF65593:SSG65593 TCB65593:TCC65593 TLX65593:TLY65593 TVT65593:TVU65593 UFP65593:UFQ65593 UPL65593:UPM65593 UZH65593:UZI65593 VJD65593:VJE65593 VSZ65593:VTA65593 WCV65593:WCW65593 WMR65593:WMS65593 WWN65593:WWO65593 KB131129:KC131129 TX131129:TY131129 ADT131129:ADU131129 ANP131129:ANQ131129 AXL131129:AXM131129 BHH131129:BHI131129 BRD131129:BRE131129 CAZ131129:CBA131129 CKV131129:CKW131129 CUR131129:CUS131129 DEN131129:DEO131129 DOJ131129:DOK131129 DYF131129:DYG131129 EIB131129:EIC131129 ERX131129:ERY131129 FBT131129:FBU131129 FLP131129:FLQ131129 FVL131129:FVM131129 GFH131129:GFI131129 GPD131129:GPE131129 GYZ131129:GZA131129 HIV131129:HIW131129 HSR131129:HSS131129 ICN131129:ICO131129 IMJ131129:IMK131129 IWF131129:IWG131129 JGB131129:JGC131129 JPX131129:JPY131129 JZT131129:JZU131129 KJP131129:KJQ131129 KTL131129:KTM131129 LDH131129:LDI131129 LND131129:LNE131129 LWZ131129:LXA131129 MGV131129:MGW131129 MQR131129:MQS131129 NAN131129:NAO131129 NKJ131129:NKK131129 NUF131129:NUG131129 OEB131129:OEC131129 ONX131129:ONY131129 OXT131129:OXU131129 PHP131129:PHQ131129 PRL131129:PRM131129 QBH131129:QBI131129 QLD131129:QLE131129 QUZ131129:QVA131129 REV131129:REW131129 ROR131129:ROS131129 RYN131129:RYO131129 SIJ131129:SIK131129 SSF131129:SSG131129 TCB131129:TCC131129 TLX131129:TLY131129 TVT131129:TVU131129 UFP131129:UFQ131129 UPL131129:UPM131129 UZH131129:UZI131129 VJD131129:VJE131129 VSZ131129:VTA131129 WCV131129:WCW131129 WMR131129:WMS131129 WWN131129:WWO131129 KB196665:KC196665 TX196665:TY196665 ADT196665:ADU196665 ANP196665:ANQ196665 AXL196665:AXM196665 BHH196665:BHI196665 BRD196665:BRE196665 CAZ196665:CBA196665 CKV196665:CKW196665 CUR196665:CUS196665 DEN196665:DEO196665 DOJ196665:DOK196665 DYF196665:DYG196665 EIB196665:EIC196665 ERX196665:ERY196665 FBT196665:FBU196665 FLP196665:FLQ196665 FVL196665:FVM196665 GFH196665:GFI196665 GPD196665:GPE196665 GYZ196665:GZA196665 HIV196665:HIW196665 HSR196665:HSS196665 ICN196665:ICO196665 IMJ196665:IMK196665 IWF196665:IWG196665 JGB196665:JGC196665 JPX196665:JPY196665 JZT196665:JZU196665 KJP196665:KJQ196665 KTL196665:KTM196665 LDH196665:LDI196665 LND196665:LNE196665 LWZ196665:LXA196665 MGV196665:MGW196665 MQR196665:MQS196665 NAN196665:NAO196665 NKJ196665:NKK196665 NUF196665:NUG196665 OEB196665:OEC196665 ONX196665:ONY196665 OXT196665:OXU196665 PHP196665:PHQ196665 PRL196665:PRM196665 QBH196665:QBI196665 QLD196665:QLE196665 QUZ196665:QVA196665 REV196665:REW196665 ROR196665:ROS196665 RYN196665:RYO196665 SIJ196665:SIK196665 SSF196665:SSG196665 TCB196665:TCC196665 TLX196665:TLY196665 TVT196665:TVU196665 UFP196665:UFQ196665 UPL196665:UPM196665 UZH196665:UZI196665 VJD196665:VJE196665 VSZ196665:VTA196665 WCV196665:WCW196665 WMR196665:WMS196665 WWN196665:WWO196665 KB262201:KC262201 TX262201:TY262201 ADT262201:ADU262201 ANP262201:ANQ262201 AXL262201:AXM262201 BHH262201:BHI262201 BRD262201:BRE262201 CAZ262201:CBA262201 CKV262201:CKW262201 CUR262201:CUS262201 DEN262201:DEO262201 DOJ262201:DOK262201 DYF262201:DYG262201 EIB262201:EIC262201 ERX262201:ERY262201 FBT262201:FBU262201 FLP262201:FLQ262201 FVL262201:FVM262201 GFH262201:GFI262201 GPD262201:GPE262201 GYZ262201:GZA262201 HIV262201:HIW262201 HSR262201:HSS262201 ICN262201:ICO262201 IMJ262201:IMK262201 IWF262201:IWG262201 JGB262201:JGC262201 JPX262201:JPY262201 JZT262201:JZU262201 KJP262201:KJQ262201 KTL262201:KTM262201 LDH262201:LDI262201 LND262201:LNE262201 LWZ262201:LXA262201 MGV262201:MGW262201 MQR262201:MQS262201 NAN262201:NAO262201 NKJ262201:NKK262201 NUF262201:NUG262201 OEB262201:OEC262201 ONX262201:ONY262201 OXT262201:OXU262201 PHP262201:PHQ262201 PRL262201:PRM262201 QBH262201:QBI262201 QLD262201:QLE262201 QUZ262201:QVA262201 REV262201:REW262201 ROR262201:ROS262201 RYN262201:RYO262201 SIJ262201:SIK262201 SSF262201:SSG262201 TCB262201:TCC262201 TLX262201:TLY262201 TVT262201:TVU262201 UFP262201:UFQ262201 UPL262201:UPM262201 UZH262201:UZI262201 VJD262201:VJE262201 VSZ262201:VTA262201 WCV262201:WCW262201 WMR262201:WMS262201 WWN262201:WWO262201 KB327737:KC327737 TX327737:TY327737 ADT327737:ADU327737 ANP327737:ANQ327737 AXL327737:AXM327737 BHH327737:BHI327737 BRD327737:BRE327737 CAZ327737:CBA327737 CKV327737:CKW327737 CUR327737:CUS327737 DEN327737:DEO327737 DOJ327737:DOK327737 DYF327737:DYG327737 EIB327737:EIC327737 ERX327737:ERY327737 FBT327737:FBU327737 FLP327737:FLQ327737 FVL327737:FVM327737 GFH327737:GFI327737 GPD327737:GPE327737 GYZ327737:GZA327737 HIV327737:HIW327737 HSR327737:HSS327737 ICN327737:ICO327737 IMJ327737:IMK327737 IWF327737:IWG327737 JGB327737:JGC327737 JPX327737:JPY327737 JZT327737:JZU327737 KJP327737:KJQ327737 KTL327737:KTM327737 LDH327737:LDI327737 LND327737:LNE327737 LWZ327737:LXA327737 MGV327737:MGW327737 MQR327737:MQS327737 NAN327737:NAO327737 NKJ327737:NKK327737 NUF327737:NUG327737 OEB327737:OEC327737 ONX327737:ONY327737 OXT327737:OXU327737 PHP327737:PHQ327737 PRL327737:PRM327737 QBH327737:QBI327737 QLD327737:QLE327737 QUZ327737:QVA327737 REV327737:REW327737 ROR327737:ROS327737 RYN327737:RYO327737 SIJ327737:SIK327737 SSF327737:SSG327737 TCB327737:TCC327737 TLX327737:TLY327737 TVT327737:TVU327737 UFP327737:UFQ327737 UPL327737:UPM327737 UZH327737:UZI327737 VJD327737:VJE327737 VSZ327737:VTA327737 WCV327737:WCW327737 WMR327737:WMS327737 WWN327737:WWO327737 KB393273:KC393273 TX393273:TY393273 ADT393273:ADU393273 ANP393273:ANQ393273 AXL393273:AXM393273 BHH393273:BHI393273 BRD393273:BRE393273 CAZ393273:CBA393273 CKV393273:CKW393273 CUR393273:CUS393273 DEN393273:DEO393273 DOJ393273:DOK393273 DYF393273:DYG393273 EIB393273:EIC393273 ERX393273:ERY393273 FBT393273:FBU393273 FLP393273:FLQ393273 FVL393273:FVM393273 GFH393273:GFI393273 GPD393273:GPE393273 GYZ393273:GZA393273 HIV393273:HIW393273 HSR393273:HSS393273 ICN393273:ICO393273 IMJ393273:IMK393273 IWF393273:IWG393273 JGB393273:JGC393273 JPX393273:JPY393273 JZT393273:JZU393273 KJP393273:KJQ393273 KTL393273:KTM393273 LDH393273:LDI393273 LND393273:LNE393273 LWZ393273:LXA393273 MGV393273:MGW393273 MQR393273:MQS393273 NAN393273:NAO393273 NKJ393273:NKK393273 NUF393273:NUG393273 OEB393273:OEC393273 ONX393273:ONY393273 OXT393273:OXU393273 PHP393273:PHQ393273 PRL393273:PRM393273 QBH393273:QBI393273 QLD393273:QLE393273 QUZ393273:QVA393273 REV393273:REW393273 ROR393273:ROS393273 RYN393273:RYO393273 SIJ393273:SIK393273 SSF393273:SSG393273 TCB393273:TCC393273 TLX393273:TLY393273 TVT393273:TVU393273 UFP393273:UFQ393273 UPL393273:UPM393273 UZH393273:UZI393273 VJD393273:VJE393273 VSZ393273:VTA393273 WCV393273:WCW393273 WMR393273:WMS393273 WWN393273:WWO393273 KB458809:KC458809 TX458809:TY458809 ADT458809:ADU458809 ANP458809:ANQ458809 AXL458809:AXM458809 BHH458809:BHI458809 BRD458809:BRE458809 CAZ458809:CBA458809 CKV458809:CKW458809 CUR458809:CUS458809 DEN458809:DEO458809 DOJ458809:DOK458809 DYF458809:DYG458809 EIB458809:EIC458809 ERX458809:ERY458809 FBT458809:FBU458809 FLP458809:FLQ458809 FVL458809:FVM458809 GFH458809:GFI458809 GPD458809:GPE458809 GYZ458809:GZA458809 HIV458809:HIW458809 HSR458809:HSS458809 ICN458809:ICO458809 IMJ458809:IMK458809 IWF458809:IWG458809 JGB458809:JGC458809 JPX458809:JPY458809 JZT458809:JZU458809 KJP458809:KJQ458809 KTL458809:KTM458809 LDH458809:LDI458809 LND458809:LNE458809 LWZ458809:LXA458809 MGV458809:MGW458809 MQR458809:MQS458809 NAN458809:NAO458809 NKJ458809:NKK458809 NUF458809:NUG458809 OEB458809:OEC458809 ONX458809:ONY458809 OXT458809:OXU458809 PHP458809:PHQ458809 PRL458809:PRM458809 QBH458809:QBI458809 QLD458809:QLE458809 QUZ458809:QVA458809 REV458809:REW458809 ROR458809:ROS458809 RYN458809:RYO458809 SIJ458809:SIK458809 SSF458809:SSG458809 TCB458809:TCC458809 TLX458809:TLY458809 TVT458809:TVU458809 UFP458809:UFQ458809 UPL458809:UPM458809 UZH458809:UZI458809 VJD458809:VJE458809 VSZ458809:VTA458809 WCV458809:WCW458809 WMR458809:WMS458809 WWN458809:WWO458809 KB524345:KC524345 TX524345:TY524345 ADT524345:ADU524345 ANP524345:ANQ524345 AXL524345:AXM524345 BHH524345:BHI524345 BRD524345:BRE524345 CAZ524345:CBA524345 CKV524345:CKW524345 CUR524345:CUS524345 DEN524345:DEO524345 DOJ524345:DOK524345 DYF524345:DYG524345 EIB524345:EIC524345 ERX524345:ERY524345 FBT524345:FBU524345 FLP524345:FLQ524345 FVL524345:FVM524345 GFH524345:GFI524345 GPD524345:GPE524345 GYZ524345:GZA524345 HIV524345:HIW524345 HSR524345:HSS524345 ICN524345:ICO524345 IMJ524345:IMK524345 IWF524345:IWG524345 JGB524345:JGC524345 JPX524345:JPY524345 JZT524345:JZU524345 KJP524345:KJQ524345 KTL524345:KTM524345 LDH524345:LDI524345 LND524345:LNE524345 LWZ524345:LXA524345 MGV524345:MGW524345 MQR524345:MQS524345 NAN524345:NAO524345 NKJ524345:NKK524345 NUF524345:NUG524345 OEB524345:OEC524345 ONX524345:ONY524345 OXT524345:OXU524345 PHP524345:PHQ524345 PRL524345:PRM524345 QBH524345:QBI524345 QLD524345:QLE524345 QUZ524345:QVA524345 REV524345:REW524345 ROR524345:ROS524345 RYN524345:RYO524345 SIJ524345:SIK524345 SSF524345:SSG524345 TCB524345:TCC524345 TLX524345:TLY524345 TVT524345:TVU524345 UFP524345:UFQ524345 UPL524345:UPM524345 UZH524345:UZI524345 VJD524345:VJE524345 VSZ524345:VTA524345 WCV524345:WCW524345 WMR524345:WMS524345 WWN524345:WWO524345 KB589881:KC589881 TX589881:TY589881 ADT589881:ADU589881 ANP589881:ANQ589881 AXL589881:AXM589881 BHH589881:BHI589881 BRD589881:BRE589881 CAZ589881:CBA589881 CKV589881:CKW589881 CUR589881:CUS589881 DEN589881:DEO589881 DOJ589881:DOK589881 DYF589881:DYG589881 EIB589881:EIC589881 ERX589881:ERY589881 FBT589881:FBU589881 FLP589881:FLQ589881 FVL589881:FVM589881 GFH589881:GFI589881 GPD589881:GPE589881 GYZ589881:GZA589881 HIV589881:HIW589881 HSR589881:HSS589881 ICN589881:ICO589881 IMJ589881:IMK589881 IWF589881:IWG589881 JGB589881:JGC589881 JPX589881:JPY589881 JZT589881:JZU589881 KJP589881:KJQ589881 KTL589881:KTM589881 LDH589881:LDI589881 LND589881:LNE589881 LWZ589881:LXA589881 MGV589881:MGW589881 MQR589881:MQS589881 NAN589881:NAO589881 NKJ589881:NKK589881 NUF589881:NUG589881 OEB589881:OEC589881 ONX589881:ONY589881 OXT589881:OXU589881 PHP589881:PHQ589881 PRL589881:PRM589881 QBH589881:QBI589881 QLD589881:QLE589881 QUZ589881:QVA589881 REV589881:REW589881 ROR589881:ROS589881 RYN589881:RYO589881 SIJ589881:SIK589881 SSF589881:SSG589881 TCB589881:TCC589881 TLX589881:TLY589881 TVT589881:TVU589881 UFP589881:UFQ589881 UPL589881:UPM589881 UZH589881:UZI589881 VJD589881:VJE589881 VSZ589881:VTA589881 WCV589881:WCW589881 WMR589881:WMS589881 WWN589881:WWO589881 KB655417:KC655417 TX655417:TY655417 ADT655417:ADU655417 ANP655417:ANQ655417 AXL655417:AXM655417 BHH655417:BHI655417 BRD655417:BRE655417 CAZ655417:CBA655417 CKV655417:CKW655417 CUR655417:CUS655417 DEN655417:DEO655417 DOJ655417:DOK655417 DYF655417:DYG655417 EIB655417:EIC655417 ERX655417:ERY655417 FBT655417:FBU655417 FLP655417:FLQ655417 FVL655417:FVM655417 GFH655417:GFI655417 GPD655417:GPE655417 GYZ655417:GZA655417 HIV655417:HIW655417 HSR655417:HSS655417 ICN655417:ICO655417 IMJ655417:IMK655417 IWF655417:IWG655417 JGB655417:JGC655417 JPX655417:JPY655417 JZT655417:JZU655417 KJP655417:KJQ655417 KTL655417:KTM655417 LDH655417:LDI655417 LND655417:LNE655417 LWZ655417:LXA655417 MGV655417:MGW655417 MQR655417:MQS655417 NAN655417:NAO655417 NKJ655417:NKK655417 NUF655417:NUG655417 OEB655417:OEC655417 ONX655417:ONY655417 OXT655417:OXU655417 PHP655417:PHQ655417 PRL655417:PRM655417 QBH655417:QBI655417 QLD655417:QLE655417 QUZ655417:QVA655417 REV655417:REW655417 ROR655417:ROS655417 RYN655417:RYO655417 SIJ655417:SIK655417 SSF655417:SSG655417 TCB655417:TCC655417 TLX655417:TLY655417 TVT655417:TVU655417 UFP655417:UFQ655417 UPL655417:UPM655417 UZH655417:UZI655417 VJD655417:VJE655417 VSZ655417:VTA655417 WCV655417:WCW655417 WMR655417:WMS655417 WWN655417:WWO655417 KB720953:KC720953 TX720953:TY720953 ADT720953:ADU720953 ANP720953:ANQ720953 AXL720953:AXM720953 BHH720953:BHI720953 BRD720953:BRE720953 CAZ720953:CBA720953 CKV720953:CKW720953 CUR720953:CUS720953 DEN720953:DEO720953 DOJ720953:DOK720953 DYF720953:DYG720953 EIB720953:EIC720953 ERX720953:ERY720953 FBT720953:FBU720953 FLP720953:FLQ720953 FVL720953:FVM720953 GFH720953:GFI720953 GPD720953:GPE720953 GYZ720953:GZA720953 HIV720953:HIW720953 HSR720953:HSS720953 ICN720953:ICO720953 IMJ720953:IMK720953 IWF720953:IWG720953 JGB720953:JGC720953 JPX720953:JPY720953 JZT720953:JZU720953 KJP720953:KJQ720953 KTL720953:KTM720953 LDH720953:LDI720953 LND720953:LNE720953 LWZ720953:LXA720953 MGV720953:MGW720953 MQR720953:MQS720953 NAN720953:NAO720953 NKJ720953:NKK720953 NUF720953:NUG720953 OEB720953:OEC720953 ONX720953:ONY720953 OXT720953:OXU720953 PHP720953:PHQ720953 PRL720953:PRM720953 QBH720953:QBI720953 QLD720953:QLE720953 QUZ720953:QVA720953 REV720953:REW720953 ROR720953:ROS720953 RYN720953:RYO720953 SIJ720953:SIK720953 SSF720953:SSG720953 TCB720953:TCC720953 TLX720953:TLY720953 TVT720953:TVU720953 UFP720953:UFQ720953 UPL720953:UPM720953 UZH720953:UZI720953 VJD720953:VJE720953 VSZ720953:VTA720953 WCV720953:WCW720953 WMR720953:WMS720953 WWN720953:WWO720953 KB786489:KC786489 TX786489:TY786489 ADT786489:ADU786489 ANP786489:ANQ786489 AXL786489:AXM786489 BHH786489:BHI786489 BRD786489:BRE786489 CAZ786489:CBA786489 CKV786489:CKW786489 CUR786489:CUS786489 DEN786489:DEO786489 DOJ786489:DOK786489 DYF786489:DYG786489 EIB786489:EIC786489 ERX786489:ERY786489 FBT786489:FBU786489 FLP786489:FLQ786489 FVL786489:FVM786489 GFH786489:GFI786489 GPD786489:GPE786489 GYZ786489:GZA786489 HIV786489:HIW786489 HSR786489:HSS786489 ICN786489:ICO786489 IMJ786489:IMK786489 IWF786489:IWG786489 JGB786489:JGC786489 JPX786489:JPY786489 JZT786489:JZU786489 KJP786489:KJQ786489 KTL786489:KTM786489 LDH786489:LDI786489 LND786489:LNE786489 LWZ786489:LXA786489 MGV786489:MGW786489 MQR786489:MQS786489 NAN786489:NAO786489 NKJ786489:NKK786489 NUF786489:NUG786489 OEB786489:OEC786489 ONX786489:ONY786489 OXT786489:OXU786489 PHP786489:PHQ786489 PRL786489:PRM786489 QBH786489:QBI786489 QLD786489:QLE786489 QUZ786489:QVA786489 REV786489:REW786489 ROR786489:ROS786489 RYN786489:RYO786489 SIJ786489:SIK786489 SSF786489:SSG786489 TCB786489:TCC786489 TLX786489:TLY786489 TVT786489:TVU786489 UFP786489:UFQ786489 UPL786489:UPM786489 UZH786489:UZI786489 VJD786489:VJE786489 VSZ786489:VTA786489 WCV786489:WCW786489 WMR786489:WMS786489 WWN786489:WWO786489 KB852025:KC852025 TX852025:TY852025 ADT852025:ADU852025 ANP852025:ANQ852025 AXL852025:AXM852025 BHH852025:BHI852025 BRD852025:BRE852025 CAZ852025:CBA852025 CKV852025:CKW852025 CUR852025:CUS852025 DEN852025:DEO852025 DOJ852025:DOK852025 DYF852025:DYG852025 EIB852025:EIC852025 ERX852025:ERY852025 FBT852025:FBU852025 FLP852025:FLQ852025 FVL852025:FVM852025 GFH852025:GFI852025 GPD852025:GPE852025 GYZ852025:GZA852025 HIV852025:HIW852025 HSR852025:HSS852025 ICN852025:ICO852025 IMJ852025:IMK852025 IWF852025:IWG852025 JGB852025:JGC852025 JPX852025:JPY852025 JZT852025:JZU852025 KJP852025:KJQ852025 KTL852025:KTM852025 LDH852025:LDI852025 LND852025:LNE852025 LWZ852025:LXA852025 MGV852025:MGW852025 MQR852025:MQS852025 NAN852025:NAO852025 NKJ852025:NKK852025 NUF852025:NUG852025 OEB852025:OEC852025 ONX852025:ONY852025 OXT852025:OXU852025 PHP852025:PHQ852025 PRL852025:PRM852025 QBH852025:QBI852025 QLD852025:QLE852025 QUZ852025:QVA852025 REV852025:REW852025 ROR852025:ROS852025 RYN852025:RYO852025 SIJ852025:SIK852025 SSF852025:SSG852025 TCB852025:TCC852025 TLX852025:TLY852025 TVT852025:TVU852025 UFP852025:UFQ852025 UPL852025:UPM852025 UZH852025:UZI852025 VJD852025:VJE852025 VSZ852025:VTA852025 WCV852025:WCW852025 WMR852025:WMS852025 WWN852025:WWO852025 KB917561:KC917561 TX917561:TY917561 ADT917561:ADU917561 ANP917561:ANQ917561 AXL917561:AXM917561 BHH917561:BHI917561 BRD917561:BRE917561 CAZ917561:CBA917561 CKV917561:CKW917561 CUR917561:CUS917561 DEN917561:DEO917561 DOJ917561:DOK917561 DYF917561:DYG917561 EIB917561:EIC917561 ERX917561:ERY917561 FBT917561:FBU917561 FLP917561:FLQ917561 FVL917561:FVM917561 GFH917561:GFI917561 GPD917561:GPE917561 GYZ917561:GZA917561 HIV917561:HIW917561 HSR917561:HSS917561 ICN917561:ICO917561 IMJ917561:IMK917561 IWF917561:IWG917561 JGB917561:JGC917561 JPX917561:JPY917561 JZT917561:JZU917561 KJP917561:KJQ917561 KTL917561:KTM917561 LDH917561:LDI917561 LND917561:LNE917561 LWZ917561:LXA917561 MGV917561:MGW917561 MQR917561:MQS917561 NAN917561:NAO917561 NKJ917561:NKK917561 NUF917561:NUG917561 OEB917561:OEC917561 ONX917561:ONY917561 OXT917561:OXU917561 PHP917561:PHQ917561 PRL917561:PRM917561 QBH917561:QBI917561 QLD917561:QLE917561 QUZ917561:QVA917561 REV917561:REW917561 ROR917561:ROS917561 RYN917561:RYO917561 SIJ917561:SIK917561 SSF917561:SSG917561 TCB917561:TCC917561 TLX917561:TLY917561 TVT917561:TVU917561 UFP917561:UFQ917561 UPL917561:UPM917561 UZH917561:UZI917561 VJD917561:VJE917561 VSZ917561:VTA917561 WCV917561:WCW917561 WMR917561:WMS917561 WWN917561:WWO917561 KB983097:KC983097 TX983097:TY983097 ADT983097:ADU983097 ANP983097:ANQ983097 AXL983097:AXM983097 BHH983097:BHI983097 BRD983097:BRE983097 CAZ983097:CBA983097 CKV983097:CKW983097 CUR983097:CUS983097 DEN983097:DEO983097 DOJ983097:DOK983097 DYF983097:DYG983097 EIB983097:EIC983097 ERX983097:ERY983097 FBT983097:FBU983097 FLP983097:FLQ983097 FVL983097:FVM983097 GFH983097:GFI983097 GPD983097:GPE983097 GYZ983097:GZA983097 HIV983097:HIW983097 HSR983097:HSS983097 ICN983097:ICO983097 IMJ983097:IMK983097 IWF983097:IWG983097 JGB983097:JGC983097 JPX983097:JPY983097 JZT983097:JZU983097 KJP983097:KJQ983097 KTL983097:KTM983097 LDH983097:LDI983097 LND983097:LNE983097 LWZ983097:LXA983097 MGV983097:MGW983097 MQR983097:MQS983097 NAN983097:NAO983097 NKJ983097:NKK983097 NUF983097:NUG983097 OEB983097:OEC983097 ONX983097:ONY983097 OXT983097:OXU983097 PHP983097:PHQ983097 PRL983097:PRM983097 QBH983097:QBI983097 QLD983097:QLE983097 QUZ983097:QVA983097 REV983097:REW983097 ROR983097:ROS983097 RYN983097:RYO983097 SIJ983097:SIK983097 SSF983097:SSG983097 TCB983097:TCC983097 TLX983097:TLY983097 TVT983097:TVU983097 UFP983097:UFQ983097 UPL983097:UPM983097 UZH983097:UZI983097 VJD983097:VJE983097 VSZ983097:VTA983097 WCV983097:WCW983097 WMR983097:WMS983097 WWN983097:WWO983097 AD25:AE25 JZ25:KA25 TV25:TW25 ADR25:ADS25 ANN25:ANO25 AXJ25:AXK25 BHF25:BHG25 BRB25:BRC25 CAX25:CAY25 CKT25:CKU25 CUP25:CUQ25 DEL25:DEM25 DOH25:DOI25 DYD25:DYE25 EHZ25:EIA25 ERV25:ERW25 FBR25:FBS25 FLN25:FLO25 FVJ25:FVK25 GFF25:GFG25 GPB25:GPC25 GYX25:GYY25 HIT25:HIU25 HSP25:HSQ25 ICL25:ICM25 IMH25:IMI25 IWD25:IWE25 JFZ25:JGA25 JPV25:JPW25 JZR25:JZS25 KJN25:KJO25 KTJ25:KTK25 LDF25:LDG25 LNB25:LNC25 LWX25:LWY25 MGT25:MGU25 MQP25:MQQ25 NAL25:NAM25 NKH25:NKI25 NUD25:NUE25 ODZ25:OEA25 ONV25:ONW25 OXR25:OXS25 PHN25:PHO25 PRJ25:PRK25 QBF25:QBG25 QLB25:QLC25 QUX25:QUY25 RET25:REU25 ROP25:ROQ25 RYL25:RYM25 SIH25:SII25 SSD25:SSE25 TBZ25:TCA25 TLV25:TLW25 TVR25:TVS25 UFN25:UFO25 UPJ25:UPK25 UZF25:UZG25 VJB25:VJC25 VSX25:VSY25 WCT25:WCU25 WMP25:WMQ25 WWL25:WWM25 AG65584:AH65584 KC65584:KD65584 TY65584:TZ65584 ADU65584:ADV65584 ANQ65584:ANR65584 AXM65584:AXN65584 BHI65584:BHJ65584 BRE65584:BRF65584 CBA65584:CBB65584 CKW65584:CKX65584 CUS65584:CUT65584 DEO65584:DEP65584 DOK65584:DOL65584 DYG65584:DYH65584 EIC65584:EID65584 ERY65584:ERZ65584 FBU65584:FBV65584 FLQ65584:FLR65584 FVM65584:FVN65584 GFI65584:GFJ65584 GPE65584:GPF65584 GZA65584:GZB65584 HIW65584:HIX65584 HSS65584:HST65584 ICO65584:ICP65584 IMK65584:IML65584 IWG65584:IWH65584 JGC65584:JGD65584 JPY65584:JPZ65584 JZU65584:JZV65584 KJQ65584:KJR65584 KTM65584:KTN65584 LDI65584:LDJ65584 LNE65584:LNF65584 LXA65584:LXB65584 MGW65584:MGX65584 MQS65584:MQT65584 NAO65584:NAP65584 NKK65584:NKL65584 NUG65584:NUH65584 OEC65584:OED65584 ONY65584:ONZ65584 OXU65584:OXV65584 PHQ65584:PHR65584 PRM65584:PRN65584 QBI65584:QBJ65584 QLE65584:QLF65584 QVA65584:QVB65584 REW65584:REX65584 ROS65584:ROT65584 RYO65584:RYP65584 SIK65584:SIL65584 SSG65584:SSH65584 TCC65584:TCD65584 TLY65584:TLZ65584 TVU65584:TVV65584 UFQ65584:UFR65584 UPM65584:UPN65584 UZI65584:UZJ65584 VJE65584:VJF65584 VTA65584:VTB65584 WCW65584:WCX65584 WMS65584:WMT65584 WWO65584:WWP65584 AG131120:AH131120 KC131120:KD131120 TY131120:TZ131120 ADU131120:ADV131120 ANQ131120:ANR131120 AXM131120:AXN131120 BHI131120:BHJ131120 BRE131120:BRF131120 CBA131120:CBB131120 CKW131120:CKX131120 CUS131120:CUT131120 DEO131120:DEP131120 DOK131120:DOL131120 DYG131120:DYH131120 EIC131120:EID131120 ERY131120:ERZ131120 FBU131120:FBV131120 FLQ131120:FLR131120 FVM131120:FVN131120 GFI131120:GFJ131120 GPE131120:GPF131120 GZA131120:GZB131120 HIW131120:HIX131120 HSS131120:HST131120 ICO131120:ICP131120 IMK131120:IML131120 IWG131120:IWH131120 JGC131120:JGD131120 JPY131120:JPZ131120 JZU131120:JZV131120 KJQ131120:KJR131120 KTM131120:KTN131120 LDI131120:LDJ131120 LNE131120:LNF131120 LXA131120:LXB131120 MGW131120:MGX131120 MQS131120:MQT131120 NAO131120:NAP131120 NKK131120:NKL131120 NUG131120:NUH131120 OEC131120:OED131120 ONY131120:ONZ131120 OXU131120:OXV131120 PHQ131120:PHR131120 PRM131120:PRN131120 QBI131120:QBJ131120 QLE131120:QLF131120 QVA131120:QVB131120 REW131120:REX131120 ROS131120:ROT131120 RYO131120:RYP131120 SIK131120:SIL131120 SSG131120:SSH131120 TCC131120:TCD131120 TLY131120:TLZ131120 TVU131120:TVV131120 UFQ131120:UFR131120 UPM131120:UPN131120 UZI131120:UZJ131120 VJE131120:VJF131120 VTA131120:VTB131120 WCW131120:WCX131120 WMS131120:WMT131120 WWO131120:WWP131120 AG196656:AH196656 KC196656:KD196656 TY196656:TZ196656 ADU196656:ADV196656 ANQ196656:ANR196656 AXM196656:AXN196656 BHI196656:BHJ196656 BRE196656:BRF196656 CBA196656:CBB196656 CKW196656:CKX196656 CUS196656:CUT196656 DEO196656:DEP196656 DOK196656:DOL196656 DYG196656:DYH196656 EIC196656:EID196656 ERY196656:ERZ196656 FBU196656:FBV196656 FLQ196656:FLR196656 FVM196656:FVN196656 GFI196656:GFJ196656 GPE196656:GPF196656 GZA196656:GZB196656 HIW196656:HIX196656 HSS196656:HST196656 ICO196656:ICP196656 IMK196656:IML196656 IWG196656:IWH196656 JGC196656:JGD196656 JPY196656:JPZ196656 JZU196656:JZV196656 KJQ196656:KJR196656 KTM196656:KTN196656 LDI196656:LDJ196656 LNE196656:LNF196656 LXA196656:LXB196656 MGW196656:MGX196656 MQS196656:MQT196656 NAO196656:NAP196656 NKK196656:NKL196656 NUG196656:NUH196656 OEC196656:OED196656 ONY196656:ONZ196656 OXU196656:OXV196656 PHQ196656:PHR196656 PRM196656:PRN196656 QBI196656:QBJ196656 QLE196656:QLF196656 QVA196656:QVB196656 REW196656:REX196656 ROS196656:ROT196656 RYO196656:RYP196656 SIK196656:SIL196656 SSG196656:SSH196656 TCC196656:TCD196656 TLY196656:TLZ196656 TVU196656:TVV196656 UFQ196656:UFR196656 UPM196656:UPN196656 UZI196656:UZJ196656 VJE196656:VJF196656 VTA196656:VTB196656 WCW196656:WCX196656 WMS196656:WMT196656 WWO196656:WWP196656 AG262192:AH262192 KC262192:KD262192 TY262192:TZ262192 ADU262192:ADV262192 ANQ262192:ANR262192 AXM262192:AXN262192 BHI262192:BHJ262192 BRE262192:BRF262192 CBA262192:CBB262192 CKW262192:CKX262192 CUS262192:CUT262192 DEO262192:DEP262192 DOK262192:DOL262192 DYG262192:DYH262192 EIC262192:EID262192 ERY262192:ERZ262192 FBU262192:FBV262192 FLQ262192:FLR262192 FVM262192:FVN262192 GFI262192:GFJ262192 GPE262192:GPF262192 GZA262192:GZB262192 HIW262192:HIX262192 HSS262192:HST262192 ICO262192:ICP262192 IMK262192:IML262192 IWG262192:IWH262192 JGC262192:JGD262192 JPY262192:JPZ262192 JZU262192:JZV262192 KJQ262192:KJR262192 KTM262192:KTN262192 LDI262192:LDJ262192 LNE262192:LNF262192 LXA262192:LXB262192 MGW262192:MGX262192 MQS262192:MQT262192 NAO262192:NAP262192 NKK262192:NKL262192 NUG262192:NUH262192 OEC262192:OED262192 ONY262192:ONZ262192 OXU262192:OXV262192 PHQ262192:PHR262192 PRM262192:PRN262192 QBI262192:QBJ262192 QLE262192:QLF262192 QVA262192:QVB262192 REW262192:REX262192 ROS262192:ROT262192 RYO262192:RYP262192 SIK262192:SIL262192 SSG262192:SSH262192 TCC262192:TCD262192 TLY262192:TLZ262192 TVU262192:TVV262192 UFQ262192:UFR262192 UPM262192:UPN262192 UZI262192:UZJ262192 VJE262192:VJF262192 VTA262192:VTB262192 WCW262192:WCX262192 WMS262192:WMT262192 WWO262192:WWP262192 AG327728:AH327728 KC327728:KD327728 TY327728:TZ327728 ADU327728:ADV327728 ANQ327728:ANR327728 AXM327728:AXN327728 BHI327728:BHJ327728 BRE327728:BRF327728 CBA327728:CBB327728 CKW327728:CKX327728 CUS327728:CUT327728 DEO327728:DEP327728 DOK327728:DOL327728 DYG327728:DYH327728 EIC327728:EID327728 ERY327728:ERZ327728 FBU327728:FBV327728 FLQ327728:FLR327728 FVM327728:FVN327728 GFI327728:GFJ327728 GPE327728:GPF327728 GZA327728:GZB327728 HIW327728:HIX327728 HSS327728:HST327728 ICO327728:ICP327728 IMK327728:IML327728 IWG327728:IWH327728 JGC327728:JGD327728 JPY327728:JPZ327728 JZU327728:JZV327728 KJQ327728:KJR327728 KTM327728:KTN327728 LDI327728:LDJ327728 LNE327728:LNF327728 LXA327728:LXB327728 MGW327728:MGX327728 MQS327728:MQT327728 NAO327728:NAP327728 NKK327728:NKL327728 NUG327728:NUH327728 OEC327728:OED327728 ONY327728:ONZ327728 OXU327728:OXV327728 PHQ327728:PHR327728 PRM327728:PRN327728 QBI327728:QBJ327728 QLE327728:QLF327728 QVA327728:QVB327728 REW327728:REX327728 ROS327728:ROT327728 RYO327728:RYP327728 SIK327728:SIL327728 SSG327728:SSH327728 TCC327728:TCD327728 TLY327728:TLZ327728 TVU327728:TVV327728 UFQ327728:UFR327728 UPM327728:UPN327728 UZI327728:UZJ327728 VJE327728:VJF327728 VTA327728:VTB327728 WCW327728:WCX327728 WMS327728:WMT327728 WWO327728:WWP327728 AG393264:AH393264 KC393264:KD393264 TY393264:TZ393264 ADU393264:ADV393264 ANQ393264:ANR393264 AXM393264:AXN393264 BHI393264:BHJ393264 BRE393264:BRF393264 CBA393264:CBB393264 CKW393264:CKX393264 CUS393264:CUT393264 DEO393264:DEP393264 DOK393264:DOL393264 DYG393264:DYH393264 EIC393264:EID393264 ERY393264:ERZ393264 FBU393264:FBV393264 FLQ393264:FLR393264 FVM393264:FVN393264 GFI393264:GFJ393264 GPE393264:GPF393264 GZA393264:GZB393264 HIW393264:HIX393264 HSS393264:HST393264 ICO393264:ICP393264 IMK393264:IML393264 IWG393264:IWH393264 JGC393264:JGD393264 JPY393264:JPZ393264 JZU393264:JZV393264 KJQ393264:KJR393264 KTM393264:KTN393264 LDI393264:LDJ393264 LNE393264:LNF393264 LXA393264:LXB393264 MGW393264:MGX393264 MQS393264:MQT393264 NAO393264:NAP393264 NKK393264:NKL393264 NUG393264:NUH393264 OEC393264:OED393264 ONY393264:ONZ393264 OXU393264:OXV393264 PHQ393264:PHR393264 PRM393264:PRN393264 QBI393264:QBJ393264 QLE393264:QLF393264 QVA393264:QVB393264 REW393264:REX393264 ROS393264:ROT393264 RYO393264:RYP393264 SIK393264:SIL393264 SSG393264:SSH393264 TCC393264:TCD393264 TLY393264:TLZ393264 TVU393264:TVV393264 UFQ393264:UFR393264 UPM393264:UPN393264 UZI393264:UZJ393264 VJE393264:VJF393264 VTA393264:VTB393264 WCW393264:WCX393264 WMS393264:WMT393264 WWO393264:WWP393264 AG458800:AH458800 KC458800:KD458800 TY458800:TZ458800 ADU458800:ADV458800 ANQ458800:ANR458800 AXM458800:AXN458800 BHI458800:BHJ458800 BRE458800:BRF458800 CBA458800:CBB458800 CKW458800:CKX458800 CUS458800:CUT458800 DEO458800:DEP458800 DOK458800:DOL458800 DYG458800:DYH458800 EIC458800:EID458800 ERY458800:ERZ458800 FBU458800:FBV458800 FLQ458800:FLR458800 FVM458800:FVN458800 GFI458800:GFJ458800 GPE458800:GPF458800 GZA458800:GZB458800 HIW458800:HIX458800 HSS458800:HST458800 ICO458800:ICP458800 IMK458800:IML458800 IWG458800:IWH458800 JGC458800:JGD458800 JPY458800:JPZ458800 JZU458800:JZV458800 KJQ458800:KJR458800 KTM458800:KTN458800 LDI458800:LDJ458800 LNE458800:LNF458800 LXA458800:LXB458800 MGW458800:MGX458800 MQS458800:MQT458800 NAO458800:NAP458800 NKK458800:NKL458800 NUG458800:NUH458800 OEC458800:OED458800 ONY458800:ONZ458800 OXU458800:OXV458800 PHQ458800:PHR458800 PRM458800:PRN458800 QBI458800:QBJ458800 QLE458800:QLF458800 QVA458800:QVB458800 REW458800:REX458800 ROS458800:ROT458800 RYO458800:RYP458800 SIK458800:SIL458800 SSG458800:SSH458800 TCC458800:TCD458800 TLY458800:TLZ458800 TVU458800:TVV458800 UFQ458800:UFR458800 UPM458800:UPN458800 UZI458800:UZJ458800 VJE458800:VJF458800 VTA458800:VTB458800 WCW458800:WCX458800 WMS458800:WMT458800 WWO458800:WWP458800 AG524336:AH524336 KC524336:KD524336 TY524336:TZ524336 ADU524336:ADV524336 ANQ524336:ANR524336 AXM524336:AXN524336 BHI524336:BHJ524336 BRE524336:BRF524336 CBA524336:CBB524336 CKW524336:CKX524336 CUS524336:CUT524336 DEO524336:DEP524336 DOK524336:DOL524336 DYG524336:DYH524336 EIC524336:EID524336 ERY524336:ERZ524336 FBU524336:FBV524336 FLQ524336:FLR524336 FVM524336:FVN524336 GFI524336:GFJ524336 GPE524336:GPF524336 GZA524336:GZB524336 HIW524336:HIX524336 HSS524336:HST524336 ICO524336:ICP524336 IMK524336:IML524336 IWG524336:IWH524336 JGC524336:JGD524336 JPY524336:JPZ524336 JZU524336:JZV524336 KJQ524336:KJR524336 KTM524336:KTN524336 LDI524336:LDJ524336 LNE524336:LNF524336 LXA524336:LXB524336 MGW524336:MGX524336 MQS524336:MQT524336 NAO524336:NAP524336 NKK524336:NKL524336 NUG524336:NUH524336 OEC524336:OED524336 ONY524336:ONZ524336 OXU524336:OXV524336 PHQ524336:PHR524336 PRM524336:PRN524336 QBI524336:QBJ524336 QLE524336:QLF524336 QVA524336:QVB524336 REW524336:REX524336 ROS524336:ROT524336 RYO524336:RYP524336 SIK524336:SIL524336 SSG524336:SSH524336 TCC524336:TCD524336 TLY524336:TLZ524336 TVU524336:TVV524336 UFQ524336:UFR524336 UPM524336:UPN524336 UZI524336:UZJ524336 VJE524336:VJF524336 VTA524336:VTB524336 WCW524336:WCX524336 WMS524336:WMT524336 WWO524336:WWP524336 AG589872:AH589872 KC589872:KD589872 TY589872:TZ589872 ADU589872:ADV589872 ANQ589872:ANR589872 AXM589872:AXN589872 BHI589872:BHJ589872 BRE589872:BRF589872 CBA589872:CBB589872 CKW589872:CKX589872 CUS589872:CUT589872 DEO589872:DEP589872 DOK589872:DOL589872 DYG589872:DYH589872 EIC589872:EID589872 ERY589872:ERZ589872 FBU589872:FBV589872 FLQ589872:FLR589872 FVM589872:FVN589872 GFI589872:GFJ589872 GPE589872:GPF589872 GZA589872:GZB589872 HIW589872:HIX589872 HSS589872:HST589872 ICO589872:ICP589872 IMK589872:IML589872 IWG589872:IWH589872 JGC589872:JGD589872 JPY589872:JPZ589872 JZU589872:JZV589872 KJQ589872:KJR589872 KTM589872:KTN589872 LDI589872:LDJ589872 LNE589872:LNF589872 LXA589872:LXB589872 MGW589872:MGX589872 MQS589872:MQT589872 NAO589872:NAP589872 NKK589872:NKL589872 NUG589872:NUH589872 OEC589872:OED589872 ONY589872:ONZ589872 OXU589872:OXV589872 PHQ589872:PHR589872 PRM589872:PRN589872 QBI589872:QBJ589872 QLE589872:QLF589872 QVA589872:QVB589872 REW589872:REX589872 ROS589872:ROT589872 RYO589872:RYP589872 SIK589872:SIL589872 SSG589872:SSH589872 TCC589872:TCD589872 TLY589872:TLZ589872 TVU589872:TVV589872 UFQ589872:UFR589872 UPM589872:UPN589872 UZI589872:UZJ589872 VJE589872:VJF589872 VTA589872:VTB589872 WCW589872:WCX589872 WMS589872:WMT589872 WWO589872:WWP589872 AG655408:AH655408 KC655408:KD655408 TY655408:TZ655408 ADU655408:ADV655408 ANQ655408:ANR655408 AXM655408:AXN655408 BHI655408:BHJ655408 BRE655408:BRF655408 CBA655408:CBB655408 CKW655408:CKX655408 CUS655408:CUT655408 DEO655408:DEP655408 DOK655408:DOL655408 DYG655408:DYH655408 EIC655408:EID655408 ERY655408:ERZ655408 FBU655408:FBV655408 FLQ655408:FLR655408 FVM655408:FVN655408 GFI655408:GFJ655408 GPE655408:GPF655408 GZA655408:GZB655408 HIW655408:HIX655408 HSS655408:HST655408 ICO655408:ICP655408 IMK655408:IML655408 IWG655408:IWH655408 JGC655408:JGD655408 JPY655408:JPZ655408 JZU655408:JZV655408 KJQ655408:KJR655408 KTM655408:KTN655408 LDI655408:LDJ655408 LNE655408:LNF655408 LXA655408:LXB655408 MGW655408:MGX655408 MQS655408:MQT655408 NAO655408:NAP655408 NKK655408:NKL655408 NUG655408:NUH655408 OEC655408:OED655408 ONY655408:ONZ655408 OXU655408:OXV655408 PHQ655408:PHR655408 PRM655408:PRN655408 QBI655408:QBJ655408 QLE655408:QLF655408 QVA655408:QVB655408 REW655408:REX655408 ROS655408:ROT655408 RYO655408:RYP655408 SIK655408:SIL655408 SSG655408:SSH655408 TCC655408:TCD655408 TLY655408:TLZ655408 TVU655408:TVV655408 UFQ655408:UFR655408 UPM655408:UPN655408 UZI655408:UZJ655408 VJE655408:VJF655408 VTA655408:VTB655408 WCW655408:WCX655408 WMS655408:WMT655408 WWO655408:WWP655408 AG720944:AH720944 KC720944:KD720944 TY720944:TZ720944 ADU720944:ADV720944 ANQ720944:ANR720944 AXM720944:AXN720944 BHI720944:BHJ720944 BRE720944:BRF720944 CBA720944:CBB720944 CKW720944:CKX720944 CUS720944:CUT720944 DEO720944:DEP720944 DOK720944:DOL720944 DYG720944:DYH720944 EIC720944:EID720944 ERY720944:ERZ720944 FBU720944:FBV720944 FLQ720944:FLR720944 FVM720944:FVN720944 GFI720944:GFJ720944 GPE720944:GPF720944 GZA720944:GZB720944 HIW720944:HIX720944 HSS720944:HST720944 ICO720944:ICP720944 IMK720944:IML720944 IWG720944:IWH720944 JGC720944:JGD720944 JPY720944:JPZ720944 JZU720944:JZV720944 KJQ720944:KJR720944 KTM720944:KTN720944 LDI720944:LDJ720944 LNE720944:LNF720944 LXA720944:LXB720944 MGW720944:MGX720944 MQS720944:MQT720944 NAO720944:NAP720944 NKK720944:NKL720944 NUG720944:NUH720944 OEC720944:OED720944 ONY720944:ONZ720944 OXU720944:OXV720944 PHQ720944:PHR720944 PRM720944:PRN720944 QBI720944:QBJ720944 QLE720944:QLF720944 QVA720944:QVB720944 REW720944:REX720944 ROS720944:ROT720944 RYO720944:RYP720944 SIK720944:SIL720944 SSG720944:SSH720944 TCC720944:TCD720944 TLY720944:TLZ720944 TVU720944:TVV720944 UFQ720944:UFR720944 UPM720944:UPN720944 UZI720944:UZJ720944 VJE720944:VJF720944 VTA720944:VTB720944 WCW720944:WCX720944 WMS720944:WMT720944 WWO720944:WWP720944 AG786480:AH786480 KC786480:KD786480 TY786480:TZ786480 ADU786480:ADV786480 ANQ786480:ANR786480 AXM786480:AXN786480 BHI786480:BHJ786480 BRE786480:BRF786480 CBA786480:CBB786480 CKW786480:CKX786480 CUS786480:CUT786480 DEO786480:DEP786480 DOK786480:DOL786480 DYG786480:DYH786480 EIC786480:EID786480 ERY786480:ERZ786480 FBU786480:FBV786480 FLQ786480:FLR786480 FVM786480:FVN786480 GFI786480:GFJ786480 GPE786480:GPF786480 GZA786480:GZB786480 HIW786480:HIX786480 HSS786480:HST786480 ICO786480:ICP786480 IMK786480:IML786480 IWG786480:IWH786480 JGC786480:JGD786480 JPY786480:JPZ786480 JZU786480:JZV786480 KJQ786480:KJR786480 KTM786480:KTN786480 LDI786480:LDJ786480 LNE786480:LNF786480 LXA786480:LXB786480 MGW786480:MGX786480 MQS786480:MQT786480 NAO786480:NAP786480 NKK786480:NKL786480 NUG786480:NUH786480 OEC786480:OED786480 ONY786480:ONZ786480 OXU786480:OXV786480 PHQ786480:PHR786480 PRM786480:PRN786480 QBI786480:QBJ786480 QLE786480:QLF786480 QVA786480:QVB786480 REW786480:REX786480 ROS786480:ROT786480 RYO786480:RYP786480 SIK786480:SIL786480 SSG786480:SSH786480 TCC786480:TCD786480 TLY786480:TLZ786480 TVU786480:TVV786480 UFQ786480:UFR786480 UPM786480:UPN786480 UZI786480:UZJ786480 VJE786480:VJF786480 VTA786480:VTB786480 WCW786480:WCX786480 WMS786480:WMT786480 WWO786480:WWP786480 AG852016:AH852016 KC852016:KD852016 TY852016:TZ852016 ADU852016:ADV852016 ANQ852016:ANR852016 AXM852016:AXN852016 BHI852016:BHJ852016 BRE852016:BRF852016 CBA852016:CBB852016 CKW852016:CKX852016 CUS852016:CUT852016 DEO852016:DEP852016 DOK852016:DOL852016 DYG852016:DYH852016 EIC852016:EID852016 ERY852016:ERZ852016 FBU852016:FBV852016 FLQ852016:FLR852016 FVM852016:FVN852016 GFI852016:GFJ852016 GPE852016:GPF852016 GZA852016:GZB852016 HIW852016:HIX852016 HSS852016:HST852016 ICO852016:ICP852016 IMK852016:IML852016 IWG852016:IWH852016 JGC852016:JGD852016 JPY852016:JPZ852016 JZU852016:JZV852016 KJQ852016:KJR852016 KTM852016:KTN852016 LDI852016:LDJ852016 LNE852016:LNF852016 LXA852016:LXB852016 MGW852016:MGX852016 MQS852016:MQT852016 NAO852016:NAP852016 NKK852016:NKL852016 NUG852016:NUH852016 OEC852016:OED852016 ONY852016:ONZ852016 OXU852016:OXV852016 PHQ852016:PHR852016 PRM852016:PRN852016 QBI852016:QBJ852016 QLE852016:QLF852016 QVA852016:QVB852016 REW852016:REX852016 ROS852016:ROT852016 RYO852016:RYP852016 SIK852016:SIL852016 SSG852016:SSH852016 TCC852016:TCD852016 TLY852016:TLZ852016 TVU852016:TVV852016 UFQ852016:UFR852016 UPM852016:UPN852016 UZI852016:UZJ852016 VJE852016:VJF852016 VTA852016:VTB852016 WCW852016:WCX852016 WMS852016:WMT852016 WWO852016:WWP852016 AG917552:AH917552 KC917552:KD917552 TY917552:TZ917552 ADU917552:ADV917552 ANQ917552:ANR917552 AXM917552:AXN917552 BHI917552:BHJ917552 BRE917552:BRF917552 CBA917552:CBB917552 CKW917552:CKX917552 CUS917552:CUT917552 DEO917552:DEP917552 DOK917552:DOL917552 DYG917552:DYH917552 EIC917552:EID917552 ERY917552:ERZ917552 FBU917552:FBV917552 FLQ917552:FLR917552 FVM917552:FVN917552 GFI917552:GFJ917552 GPE917552:GPF917552 GZA917552:GZB917552 HIW917552:HIX917552 HSS917552:HST917552 ICO917552:ICP917552 IMK917552:IML917552 IWG917552:IWH917552 JGC917552:JGD917552 JPY917552:JPZ917552 JZU917552:JZV917552 KJQ917552:KJR917552 KTM917552:KTN917552 LDI917552:LDJ917552 LNE917552:LNF917552 LXA917552:LXB917552 MGW917552:MGX917552 MQS917552:MQT917552 NAO917552:NAP917552 NKK917552:NKL917552 NUG917552:NUH917552 OEC917552:OED917552 ONY917552:ONZ917552 OXU917552:OXV917552 PHQ917552:PHR917552 PRM917552:PRN917552 QBI917552:QBJ917552 QLE917552:QLF917552 QVA917552:QVB917552 REW917552:REX917552 ROS917552:ROT917552 RYO917552:RYP917552 SIK917552:SIL917552 SSG917552:SSH917552 TCC917552:TCD917552 TLY917552:TLZ917552 TVU917552:TVV917552 UFQ917552:UFR917552 UPM917552:UPN917552 UZI917552:UZJ917552 VJE917552:VJF917552 VTA917552:VTB917552 WCW917552:WCX917552 WMS917552:WMT917552 WWO917552:WWP917552 AG983088:AH983088 KC983088:KD983088 TY983088:TZ983088 ADU983088:ADV983088 ANQ983088:ANR983088 AXM983088:AXN983088 BHI983088:BHJ983088 BRE983088:BRF983088 CBA983088:CBB983088 CKW983088:CKX983088 CUS983088:CUT983088 DEO983088:DEP983088 DOK983088:DOL983088 DYG983088:DYH983088 EIC983088:EID983088 ERY983088:ERZ983088 FBU983088:FBV983088 FLQ983088:FLR983088 FVM983088:FVN983088 GFI983088:GFJ983088 GPE983088:GPF983088 GZA983088:GZB983088 HIW983088:HIX983088 HSS983088:HST983088 ICO983088:ICP983088 IMK983088:IML983088 IWG983088:IWH983088 JGC983088:JGD983088 JPY983088:JPZ983088 JZU983088:JZV983088 KJQ983088:KJR983088 KTM983088:KTN983088 LDI983088:LDJ983088 LNE983088:LNF983088 LXA983088:LXB983088 MGW983088:MGX983088 MQS983088:MQT983088 NAO983088:NAP983088 NKK983088:NKL983088 NUG983088:NUH983088 OEC983088:OED983088 ONY983088:ONZ983088 OXU983088:OXV983088 PHQ983088:PHR983088 PRM983088:PRN983088 QBI983088:QBJ983088 QLE983088:QLF983088 QVA983088:QVB983088 REW983088:REX983088 ROS983088:ROT983088 RYO983088:RYP983088 SIK983088:SIL983088 SSG983088:SSH983088 TCC983088:TCD983088 TLY983088:TLZ983088 TVU983088:TVV983088 UFQ983088:UFR983088 UPM983088:UPN983088 UZI983088:UZJ983088 VJE983088:VJF983088 VTA983088:VTB983088 WCW983088:WCX983088 WMS983088:WMT983088 WWO983088:WWP983088 AH65585:AI65585 KD65585:KE65585 TZ65585:UA65585 ADV65585:ADW65585 ANR65585:ANS65585 AXN65585:AXO65585 BHJ65585:BHK65585 BRF65585:BRG65585 CBB65585:CBC65585 CKX65585:CKY65585 CUT65585:CUU65585 DEP65585:DEQ65585 DOL65585:DOM65585 DYH65585:DYI65585 EID65585:EIE65585 ERZ65585:ESA65585 FBV65585:FBW65585 FLR65585:FLS65585 FVN65585:FVO65585 GFJ65585:GFK65585 GPF65585:GPG65585 GZB65585:GZC65585 HIX65585:HIY65585 HST65585:HSU65585 ICP65585:ICQ65585 IML65585:IMM65585 IWH65585:IWI65585 JGD65585:JGE65585 JPZ65585:JQA65585 JZV65585:JZW65585 KJR65585:KJS65585 KTN65585:KTO65585 LDJ65585:LDK65585 LNF65585:LNG65585 LXB65585:LXC65585 MGX65585:MGY65585 MQT65585:MQU65585 NAP65585:NAQ65585 NKL65585:NKM65585 NUH65585:NUI65585 OED65585:OEE65585 ONZ65585:OOA65585 OXV65585:OXW65585 PHR65585:PHS65585 PRN65585:PRO65585 QBJ65585:QBK65585 QLF65585:QLG65585 QVB65585:QVC65585 REX65585:REY65585 ROT65585:ROU65585 RYP65585:RYQ65585 SIL65585:SIM65585 SSH65585:SSI65585 TCD65585:TCE65585 TLZ65585:TMA65585 TVV65585:TVW65585 UFR65585:UFS65585 UPN65585:UPO65585 UZJ65585:UZK65585 VJF65585:VJG65585 VTB65585:VTC65585 WCX65585:WCY65585 WMT65585:WMU65585 WWP65585:WWQ65585 AH131121:AI131121 KD131121:KE131121 TZ131121:UA131121 ADV131121:ADW131121 ANR131121:ANS131121 AXN131121:AXO131121 BHJ131121:BHK131121 BRF131121:BRG131121 CBB131121:CBC131121 CKX131121:CKY131121 CUT131121:CUU131121 DEP131121:DEQ131121 DOL131121:DOM131121 DYH131121:DYI131121 EID131121:EIE131121 ERZ131121:ESA131121 FBV131121:FBW131121 FLR131121:FLS131121 FVN131121:FVO131121 GFJ131121:GFK131121 GPF131121:GPG131121 GZB131121:GZC131121 HIX131121:HIY131121 HST131121:HSU131121 ICP131121:ICQ131121 IML131121:IMM131121 IWH131121:IWI131121 JGD131121:JGE131121 JPZ131121:JQA131121 JZV131121:JZW131121 KJR131121:KJS131121 KTN131121:KTO131121 LDJ131121:LDK131121 LNF131121:LNG131121 LXB131121:LXC131121 MGX131121:MGY131121 MQT131121:MQU131121 NAP131121:NAQ131121 NKL131121:NKM131121 NUH131121:NUI131121 OED131121:OEE131121 ONZ131121:OOA131121 OXV131121:OXW131121 PHR131121:PHS131121 PRN131121:PRO131121 QBJ131121:QBK131121 QLF131121:QLG131121 QVB131121:QVC131121 REX131121:REY131121 ROT131121:ROU131121 RYP131121:RYQ131121 SIL131121:SIM131121 SSH131121:SSI131121 TCD131121:TCE131121 TLZ131121:TMA131121 TVV131121:TVW131121 UFR131121:UFS131121 UPN131121:UPO131121 UZJ131121:UZK131121 VJF131121:VJG131121 VTB131121:VTC131121 WCX131121:WCY131121 WMT131121:WMU131121 WWP131121:WWQ131121 AH196657:AI196657 KD196657:KE196657 TZ196657:UA196657 ADV196657:ADW196657 ANR196657:ANS196657 AXN196657:AXO196657 BHJ196657:BHK196657 BRF196657:BRG196657 CBB196657:CBC196657 CKX196657:CKY196657 CUT196657:CUU196657 DEP196657:DEQ196657 DOL196657:DOM196657 DYH196657:DYI196657 EID196657:EIE196657 ERZ196657:ESA196657 FBV196657:FBW196657 FLR196657:FLS196657 FVN196657:FVO196657 GFJ196657:GFK196657 GPF196657:GPG196657 GZB196657:GZC196657 HIX196657:HIY196657 HST196657:HSU196657 ICP196657:ICQ196657 IML196657:IMM196657 IWH196657:IWI196657 JGD196657:JGE196657 JPZ196657:JQA196657 JZV196657:JZW196657 KJR196657:KJS196657 KTN196657:KTO196657 LDJ196657:LDK196657 LNF196657:LNG196657 LXB196657:LXC196657 MGX196657:MGY196657 MQT196657:MQU196657 NAP196657:NAQ196657 NKL196657:NKM196657 NUH196657:NUI196657 OED196657:OEE196657 ONZ196657:OOA196657 OXV196657:OXW196657 PHR196657:PHS196657 PRN196657:PRO196657 QBJ196657:QBK196657 QLF196657:QLG196657 QVB196657:QVC196657 REX196657:REY196657 ROT196657:ROU196657 RYP196657:RYQ196657 SIL196657:SIM196657 SSH196657:SSI196657 TCD196657:TCE196657 TLZ196657:TMA196657 TVV196657:TVW196657 UFR196657:UFS196657 UPN196657:UPO196657 UZJ196657:UZK196657 VJF196657:VJG196657 VTB196657:VTC196657 WCX196657:WCY196657 WMT196657:WMU196657 WWP196657:WWQ196657 AH262193:AI262193 KD262193:KE262193 TZ262193:UA262193 ADV262193:ADW262193 ANR262193:ANS262193 AXN262193:AXO262193 BHJ262193:BHK262193 BRF262193:BRG262193 CBB262193:CBC262193 CKX262193:CKY262193 CUT262193:CUU262193 DEP262193:DEQ262193 DOL262193:DOM262193 DYH262193:DYI262193 EID262193:EIE262193 ERZ262193:ESA262193 FBV262193:FBW262193 FLR262193:FLS262193 FVN262193:FVO262193 GFJ262193:GFK262193 GPF262193:GPG262193 GZB262193:GZC262193 HIX262193:HIY262193 HST262193:HSU262193 ICP262193:ICQ262193 IML262193:IMM262193 IWH262193:IWI262193 JGD262193:JGE262193 JPZ262193:JQA262193 JZV262193:JZW262193 KJR262193:KJS262193 KTN262193:KTO262193 LDJ262193:LDK262193 LNF262193:LNG262193 LXB262193:LXC262193 MGX262193:MGY262193 MQT262193:MQU262193 NAP262193:NAQ262193 NKL262193:NKM262193 NUH262193:NUI262193 OED262193:OEE262193 ONZ262193:OOA262193 OXV262193:OXW262193 PHR262193:PHS262193 PRN262193:PRO262193 QBJ262193:QBK262193 QLF262193:QLG262193 QVB262193:QVC262193 REX262193:REY262193 ROT262193:ROU262193 RYP262193:RYQ262193 SIL262193:SIM262193 SSH262193:SSI262193 TCD262193:TCE262193 TLZ262193:TMA262193 TVV262193:TVW262193 UFR262193:UFS262193 UPN262193:UPO262193 UZJ262193:UZK262193 VJF262193:VJG262193 VTB262193:VTC262193 WCX262193:WCY262193 WMT262193:WMU262193 WWP262193:WWQ262193 AH327729:AI327729 KD327729:KE327729 TZ327729:UA327729 ADV327729:ADW327729 ANR327729:ANS327729 AXN327729:AXO327729 BHJ327729:BHK327729 BRF327729:BRG327729 CBB327729:CBC327729 CKX327729:CKY327729 CUT327729:CUU327729 DEP327729:DEQ327729 DOL327729:DOM327729 DYH327729:DYI327729 EID327729:EIE327729 ERZ327729:ESA327729 FBV327729:FBW327729 FLR327729:FLS327729 FVN327729:FVO327729 GFJ327729:GFK327729 GPF327729:GPG327729 GZB327729:GZC327729 HIX327729:HIY327729 HST327729:HSU327729 ICP327729:ICQ327729 IML327729:IMM327729 IWH327729:IWI327729 JGD327729:JGE327729 JPZ327729:JQA327729 JZV327729:JZW327729 KJR327729:KJS327729 KTN327729:KTO327729 LDJ327729:LDK327729 LNF327729:LNG327729 LXB327729:LXC327729 MGX327729:MGY327729 MQT327729:MQU327729 NAP327729:NAQ327729 NKL327729:NKM327729 NUH327729:NUI327729 OED327729:OEE327729 ONZ327729:OOA327729 OXV327729:OXW327729 PHR327729:PHS327729 PRN327729:PRO327729 QBJ327729:QBK327729 QLF327729:QLG327729 QVB327729:QVC327729 REX327729:REY327729 ROT327729:ROU327729 RYP327729:RYQ327729 SIL327729:SIM327729 SSH327729:SSI327729 TCD327729:TCE327729 TLZ327729:TMA327729 TVV327729:TVW327729 UFR327729:UFS327729 UPN327729:UPO327729 UZJ327729:UZK327729 VJF327729:VJG327729 VTB327729:VTC327729 WCX327729:WCY327729 WMT327729:WMU327729 WWP327729:WWQ327729 AH393265:AI393265 KD393265:KE393265 TZ393265:UA393265 ADV393265:ADW393265 ANR393265:ANS393265 AXN393265:AXO393265 BHJ393265:BHK393265 BRF393265:BRG393265 CBB393265:CBC393265 CKX393265:CKY393265 CUT393265:CUU393265 DEP393265:DEQ393265 DOL393265:DOM393265 DYH393265:DYI393265 EID393265:EIE393265 ERZ393265:ESA393265 FBV393265:FBW393265 FLR393265:FLS393265 FVN393265:FVO393265 GFJ393265:GFK393265 GPF393265:GPG393265 GZB393265:GZC393265 HIX393265:HIY393265 HST393265:HSU393265 ICP393265:ICQ393265 IML393265:IMM393265 IWH393265:IWI393265 JGD393265:JGE393265 JPZ393265:JQA393265 JZV393265:JZW393265 KJR393265:KJS393265 KTN393265:KTO393265 LDJ393265:LDK393265 LNF393265:LNG393265 LXB393265:LXC393265 MGX393265:MGY393265 MQT393265:MQU393265 NAP393265:NAQ393265 NKL393265:NKM393265 NUH393265:NUI393265 OED393265:OEE393265 ONZ393265:OOA393265 OXV393265:OXW393265 PHR393265:PHS393265 PRN393265:PRO393265 QBJ393265:QBK393265 QLF393265:QLG393265 QVB393265:QVC393265 REX393265:REY393265 ROT393265:ROU393265 RYP393265:RYQ393265 SIL393265:SIM393265 SSH393265:SSI393265 TCD393265:TCE393265 TLZ393265:TMA393265 TVV393265:TVW393265 UFR393265:UFS393265 UPN393265:UPO393265 UZJ393265:UZK393265 VJF393265:VJG393265 VTB393265:VTC393265 WCX393265:WCY393265 WMT393265:WMU393265 WWP393265:WWQ393265 AH458801:AI458801 KD458801:KE458801 TZ458801:UA458801 ADV458801:ADW458801 ANR458801:ANS458801 AXN458801:AXO458801 BHJ458801:BHK458801 BRF458801:BRG458801 CBB458801:CBC458801 CKX458801:CKY458801 CUT458801:CUU458801 DEP458801:DEQ458801 DOL458801:DOM458801 DYH458801:DYI458801 EID458801:EIE458801 ERZ458801:ESA458801 FBV458801:FBW458801 FLR458801:FLS458801 FVN458801:FVO458801 GFJ458801:GFK458801 GPF458801:GPG458801 GZB458801:GZC458801 HIX458801:HIY458801 HST458801:HSU458801 ICP458801:ICQ458801 IML458801:IMM458801 IWH458801:IWI458801 JGD458801:JGE458801 JPZ458801:JQA458801 JZV458801:JZW458801 KJR458801:KJS458801 KTN458801:KTO458801 LDJ458801:LDK458801 LNF458801:LNG458801 LXB458801:LXC458801 MGX458801:MGY458801 MQT458801:MQU458801 NAP458801:NAQ458801 NKL458801:NKM458801 NUH458801:NUI458801 OED458801:OEE458801 ONZ458801:OOA458801 OXV458801:OXW458801 PHR458801:PHS458801 PRN458801:PRO458801 QBJ458801:QBK458801 QLF458801:QLG458801 QVB458801:QVC458801 REX458801:REY458801 ROT458801:ROU458801 RYP458801:RYQ458801 SIL458801:SIM458801 SSH458801:SSI458801 TCD458801:TCE458801 TLZ458801:TMA458801 TVV458801:TVW458801 UFR458801:UFS458801 UPN458801:UPO458801 UZJ458801:UZK458801 VJF458801:VJG458801 VTB458801:VTC458801 WCX458801:WCY458801 WMT458801:WMU458801 WWP458801:WWQ458801 AH524337:AI524337 KD524337:KE524337 TZ524337:UA524337 ADV524337:ADW524337 ANR524337:ANS524337 AXN524337:AXO524337 BHJ524337:BHK524337 BRF524337:BRG524337 CBB524337:CBC524337 CKX524337:CKY524337 CUT524337:CUU524337 DEP524337:DEQ524337 DOL524337:DOM524337 DYH524337:DYI524337 EID524337:EIE524337 ERZ524337:ESA524337 FBV524337:FBW524337 FLR524337:FLS524337 FVN524337:FVO524337 GFJ524337:GFK524337 GPF524337:GPG524337 GZB524337:GZC524337 HIX524337:HIY524337 HST524337:HSU524337 ICP524337:ICQ524337 IML524337:IMM524337 IWH524337:IWI524337 JGD524337:JGE524337 JPZ524337:JQA524337 JZV524337:JZW524337 KJR524337:KJS524337 KTN524337:KTO524337 LDJ524337:LDK524337 LNF524337:LNG524337 LXB524337:LXC524337 MGX524337:MGY524337 MQT524337:MQU524337 NAP524337:NAQ524337 NKL524337:NKM524337 NUH524337:NUI524337 OED524337:OEE524337 ONZ524337:OOA524337 OXV524337:OXW524337 PHR524337:PHS524337 PRN524337:PRO524337 QBJ524337:QBK524337 QLF524337:QLG524337 QVB524337:QVC524337 REX524337:REY524337 ROT524337:ROU524337 RYP524337:RYQ524337 SIL524337:SIM524337 SSH524337:SSI524337 TCD524337:TCE524337 TLZ524337:TMA524337 TVV524337:TVW524337 UFR524337:UFS524337 UPN524337:UPO524337 UZJ524337:UZK524337 VJF524337:VJG524337 VTB524337:VTC524337 WCX524337:WCY524337 WMT524337:WMU524337 WWP524337:WWQ524337 AH589873:AI589873 KD589873:KE589873 TZ589873:UA589873 ADV589873:ADW589873 ANR589873:ANS589873 AXN589873:AXO589873 BHJ589873:BHK589873 BRF589873:BRG589873 CBB589873:CBC589873 CKX589873:CKY589873 CUT589873:CUU589873 DEP589873:DEQ589873 DOL589873:DOM589873 DYH589873:DYI589873 EID589873:EIE589873 ERZ589873:ESA589873 FBV589873:FBW589873 FLR589873:FLS589873 FVN589873:FVO589873 GFJ589873:GFK589873 GPF589873:GPG589873 GZB589873:GZC589873 HIX589873:HIY589873 HST589873:HSU589873 ICP589873:ICQ589873 IML589873:IMM589873 IWH589873:IWI589873 JGD589873:JGE589873 JPZ589873:JQA589873 JZV589873:JZW589873 KJR589873:KJS589873 KTN589873:KTO589873 LDJ589873:LDK589873 LNF589873:LNG589873 LXB589873:LXC589873 MGX589873:MGY589873 MQT589873:MQU589873 NAP589873:NAQ589873 NKL589873:NKM589873 NUH589873:NUI589873 OED589873:OEE589873 ONZ589873:OOA589873 OXV589873:OXW589873 PHR589873:PHS589873 PRN589873:PRO589873 QBJ589873:QBK589873 QLF589873:QLG589873 QVB589873:QVC589873 REX589873:REY589873 ROT589873:ROU589873 RYP589873:RYQ589873 SIL589873:SIM589873 SSH589873:SSI589873 TCD589873:TCE589873 TLZ589873:TMA589873 TVV589873:TVW589873 UFR589873:UFS589873 UPN589873:UPO589873 UZJ589873:UZK589873 VJF589873:VJG589873 VTB589873:VTC589873 WCX589873:WCY589873 WMT589873:WMU589873 WWP589873:WWQ589873 AH655409:AI655409 KD655409:KE655409 TZ655409:UA655409 ADV655409:ADW655409 ANR655409:ANS655409 AXN655409:AXO655409 BHJ655409:BHK655409 BRF655409:BRG655409 CBB655409:CBC655409 CKX655409:CKY655409 CUT655409:CUU655409 DEP655409:DEQ655409 DOL655409:DOM655409 DYH655409:DYI655409 EID655409:EIE655409 ERZ655409:ESA655409 FBV655409:FBW655409 FLR655409:FLS655409 FVN655409:FVO655409 GFJ655409:GFK655409 GPF655409:GPG655409 GZB655409:GZC655409 HIX655409:HIY655409 HST655409:HSU655409 ICP655409:ICQ655409 IML655409:IMM655409 IWH655409:IWI655409 JGD655409:JGE655409 JPZ655409:JQA655409 JZV655409:JZW655409 KJR655409:KJS655409 KTN655409:KTO655409 LDJ655409:LDK655409 LNF655409:LNG655409 LXB655409:LXC655409 MGX655409:MGY655409 MQT655409:MQU655409 NAP655409:NAQ655409 NKL655409:NKM655409 NUH655409:NUI655409 OED655409:OEE655409 ONZ655409:OOA655409 OXV655409:OXW655409 PHR655409:PHS655409 PRN655409:PRO655409 QBJ655409:QBK655409 QLF655409:QLG655409 QVB655409:QVC655409 REX655409:REY655409 ROT655409:ROU655409 RYP655409:RYQ655409 SIL655409:SIM655409 SSH655409:SSI655409 TCD655409:TCE655409 TLZ655409:TMA655409 TVV655409:TVW655409 UFR655409:UFS655409 UPN655409:UPO655409 UZJ655409:UZK655409 VJF655409:VJG655409 VTB655409:VTC655409 WCX655409:WCY655409 WMT655409:WMU655409 WWP655409:WWQ655409 AH720945:AI720945 KD720945:KE720945 TZ720945:UA720945 ADV720945:ADW720945 ANR720945:ANS720945 AXN720945:AXO720945 BHJ720945:BHK720945 BRF720945:BRG720945 CBB720945:CBC720945 CKX720945:CKY720945 CUT720945:CUU720945 DEP720945:DEQ720945 DOL720945:DOM720945 DYH720945:DYI720945 EID720945:EIE720945 ERZ720945:ESA720945 FBV720945:FBW720945 FLR720945:FLS720945 FVN720945:FVO720945 GFJ720945:GFK720945 GPF720945:GPG720945 GZB720945:GZC720945 HIX720945:HIY720945 HST720945:HSU720945 ICP720945:ICQ720945 IML720945:IMM720945 IWH720945:IWI720945 JGD720945:JGE720945 JPZ720945:JQA720945 JZV720945:JZW720945 KJR720945:KJS720945 KTN720945:KTO720945 LDJ720945:LDK720945 LNF720945:LNG720945 LXB720945:LXC720945 MGX720945:MGY720945 MQT720945:MQU720945 NAP720945:NAQ720945 NKL720945:NKM720945 NUH720945:NUI720945 OED720945:OEE720945 ONZ720945:OOA720945 OXV720945:OXW720945 PHR720945:PHS720945 PRN720945:PRO720945 QBJ720945:QBK720945 QLF720945:QLG720945 QVB720945:QVC720945 REX720945:REY720945 ROT720945:ROU720945 RYP720945:RYQ720945 SIL720945:SIM720945 SSH720945:SSI720945 TCD720945:TCE720945 TLZ720945:TMA720945 TVV720945:TVW720945 UFR720945:UFS720945 UPN720945:UPO720945 UZJ720945:UZK720945 VJF720945:VJG720945 VTB720945:VTC720945 WCX720945:WCY720945 WMT720945:WMU720945 WWP720945:WWQ720945 AH786481:AI786481 KD786481:KE786481 TZ786481:UA786481 ADV786481:ADW786481 ANR786481:ANS786481 AXN786481:AXO786481 BHJ786481:BHK786481 BRF786481:BRG786481 CBB786481:CBC786481 CKX786481:CKY786481 CUT786481:CUU786481 DEP786481:DEQ786481 DOL786481:DOM786481 DYH786481:DYI786481 EID786481:EIE786481 ERZ786481:ESA786481 FBV786481:FBW786481 FLR786481:FLS786481 FVN786481:FVO786481 GFJ786481:GFK786481 GPF786481:GPG786481 GZB786481:GZC786481 HIX786481:HIY786481 HST786481:HSU786481 ICP786481:ICQ786481 IML786481:IMM786481 IWH786481:IWI786481 JGD786481:JGE786481 JPZ786481:JQA786481 JZV786481:JZW786481 KJR786481:KJS786481 KTN786481:KTO786481 LDJ786481:LDK786481 LNF786481:LNG786481 LXB786481:LXC786481 MGX786481:MGY786481 MQT786481:MQU786481 NAP786481:NAQ786481 NKL786481:NKM786481 NUH786481:NUI786481 OED786481:OEE786481 ONZ786481:OOA786481 OXV786481:OXW786481 PHR786481:PHS786481 PRN786481:PRO786481 QBJ786481:QBK786481 QLF786481:QLG786481 QVB786481:QVC786481 REX786481:REY786481 ROT786481:ROU786481 RYP786481:RYQ786481 SIL786481:SIM786481 SSH786481:SSI786481 TCD786481:TCE786481 TLZ786481:TMA786481 TVV786481:TVW786481 UFR786481:UFS786481 UPN786481:UPO786481 UZJ786481:UZK786481 VJF786481:VJG786481 VTB786481:VTC786481 WCX786481:WCY786481 WMT786481:WMU786481 WWP786481:WWQ786481 AH852017:AI852017 KD852017:KE852017 TZ852017:UA852017 ADV852017:ADW852017 ANR852017:ANS852017 AXN852017:AXO852017 BHJ852017:BHK852017 BRF852017:BRG852017 CBB852017:CBC852017 CKX852017:CKY852017 CUT852017:CUU852017 DEP852017:DEQ852017 DOL852017:DOM852017 DYH852017:DYI852017 EID852017:EIE852017 ERZ852017:ESA852017 FBV852017:FBW852017 FLR852017:FLS852017 FVN852017:FVO852017 GFJ852017:GFK852017 GPF852017:GPG852017 GZB852017:GZC852017 HIX852017:HIY852017 HST852017:HSU852017 ICP852017:ICQ852017 IML852017:IMM852017 IWH852017:IWI852017 JGD852017:JGE852017 JPZ852017:JQA852017 JZV852017:JZW852017 KJR852017:KJS852017 KTN852017:KTO852017 LDJ852017:LDK852017 LNF852017:LNG852017 LXB852017:LXC852017 MGX852017:MGY852017 MQT852017:MQU852017 NAP852017:NAQ852017 NKL852017:NKM852017 NUH852017:NUI852017 OED852017:OEE852017 ONZ852017:OOA852017 OXV852017:OXW852017 PHR852017:PHS852017 PRN852017:PRO852017 QBJ852017:QBK852017 QLF852017:QLG852017 QVB852017:QVC852017 REX852017:REY852017 ROT852017:ROU852017 RYP852017:RYQ852017 SIL852017:SIM852017 SSH852017:SSI852017 TCD852017:TCE852017 TLZ852017:TMA852017 TVV852017:TVW852017 UFR852017:UFS852017 UPN852017:UPO852017 UZJ852017:UZK852017 VJF852017:VJG852017 VTB852017:VTC852017 WCX852017:WCY852017 WMT852017:WMU852017 WWP852017:WWQ852017 AH917553:AI917553 KD917553:KE917553 TZ917553:UA917553 ADV917553:ADW917553 ANR917553:ANS917553 AXN917553:AXO917553 BHJ917553:BHK917553 BRF917553:BRG917553 CBB917553:CBC917553 CKX917553:CKY917553 CUT917553:CUU917553 DEP917553:DEQ917553 DOL917553:DOM917553 DYH917553:DYI917553 EID917553:EIE917553 ERZ917553:ESA917553 FBV917553:FBW917553 FLR917553:FLS917553 FVN917553:FVO917553 GFJ917553:GFK917553 GPF917553:GPG917553 GZB917553:GZC917553 HIX917553:HIY917553 HST917553:HSU917553 ICP917553:ICQ917553 IML917553:IMM917553 IWH917553:IWI917553 JGD917553:JGE917553 JPZ917553:JQA917553 JZV917553:JZW917553 KJR917553:KJS917553 KTN917553:KTO917553 LDJ917553:LDK917553 LNF917553:LNG917553 LXB917553:LXC917553 MGX917553:MGY917553 MQT917553:MQU917553 NAP917553:NAQ917553 NKL917553:NKM917553 NUH917553:NUI917553 OED917553:OEE917553 ONZ917553:OOA917553 OXV917553:OXW917553 PHR917553:PHS917553 PRN917553:PRO917553 QBJ917553:QBK917553 QLF917553:QLG917553 QVB917553:QVC917553 REX917553:REY917553 ROT917553:ROU917553 RYP917553:RYQ917553 SIL917553:SIM917553 SSH917553:SSI917553 TCD917553:TCE917553 TLZ917553:TMA917553 TVV917553:TVW917553 UFR917553:UFS917553 UPN917553:UPO917553 UZJ917553:UZK917553 VJF917553:VJG917553 VTB917553:VTC917553 WCX917553:WCY917553 WMT917553:WMU917553 WWP917553:WWQ917553 AH983089:AI983089 KD983089:KE983089 TZ983089:UA983089 ADV983089:ADW983089 ANR983089:ANS983089 AXN983089:AXO983089 BHJ983089:BHK983089 BRF983089:BRG983089 CBB983089:CBC983089 CKX983089:CKY983089 CUT983089:CUU983089 DEP983089:DEQ983089 DOL983089:DOM983089 DYH983089:DYI983089 EID983089:EIE983089 ERZ983089:ESA983089 FBV983089:FBW983089 FLR983089:FLS983089 FVN983089:FVO983089 GFJ983089:GFK983089 GPF983089:GPG983089 GZB983089:GZC983089 HIX983089:HIY983089 HST983089:HSU983089 ICP983089:ICQ983089 IML983089:IMM983089 IWH983089:IWI983089 JGD983089:JGE983089 JPZ983089:JQA983089 JZV983089:JZW983089 KJR983089:KJS983089 KTN983089:KTO983089 LDJ983089:LDK983089 LNF983089:LNG983089 LXB983089:LXC983089 MGX983089:MGY983089 MQT983089:MQU983089 NAP983089:NAQ983089 NKL983089:NKM983089 NUH983089:NUI983089 OED983089:OEE983089 ONZ983089:OOA983089 OXV983089:OXW983089 PHR983089:PHS983089 PRN983089:PRO983089 QBJ983089:QBK983089 QLF983089:QLG983089 QVB983089:QVC983089 REX983089:REY983089 ROT983089:ROU983089 RYP983089:RYQ983089 SIL983089:SIM983089 SSH983089:SSI983089 TCD983089:TCE983089 TLZ983089:TMA983089 TVV983089:TVW983089 UFR983089:UFS983089 UPN983089:UPO983089 UZJ983089:UZK983089 VJF983089:VJG983089 VTB983089:VTC983089 WCX983089:WCY983089 WMT983089:WMU983089 WWP983089:WWQ983089 AG65597:AH65597 KC65597:KD65597 TY65597:TZ65597 ADU65597:ADV65597 ANQ65597:ANR65597 AXM65597:AXN65597 BHI65597:BHJ65597 BRE65597:BRF65597 CBA65597:CBB65597 CKW65597:CKX65597 CUS65597:CUT65597 DEO65597:DEP65597 DOK65597:DOL65597 DYG65597:DYH65597 EIC65597:EID65597 ERY65597:ERZ65597 FBU65597:FBV65597 FLQ65597:FLR65597 FVM65597:FVN65597 GFI65597:GFJ65597 GPE65597:GPF65597 GZA65597:GZB65597 HIW65597:HIX65597 HSS65597:HST65597 ICO65597:ICP65597 IMK65597:IML65597 IWG65597:IWH65597 JGC65597:JGD65597 JPY65597:JPZ65597 JZU65597:JZV65597 KJQ65597:KJR65597 KTM65597:KTN65597 LDI65597:LDJ65597 LNE65597:LNF65597 LXA65597:LXB65597 MGW65597:MGX65597 MQS65597:MQT65597 NAO65597:NAP65597 NKK65597:NKL65597 NUG65597:NUH65597 OEC65597:OED65597 ONY65597:ONZ65597 OXU65597:OXV65597 PHQ65597:PHR65597 PRM65597:PRN65597 QBI65597:QBJ65597 QLE65597:QLF65597 QVA65597:QVB65597 REW65597:REX65597 ROS65597:ROT65597 RYO65597:RYP65597 SIK65597:SIL65597 SSG65597:SSH65597 TCC65597:TCD65597 TLY65597:TLZ65597 TVU65597:TVV65597 UFQ65597:UFR65597 UPM65597:UPN65597 UZI65597:UZJ65597 VJE65597:VJF65597 VTA65597:VTB65597 WCW65597:WCX65597 WMS65597:WMT65597 WWO65597:WWP65597 AG131133:AH131133 KC131133:KD131133 TY131133:TZ131133 ADU131133:ADV131133 ANQ131133:ANR131133 AXM131133:AXN131133 BHI131133:BHJ131133 BRE131133:BRF131133 CBA131133:CBB131133 CKW131133:CKX131133 CUS131133:CUT131133 DEO131133:DEP131133 DOK131133:DOL131133 DYG131133:DYH131133 EIC131133:EID131133 ERY131133:ERZ131133 FBU131133:FBV131133 FLQ131133:FLR131133 FVM131133:FVN131133 GFI131133:GFJ131133 GPE131133:GPF131133 GZA131133:GZB131133 HIW131133:HIX131133 HSS131133:HST131133 ICO131133:ICP131133 IMK131133:IML131133 IWG131133:IWH131133 JGC131133:JGD131133 JPY131133:JPZ131133 JZU131133:JZV131133 KJQ131133:KJR131133 KTM131133:KTN131133 LDI131133:LDJ131133 LNE131133:LNF131133 LXA131133:LXB131133 MGW131133:MGX131133 MQS131133:MQT131133 NAO131133:NAP131133 NKK131133:NKL131133 NUG131133:NUH131133 OEC131133:OED131133 ONY131133:ONZ131133 OXU131133:OXV131133 PHQ131133:PHR131133 PRM131133:PRN131133 QBI131133:QBJ131133 QLE131133:QLF131133 QVA131133:QVB131133 REW131133:REX131133 ROS131133:ROT131133 RYO131133:RYP131133 SIK131133:SIL131133 SSG131133:SSH131133 TCC131133:TCD131133 TLY131133:TLZ131133 TVU131133:TVV131133 UFQ131133:UFR131133 UPM131133:UPN131133 UZI131133:UZJ131133 VJE131133:VJF131133 VTA131133:VTB131133 WCW131133:WCX131133 WMS131133:WMT131133 WWO131133:WWP131133 AG196669:AH196669 KC196669:KD196669 TY196669:TZ196669 ADU196669:ADV196669 ANQ196669:ANR196669 AXM196669:AXN196669 BHI196669:BHJ196669 BRE196669:BRF196669 CBA196669:CBB196669 CKW196669:CKX196669 CUS196669:CUT196669 DEO196669:DEP196669 DOK196669:DOL196669 DYG196669:DYH196669 EIC196669:EID196669 ERY196669:ERZ196669 FBU196669:FBV196669 FLQ196669:FLR196669 FVM196669:FVN196669 GFI196669:GFJ196669 GPE196669:GPF196669 GZA196669:GZB196669 HIW196669:HIX196669 HSS196669:HST196669 ICO196669:ICP196669 IMK196669:IML196669 IWG196669:IWH196669 JGC196669:JGD196669 JPY196669:JPZ196669 JZU196669:JZV196669 KJQ196669:KJR196669 KTM196669:KTN196669 LDI196669:LDJ196669 LNE196669:LNF196669 LXA196669:LXB196669 MGW196669:MGX196669 MQS196669:MQT196669 NAO196669:NAP196669 NKK196669:NKL196669 NUG196669:NUH196669 OEC196669:OED196669 ONY196669:ONZ196669 OXU196669:OXV196669 PHQ196669:PHR196669 PRM196669:PRN196669 QBI196669:QBJ196669 QLE196669:QLF196669 QVA196669:QVB196669 REW196669:REX196669 ROS196669:ROT196669 RYO196669:RYP196669 SIK196669:SIL196669 SSG196669:SSH196669 TCC196669:TCD196669 TLY196669:TLZ196669 TVU196669:TVV196669 UFQ196669:UFR196669 UPM196669:UPN196669 UZI196669:UZJ196669 VJE196669:VJF196669 VTA196669:VTB196669 WCW196669:WCX196669 WMS196669:WMT196669 WWO196669:WWP196669 AG262205:AH262205 KC262205:KD262205 TY262205:TZ262205 ADU262205:ADV262205 ANQ262205:ANR262205 AXM262205:AXN262205 BHI262205:BHJ262205 BRE262205:BRF262205 CBA262205:CBB262205 CKW262205:CKX262205 CUS262205:CUT262205 DEO262205:DEP262205 DOK262205:DOL262205 DYG262205:DYH262205 EIC262205:EID262205 ERY262205:ERZ262205 FBU262205:FBV262205 FLQ262205:FLR262205 FVM262205:FVN262205 GFI262205:GFJ262205 GPE262205:GPF262205 GZA262205:GZB262205 HIW262205:HIX262205 HSS262205:HST262205 ICO262205:ICP262205 IMK262205:IML262205 IWG262205:IWH262205 JGC262205:JGD262205 JPY262205:JPZ262205 JZU262205:JZV262205 KJQ262205:KJR262205 KTM262205:KTN262205 LDI262205:LDJ262205 LNE262205:LNF262205 LXA262205:LXB262205 MGW262205:MGX262205 MQS262205:MQT262205 NAO262205:NAP262205 NKK262205:NKL262205 NUG262205:NUH262205 OEC262205:OED262205 ONY262205:ONZ262205 OXU262205:OXV262205 PHQ262205:PHR262205 PRM262205:PRN262205 QBI262205:QBJ262205 QLE262205:QLF262205 QVA262205:QVB262205 REW262205:REX262205 ROS262205:ROT262205 RYO262205:RYP262205 SIK262205:SIL262205 SSG262205:SSH262205 TCC262205:TCD262205 TLY262205:TLZ262205 TVU262205:TVV262205 UFQ262205:UFR262205 UPM262205:UPN262205 UZI262205:UZJ262205 VJE262205:VJF262205 VTA262205:VTB262205 WCW262205:WCX262205 WMS262205:WMT262205 WWO262205:WWP262205 AG327741:AH327741 KC327741:KD327741 TY327741:TZ327741 ADU327741:ADV327741 ANQ327741:ANR327741 AXM327741:AXN327741 BHI327741:BHJ327741 BRE327741:BRF327741 CBA327741:CBB327741 CKW327741:CKX327741 CUS327741:CUT327741 DEO327741:DEP327741 DOK327741:DOL327741 DYG327741:DYH327741 EIC327741:EID327741 ERY327741:ERZ327741 FBU327741:FBV327741 FLQ327741:FLR327741 FVM327741:FVN327741 GFI327741:GFJ327741 GPE327741:GPF327741 GZA327741:GZB327741 HIW327741:HIX327741 HSS327741:HST327741 ICO327741:ICP327741 IMK327741:IML327741 IWG327741:IWH327741 JGC327741:JGD327741 JPY327741:JPZ327741 JZU327741:JZV327741 KJQ327741:KJR327741 KTM327741:KTN327741 LDI327741:LDJ327741 LNE327741:LNF327741 LXA327741:LXB327741 MGW327741:MGX327741 MQS327741:MQT327741 NAO327741:NAP327741 NKK327741:NKL327741 NUG327741:NUH327741 OEC327741:OED327741 ONY327741:ONZ327741 OXU327741:OXV327741 PHQ327741:PHR327741 PRM327741:PRN327741 QBI327741:QBJ327741 QLE327741:QLF327741 QVA327741:QVB327741 REW327741:REX327741 ROS327741:ROT327741 RYO327741:RYP327741 SIK327741:SIL327741 SSG327741:SSH327741 TCC327741:TCD327741 TLY327741:TLZ327741 TVU327741:TVV327741 UFQ327741:UFR327741 UPM327741:UPN327741 UZI327741:UZJ327741 VJE327741:VJF327741 VTA327741:VTB327741 WCW327741:WCX327741 WMS327741:WMT327741 WWO327741:WWP327741 AG393277:AH393277 KC393277:KD393277 TY393277:TZ393277 ADU393277:ADV393277 ANQ393277:ANR393277 AXM393277:AXN393277 BHI393277:BHJ393277 BRE393277:BRF393277 CBA393277:CBB393277 CKW393277:CKX393277 CUS393277:CUT393277 DEO393277:DEP393277 DOK393277:DOL393277 DYG393277:DYH393277 EIC393277:EID393277 ERY393277:ERZ393277 FBU393277:FBV393277 FLQ393277:FLR393277 FVM393277:FVN393277 GFI393277:GFJ393277 GPE393277:GPF393277 GZA393277:GZB393277 HIW393277:HIX393277 HSS393277:HST393277 ICO393277:ICP393277 IMK393277:IML393277 IWG393277:IWH393277 JGC393277:JGD393277 JPY393277:JPZ393277 JZU393277:JZV393277 KJQ393277:KJR393277 KTM393277:KTN393277 LDI393277:LDJ393277 LNE393277:LNF393277 LXA393277:LXB393277 MGW393277:MGX393277 MQS393277:MQT393277 NAO393277:NAP393277 NKK393277:NKL393277 NUG393277:NUH393277 OEC393277:OED393277 ONY393277:ONZ393277 OXU393277:OXV393277 PHQ393277:PHR393277 PRM393277:PRN393277 QBI393277:QBJ393277 QLE393277:QLF393277 QVA393277:QVB393277 REW393277:REX393277 ROS393277:ROT393277 RYO393277:RYP393277 SIK393277:SIL393277 SSG393277:SSH393277 TCC393277:TCD393277 TLY393277:TLZ393277 TVU393277:TVV393277 UFQ393277:UFR393277 UPM393277:UPN393277 UZI393277:UZJ393277 VJE393277:VJF393277 VTA393277:VTB393277 WCW393277:WCX393277 WMS393277:WMT393277 WWO393277:WWP393277 AG458813:AH458813 KC458813:KD458813 TY458813:TZ458813 ADU458813:ADV458813 ANQ458813:ANR458813 AXM458813:AXN458813 BHI458813:BHJ458813 BRE458813:BRF458813 CBA458813:CBB458813 CKW458813:CKX458813 CUS458813:CUT458813 DEO458813:DEP458813 DOK458813:DOL458813 DYG458813:DYH458813 EIC458813:EID458813 ERY458813:ERZ458813 FBU458813:FBV458813 FLQ458813:FLR458813 FVM458813:FVN458813 GFI458813:GFJ458813 GPE458813:GPF458813 GZA458813:GZB458813 HIW458813:HIX458813 HSS458813:HST458813 ICO458813:ICP458813 IMK458813:IML458813 IWG458813:IWH458813 JGC458813:JGD458813 JPY458813:JPZ458813 JZU458813:JZV458813 KJQ458813:KJR458813 KTM458813:KTN458813 LDI458813:LDJ458813 LNE458813:LNF458813 LXA458813:LXB458813 MGW458813:MGX458813 MQS458813:MQT458813 NAO458813:NAP458813 NKK458813:NKL458813 NUG458813:NUH458813 OEC458813:OED458813 ONY458813:ONZ458813 OXU458813:OXV458813 PHQ458813:PHR458813 PRM458813:PRN458813 QBI458813:QBJ458813 QLE458813:QLF458813 QVA458813:QVB458813 REW458813:REX458813 ROS458813:ROT458813 RYO458813:RYP458813 SIK458813:SIL458813 SSG458813:SSH458813 TCC458813:TCD458813 TLY458813:TLZ458813 TVU458813:TVV458813 UFQ458813:UFR458813 UPM458813:UPN458813 UZI458813:UZJ458813 VJE458813:VJF458813 VTA458813:VTB458813 WCW458813:WCX458813 WMS458813:WMT458813 WWO458813:WWP458813 AG524349:AH524349 KC524349:KD524349 TY524349:TZ524349 ADU524349:ADV524349 ANQ524349:ANR524349 AXM524349:AXN524349 BHI524349:BHJ524349 BRE524349:BRF524349 CBA524349:CBB524349 CKW524349:CKX524349 CUS524349:CUT524349 DEO524349:DEP524349 DOK524349:DOL524349 DYG524349:DYH524349 EIC524349:EID524349 ERY524349:ERZ524349 FBU524349:FBV524349 FLQ524349:FLR524349 FVM524349:FVN524349 GFI524349:GFJ524349 GPE524349:GPF524349 GZA524349:GZB524349 HIW524349:HIX524349 HSS524349:HST524349 ICO524349:ICP524349 IMK524349:IML524349 IWG524349:IWH524349 JGC524349:JGD524349 JPY524349:JPZ524349 JZU524349:JZV524349 KJQ524349:KJR524349 KTM524349:KTN524349 LDI524349:LDJ524349 LNE524349:LNF524349 LXA524349:LXB524349 MGW524349:MGX524349 MQS524349:MQT524349 NAO524349:NAP524349 NKK524349:NKL524349 NUG524349:NUH524349 OEC524349:OED524349 ONY524349:ONZ524349 OXU524349:OXV524349 PHQ524349:PHR524349 PRM524349:PRN524349 QBI524349:QBJ524349 QLE524349:QLF524349 QVA524349:QVB524349 REW524349:REX524349 ROS524349:ROT524349 RYO524349:RYP524349 SIK524349:SIL524349 SSG524349:SSH524349 TCC524349:TCD524349 TLY524349:TLZ524349 TVU524349:TVV524349 UFQ524349:UFR524349 UPM524349:UPN524349 UZI524349:UZJ524349 VJE524349:VJF524349 VTA524349:VTB524349 WCW524349:WCX524349 WMS524349:WMT524349 WWO524349:WWP524349 AG589885:AH589885 KC589885:KD589885 TY589885:TZ589885 ADU589885:ADV589885 ANQ589885:ANR589885 AXM589885:AXN589885 BHI589885:BHJ589885 BRE589885:BRF589885 CBA589885:CBB589885 CKW589885:CKX589885 CUS589885:CUT589885 DEO589885:DEP589885 DOK589885:DOL589885 DYG589885:DYH589885 EIC589885:EID589885 ERY589885:ERZ589885 FBU589885:FBV589885 FLQ589885:FLR589885 FVM589885:FVN589885 GFI589885:GFJ589885 GPE589885:GPF589885 GZA589885:GZB589885 HIW589885:HIX589885 HSS589885:HST589885 ICO589885:ICP589885 IMK589885:IML589885 IWG589885:IWH589885 JGC589885:JGD589885 JPY589885:JPZ589885 JZU589885:JZV589885 KJQ589885:KJR589885 KTM589885:KTN589885 LDI589885:LDJ589885 LNE589885:LNF589885 LXA589885:LXB589885 MGW589885:MGX589885 MQS589885:MQT589885 NAO589885:NAP589885 NKK589885:NKL589885 NUG589885:NUH589885 OEC589885:OED589885 ONY589885:ONZ589885 OXU589885:OXV589885 PHQ589885:PHR589885 PRM589885:PRN589885 QBI589885:QBJ589885 QLE589885:QLF589885 QVA589885:QVB589885 REW589885:REX589885 ROS589885:ROT589885 RYO589885:RYP589885 SIK589885:SIL589885 SSG589885:SSH589885 TCC589885:TCD589885 TLY589885:TLZ589885 TVU589885:TVV589885 UFQ589885:UFR589885 UPM589885:UPN589885 UZI589885:UZJ589885 VJE589885:VJF589885 VTA589885:VTB589885 WCW589885:WCX589885 WMS589885:WMT589885 WWO589885:WWP589885 AG655421:AH655421 KC655421:KD655421 TY655421:TZ655421 ADU655421:ADV655421 ANQ655421:ANR655421 AXM655421:AXN655421 BHI655421:BHJ655421 BRE655421:BRF655421 CBA655421:CBB655421 CKW655421:CKX655421 CUS655421:CUT655421 DEO655421:DEP655421 DOK655421:DOL655421 DYG655421:DYH655421 EIC655421:EID655421 ERY655421:ERZ655421 FBU655421:FBV655421 FLQ655421:FLR655421 FVM655421:FVN655421 GFI655421:GFJ655421 GPE655421:GPF655421 GZA655421:GZB655421 HIW655421:HIX655421 HSS655421:HST655421 ICO655421:ICP655421 IMK655421:IML655421 IWG655421:IWH655421 JGC655421:JGD655421 JPY655421:JPZ655421 JZU655421:JZV655421 KJQ655421:KJR655421 KTM655421:KTN655421 LDI655421:LDJ655421 LNE655421:LNF655421 LXA655421:LXB655421 MGW655421:MGX655421 MQS655421:MQT655421 NAO655421:NAP655421 NKK655421:NKL655421 NUG655421:NUH655421 OEC655421:OED655421 ONY655421:ONZ655421 OXU655421:OXV655421 PHQ655421:PHR655421 PRM655421:PRN655421 QBI655421:QBJ655421 QLE655421:QLF655421 QVA655421:QVB655421 REW655421:REX655421 ROS655421:ROT655421 RYO655421:RYP655421 SIK655421:SIL655421 SSG655421:SSH655421 TCC655421:TCD655421 TLY655421:TLZ655421 TVU655421:TVV655421 UFQ655421:UFR655421 UPM655421:UPN655421 UZI655421:UZJ655421 VJE655421:VJF655421 VTA655421:VTB655421 WCW655421:WCX655421 WMS655421:WMT655421 WWO655421:WWP655421 AG720957:AH720957 KC720957:KD720957 TY720957:TZ720957 ADU720957:ADV720957 ANQ720957:ANR720957 AXM720957:AXN720957 BHI720957:BHJ720957 BRE720957:BRF720957 CBA720957:CBB720957 CKW720957:CKX720957 CUS720957:CUT720957 DEO720957:DEP720957 DOK720957:DOL720957 DYG720957:DYH720957 EIC720957:EID720957 ERY720957:ERZ720957 FBU720957:FBV720957 FLQ720957:FLR720957 FVM720957:FVN720957 GFI720957:GFJ720957 GPE720957:GPF720957 GZA720957:GZB720957 HIW720957:HIX720957 HSS720957:HST720957 ICO720957:ICP720957 IMK720957:IML720957 IWG720957:IWH720957 JGC720957:JGD720957 JPY720957:JPZ720957 JZU720957:JZV720957 KJQ720957:KJR720957 KTM720957:KTN720957 LDI720957:LDJ720957 LNE720957:LNF720957 LXA720957:LXB720957 MGW720957:MGX720957 MQS720957:MQT720957 NAO720957:NAP720957 NKK720957:NKL720957 NUG720957:NUH720957 OEC720957:OED720957 ONY720957:ONZ720957 OXU720957:OXV720957 PHQ720957:PHR720957 PRM720957:PRN720957 QBI720957:QBJ720957 QLE720957:QLF720957 QVA720957:QVB720957 REW720957:REX720957 ROS720957:ROT720957 RYO720957:RYP720957 SIK720957:SIL720957 SSG720957:SSH720957 TCC720957:TCD720957 TLY720957:TLZ720957 TVU720957:TVV720957 UFQ720957:UFR720957 UPM720957:UPN720957 UZI720957:UZJ720957 VJE720957:VJF720957 VTA720957:VTB720957 WCW720957:WCX720957 WMS720957:WMT720957 WWO720957:WWP720957 AG786493:AH786493 KC786493:KD786493 TY786493:TZ786493 ADU786493:ADV786493 ANQ786493:ANR786493 AXM786493:AXN786493 BHI786493:BHJ786493 BRE786493:BRF786493 CBA786493:CBB786493 CKW786493:CKX786493 CUS786493:CUT786493 DEO786493:DEP786493 DOK786493:DOL786493 DYG786493:DYH786493 EIC786493:EID786493 ERY786493:ERZ786493 FBU786493:FBV786493 FLQ786493:FLR786493 FVM786493:FVN786493 GFI786493:GFJ786493 GPE786493:GPF786493 GZA786493:GZB786493 HIW786493:HIX786493 HSS786493:HST786493 ICO786493:ICP786493 IMK786493:IML786493 IWG786493:IWH786493 JGC786493:JGD786493 JPY786493:JPZ786493 JZU786493:JZV786493 KJQ786493:KJR786493 KTM786493:KTN786493 LDI786493:LDJ786493 LNE786493:LNF786493 LXA786493:LXB786493 MGW786493:MGX786493 MQS786493:MQT786493 NAO786493:NAP786493 NKK786493:NKL786493 NUG786493:NUH786493 OEC786493:OED786493 ONY786493:ONZ786493 OXU786493:OXV786493 PHQ786493:PHR786493 PRM786493:PRN786493 QBI786493:QBJ786493 QLE786493:QLF786493 QVA786493:QVB786493 REW786493:REX786493 ROS786493:ROT786493 RYO786493:RYP786493 SIK786493:SIL786493 SSG786493:SSH786493 TCC786493:TCD786493 TLY786493:TLZ786493 TVU786493:TVV786493 UFQ786493:UFR786493 UPM786493:UPN786493 UZI786493:UZJ786493 VJE786493:VJF786493 VTA786493:VTB786493 WCW786493:WCX786493 WMS786493:WMT786493 WWO786493:WWP786493 AG852029:AH852029 KC852029:KD852029 TY852029:TZ852029 ADU852029:ADV852029 ANQ852029:ANR852029 AXM852029:AXN852029 BHI852029:BHJ852029 BRE852029:BRF852029 CBA852029:CBB852029 CKW852029:CKX852029 CUS852029:CUT852029 DEO852029:DEP852029 DOK852029:DOL852029 DYG852029:DYH852029 EIC852029:EID852029 ERY852029:ERZ852029 FBU852029:FBV852029 FLQ852029:FLR852029 FVM852029:FVN852029 GFI852029:GFJ852029 GPE852029:GPF852029 GZA852029:GZB852029 HIW852029:HIX852029 HSS852029:HST852029 ICO852029:ICP852029 IMK852029:IML852029 IWG852029:IWH852029 JGC852029:JGD852029 JPY852029:JPZ852029 JZU852029:JZV852029 KJQ852029:KJR852029 KTM852029:KTN852029 LDI852029:LDJ852029 LNE852029:LNF852029 LXA852029:LXB852029 MGW852029:MGX852029 MQS852029:MQT852029 NAO852029:NAP852029 NKK852029:NKL852029 NUG852029:NUH852029 OEC852029:OED852029 ONY852029:ONZ852029 OXU852029:OXV852029 PHQ852029:PHR852029 PRM852029:PRN852029 QBI852029:QBJ852029 QLE852029:QLF852029 QVA852029:QVB852029 REW852029:REX852029 ROS852029:ROT852029 RYO852029:RYP852029 SIK852029:SIL852029 SSG852029:SSH852029 TCC852029:TCD852029 TLY852029:TLZ852029 TVU852029:TVV852029 UFQ852029:UFR852029 UPM852029:UPN852029 UZI852029:UZJ852029 VJE852029:VJF852029 VTA852029:VTB852029 WCW852029:WCX852029 WMS852029:WMT852029 WWO852029:WWP852029 AG917565:AH917565 KC917565:KD917565 TY917565:TZ917565 ADU917565:ADV917565 ANQ917565:ANR917565 AXM917565:AXN917565 BHI917565:BHJ917565 BRE917565:BRF917565 CBA917565:CBB917565 CKW917565:CKX917565 CUS917565:CUT917565 DEO917565:DEP917565 DOK917565:DOL917565 DYG917565:DYH917565 EIC917565:EID917565 ERY917565:ERZ917565 FBU917565:FBV917565 FLQ917565:FLR917565 FVM917565:FVN917565 GFI917565:GFJ917565 GPE917565:GPF917565 GZA917565:GZB917565 HIW917565:HIX917565 HSS917565:HST917565 ICO917565:ICP917565 IMK917565:IML917565 IWG917565:IWH917565 JGC917565:JGD917565 JPY917565:JPZ917565 JZU917565:JZV917565 KJQ917565:KJR917565 KTM917565:KTN917565 LDI917565:LDJ917565 LNE917565:LNF917565 LXA917565:LXB917565 MGW917565:MGX917565 MQS917565:MQT917565 NAO917565:NAP917565 NKK917565:NKL917565 NUG917565:NUH917565 OEC917565:OED917565 ONY917565:ONZ917565 OXU917565:OXV917565 PHQ917565:PHR917565 PRM917565:PRN917565 QBI917565:QBJ917565 QLE917565:QLF917565 QVA917565:QVB917565 REW917565:REX917565 ROS917565:ROT917565 RYO917565:RYP917565 SIK917565:SIL917565 SSG917565:SSH917565 TCC917565:TCD917565 TLY917565:TLZ917565 TVU917565:TVV917565 UFQ917565:UFR917565 UPM917565:UPN917565 UZI917565:UZJ917565 VJE917565:VJF917565 VTA917565:VTB917565 WCW917565:WCX917565 WMS917565:WMT917565 WWO917565:WWP917565 AG983101:AH983101 KC983101:KD983101 TY983101:TZ983101 ADU983101:ADV983101 ANQ983101:ANR983101 AXM983101:AXN983101 BHI983101:BHJ983101 BRE983101:BRF983101 CBA983101:CBB983101 CKW983101:CKX983101 CUS983101:CUT983101 DEO983101:DEP983101 DOK983101:DOL983101 DYG983101:DYH983101 EIC983101:EID983101 ERY983101:ERZ983101 FBU983101:FBV983101 FLQ983101:FLR983101 FVM983101:FVN983101 GFI983101:GFJ983101 GPE983101:GPF983101 GZA983101:GZB983101 HIW983101:HIX983101 HSS983101:HST983101 ICO983101:ICP983101 IMK983101:IML983101 IWG983101:IWH983101 JGC983101:JGD983101 JPY983101:JPZ983101 JZU983101:JZV983101 KJQ983101:KJR983101 KTM983101:KTN983101 LDI983101:LDJ983101 LNE983101:LNF983101 LXA983101:LXB983101 MGW983101:MGX983101 MQS983101:MQT983101 NAO983101:NAP983101 NKK983101:NKL983101 NUG983101:NUH983101 OEC983101:OED983101 ONY983101:ONZ983101 OXU983101:OXV983101 PHQ983101:PHR983101 PRM983101:PRN983101 QBI983101:QBJ983101 QLE983101:QLF983101 QVA983101:QVB983101 REW983101:REX983101 ROS983101:ROT983101 RYO983101:RYP983101 SIK983101:SIL983101 SSG983101:SSH983101 TCC983101:TCD983101 TLY983101:TLZ983101 TVU983101:TVV983101 UFQ983101:UFR983101 UPM983101:UPN983101 UZI983101:UZJ983101 VJE983101:VJF983101 VTA983101:VTB983101 WCW983101:WCX983101 WMS983101:WMT983101 WWO983101:WWP983101 AH65598:AI65600 KD65598:KE65600 TZ65598:UA65600 ADV65598:ADW65600 ANR65598:ANS65600 AXN65598:AXO65600 BHJ65598:BHK65600 BRF65598:BRG65600 CBB65598:CBC65600 CKX65598:CKY65600 CUT65598:CUU65600 DEP65598:DEQ65600 DOL65598:DOM65600 DYH65598:DYI65600 EID65598:EIE65600 ERZ65598:ESA65600 FBV65598:FBW65600 FLR65598:FLS65600 FVN65598:FVO65600 GFJ65598:GFK65600 GPF65598:GPG65600 GZB65598:GZC65600 HIX65598:HIY65600 HST65598:HSU65600 ICP65598:ICQ65600 IML65598:IMM65600 IWH65598:IWI65600 JGD65598:JGE65600 JPZ65598:JQA65600 JZV65598:JZW65600 KJR65598:KJS65600 KTN65598:KTO65600 LDJ65598:LDK65600 LNF65598:LNG65600 LXB65598:LXC65600 MGX65598:MGY65600 MQT65598:MQU65600 NAP65598:NAQ65600 NKL65598:NKM65600 NUH65598:NUI65600 OED65598:OEE65600 ONZ65598:OOA65600 OXV65598:OXW65600 PHR65598:PHS65600 PRN65598:PRO65600 QBJ65598:QBK65600 QLF65598:QLG65600 QVB65598:QVC65600 REX65598:REY65600 ROT65598:ROU65600 RYP65598:RYQ65600 SIL65598:SIM65600 SSH65598:SSI65600 TCD65598:TCE65600 TLZ65598:TMA65600 TVV65598:TVW65600 UFR65598:UFS65600 UPN65598:UPO65600 UZJ65598:UZK65600 VJF65598:VJG65600 VTB65598:VTC65600 WCX65598:WCY65600 WMT65598:WMU65600 WWP65598:WWQ65600 AH131134:AI131136 KD131134:KE131136 TZ131134:UA131136 ADV131134:ADW131136 ANR131134:ANS131136 AXN131134:AXO131136 BHJ131134:BHK131136 BRF131134:BRG131136 CBB131134:CBC131136 CKX131134:CKY131136 CUT131134:CUU131136 DEP131134:DEQ131136 DOL131134:DOM131136 DYH131134:DYI131136 EID131134:EIE131136 ERZ131134:ESA131136 FBV131134:FBW131136 FLR131134:FLS131136 FVN131134:FVO131136 GFJ131134:GFK131136 GPF131134:GPG131136 GZB131134:GZC131136 HIX131134:HIY131136 HST131134:HSU131136 ICP131134:ICQ131136 IML131134:IMM131136 IWH131134:IWI131136 JGD131134:JGE131136 JPZ131134:JQA131136 JZV131134:JZW131136 KJR131134:KJS131136 KTN131134:KTO131136 LDJ131134:LDK131136 LNF131134:LNG131136 LXB131134:LXC131136 MGX131134:MGY131136 MQT131134:MQU131136 NAP131134:NAQ131136 NKL131134:NKM131136 NUH131134:NUI131136 OED131134:OEE131136 ONZ131134:OOA131136 OXV131134:OXW131136 PHR131134:PHS131136 PRN131134:PRO131136 QBJ131134:QBK131136 QLF131134:QLG131136 QVB131134:QVC131136 REX131134:REY131136 ROT131134:ROU131136 RYP131134:RYQ131136 SIL131134:SIM131136 SSH131134:SSI131136 TCD131134:TCE131136 TLZ131134:TMA131136 TVV131134:TVW131136 UFR131134:UFS131136 UPN131134:UPO131136 UZJ131134:UZK131136 VJF131134:VJG131136 VTB131134:VTC131136 WCX131134:WCY131136 WMT131134:WMU131136 WWP131134:WWQ131136 AH196670:AI196672 KD196670:KE196672 TZ196670:UA196672 ADV196670:ADW196672 ANR196670:ANS196672 AXN196670:AXO196672 BHJ196670:BHK196672 BRF196670:BRG196672 CBB196670:CBC196672 CKX196670:CKY196672 CUT196670:CUU196672 DEP196670:DEQ196672 DOL196670:DOM196672 DYH196670:DYI196672 EID196670:EIE196672 ERZ196670:ESA196672 FBV196670:FBW196672 FLR196670:FLS196672 FVN196670:FVO196672 GFJ196670:GFK196672 GPF196670:GPG196672 GZB196670:GZC196672 HIX196670:HIY196672 HST196670:HSU196672 ICP196670:ICQ196672 IML196670:IMM196672 IWH196670:IWI196672 JGD196670:JGE196672 JPZ196670:JQA196672 JZV196670:JZW196672 KJR196670:KJS196672 KTN196670:KTO196672 LDJ196670:LDK196672 LNF196670:LNG196672 LXB196670:LXC196672 MGX196670:MGY196672 MQT196670:MQU196672 NAP196670:NAQ196672 NKL196670:NKM196672 NUH196670:NUI196672 OED196670:OEE196672 ONZ196670:OOA196672 OXV196670:OXW196672 PHR196670:PHS196672 PRN196670:PRO196672 QBJ196670:QBK196672 QLF196670:QLG196672 QVB196670:QVC196672 REX196670:REY196672 ROT196670:ROU196672 RYP196670:RYQ196672 SIL196670:SIM196672 SSH196670:SSI196672 TCD196670:TCE196672 TLZ196670:TMA196672 TVV196670:TVW196672 UFR196670:UFS196672 UPN196670:UPO196672 UZJ196670:UZK196672 VJF196670:VJG196672 VTB196670:VTC196672 WCX196670:WCY196672 WMT196670:WMU196672 WWP196670:WWQ196672 AH262206:AI262208 KD262206:KE262208 TZ262206:UA262208 ADV262206:ADW262208 ANR262206:ANS262208 AXN262206:AXO262208 BHJ262206:BHK262208 BRF262206:BRG262208 CBB262206:CBC262208 CKX262206:CKY262208 CUT262206:CUU262208 DEP262206:DEQ262208 DOL262206:DOM262208 DYH262206:DYI262208 EID262206:EIE262208 ERZ262206:ESA262208 FBV262206:FBW262208 FLR262206:FLS262208 FVN262206:FVO262208 GFJ262206:GFK262208 GPF262206:GPG262208 GZB262206:GZC262208 HIX262206:HIY262208 HST262206:HSU262208 ICP262206:ICQ262208 IML262206:IMM262208 IWH262206:IWI262208 JGD262206:JGE262208 JPZ262206:JQA262208 JZV262206:JZW262208 KJR262206:KJS262208 KTN262206:KTO262208 LDJ262206:LDK262208 LNF262206:LNG262208 LXB262206:LXC262208 MGX262206:MGY262208 MQT262206:MQU262208 NAP262206:NAQ262208 NKL262206:NKM262208 NUH262206:NUI262208 OED262206:OEE262208 ONZ262206:OOA262208 OXV262206:OXW262208 PHR262206:PHS262208 PRN262206:PRO262208 QBJ262206:QBK262208 QLF262206:QLG262208 QVB262206:QVC262208 REX262206:REY262208 ROT262206:ROU262208 RYP262206:RYQ262208 SIL262206:SIM262208 SSH262206:SSI262208 TCD262206:TCE262208 TLZ262206:TMA262208 TVV262206:TVW262208 UFR262206:UFS262208 UPN262206:UPO262208 UZJ262206:UZK262208 VJF262206:VJG262208 VTB262206:VTC262208 WCX262206:WCY262208 WMT262206:WMU262208 WWP262206:WWQ262208 AH327742:AI327744 KD327742:KE327744 TZ327742:UA327744 ADV327742:ADW327744 ANR327742:ANS327744 AXN327742:AXO327744 BHJ327742:BHK327744 BRF327742:BRG327744 CBB327742:CBC327744 CKX327742:CKY327744 CUT327742:CUU327744 DEP327742:DEQ327744 DOL327742:DOM327744 DYH327742:DYI327744 EID327742:EIE327744 ERZ327742:ESA327744 FBV327742:FBW327744 FLR327742:FLS327744 FVN327742:FVO327744 GFJ327742:GFK327744 GPF327742:GPG327744 GZB327742:GZC327744 HIX327742:HIY327744 HST327742:HSU327744 ICP327742:ICQ327744 IML327742:IMM327744 IWH327742:IWI327744 JGD327742:JGE327744 JPZ327742:JQA327744 JZV327742:JZW327744 KJR327742:KJS327744 KTN327742:KTO327744 LDJ327742:LDK327744 LNF327742:LNG327744 LXB327742:LXC327744 MGX327742:MGY327744 MQT327742:MQU327744 NAP327742:NAQ327744 NKL327742:NKM327744 NUH327742:NUI327744 OED327742:OEE327744 ONZ327742:OOA327744 OXV327742:OXW327744 PHR327742:PHS327744 PRN327742:PRO327744 QBJ327742:QBK327744 QLF327742:QLG327744 QVB327742:QVC327744 REX327742:REY327744 ROT327742:ROU327744 RYP327742:RYQ327744 SIL327742:SIM327744 SSH327742:SSI327744 TCD327742:TCE327744 TLZ327742:TMA327744 TVV327742:TVW327744 UFR327742:UFS327744 UPN327742:UPO327744 UZJ327742:UZK327744 VJF327742:VJG327744 VTB327742:VTC327744 WCX327742:WCY327744 WMT327742:WMU327744 WWP327742:WWQ327744 AH393278:AI393280 KD393278:KE393280 TZ393278:UA393280 ADV393278:ADW393280 ANR393278:ANS393280 AXN393278:AXO393280 BHJ393278:BHK393280 BRF393278:BRG393280 CBB393278:CBC393280 CKX393278:CKY393280 CUT393278:CUU393280 DEP393278:DEQ393280 DOL393278:DOM393280 DYH393278:DYI393280 EID393278:EIE393280 ERZ393278:ESA393280 FBV393278:FBW393280 FLR393278:FLS393280 FVN393278:FVO393280 GFJ393278:GFK393280 GPF393278:GPG393280 GZB393278:GZC393280 HIX393278:HIY393280 HST393278:HSU393280 ICP393278:ICQ393280 IML393278:IMM393280 IWH393278:IWI393280 JGD393278:JGE393280 JPZ393278:JQA393280 JZV393278:JZW393280 KJR393278:KJS393280 KTN393278:KTO393280 LDJ393278:LDK393280 LNF393278:LNG393280 LXB393278:LXC393280 MGX393278:MGY393280 MQT393278:MQU393280 NAP393278:NAQ393280 NKL393278:NKM393280 NUH393278:NUI393280 OED393278:OEE393280 ONZ393278:OOA393280 OXV393278:OXW393280 PHR393278:PHS393280 PRN393278:PRO393280 QBJ393278:QBK393280 QLF393278:QLG393280 QVB393278:QVC393280 REX393278:REY393280 ROT393278:ROU393280 RYP393278:RYQ393280 SIL393278:SIM393280 SSH393278:SSI393280 TCD393278:TCE393280 TLZ393278:TMA393280 TVV393278:TVW393280 UFR393278:UFS393280 UPN393278:UPO393280 UZJ393278:UZK393280 VJF393278:VJG393280 VTB393278:VTC393280 WCX393278:WCY393280 WMT393278:WMU393280 WWP393278:WWQ393280 AH458814:AI458816 KD458814:KE458816 TZ458814:UA458816 ADV458814:ADW458816 ANR458814:ANS458816 AXN458814:AXO458816 BHJ458814:BHK458816 BRF458814:BRG458816 CBB458814:CBC458816 CKX458814:CKY458816 CUT458814:CUU458816 DEP458814:DEQ458816 DOL458814:DOM458816 DYH458814:DYI458816 EID458814:EIE458816 ERZ458814:ESA458816 FBV458814:FBW458816 FLR458814:FLS458816 FVN458814:FVO458816 GFJ458814:GFK458816 GPF458814:GPG458816 GZB458814:GZC458816 HIX458814:HIY458816 HST458814:HSU458816 ICP458814:ICQ458816 IML458814:IMM458816 IWH458814:IWI458816 JGD458814:JGE458816 JPZ458814:JQA458816 JZV458814:JZW458816 KJR458814:KJS458816 KTN458814:KTO458816 LDJ458814:LDK458816 LNF458814:LNG458816 LXB458814:LXC458816 MGX458814:MGY458816 MQT458814:MQU458816 NAP458814:NAQ458816 NKL458814:NKM458816 NUH458814:NUI458816 OED458814:OEE458816 ONZ458814:OOA458816 OXV458814:OXW458816 PHR458814:PHS458816 PRN458814:PRO458816 QBJ458814:QBK458816 QLF458814:QLG458816 QVB458814:QVC458816 REX458814:REY458816 ROT458814:ROU458816 RYP458814:RYQ458816 SIL458814:SIM458816 SSH458814:SSI458816 TCD458814:TCE458816 TLZ458814:TMA458816 TVV458814:TVW458816 UFR458814:UFS458816 UPN458814:UPO458816 UZJ458814:UZK458816 VJF458814:VJG458816 VTB458814:VTC458816 WCX458814:WCY458816 WMT458814:WMU458816 WWP458814:WWQ458816 AH524350:AI524352 KD524350:KE524352 TZ524350:UA524352 ADV524350:ADW524352 ANR524350:ANS524352 AXN524350:AXO524352 BHJ524350:BHK524352 BRF524350:BRG524352 CBB524350:CBC524352 CKX524350:CKY524352 CUT524350:CUU524352 DEP524350:DEQ524352 DOL524350:DOM524352 DYH524350:DYI524352 EID524350:EIE524352 ERZ524350:ESA524352 FBV524350:FBW524352 FLR524350:FLS524352 FVN524350:FVO524352 GFJ524350:GFK524352 GPF524350:GPG524352 GZB524350:GZC524352 HIX524350:HIY524352 HST524350:HSU524352 ICP524350:ICQ524352 IML524350:IMM524352 IWH524350:IWI524352 JGD524350:JGE524352 JPZ524350:JQA524352 JZV524350:JZW524352 KJR524350:KJS524352 KTN524350:KTO524352 LDJ524350:LDK524352 LNF524350:LNG524352 LXB524350:LXC524352 MGX524350:MGY524352 MQT524350:MQU524352 NAP524350:NAQ524352 NKL524350:NKM524352 NUH524350:NUI524352 OED524350:OEE524352 ONZ524350:OOA524352 OXV524350:OXW524352 PHR524350:PHS524352 PRN524350:PRO524352 QBJ524350:QBK524352 QLF524350:QLG524352 QVB524350:QVC524352 REX524350:REY524352 ROT524350:ROU524352 RYP524350:RYQ524352 SIL524350:SIM524352 SSH524350:SSI524352 TCD524350:TCE524352 TLZ524350:TMA524352 TVV524350:TVW524352 UFR524350:UFS524352 UPN524350:UPO524352 UZJ524350:UZK524352 VJF524350:VJG524352 VTB524350:VTC524352 WCX524350:WCY524352 WMT524350:WMU524352 WWP524350:WWQ524352 AH589886:AI589888 KD589886:KE589888 TZ589886:UA589888 ADV589886:ADW589888 ANR589886:ANS589888 AXN589886:AXO589888 BHJ589886:BHK589888 BRF589886:BRG589888 CBB589886:CBC589888 CKX589886:CKY589888 CUT589886:CUU589888 DEP589886:DEQ589888 DOL589886:DOM589888 DYH589886:DYI589888 EID589886:EIE589888 ERZ589886:ESA589888 FBV589886:FBW589888 FLR589886:FLS589888 FVN589886:FVO589888 GFJ589886:GFK589888 GPF589886:GPG589888 GZB589886:GZC589888 HIX589886:HIY589888 HST589886:HSU589888 ICP589886:ICQ589888 IML589886:IMM589888 IWH589886:IWI589888 JGD589886:JGE589888 JPZ589886:JQA589888 JZV589886:JZW589888 KJR589886:KJS589888 KTN589886:KTO589888 LDJ589886:LDK589888 LNF589886:LNG589888 LXB589886:LXC589888 MGX589886:MGY589888 MQT589886:MQU589888 NAP589886:NAQ589888 NKL589886:NKM589888 NUH589886:NUI589888 OED589886:OEE589888 ONZ589886:OOA589888 OXV589886:OXW589888 PHR589886:PHS589888 PRN589886:PRO589888 QBJ589886:QBK589888 QLF589886:QLG589888 QVB589886:QVC589888 REX589886:REY589888 ROT589886:ROU589888 RYP589886:RYQ589888 SIL589886:SIM589888 SSH589886:SSI589888 TCD589886:TCE589888 TLZ589886:TMA589888 TVV589886:TVW589888 UFR589886:UFS589888 UPN589886:UPO589888 UZJ589886:UZK589888 VJF589886:VJG589888 VTB589886:VTC589888 WCX589886:WCY589888 WMT589886:WMU589888 WWP589886:WWQ589888 AH655422:AI655424 KD655422:KE655424 TZ655422:UA655424 ADV655422:ADW655424 ANR655422:ANS655424 AXN655422:AXO655424 BHJ655422:BHK655424 BRF655422:BRG655424 CBB655422:CBC655424 CKX655422:CKY655424 CUT655422:CUU655424 DEP655422:DEQ655424 DOL655422:DOM655424 DYH655422:DYI655424 EID655422:EIE655424 ERZ655422:ESA655424 FBV655422:FBW655424 FLR655422:FLS655424 FVN655422:FVO655424 GFJ655422:GFK655424 GPF655422:GPG655424 GZB655422:GZC655424 HIX655422:HIY655424 HST655422:HSU655424 ICP655422:ICQ655424 IML655422:IMM655424 IWH655422:IWI655424 JGD655422:JGE655424 JPZ655422:JQA655424 JZV655422:JZW655424 KJR655422:KJS655424 KTN655422:KTO655424 LDJ655422:LDK655424 LNF655422:LNG655424 LXB655422:LXC655424 MGX655422:MGY655424 MQT655422:MQU655424 NAP655422:NAQ655424 NKL655422:NKM655424 NUH655422:NUI655424 OED655422:OEE655424 ONZ655422:OOA655424 OXV655422:OXW655424 PHR655422:PHS655424 PRN655422:PRO655424 QBJ655422:QBK655424 QLF655422:QLG655424 QVB655422:QVC655424 REX655422:REY655424 ROT655422:ROU655424 RYP655422:RYQ655424 SIL655422:SIM655424 SSH655422:SSI655424 TCD655422:TCE655424 TLZ655422:TMA655424 TVV655422:TVW655424 UFR655422:UFS655424 UPN655422:UPO655424 UZJ655422:UZK655424 VJF655422:VJG655424 VTB655422:VTC655424 WCX655422:WCY655424 WMT655422:WMU655424 WWP655422:WWQ655424 AH720958:AI720960 KD720958:KE720960 TZ720958:UA720960 ADV720958:ADW720960 ANR720958:ANS720960 AXN720958:AXO720960 BHJ720958:BHK720960 BRF720958:BRG720960 CBB720958:CBC720960 CKX720958:CKY720960 CUT720958:CUU720960 DEP720958:DEQ720960 DOL720958:DOM720960 DYH720958:DYI720960 EID720958:EIE720960 ERZ720958:ESA720960 FBV720958:FBW720960 FLR720958:FLS720960 FVN720958:FVO720960 GFJ720958:GFK720960 GPF720958:GPG720960 GZB720958:GZC720960 HIX720958:HIY720960 HST720958:HSU720960 ICP720958:ICQ720960 IML720958:IMM720960 IWH720958:IWI720960 JGD720958:JGE720960 JPZ720958:JQA720960 JZV720958:JZW720960 KJR720958:KJS720960 KTN720958:KTO720960 LDJ720958:LDK720960 LNF720958:LNG720960 LXB720958:LXC720960 MGX720958:MGY720960 MQT720958:MQU720960 NAP720958:NAQ720960 NKL720958:NKM720960 NUH720958:NUI720960 OED720958:OEE720960 ONZ720958:OOA720960 OXV720958:OXW720960 PHR720958:PHS720960 PRN720958:PRO720960 QBJ720958:QBK720960 QLF720958:QLG720960 QVB720958:QVC720960 REX720958:REY720960 ROT720958:ROU720960 RYP720958:RYQ720960 SIL720958:SIM720960 SSH720958:SSI720960 TCD720958:TCE720960 TLZ720958:TMA720960 TVV720958:TVW720960 UFR720958:UFS720960 UPN720958:UPO720960 UZJ720958:UZK720960 VJF720958:VJG720960 VTB720958:VTC720960 WCX720958:WCY720960 WMT720958:WMU720960 WWP720958:WWQ720960 AH786494:AI786496 KD786494:KE786496 TZ786494:UA786496 ADV786494:ADW786496 ANR786494:ANS786496 AXN786494:AXO786496 BHJ786494:BHK786496 BRF786494:BRG786496 CBB786494:CBC786496 CKX786494:CKY786496 CUT786494:CUU786496 DEP786494:DEQ786496 DOL786494:DOM786496 DYH786494:DYI786496 EID786494:EIE786496 ERZ786494:ESA786496 FBV786494:FBW786496 FLR786494:FLS786496 FVN786494:FVO786496 GFJ786494:GFK786496 GPF786494:GPG786496 GZB786494:GZC786496 HIX786494:HIY786496 HST786494:HSU786496 ICP786494:ICQ786496 IML786494:IMM786496 IWH786494:IWI786496 JGD786494:JGE786496 JPZ786494:JQA786496 JZV786494:JZW786496 KJR786494:KJS786496 KTN786494:KTO786496 LDJ786494:LDK786496 LNF786494:LNG786496 LXB786494:LXC786496 MGX786494:MGY786496 MQT786494:MQU786496 NAP786494:NAQ786496 NKL786494:NKM786496 NUH786494:NUI786496 OED786494:OEE786496 ONZ786494:OOA786496 OXV786494:OXW786496 PHR786494:PHS786496 PRN786494:PRO786496 QBJ786494:QBK786496 QLF786494:QLG786496 QVB786494:QVC786496 REX786494:REY786496 ROT786494:ROU786496 RYP786494:RYQ786496 SIL786494:SIM786496 SSH786494:SSI786496 TCD786494:TCE786496 TLZ786494:TMA786496 TVV786494:TVW786496 UFR786494:UFS786496 UPN786494:UPO786496 UZJ786494:UZK786496 VJF786494:VJG786496 VTB786494:VTC786496 WCX786494:WCY786496 WMT786494:WMU786496 WWP786494:WWQ786496 AH852030:AI852032 KD852030:KE852032 TZ852030:UA852032 ADV852030:ADW852032 ANR852030:ANS852032 AXN852030:AXO852032 BHJ852030:BHK852032 BRF852030:BRG852032 CBB852030:CBC852032 CKX852030:CKY852032 CUT852030:CUU852032 DEP852030:DEQ852032 DOL852030:DOM852032 DYH852030:DYI852032 EID852030:EIE852032 ERZ852030:ESA852032 FBV852030:FBW852032 FLR852030:FLS852032 FVN852030:FVO852032 GFJ852030:GFK852032 GPF852030:GPG852032 GZB852030:GZC852032 HIX852030:HIY852032 HST852030:HSU852032 ICP852030:ICQ852032 IML852030:IMM852032 IWH852030:IWI852032 JGD852030:JGE852032 JPZ852030:JQA852032 JZV852030:JZW852032 KJR852030:KJS852032 KTN852030:KTO852032 LDJ852030:LDK852032 LNF852030:LNG852032 LXB852030:LXC852032 MGX852030:MGY852032 MQT852030:MQU852032 NAP852030:NAQ852032 NKL852030:NKM852032 NUH852030:NUI852032 OED852030:OEE852032 ONZ852030:OOA852032 OXV852030:OXW852032 PHR852030:PHS852032 PRN852030:PRO852032 QBJ852030:QBK852032 QLF852030:QLG852032 QVB852030:QVC852032 REX852030:REY852032 ROT852030:ROU852032 RYP852030:RYQ852032 SIL852030:SIM852032 SSH852030:SSI852032 TCD852030:TCE852032 TLZ852030:TMA852032 TVV852030:TVW852032 UFR852030:UFS852032 UPN852030:UPO852032 UZJ852030:UZK852032 VJF852030:VJG852032 VTB852030:VTC852032 WCX852030:WCY852032 WMT852030:WMU852032 WWP852030:WWQ852032 AH917566:AI917568 KD917566:KE917568 TZ917566:UA917568 ADV917566:ADW917568 ANR917566:ANS917568 AXN917566:AXO917568 BHJ917566:BHK917568 BRF917566:BRG917568 CBB917566:CBC917568 CKX917566:CKY917568 CUT917566:CUU917568 DEP917566:DEQ917568 DOL917566:DOM917568 DYH917566:DYI917568 EID917566:EIE917568 ERZ917566:ESA917568 FBV917566:FBW917568 FLR917566:FLS917568 FVN917566:FVO917568 GFJ917566:GFK917568 GPF917566:GPG917568 GZB917566:GZC917568 HIX917566:HIY917568 HST917566:HSU917568 ICP917566:ICQ917568 IML917566:IMM917568 IWH917566:IWI917568 JGD917566:JGE917568 JPZ917566:JQA917568 JZV917566:JZW917568 KJR917566:KJS917568 KTN917566:KTO917568 LDJ917566:LDK917568 LNF917566:LNG917568 LXB917566:LXC917568 MGX917566:MGY917568 MQT917566:MQU917568 NAP917566:NAQ917568 NKL917566:NKM917568 NUH917566:NUI917568 OED917566:OEE917568 ONZ917566:OOA917568 OXV917566:OXW917568 PHR917566:PHS917568 PRN917566:PRO917568 QBJ917566:QBK917568 QLF917566:QLG917568 QVB917566:QVC917568 REX917566:REY917568 ROT917566:ROU917568 RYP917566:RYQ917568 SIL917566:SIM917568 SSH917566:SSI917568 TCD917566:TCE917568 TLZ917566:TMA917568 TVV917566:TVW917568 UFR917566:UFS917568 UPN917566:UPO917568 UZJ917566:UZK917568 VJF917566:VJG917568 VTB917566:VTC917568 WCX917566:WCY917568 WMT917566:WMU917568 WWP917566:WWQ917568 AH983102:AI983104 KD983102:KE983104 TZ983102:UA983104 ADV983102:ADW983104 ANR983102:ANS983104 AXN983102:AXO983104 BHJ983102:BHK983104 BRF983102:BRG983104 CBB983102:CBC983104 CKX983102:CKY983104 CUT983102:CUU983104 DEP983102:DEQ983104 DOL983102:DOM983104 DYH983102:DYI983104 EID983102:EIE983104 ERZ983102:ESA983104 FBV983102:FBW983104 FLR983102:FLS983104 FVN983102:FVO983104 GFJ983102:GFK983104 GPF983102:GPG983104 GZB983102:GZC983104 HIX983102:HIY983104 HST983102:HSU983104 ICP983102:ICQ983104 IML983102:IMM983104 IWH983102:IWI983104 JGD983102:JGE983104 JPZ983102:JQA983104 JZV983102:JZW983104 KJR983102:KJS983104 KTN983102:KTO983104 LDJ983102:LDK983104 LNF983102:LNG983104 LXB983102:LXC983104 MGX983102:MGY983104 MQT983102:MQU983104 NAP983102:NAQ983104 NKL983102:NKM983104 NUH983102:NUI983104 OED983102:OEE983104 ONZ983102:OOA983104 OXV983102:OXW983104 PHR983102:PHS983104 PRN983102:PRO983104 QBJ983102:QBK983104 QLF983102:QLG983104 QVB983102:QVC983104 REX983102:REY983104 ROT983102:ROU983104 RYP983102:RYQ983104 SIL983102:SIM983104 SSH983102:SSI983104 TCD983102:TCE983104 TLZ983102:TMA983104 TVV983102:TVW983104 UFR983102:UFS983104 UPN983102:UPO983104 UZJ983102:UZK983104 VJF983102:VJG983104 VTB983102:VTC983104 WCX983102:WCY983104 WMT983102:WMU983104 WWP983102:WWQ983104 AH65602:AI65602 KD65602:KE65602 TZ65602:UA65602 ADV65602:ADW65602 ANR65602:ANS65602 AXN65602:AXO65602 BHJ65602:BHK65602 BRF65602:BRG65602 CBB65602:CBC65602 CKX65602:CKY65602 CUT65602:CUU65602 DEP65602:DEQ65602 DOL65602:DOM65602 DYH65602:DYI65602 EID65602:EIE65602 ERZ65602:ESA65602 FBV65602:FBW65602 FLR65602:FLS65602 FVN65602:FVO65602 GFJ65602:GFK65602 GPF65602:GPG65602 GZB65602:GZC65602 HIX65602:HIY65602 HST65602:HSU65602 ICP65602:ICQ65602 IML65602:IMM65602 IWH65602:IWI65602 JGD65602:JGE65602 JPZ65602:JQA65602 JZV65602:JZW65602 KJR65602:KJS65602 KTN65602:KTO65602 LDJ65602:LDK65602 LNF65602:LNG65602 LXB65602:LXC65602 MGX65602:MGY65602 MQT65602:MQU65602 NAP65602:NAQ65602 NKL65602:NKM65602 NUH65602:NUI65602 OED65602:OEE65602 ONZ65602:OOA65602 OXV65602:OXW65602 PHR65602:PHS65602 PRN65602:PRO65602 QBJ65602:QBK65602 QLF65602:QLG65602 QVB65602:QVC65602 REX65602:REY65602 ROT65602:ROU65602 RYP65602:RYQ65602 SIL65602:SIM65602 SSH65602:SSI65602 TCD65602:TCE65602 TLZ65602:TMA65602 TVV65602:TVW65602 UFR65602:UFS65602 UPN65602:UPO65602 UZJ65602:UZK65602 VJF65602:VJG65602 VTB65602:VTC65602 WCX65602:WCY65602 WMT65602:WMU65602 WWP65602:WWQ65602 AH131138:AI131138 KD131138:KE131138 TZ131138:UA131138 ADV131138:ADW131138 ANR131138:ANS131138 AXN131138:AXO131138 BHJ131138:BHK131138 BRF131138:BRG131138 CBB131138:CBC131138 CKX131138:CKY131138 CUT131138:CUU131138 DEP131138:DEQ131138 DOL131138:DOM131138 DYH131138:DYI131138 EID131138:EIE131138 ERZ131138:ESA131138 FBV131138:FBW131138 FLR131138:FLS131138 FVN131138:FVO131138 GFJ131138:GFK131138 GPF131138:GPG131138 GZB131138:GZC131138 HIX131138:HIY131138 HST131138:HSU131138 ICP131138:ICQ131138 IML131138:IMM131138 IWH131138:IWI131138 JGD131138:JGE131138 JPZ131138:JQA131138 JZV131138:JZW131138 KJR131138:KJS131138 KTN131138:KTO131138 LDJ131138:LDK131138 LNF131138:LNG131138 LXB131138:LXC131138 MGX131138:MGY131138 MQT131138:MQU131138 NAP131138:NAQ131138 NKL131138:NKM131138 NUH131138:NUI131138 OED131138:OEE131138 ONZ131138:OOA131138 OXV131138:OXW131138 PHR131138:PHS131138 PRN131138:PRO131138 QBJ131138:QBK131138 QLF131138:QLG131138 QVB131138:QVC131138 REX131138:REY131138 ROT131138:ROU131138 RYP131138:RYQ131138 SIL131138:SIM131138 SSH131138:SSI131138 TCD131138:TCE131138 TLZ131138:TMA131138 TVV131138:TVW131138 UFR131138:UFS131138 UPN131138:UPO131138 UZJ131138:UZK131138 VJF131138:VJG131138 VTB131138:VTC131138 WCX131138:WCY131138 WMT131138:WMU131138 WWP131138:WWQ131138 AH196674:AI196674 KD196674:KE196674 TZ196674:UA196674 ADV196674:ADW196674 ANR196674:ANS196674 AXN196674:AXO196674 BHJ196674:BHK196674 BRF196674:BRG196674 CBB196674:CBC196674 CKX196674:CKY196674 CUT196674:CUU196674 DEP196674:DEQ196674 DOL196674:DOM196674 DYH196674:DYI196674 EID196674:EIE196674 ERZ196674:ESA196674 FBV196674:FBW196674 FLR196674:FLS196674 FVN196674:FVO196674 GFJ196674:GFK196674 GPF196674:GPG196674 GZB196674:GZC196674 HIX196674:HIY196674 HST196674:HSU196674 ICP196674:ICQ196674 IML196674:IMM196674 IWH196674:IWI196674 JGD196674:JGE196674 JPZ196674:JQA196674 JZV196674:JZW196674 KJR196674:KJS196674 KTN196674:KTO196674 LDJ196674:LDK196674 LNF196674:LNG196674 LXB196674:LXC196674 MGX196674:MGY196674 MQT196674:MQU196674 NAP196674:NAQ196674 NKL196674:NKM196674 NUH196674:NUI196674 OED196674:OEE196674 ONZ196674:OOA196674 OXV196674:OXW196674 PHR196674:PHS196674 PRN196674:PRO196674 QBJ196674:QBK196674 QLF196674:QLG196674 QVB196674:QVC196674 REX196674:REY196674 ROT196674:ROU196674 RYP196674:RYQ196674 SIL196674:SIM196674 SSH196674:SSI196674 TCD196674:TCE196674 TLZ196674:TMA196674 TVV196674:TVW196674 UFR196674:UFS196674 UPN196674:UPO196674 UZJ196674:UZK196674 VJF196674:VJG196674 VTB196674:VTC196674 WCX196674:WCY196674 WMT196674:WMU196674 WWP196674:WWQ196674 AH262210:AI262210 KD262210:KE262210 TZ262210:UA262210 ADV262210:ADW262210 ANR262210:ANS262210 AXN262210:AXO262210 BHJ262210:BHK262210 BRF262210:BRG262210 CBB262210:CBC262210 CKX262210:CKY262210 CUT262210:CUU262210 DEP262210:DEQ262210 DOL262210:DOM262210 DYH262210:DYI262210 EID262210:EIE262210 ERZ262210:ESA262210 FBV262210:FBW262210 FLR262210:FLS262210 FVN262210:FVO262210 GFJ262210:GFK262210 GPF262210:GPG262210 GZB262210:GZC262210 HIX262210:HIY262210 HST262210:HSU262210 ICP262210:ICQ262210 IML262210:IMM262210 IWH262210:IWI262210 JGD262210:JGE262210 JPZ262210:JQA262210 JZV262210:JZW262210 KJR262210:KJS262210 KTN262210:KTO262210 LDJ262210:LDK262210 LNF262210:LNG262210 LXB262210:LXC262210 MGX262210:MGY262210 MQT262210:MQU262210 NAP262210:NAQ262210 NKL262210:NKM262210 NUH262210:NUI262210 OED262210:OEE262210 ONZ262210:OOA262210 OXV262210:OXW262210 PHR262210:PHS262210 PRN262210:PRO262210 QBJ262210:QBK262210 QLF262210:QLG262210 QVB262210:QVC262210 REX262210:REY262210 ROT262210:ROU262210 RYP262210:RYQ262210 SIL262210:SIM262210 SSH262210:SSI262210 TCD262210:TCE262210 TLZ262210:TMA262210 TVV262210:TVW262210 UFR262210:UFS262210 UPN262210:UPO262210 UZJ262210:UZK262210 VJF262210:VJG262210 VTB262210:VTC262210 WCX262210:WCY262210 WMT262210:WMU262210 WWP262210:WWQ262210 AH327746:AI327746 KD327746:KE327746 TZ327746:UA327746 ADV327746:ADW327746 ANR327746:ANS327746 AXN327746:AXO327746 BHJ327746:BHK327746 BRF327746:BRG327746 CBB327746:CBC327746 CKX327746:CKY327746 CUT327746:CUU327746 DEP327746:DEQ327746 DOL327746:DOM327746 DYH327746:DYI327746 EID327746:EIE327746 ERZ327746:ESA327746 FBV327746:FBW327746 FLR327746:FLS327746 FVN327746:FVO327746 GFJ327746:GFK327746 GPF327746:GPG327746 GZB327746:GZC327746 HIX327746:HIY327746 HST327746:HSU327746 ICP327746:ICQ327746 IML327746:IMM327746 IWH327746:IWI327746 JGD327746:JGE327746 JPZ327746:JQA327746 JZV327746:JZW327746 KJR327746:KJS327746 KTN327746:KTO327746 LDJ327746:LDK327746 LNF327746:LNG327746 LXB327746:LXC327746 MGX327746:MGY327746 MQT327746:MQU327746 NAP327746:NAQ327746 NKL327746:NKM327746 NUH327746:NUI327746 OED327746:OEE327746 ONZ327746:OOA327746 OXV327746:OXW327746 PHR327746:PHS327746 PRN327746:PRO327746 QBJ327746:QBK327746 QLF327746:QLG327746 QVB327746:QVC327746 REX327746:REY327746 ROT327746:ROU327746 RYP327746:RYQ327746 SIL327746:SIM327746 SSH327746:SSI327746 TCD327746:TCE327746 TLZ327746:TMA327746 TVV327746:TVW327746 UFR327746:UFS327746 UPN327746:UPO327746 UZJ327746:UZK327746 VJF327746:VJG327746 VTB327746:VTC327746 WCX327746:WCY327746 WMT327746:WMU327746 WWP327746:WWQ327746 AH393282:AI393282 KD393282:KE393282 TZ393282:UA393282 ADV393282:ADW393282 ANR393282:ANS393282 AXN393282:AXO393282 BHJ393282:BHK393282 BRF393282:BRG393282 CBB393282:CBC393282 CKX393282:CKY393282 CUT393282:CUU393282 DEP393282:DEQ393282 DOL393282:DOM393282 DYH393282:DYI393282 EID393282:EIE393282 ERZ393282:ESA393282 FBV393282:FBW393282 FLR393282:FLS393282 FVN393282:FVO393282 GFJ393282:GFK393282 GPF393282:GPG393282 GZB393282:GZC393282 HIX393282:HIY393282 HST393282:HSU393282 ICP393282:ICQ393282 IML393282:IMM393282 IWH393282:IWI393282 JGD393282:JGE393282 JPZ393282:JQA393282 JZV393282:JZW393282 KJR393282:KJS393282 KTN393282:KTO393282 LDJ393282:LDK393282 LNF393282:LNG393282 LXB393282:LXC393282 MGX393282:MGY393282 MQT393282:MQU393282 NAP393282:NAQ393282 NKL393282:NKM393282 NUH393282:NUI393282 OED393282:OEE393282 ONZ393282:OOA393282 OXV393282:OXW393282 PHR393282:PHS393282 PRN393282:PRO393282 QBJ393282:QBK393282 QLF393282:QLG393282 QVB393282:QVC393282 REX393282:REY393282 ROT393282:ROU393282 RYP393282:RYQ393282 SIL393282:SIM393282 SSH393282:SSI393282 TCD393282:TCE393282 TLZ393282:TMA393282 TVV393282:TVW393282 UFR393282:UFS393282 UPN393282:UPO393282 UZJ393282:UZK393282 VJF393282:VJG393282 VTB393282:VTC393282 WCX393282:WCY393282 WMT393282:WMU393282 WWP393282:WWQ393282 AH458818:AI458818 KD458818:KE458818 TZ458818:UA458818 ADV458818:ADW458818 ANR458818:ANS458818 AXN458818:AXO458818 BHJ458818:BHK458818 BRF458818:BRG458818 CBB458818:CBC458818 CKX458818:CKY458818 CUT458818:CUU458818 DEP458818:DEQ458818 DOL458818:DOM458818 DYH458818:DYI458818 EID458818:EIE458818 ERZ458818:ESA458818 FBV458818:FBW458818 FLR458818:FLS458818 FVN458818:FVO458818 GFJ458818:GFK458818 GPF458818:GPG458818 GZB458818:GZC458818 HIX458818:HIY458818 HST458818:HSU458818 ICP458818:ICQ458818 IML458818:IMM458818 IWH458818:IWI458818 JGD458818:JGE458818 JPZ458818:JQA458818 JZV458818:JZW458818 KJR458818:KJS458818 KTN458818:KTO458818 LDJ458818:LDK458818 LNF458818:LNG458818 LXB458818:LXC458818 MGX458818:MGY458818 MQT458818:MQU458818 NAP458818:NAQ458818 NKL458818:NKM458818 NUH458818:NUI458818 OED458818:OEE458818 ONZ458818:OOA458818 OXV458818:OXW458818 PHR458818:PHS458818 PRN458818:PRO458818 QBJ458818:QBK458818 QLF458818:QLG458818 QVB458818:QVC458818 REX458818:REY458818 ROT458818:ROU458818 RYP458818:RYQ458818 SIL458818:SIM458818 SSH458818:SSI458818 TCD458818:TCE458818 TLZ458818:TMA458818 TVV458818:TVW458818 UFR458818:UFS458818 UPN458818:UPO458818 UZJ458818:UZK458818 VJF458818:VJG458818 VTB458818:VTC458818 WCX458818:WCY458818 WMT458818:WMU458818 WWP458818:WWQ458818 AH524354:AI524354 KD524354:KE524354 TZ524354:UA524354 ADV524354:ADW524354 ANR524354:ANS524354 AXN524354:AXO524354 BHJ524354:BHK524354 BRF524354:BRG524354 CBB524354:CBC524354 CKX524354:CKY524354 CUT524354:CUU524354 DEP524354:DEQ524354 DOL524354:DOM524354 DYH524354:DYI524354 EID524354:EIE524354 ERZ524354:ESA524354 FBV524354:FBW524354 FLR524354:FLS524354 FVN524354:FVO524354 GFJ524354:GFK524354 GPF524354:GPG524354 GZB524354:GZC524354 HIX524354:HIY524354 HST524354:HSU524354 ICP524354:ICQ524354 IML524354:IMM524354 IWH524354:IWI524354 JGD524354:JGE524354 JPZ524354:JQA524354 JZV524354:JZW524354 KJR524354:KJS524354 KTN524354:KTO524354 LDJ524354:LDK524354 LNF524354:LNG524354 LXB524354:LXC524354 MGX524354:MGY524354 MQT524354:MQU524354 NAP524354:NAQ524354 NKL524354:NKM524354 NUH524354:NUI524354 OED524354:OEE524354 ONZ524354:OOA524354 OXV524354:OXW524354 PHR524354:PHS524354 PRN524354:PRO524354 QBJ524354:QBK524354 QLF524354:QLG524354 QVB524354:QVC524354 REX524354:REY524354 ROT524354:ROU524354 RYP524354:RYQ524354 SIL524354:SIM524354 SSH524354:SSI524354 TCD524354:TCE524354 TLZ524354:TMA524354 TVV524354:TVW524354 UFR524354:UFS524354 UPN524354:UPO524354 UZJ524354:UZK524354 VJF524354:VJG524354 VTB524354:VTC524354 WCX524354:WCY524354 WMT524354:WMU524354 WWP524354:WWQ524354 AH589890:AI589890 KD589890:KE589890 TZ589890:UA589890 ADV589890:ADW589890 ANR589890:ANS589890 AXN589890:AXO589890 BHJ589890:BHK589890 BRF589890:BRG589890 CBB589890:CBC589890 CKX589890:CKY589890 CUT589890:CUU589890 DEP589890:DEQ589890 DOL589890:DOM589890 DYH589890:DYI589890 EID589890:EIE589890 ERZ589890:ESA589890 FBV589890:FBW589890 FLR589890:FLS589890 FVN589890:FVO589890 GFJ589890:GFK589890 GPF589890:GPG589890 GZB589890:GZC589890 HIX589890:HIY589890 HST589890:HSU589890 ICP589890:ICQ589890 IML589890:IMM589890 IWH589890:IWI589890 JGD589890:JGE589890 JPZ589890:JQA589890 JZV589890:JZW589890 KJR589890:KJS589890 KTN589890:KTO589890 LDJ589890:LDK589890 LNF589890:LNG589890 LXB589890:LXC589890 MGX589890:MGY589890 MQT589890:MQU589890 NAP589890:NAQ589890 NKL589890:NKM589890 NUH589890:NUI589890 OED589890:OEE589890 ONZ589890:OOA589890 OXV589890:OXW589890 PHR589890:PHS589890 PRN589890:PRO589890 QBJ589890:QBK589890 QLF589890:QLG589890 QVB589890:QVC589890 REX589890:REY589890 ROT589890:ROU589890 RYP589890:RYQ589890 SIL589890:SIM589890 SSH589890:SSI589890 TCD589890:TCE589890 TLZ589890:TMA589890 TVV589890:TVW589890 UFR589890:UFS589890 UPN589890:UPO589890 UZJ589890:UZK589890 VJF589890:VJG589890 VTB589890:VTC589890 WCX589890:WCY589890 WMT589890:WMU589890 WWP589890:WWQ589890 AH655426:AI655426 KD655426:KE655426 TZ655426:UA655426 ADV655426:ADW655426 ANR655426:ANS655426 AXN655426:AXO655426 BHJ655426:BHK655426 BRF655426:BRG655426 CBB655426:CBC655426 CKX655426:CKY655426 CUT655426:CUU655426 DEP655426:DEQ655426 DOL655426:DOM655426 DYH655426:DYI655426 EID655426:EIE655426 ERZ655426:ESA655426 FBV655426:FBW655426 FLR655426:FLS655426 FVN655426:FVO655426 GFJ655426:GFK655426 GPF655426:GPG655426 GZB655426:GZC655426 HIX655426:HIY655426 HST655426:HSU655426 ICP655426:ICQ655426 IML655426:IMM655426 IWH655426:IWI655426 JGD655426:JGE655426 JPZ655426:JQA655426 JZV655426:JZW655426 KJR655426:KJS655426 KTN655426:KTO655426 LDJ655426:LDK655426 LNF655426:LNG655426 LXB655426:LXC655426 MGX655426:MGY655426 MQT655426:MQU655426 NAP655426:NAQ655426 NKL655426:NKM655426 NUH655426:NUI655426 OED655426:OEE655426 ONZ655426:OOA655426 OXV655426:OXW655426 PHR655426:PHS655426 PRN655426:PRO655426 QBJ655426:QBK655426 QLF655426:QLG655426 QVB655426:QVC655426 REX655426:REY655426 ROT655426:ROU655426 RYP655426:RYQ655426 SIL655426:SIM655426 SSH655426:SSI655426 TCD655426:TCE655426 TLZ655426:TMA655426 TVV655426:TVW655426 UFR655426:UFS655426 UPN655426:UPO655426 UZJ655426:UZK655426 VJF655426:VJG655426 VTB655426:VTC655426 WCX655426:WCY655426 WMT655426:WMU655426 WWP655426:WWQ655426 AH720962:AI720962 KD720962:KE720962 TZ720962:UA720962 ADV720962:ADW720962 ANR720962:ANS720962 AXN720962:AXO720962 BHJ720962:BHK720962 BRF720962:BRG720962 CBB720962:CBC720962 CKX720962:CKY720962 CUT720962:CUU720962 DEP720962:DEQ720962 DOL720962:DOM720962 DYH720962:DYI720962 EID720962:EIE720962 ERZ720962:ESA720962 FBV720962:FBW720962 FLR720962:FLS720962 FVN720962:FVO720962 GFJ720962:GFK720962 GPF720962:GPG720962 GZB720962:GZC720962 HIX720962:HIY720962 HST720962:HSU720962 ICP720962:ICQ720962 IML720962:IMM720962 IWH720962:IWI720962 JGD720962:JGE720962 JPZ720962:JQA720962 JZV720962:JZW720962 KJR720962:KJS720962 KTN720962:KTO720962 LDJ720962:LDK720962 LNF720962:LNG720962 LXB720962:LXC720962 MGX720962:MGY720962 MQT720962:MQU720962 NAP720962:NAQ720962 NKL720962:NKM720962 NUH720962:NUI720962 OED720962:OEE720962 ONZ720962:OOA720962 OXV720962:OXW720962 PHR720962:PHS720962 PRN720962:PRO720962 QBJ720962:QBK720962 QLF720962:QLG720962 QVB720962:QVC720962 REX720962:REY720962 ROT720962:ROU720962 RYP720962:RYQ720962 SIL720962:SIM720962 SSH720962:SSI720962 TCD720962:TCE720962 TLZ720962:TMA720962 TVV720962:TVW720962 UFR720962:UFS720962 UPN720962:UPO720962 UZJ720962:UZK720962 VJF720962:VJG720962 VTB720962:VTC720962 WCX720962:WCY720962 WMT720962:WMU720962 WWP720962:WWQ720962 AH786498:AI786498 KD786498:KE786498 TZ786498:UA786498 ADV786498:ADW786498 ANR786498:ANS786498 AXN786498:AXO786498 BHJ786498:BHK786498 BRF786498:BRG786498 CBB786498:CBC786498 CKX786498:CKY786498 CUT786498:CUU786498 DEP786498:DEQ786498 DOL786498:DOM786498 DYH786498:DYI786498 EID786498:EIE786498 ERZ786498:ESA786498 FBV786498:FBW786498 FLR786498:FLS786498 FVN786498:FVO786498 GFJ786498:GFK786498 GPF786498:GPG786498 GZB786498:GZC786498 HIX786498:HIY786498 HST786498:HSU786498 ICP786498:ICQ786498 IML786498:IMM786498 IWH786498:IWI786498 JGD786498:JGE786498 JPZ786498:JQA786498 JZV786498:JZW786498 KJR786498:KJS786498 KTN786498:KTO786498 LDJ786498:LDK786498 LNF786498:LNG786498 LXB786498:LXC786498 MGX786498:MGY786498 MQT786498:MQU786498 NAP786498:NAQ786498 NKL786498:NKM786498 NUH786498:NUI786498 OED786498:OEE786498 ONZ786498:OOA786498 OXV786498:OXW786498 PHR786498:PHS786498 PRN786498:PRO786498 QBJ786498:QBK786498 QLF786498:QLG786498 QVB786498:QVC786498 REX786498:REY786498 ROT786498:ROU786498 RYP786498:RYQ786498 SIL786498:SIM786498 SSH786498:SSI786498 TCD786498:TCE786498 TLZ786498:TMA786498 TVV786498:TVW786498 UFR786498:UFS786498 UPN786498:UPO786498 UZJ786498:UZK786498 VJF786498:VJG786498 VTB786498:VTC786498 WCX786498:WCY786498 WMT786498:WMU786498 WWP786498:WWQ786498 AH852034:AI852034 KD852034:KE852034 TZ852034:UA852034 ADV852034:ADW852034 ANR852034:ANS852034 AXN852034:AXO852034 BHJ852034:BHK852034 BRF852034:BRG852034 CBB852034:CBC852034 CKX852034:CKY852034 CUT852034:CUU852034 DEP852034:DEQ852034 DOL852034:DOM852034 DYH852034:DYI852034 EID852034:EIE852034 ERZ852034:ESA852034 FBV852034:FBW852034 FLR852034:FLS852034 FVN852034:FVO852034 GFJ852034:GFK852034 GPF852034:GPG852034 GZB852034:GZC852034 HIX852034:HIY852034 HST852034:HSU852034 ICP852034:ICQ852034 IML852034:IMM852034 IWH852034:IWI852034 JGD852034:JGE852034 JPZ852034:JQA852034 JZV852034:JZW852034 KJR852034:KJS852034 KTN852034:KTO852034 LDJ852034:LDK852034 LNF852034:LNG852034 LXB852034:LXC852034 MGX852034:MGY852034 MQT852034:MQU852034 NAP852034:NAQ852034 NKL852034:NKM852034 NUH852034:NUI852034 OED852034:OEE852034 ONZ852034:OOA852034 OXV852034:OXW852034 PHR852034:PHS852034 PRN852034:PRO852034 QBJ852034:QBK852034 QLF852034:QLG852034 QVB852034:QVC852034 REX852034:REY852034 ROT852034:ROU852034 RYP852034:RYQ852034 SIL852034:SIM852034 SSH852034:SSI852034 TCD852034:TCE852034 TLZ852034:TMA852034 TVV852034:TVW852034 UFR852034:UFS852034 UPN852034:UPO852034 UZJ852034:UZK852034 VJF852034:VJG852034 VTB852034:VTC852034 WCX852034:WCY852034 WMT852034:WMU852034 WWP852034:WWQ852034 AH917570:AI917570 KD917570:KE917570 TZ917570:UA917570 ADV917570:ADW917570 ANR917570:ANS917570 AXN917570:AXO917570 BHJ917570:BHK917570 BRF917570:BRG917570 CBB917570:CBC917570 CKX917570:CKY917570 CUT917570:CUU917570 DEP917570:DEQ917570 DOL917570:DOM917570 DYH917570:DYI917570 EID917570:EIE917570 ERZ917570:ESA917570 FBV917570:FBW917570 FLR917570:FLS917570 FVN917570:FVO917570 GFJ917570:GFK917570 GPF917570:GPG917570 GZB917570:GZC917570 HIX917570:HIY917570 HST917570:HSU917570 ICP917570:ICQ917570 IML917570:IMM917570 IWH917570:IWI917570 JGD917570:JGE917570 JPZ917570:JQA917570 JZV917570:JZW917570 KJR917570:KJS917570 KTN917570:KTO917570 LDJ917570:LDK917570 LNF917570:LNG917570 LXB917570:LXC917570 MGX917570:MGY917570 MQT917570:MQU917570 NAP917570:NAQ917570 NKL917570:NKM917570 NUH917570:NUI917570 OED917570:OEE917570 ONZ917570:OOA917570 OXV917570:OXW917570 PHR917570:PHS917570 PRN917570:PRO917570 QBJ917570:QBK917570 QLF917570:QLG917570 QVB917570:QVC917570 REX917570:REY917570 ROT917570:ROU917570 RYP917570:RYQ917570 SIL917570:SIM917570 SSH917570:SSI917570 TCD917570:TCE917570 TLZ917570:TMA917570 TVV917570:TVW917570 UFR917570:UFS917570 UPN917570:UPO917570 UZJ917570:UZK917570 VJF917570:VJG917570 VTB917570:VTC917570 WCX917570:WCY917570 WMT917570:WMU917570 WWP917570:WWQ917570 AH983106:AI983106 KD983106:KE983106 TZ983106:UA983106 ADV983106:ADW983106 ANR983106:ANS983106 AXN983106:AXO983106 BHJ983106:BHK983106 BRF983106:BRG983106 CBB983106:CBC983106 CKX983106:CKY983106 CUT983106:CUU983106 DEP983106:DEQ983106 DOL983106:DOM983106 DYH983106:DYI983106 EID983106:EIE983106 ERZ983106:ESA983106 FBV983106:FBW983106 FLR983106:FLS983106 FVN983106:FVO983106 GFJ983106:GFK983106 GPF983106:GPG983106 GZB983106:GZC983106 HIX983106:HIY983106 HST983106:HSU983106 ICP983106:ICQ983106 IML983106:IMM983106 IWH983106:IWI983106 JGD983106:JGE983106 JPZ983106:JQA983106 JZV983106:JZW983106 KJR983106:KJS983106 KTN983106:KTO983106 LDJ983106:LDK983106 LNF983106:LNG983106 LXB983106:LXC983106 MGX983106:MGY983106 MQT983106:MQU983106 NAP983106:NAQ983106 NKL983106:NKM983106 NUH983106:NUI983106 OED983106:OEE983106 ONZ983106:OOA983106 OXV983106:OXW983106 PHR983106:PHS983106 PRN983106:PRO983106 QBJ983106:QBK983106 QLF983106:QLG983106 QVB983106:QVC983106 REX983106:REY983106 ROT983106:ROU983106 RYP983106:RYQ983106 SIL983106:SIM983106 SSH983106:SSI983106 TCD983106:TCE983106 TLZ983106:TMA983106 TVV983106:TVW983106 UFR983106:UFS983106 UPN983106:UPO983106 UZJ983106:UZK983106 VJF983106:VJG983106 VTB983106:VTC983106 WCX983106:WCY983106 WMT983106:WMU983106 WWP983106:WWQ983106 AF65592 AG65593 AF131128 AG131129 AF196664 AG196665 AF262200 AG262201 AF327736 AG327737 AF393272 AG393273 AF458808 AG458809 AF524344 AG524345 AF589880 AG589881 AF655416 AG655417 AF720952 AG720953 AF786488 AG786489 AF852024 AG852025 AF917560 AG917561 AF983096 AG983097 AXK54:AXL56 BHG54:BHH56 BRC54:BRD56 CAY54:CAZ56 CKU54:CKV56 CUQ54:CUR56 DEM54:DEN56 DOI54:DOJ56 DYE54:DYF56 EIA54:EIB56 ERW54:ERX56 FBS54:FBT56 FLO54:FLP56 FVK54:FVL56 GFG54:GFH56 GPC54:GPD56 GYY54:GYZ56 HIU54:HIV56 HSQ54:HSR56 ICM54:ICN56 IMI54:IMJ56 IWE54:IWF56 JGA54:JGB56 JPW54:JPX56 JZS54:JZT56 KJO54:KJP56 KTK54:KTL56 LDG54:LDH56 LNC54:LND56 LWY54:LWZ56 MGU54:MGV56 MQQ54:MQR56 NAM54:NAN56 NKI54:NKJ56 NUE54:NUF56 OEA54:OEB56 ONW54:ONX56 OXS54:OXT56 PHO54:PHP56 PRK54:PRL56 QBG54:QBH56 QLC54:QLD56 QUY54:QUZ56 REU54:REV56 ROQ54:ROR56 RYM54:RYN56 SII54:SIJ56 SSE54:SSF56 TCA54:TCB56 TLW54:TLX56 TVS54:TVT56 UFO54:UFP56 UPK54:UPL56 UZG54:UZH56 VJC54:VJD56 VSY54:VSZ56 WCU54:WCV56 WMQ54:WMR56 WWM54:WWN56 KA54:KB56 TW54:TX56 ADS54:ADT56 ANO54:ANP56 TW40:TX42 KA40:KB42 AE40:AF42 WWM40:WWN42 WMQ40:WMR42 WCU40:WCV42 VSY40:VSZ42 VJC40:VJD42 UZG40:UZH42 UPK40:UPL42 UFO40:UFP42 TVS40:TVT42 TLW40:TLX42 TCA40:TCB42 SSE40:SSF42 SII40:SIJ42 RYM40:RYN42 ROQ40:ROR42 REU40:REV42 QUY40:QUZ42 QLC40:QLD42 QBG40:QBH42 PRK40:PRL42 PHO40:PHP42 OXS40:OXT42 ONW40:ONX42 OEA40:OEB42 NUE40:NUF42 NKI40:NKJ42 NAM40:NAN42 MQQ40:MQR42 MGU40:MGV42 LWY40:LWZ42 LNC40:LND42 LDG40:LDH42 KTK40:KTL42 KJO40:KJP42 JZS40:JZT42 JPW40:JPX42 JGA40:JGB42 IWE40:IWF42 IMI40:IMJ42 ICM40:ICN42 HSQ40:HSR42 HIU40:HIV42 GYY40:GYZ42 GPC40:GPD42 GFG40:GFH42 FVK40:FVL42 FLO40:FLP42 FBS40:FBT42 ERW40:ERX42 EIA40:EIB42 DYE40:DYF42 DOI40:DOJ42 DEM40:DEN42 CUQ40:CUR42 CKU40:CKV42 CAY40:CAZ42 BRC40:BRD42 BHG40:BHH42 AXK40:AXL42 ANO40:ANP42 ADS40:ADT42 AE54:AF54 AI97:AJ99 KE97:KF99 UA97:UB99 ADW97:ADX99 ANS97:ANT99 AXO97:AXP99 BHK97:BHL99 BRG97:BRH99 CBC97:CBD99 CKY97:CKZ99 CUU97:CUV99 DEQ97:DER99 DOM97:DON99 DYI97:DYJ99 EIE97:EIF99 ESA97:ESB99 FBW97:FBX99 FLS97:FLT99 FVO97:FVP99 GFK97:GFL99 GPG97:GPH99 GZC97:GZD99 HIY97:HIZ99 HSU97:HSV99 ICQ97:ICR99 IMM97:IMN99 IWI97:IWJ99 JGE97:JGF99 JQA97:JQB99 JZW97:JZX99 KJS97:KJT99 KTO97:KTP99 LDK97:LDL99 LNG97:LNH99 LXC97:LXD99 MGY97:MGZ99 MQU97:MQV99 NAQ97:NAR99 NKM97:NKN99 NUI97:NUJ99 OEE97:OEF99 OOA97:OOB99 OXW97:OXX99 PHS97:PHT99 PRO97:PRP99 QBK97:QBL99 QLG97:QLH99 QVC97:QVD99 REY97:REZ99 ROU97:ROV99 RYQ97:RYR99 SIM97:SIN99 SSI97:SSJ99 TCE97:TCF99 TMA97:TMB99 TVW97:TVX99 UFS97:UFT99 UPO97:UPP99 UZK97:UZL99 VJG97:VJH99 VTC97:VTD99 WCY97:WCZ99 WMU97:WMV99 WWQ97:WWR99 AI71:AJ73 KE71:KF73 UA71:UB73 ADW71:ADX73 ANS71:ANT73 AXO71:AXP73 BHK71:BHL73 BRG71:BRH73 CBC71:CBD73 CKY71:CKZ73 CUU71:CUV73 DEQ71:DER73 DOM71:DON73 DYI71:DYJ73 EIE71:EIF73 ESA71:ESB73 FBW71:FBX73 FLS71:FLT73 FVO71:FVP73 GFK71:GFL73 GPG71:GPH73 GZC71:GZD73 HIY71:HIZ73 HSU71:HSV73 ICQ71:ICR73 IMM71:IMN73 IWI71:IWJ73 JGE71:JGF73 JQA71:JQB73 JZW71:JZX73 KJS71:KJT73 KTO71:KTP73 LDK71:LDL73 LNG71:LNH73 LXC71:LXD73 MGY71:MGZ73 MQU71:MQV73 NAQ71:NAR73 NKM71:NKN73 NUI71:NUJ73 OEE71:OEF73 OOA71:OOB73 OXW71:OXX73 PHS71:PHT73 PRO71:PRP73 QBK71:QBL73 QLG71:QLH73 QVC71:QVD73 REY71:REZ73 ROU71:ROV73 RYQ71:RYR73 SIM71:SIN73 SSI71:SSJ73 TCE71:TCF73 TMA71:TMB73 TVW71:TVX73 UFS71:UFT73 UPO71:UPP73 UZK71:UZL73 VJG71:VJH73 VTC71:VTD73 WCY71:WCZ73 WMU71:WMV73 WWQ71:WWR73"/>
    <dataValidation type="list" allowBlank="1" showInputMessage="1" showErrorMessage="1" sqref="WVS983090:WVS983100 JD43:JD53 WVP43:WVP53 WLT43:WLT53 WBX43:WBX53 VSB43:VSB53 VIF43:VIF53 UYJ43:UYJ53 UON43:UON53 UER43:UER53 TUV43:TUV53 TKZ43:TKZ53 TBD43:TBD53 SRH43:SRH53 SHL43:SHL53 RXP43:RXP53 RNT43:RNT53 RDX43:RDX53 QUB43:QUB53 QKF43:QKF53 QAJ43:QAJ53 PQN43:PQN53 PGR43:PGR53 OWV43:OWV53 OMZ43:OMZ53 ODD43:ODD53 NTH43:NTH53 NJL43:NJL53 MZP43:MZP53 MPT43:MPT53 MFX43:MFX53 LWB43:LWB53 LMF43:LMF53 LCJ43:LCJ53 KSN43:KSN53 KIR43:KIR53 JYV43:JYV53 JOZ43:JOZ53 JFD43:JFD53 IVH43:IVH53 ILL43:ILL53 IBP43:IBP53 HRT43:HRT53 HHX43:HHX53 GYB43:GYB53 GOF43:GOF53 GEJ43:GEJ53 FUN43:FUN53 FKR43:FKR53 FAV43:FAV53 EQZ43:EQZ53 EHD43:EHD53 DXH43:DXH53 DNL43:DNL53 DDP43:DDP53 CTT43:CTT53 CJX43:CJX53 CAB43:CAB53 BQF43:BQF53 BGJ43:BGJ53 AWN43:AWN53 AMR43:AMR53 ACV43:ACV53 SZ43:SZ53 WLW983090:WLW983100 WCA983090:WCA983100 VSE983090:VSE983100 VII983090:VII983100 UYM983090:UYM983100 UOQ983090:UOQ983100 UEU983090:UEU983100 TUY983090:TUY983100 TLC983090:TLC983100 TBG983090:TBG983100 SRK983090:SRK983100 SHO983090:SHO983100 RXS983090:RXS983100 RNW983090:RNW983100 REA983090:REA983100 QUE983090:QUE983100 QKI983090:QKI983100 QAM983090:QAM983100 PQQ983090:PQQ983100 PGU983090:PGU983100 OWY983090:OWY983100 ONC983090:ONC983100 ODG983090:ODG983100 NTK983090:NTK983100 NJO983090:NJO983100 MZS983090:MZS983100 MPW983090:MPW983100 MGA983090:MGA983100 LWE983090:LWE983100 LMI983090:LMI983100 LCM983090:LCM983100 KSQ983090:KSQ983100 KIU983090:KIU983100 JYY983090:JYY983100 JPC983090:JPC983100 JFG983090:JFG983100 IVK983090:IVK983100 ILO983090:ILO983100 IBS983090:IBS983100 HRW983090:HRW983100 HIA983090:HIA983100 GYE983090:GYE983100 GOI983090:GOI983100 GEM983090:GEM983100 FUQ983090:FUQ983100 FKU983090:FKU983100 FAY983090:FAY983100 ERC983090:ERC983100 EHG983090:EHG983100 DXK983090:DXK983100 DNO983090:DNO983100 DDS983090:DDS983100 CTW983090:CTW983100 CKA983090:CKA983100 CAE983090:CAE983100 BQI983090:BQI983100 BGM983090:BGM983100 AWQ983090:AWQ983100 AMU983090:AMU983100 ACY983090:ACY983100 TC983090:TC983100 JG983090:JG983100 K983089:K983099 WVS917554:WVS917564 WLW917554:WLW917564 WCA917554:WCA917564 VSE917554:VSE917564 VII917554:VII917564 UYM917554:UYM917564 UOQ917554:UOQ917564 UEU917554:UEU917564 TUY917554:TUY917564 TLC917554:TLC917564 TBG917554:TBG917564 SRK917554:SRK917564 SHO917554:SHO917564 RXS917554:RXS917564 RNW917554:RNW917564 REA917554:REA917564 QUE917554:QUE917564 QKI917554:QKI917564 QAM917554:QAM917564 PQQ917554:PQQ917564 PGU917554:PGU917564 OWY917554:OWY917564 ONC917554:ONC917564 ODG917554:ODG917564 NTK917554:NTK917564 NJO917554:NJO917564 MZS917554:MZS917564 MPW917554:MPW917564 MGA917554:MGA917564 LWE917554:LWE917564 LMI917554:LMI917564 LCM917554:LCM917564 KSQ917554:KSQ917564 KIU917554:KIU917564 JYY917554:JYY917564 JPC917554:JPC917564 JFG917554:JFG917564 IVK917554:IVK917564 ILO917554:ILO917564 IBS917554:IBS917564 HRW917554:HRW917564 HIA917554:HIA917564 GYE917554:GYE917564 GOI917554:GOI917564 GEM917554:GEM917564 FUQ917554:FUQ917564 FKU917554:FKU917564 FAY917554:FAY917564 ERC917554:ERC917564 EHG917554:EHG917564 DXK917554:DXK917564 DNO917554:DNO917564 DDS917554:DDS917564 CTW917554:CTW917564 CKA917554:CKA917564 CAE917554:CAE917564 BQI917554:BQI917564 BGM917554:BGM917564 AWQ917554:AWQ917564 AMU917554:AMU917564 ACY917554:ACY917564 TC917554:TC917564 JG917554:JG917564 K917553:K917563 WVS852018:WVS852028 WLW852018:WLW852028 WCA852018:WCA852028 VSE852018:VSE852028 VII852018:VII852028 UYM852018:UYM852028 UOQ852018:UOQ852028 UEU852018:UEU852028 TUY852018:TUY852028 TLC852018:TLC852028 TBG852018:TBG852028 SRK852018:SRK852028 SHO852018:SHO852028 RXS852018:RXS852028 RNW852018:RNW852028 REA852018:REA852028 QUE852018:QUE852028 QKI852018:QKI852028 QAM852018:QAM852028 PQQ852018:PQQ852028 PGU852018:PGU852028 OWY852018:OWY852028 ONC852018:ONC852028 ODG852018:ODG852028 NTK852018:NTK852028 NJO852018:NJO852028 MZS852018:MZS852028 MPW852018:MPW852028 MGA852018:MGA852028 LWE852018:LWE852028 LMI852018:LMI852028 LCM852018:LCM852028 KSQ852018:KSQ852028 KIU852018:KIU852028 JYY852018:JYY852028 JPC852018:JPC852028 JFG852018:JFG852028 IVK852018:IVK852028 ILO852018:ILO852028 IBS852018:IBS852028 HRW852018:HRW852028 HIA852018:HIA852028 GYE852018:GYE852028 GOI852018:GOI852028 GEM852018:GEM852028 FUQ852018:FUQ852028 FKU852018:FKU852028 FAY852018:FAY852028 ERC852018:ERC852028 EHG852018:EHG852028 DXK852018:DXK852028 DNO852018:DNO852028 DDS852018:DDS852028 CTW852018:CTW852028 CKA852018:CKA852028 CAE852018:CAE852028 BQI852018:BQI852028 BGM852018:BGM852028 AWQ852018:AWQ852028 AMU852018:AMU852028 ACY852018:ACY852028 TC852018:TC852028 JG852018:JG852028 K852017:K852027 WVS786482:WVS786492 WLW786482:WLW786492 WCA786482:WCA786492 VSE786482:VSE786492 VII786482:VII786492 UYM786482:UYM786492 UOQ786482:UOQ786492 UEU786482:UEU786492 TUY786482:TUY786492 TLC786482:TLC786492 TBG786482:TBG786492 SRK786482:SRK786492 SHO786482:SHO786492 RXS786482:RXS786492 RNW786482:RNW786492 REA786482:REA786492 QUE786482:QUE786492 QKI786482:QKI786492 QAM786482:QAM786492 PQQ786482:PQQ786492 PGU786482:PGU786492 OWY786482:OWY786492 ONC786482:ONC786492 ODG786482:ODG786492 NTK786482:NTK786492 NJO786482:NJO786492 MZS786482:MZS786492 MPW786482:MPW786492 MGA786482:MGA786492 LWE786482:LWE786492 LMI786482:LMI786492 LCM786482:LCM786492 KSQ786482:KSQ786492 KIU786482:KIU786492 JYY786482:JYY786492 JPC786482:JPC786492 JFG786482:JFG786492 IVK786482:IVK786492 ILO786482:ILO786492 IBS786482:IBS786492 HRW786482:HRW786492 HIA786482:HIA786492 GYE786482:GYE786492 GOI786482:GOI786492 GEM786482:GEM786492 FUQ786482:FUQ786492 FKU786482:FKU786492 FAY786482:FAY786492 ERC786482:ERC786492 EHG786482:EHG786492 DXK786482:DXK786492 DNO786482:DNO786492 DDS786482:DDS786492 CTW786482:CTW786492 CKA786482:CKA786492 CAE786482:CAE786492 BQI786482:BQI786492 BGM786482:BGM786492 AWQ786482:AWQ786492 AMU786482:AMU786492 ACY786482:ACY786492 TC786482:TC786492 JG786482:JG786492 K786481:K786491 WVS720946:WVS720956 WLW720946:WLW720956 WCA720946:WCA720956 VSE720946:VSE720956 VII720946:VII720956 UYM720946:UYM720956 UOQ720946:UOQ720956 UEU720946:UEU720956 TUY720946:TUY720956 TLC720946:TLC720956 TBG720946:TBG720956 SRK720946:SRK720956 SHO720946:SHO720956 RXS720946:RXS720956 RNW720946:RNW720956 REA720946:REA720956 QUE720946:QUE720956 QKI720946:QKI720956 QAM720946:QAM720956 PQQ720946:PQQ720956 PGU720946:PGU720956 OWY720946:OWY720956 ONC720946:ONC720956 ODG720946:ODG720956 NTK720946:NTK720956 NJO720946:NJO720956 MZS720946:MZS720956 MPW720946:MPW720956 MGA720946:MGA720956 LWE720946:LWE720956 LMI720946:LMI720956 LCM720946:LCM720956 KSQ720946:KSQ720956 KIU720946:KIU720956 JYY720946:JYY720956 JPC720946:JPC720956 JFG720946:JFG720956 IVK720946:IVK720956 ILO720946:ILO720956 IBS720946:IBS720956 HRW720946:HRW720956 HIA720946:HIA720956 GYE720946:GYE720956 GOI720946:GOI720956 GEM720946:GEM720956 FUQ720946:FUQ720956 FKU720946:FKU720956 FAY720946:FAY720956 ERC720946:ERC720956 EHG720946:EHG720956 DXK720946:DXK720956 DNO720946:DNO720956 DDS720946:DDS720956 CTW720946:CTW720956 CKA720946:CKA720956 CAE720946:CAE720956 BQI720946:BQI720956 BGM720946:BGM720956 AWQ720946:AWQ720956 AMU720946:AMU720956 ACY720946:ACY720956 TC720946:TC720956 JG720946:JG720956 K720945:K720955 WVS655410:WVS655420 WLW655410:WLW655420 WCA655410:WCA655420 VSE655410:VSE655420 VII655410:VII655420 UYM655410:UYM655420 UOQ655410:UOQ655420 UEU655410:UEU655420 TUY655410:TUY655420 TLC655410:TLC655420 TBG655410:TBG655420 SRK655410:SRK655420 SHO655410:SHO655420 RXS655410:RXS655420 RNW655410:RNW655420 REA655410:REA655420 QUE655410:QUE655420 QKI655410:QKI655420 QAM655410:QAM655420 PQQ655410:PQQ655420 PGU655410:PGU655420 OWY655410:OWY655420 ONC655410:ONC655420 ODG655410:ODG655420 NTK655410:NTK655420 NJO655410:NJO655420 MZS655410:MZS655420 MPW655410:MPW655420 MGA655410:MGA655420 LWE655410:LWE655420 LMI655410:LMI655420 LCM655410:LCM655420 KSQ655410:KSQ655420 KIU655410:KIU655420 JYY655410:JYY655420 JPC655410:JPC655420 JFG655410:JFG655420 IVK655410:IVK655420 ILO655410:ILO655420 IBS655410:IBS655420 HRW655410:HRW655420 HIA655410:HIA655420 GYE655410:GYE655420 GOI655410:GOI655420 GEM655410:GEM655420 FUQ655410:FUQ655420 FKU655410:FKU655420 FAY655410:FAY655420 ERC655410:ERC655420 EHG655410:EHG655420 DXK655410:DXK655420 DNO655410:DNO655420 DDS655410:DDS655420 CTW655410:CTW655420 CKA655410:CKA655420 CAE655410:CAE655420 BQI655410:BQI655420 BGM655410:BGM655420 AWQ655410:AWQ655420 AMU655410:AMU655420 ACY655410:ACY655420 TC655410:TC655420 JG655410:JG655420 K655409:K655419 WVS589874:WVS589884 WLW589874:WLW589884 WCA589874:WCA589884 VSE589874:VSE589884 VII589874:VII589884 UYM589874:UYM589884 UOQ589874:UOQ589884 UEU589874:UEU589884 TUY589874:TUY589884 TLC589874:TLC589884 TBG589874:TBG589884 SRK589874:SRK589884 SHO589874:SHO589884 RXS589874:RXS589884 RNW589874:RNW589884 REA589874:REA589884 QUE589874:QUE589884 QKI589874:QKI589884 QAM589874:QAM589884 PQQ589874:PQQ589884 PGU589874:PGU589884 OWY589874:OWY589884 ONC589874:ONC589884 ODG589874:ODG589884 NTK589874:NTK589884 NJO589874:NJO589884 MZS589874:MZS589884 MPW589874:MPW589884 MGA589874:MGA589884 LWE589874:LWE589884 LMI589874:LMI589884 LCM589874:LCM589884 KSQ589874:KSQ589884 KIU589874:KIU589884 JYY589874:JYY589884 JPC589874:JPC589884 JFG589874:JFG589884 IVK589874:IVK589884 ILO589874:ILO589884 IBS589874:IBS589884 HRW589874:HRW589884 HIA589874:HIA589884 GYE589874:GYE589884 GOI589874:GOI589884 GEM589874:GEM589884 FUQ589874:FUQ589884 FKU589874:FKU589884 FAY589874:FAY589884 ERC589874:ERC589884 EHG589874:EHG589884 DXK589874:DXK589884 DNO589874:DNO589884 DDS589874:DDS589884 CTW589874:CTW589884 CKA589874:CKA589884 CAE589874:CAE589884 BQI589874:BQI589884 BGM589874:BGM589884 AWQ589874:AWQ589884 AMU589874:AMU589884 ACY589874:ACY589884 TC589874:TC589884 JG589874:JG589884 K589873:K589883 WVS524338:WVS524348 WLW524338:WLW524348 WCA524338:WCA524348 VSE524338:VSE524348 VII524338:VII524348 UYM524338:UYM524348 UOQ524338:UOQ524348 UEU524338:UEU524348 TUY524338:TUY524348 TLC524338:TLC524348 TBG524338:TBG524348 SRK524338:SRK524348 SHO524338:SHO524348 RXS524338:RXS524348 RNW524338:RNW524348 REA524338:REA524348 QUE524338:QUE524348 QKI524338:QKI524348 QAM524338:QAM524348 PQQ524338:PQQ524348 PGU524338:PGU524348 OWY524338:OWY524348 ONC524338:ONC524348 ODG524338:ODG524348 NTK524338:NTK524348 NJO524338:NJO524348 MZS524338:MZS524348 MPW524338:MPW524348 MGA524338:MGA524348 LWE524338:LWE524348 LMI524338:LMI524348 LCM524338:LCM524348 KSQ524338:KSQ524348 KIU524338:KIU524348 JYY524338:JYY524348 JPC524338:JPC524348 JFG524338:JFG524348 IVK524338:IVK524348 ILO524338:ILO524348 IBS524338:IBS524348 HRW524338:HRW524348 HIA524338:HIA524348 GYE524338:GYE524348 GOI524338:GOI524348 GEM524338:GEM524348 FUQ524338:FUQ524348 FKU524338:FKU524348 FAY524338:FAY524348 ERC524338:ERC524348 EHG524338:EHG524348 DXK524338:DXK524348 DNO524338:DNO524348 DDS524338:DDS524348 CTW524338:CTW524348 CKA524338:CKA524348 CAE524338:CAE524348 BQI524338:BQI524348 BGM524338:BGM524348 AWQ524338:AWQ524348 AMU524338:AMU524348 ACY524338:ACY524348 TC524338:TC524348 JG524338:JG524348 K524337:K524347 WVS458802:WVS458812 WLW458802:WLW458812 WCA458802:WCA458812 VSE458802:VSE458812 VII458802:VII458812 UYM458802:UYM458812 UOQ458802:UOQ458812 UEU458802:UEU458812 TUY458802:TUY458812 TLC458802:TLC458812 TBG458802:TBG458812 SRK458802:SRK458812 SHO458802:SHO458812 RXS458802:RXS458812 RNW458802:RNW458812 REA458802:REA458812 QUE458802:QUE458812 QKI458802:QKI458812 QAM458802:QAM458812 PQQ458802:PQQ458812 PGU458802:PGU458812 OWY458802:OWY458812 ONC458802:ONC458812 ODG458802:ODG458812 NTK458802:NTK458812 NJO458802:NJO458812 MZS458802:MZS458812 MPW458802:MPW458812 MGA458802:MGA458812 LWE458802:LWE458812 LMI458802:LMI458812 LCM458802:LCM458812 KSQ458802:KSQ458812 KIU458802:KIU458812 JYY458802:JYY458812 JPC458802:JPC458812 JFG458802:JFG458812 IVK458802:IVK458812 ILO458802:ILO458812 IBS458802:IBS458812 HRW458802:HRW458812 HIA458802:HIA458812 GYE458802:GYE458812 GOI458802:GOI458812 GEM458802:GEM458812 FUQ458802:FUQ458812 FKU458802:FKU458812 FAY458802:FAY458812 ERC458802:ERC458812 EHG458802:EHG458812 DXK458802:DXK458812 DNO458802:DNO458812 DDS458802:DDS458812 CTW458802:CTW458812 CKA458802:CKA458812 CAE458802:CAE458812 BQI458802:BQI458812 BGM458802:BGM458812 AWQ458802:AWQ458812 AMU458802:AMU458812 ACY458802:ACY458812 TC458802:TC458812 JG458802:JG458812 K458801:K458811 WVS393266:WVS393276 WLW393266:WLW393276 WCA393266:WCA393276 VSE393266:VSE393276 VII393266:VII393276 UYM393266:UYM393276 UOQ393266:UOQ393276 UEU393266:UEU393276 TUY393266:TUY393276 TLC393266:TLC393276 TBG393266:TBG393276 SRK393266:SRK393276 SHO393266:SHO393276 RXS393266:RXS393276 RNW393266:RNW393276 REA393266:REA393276 QUE393266:QUE393276 QKI393266:QKI393276 QAM393266:QAM393276 PQQ393266:PQQ393276 PGU393266:PGU393276 OWY393266:OWY393276 ONC393266:ONC393276 ODG393266:ODG393276 NTK393266:NTK393276 NJO393266:NJO393276 MZS393266:MZS393276 MPW393266:MPW393276 MGA393266:MGA393276 LWE393266:LWE393276 LMI393266:LMI393276 LCM393266:LCM393276 KSQ393266:KSQ393276 KIU393266:KIU393276 JYY393266:JYY393276 JPC393266:JPC393276 JFG393266:JFG393276 IVK393266:IVK393276 ILO393266:ILO393276 IBS393266:IBS393276 HRW393266:HRW393276 HIA393266:HIA393276 GYE393266:GYE393276 GOI393266:GOI393276 GEM393266:GEM393276 FUQ393266:FUQ393276 FKU393266:FKU393276 FAY393266:FAY393276 ERC393266:ERC393276 EHG393266:EHG393276 DXK393266:DXK393276 DNO393266:DNO393276 DDS393266:DDS393276 CTW393266:CTW393276 CKA393266:CKA393276 CAE393266:CAE393276 BQI393266:BQI393276 BGM393266:BGM393276 AWQ393266:AWQ393276 AMU393266:AMU393276 ACY393266:ACY393276 TC393266:TC393276 JG393266:JG393276 K393265:K393275 WVS327730:WVS327740 WLW327730:WLW327740 WCA327730:WCA327740 VSE327730:VSE327740 VII327730:VII327740 UYM327730:UYM327740 UOQ327730:UOQ327740 UEU327730:UEU327740 TUY327730:TUY327740 TLC327730:TLC327740 TBG327730:TBG327740 SRK327730:SRK327740 SHO327730:SHO327740 RXS327730:RXS327740 RNW327730:RNW327740 REA327730:REA327740 QUE327730:QUE327740 QKI327730:QKI327740 QAM327730:QAM327740 PQQ327730:PQQ327740 PGU327730:PGU327740 OWY327730:OWY327740 ONC327730:ONC327740 ODG327730:ODG327740 NTK327730:NTK327740 NJO327730:NJO327740 MZS327730:MZS327740 MPW327730:MPW327740 MGA327730:MGA327740 LWE327730:LWE327740 LMI327730:LMI327740 LCM327730:LCM327740 KSQ327730:KSQ327740 KIU327730:KIU327740 JYY327730:JYY327740 JPC327730:JPC327740 JFG327730:JFG327740 IVK327730:IVK327740 ILO327730:ILO327740 IBS327730:IBS327740 HRW327730:HRW327740 HIA327730:HIA327740 GYE327730:GYE327740 GOI327730:GOI327740 GEM327730:GEM327740 FUQ327730:FUQ327740 FKU327730:FKU327740 FAY327730:FAY327740 ERC327730:ERC327740 EHG327730:EHG327740 DXK327730:DXK327740 DNO327730:DNO327740 DDS327730:DDS327740 CTW327730:CTW327740 CKA327730:CKA327740 CAE327730:CAE327740 BQI327730:BQI327740 BGM327730:BGM327740 AWQ327730:AWQ327740 AMU327730:AMU327740 ACY327730:ACY327740 TC327730:TC327740 JG327730:JG327740 K327729:K327739 WVS262194:WVS262204 WLW262194:WLW262204 WCA262194:WCA262204 VSE262194:VSE262204 VII262194:VII262204 UYM262194:UYM262204 UOQ262194:UOQ262204 UEU262194:UEU262204 TUY262194:TUY262204 TLC262194:TLC262204 TBG262194:TBG262204 SRK262194:SRK262204 SHO262194:SHO262204 RXS262194:RXS262204 RNW262194:RNW262204 REA262194:REA262204 QUE262194:QUE262204 QKI262194:QKI262204 QAM262194:QAM262204 PQQ262194:PQQ262204 PGU262194:PGU262204 OWY262194:OWY262204 ONC262194:ONC262204 ODG262194:ODG262204 NTK262194:NTK262204 NJO262194:NJO262204 MZS262194:MZS262204 MPW262194:MPW262204 MGA262194:MGA262204 LWE262194:LWE262204 LMI262194:LMI262204 LCM262194:LCM262204 KSQ262194:KSQ262204 KIU262194:KIU262204 JYY262194:JYY262204 JPC262194:JPC262204 JFG262194:JFG262204 IVK262194:IVK262204 ILO262194:ILO262204 IBS262194:IBS262204 HRW262194:HRW262204 HIA262194:HIA262204 GYE262194:GYE262204 GOI262194:GOI262204 GEM262194:GEM262204 FUQ262194:FUQ262204 FKU262194:FKU262204 FAY262194:FAY262204 ERC262194:ERC262204 EHG262194:EHG262204 DXK262194:DXK262204 DNO262194:DNO262204 DDS262194:DDS262204 CTW262194:CTW262204 CKA262194:CKA262204 CAE262194:CAE262204 BQI262194:BQI262204 BGM262194:BGM262204 AWQ262194:AWQ262204 AMU262194:AMU262204 ACY262194:ACY262204 TC262194:TC262204 JG262194:JG262204 K262193:K262203 WVS196658:WVS196668 WLW196658:WLW196668 WCA196658:WCA196668 VSE196658:VSE196668 VII196658:VII196668 UYM196658:UYM196668 UOQ196658:UOQ196668 UEU196658:UEU196668 TUY196658:TUY196668 TLC196658:TLC196668 TBG196658:TBG196668 SRK196658:SRK196668 SHO196658:SHO196668 RXS196658:RXS196668 RNW196658:RNW196668 REA196658:REA196668 QUE196658:QUE196668 QKI196658:QKI196668 QAM196658:QAM196668 PQQ196658:PQQ196668 PGU196658:PGU196668 OWY196658:OWY196668 ONC196658:ONC196668 ODG196658:ODG196668 NTK196658:NTK196668 NJO196658:NJO196668 MZS196658:MZS196668 MPW196658:MPW196668 MGA196658:MGA196668 LWE196658:LWE196668 LMI196658:LMI196668 LCM196658:LCM196668 KSQ196658:KSQ196668 KIU196658:KIU196668 JYY196658:JYY196668 JPC196658:JPC196668 JFG196658:JFG196668 IVK196658:IVK196668 ILO196658:ILO196668 IBS196658:IBS196668 HRW196658:HRW196668 HIA196658:HIA196668 GYE196658:GYE196668 GOI196658:GOI196668 GEM196658:GEM196668 FUQ196658:FUQ196668 FKU196658:FKU196668 FAY196658:FAY196668 ERC196658:ERC196668 EHG196658:EHG196668 DXK196658:DXK196668 DNO196658:DNO196668 DDS196658:DDS196668 CTW196658:CTW196668 CKA196658:CKA196668 CAE196658:CAE196668 BQI196658:BQI196668 BGM196658:BGM196668 AWQ196658:AWQ196668 AMU196658:AMU196668 ACY196658:ACY196668 TC196658:TC196668 JG196658:JG196668 K196657:K196667 WVS131122:WVS131132 WLW131122:WLW131132 WCA131122:WCA131132 VSE131122:VSE131132 VII131122:VII131132 UYM131122:UYM131132 UOQ131122:UOQ131132 UEU131122:UEU131132 TUY131122:TUY131132 TLC131122:TLC131132 TBG131122:TBG131132 SRK131122:SRK131132 SHO131122:SHO131132 RXS131122:RXS131132 RNW131122:RNW131132 REA131122:REA131132 QUE131122:QUE131132 QKI131122:QKI131132 QAM131122:QAM131132 PQQ131122:PQQ131132 PGU131122:PGU131132 OWY131122:OWY131132 ONC131122:ONC131132 ODG131122:ODG131132 NTK131122:NTK131132 NJO131122:NJO131132 MZS131122:MZS131132 MPW131122:MPW131132 MGA131122:MGA131132 LWE131122:LWE131132 LMI131122:LMI131132 LCM131122:LCM131132 KSQ131122:KSQ131132 KIU131122:KIU131132 JYY131122:JYY131132 JPC131122:JPC131132 JFG131122:JFG131132 IVK131122:IVK131132 ILO131122:ILO131132 IBS131122:IBS131132 HRW131122:HRW131132 HIA131122:HIA131132 GYE131122:GYE131132 GOI131122:GOI131132 GEM131122:GEM131132 FUQ131122:FUQ131132 FKU131122:FKU131132 FAY131122:FAY131132 ERC131122:ERC131132 EHG131122:EHG131132 DXK131122:DXK131132 DNO131122:DNO131132 DDS131122:DDS131132 CTW131122:CTW131132 CKA131122:CKA131132 CAE131122:CAE131132 BQI131122:BQI131132 BGM131122:BGM131132 AWQ131122:AWQ131132 AMU131122:AMU131132 ACY131122:ACY131132 TC131122:TC131132 JG131122:JG131132 K131121:K131131 WVS65586:WVS65596 WLW65586:WLW65596 WCA65586:WCA65596 VSE65586:VSE65596 VII65586:VII65596 UYM65586:UYM65596 UOQ65586:UOQ65596 UEU65586:UEU65596 TUY65586:TUY65596 TLC65586:TLC65596 TBG65586:TBG65596 SRK65586:SRK65596 SHO65586:SHO65596 RXS65586:RXS65596 RNW65586:RNW65596 REA65586:REA65596 QUE65586:QUE65596 QKI65586:QKI65596 QAM65586:QAM65596 PQQ65586:PQQ65596 PGU65586:PGU65596 OWY65586:OWY65596 ONC65586:ONC65596 ODG65586:ODG65596 NTK65586:NTK65596 NJO65586:NJO65596 MZS65586:MZS65596 MPW65586:MPW65596 MGA65586:MGA65596 LWE65586:LWE65596 LMI65586:LMI65596 LCM65586:LCM65596 KSQ65586:KSQ65596 KIU65586:KIU65596 JYY65586:JYY65596 JPC65586:JPC65596 JFG65586:JFG65596 IVK65586:IVK65596 ILO65586:ILO65596 IBS65586:IBS65596 HRW65586:HRW65596 HIA65586:HIA65596 GYE65586:GYE65596 GOI65586:GOI65596 GEM65586:GEM65596 FUQ65586:FUQ65596 FKU65586:FKU65596 FAY65586:FAY65596 ERC65586:ERC65596 EHG65586:EHG65596 DXK65586:DXK65596 DNO65586:DNO65596 DDS65586:DDS65596 CTW65586:CTW65596 CKA65586:CKA65596 CAE65586:CAE65596 BQI65586:BQI65596 BGM65586:BGM65596 AWQ65586:AWQ65596 AMU65586:AMU65596 ACY65586:ACY65596 TC65586:TC65596 JG65586:JG65596 K65585:K65595 ACV26:ACV39 SZ26:SZ39 JD26:JD39 WVP26:WVP39 WLT26:WLT39 WBX26:WBX39 VSB26:VSB39 VIF26:VIF39 UYJ26:UYJ39 UON26:UON39 UER26:UER39 TUV26:TUV39 TKZ26:TKZ39 TBD26:TBD39 SRH26:SRH39 SHL26:SHL39 RXP26:RXP39 RNT26:RNT39 RDX26:RDX39 QUB26:QUB39 QKF26:QKF39 QAJ26:QAJ39 PQN26:PQN39 PGR26:PGR39 OWV26:OWV39 OMZ26:OMZ39 ODD26:ODD39 NTH26:NTH39 NJL26:NJL39 MZP26:MZP39 MPT26:MPT39 MFX26:MFX39 LWB26:LWB39 LMF26:LMF39 LCJ26:LCJ39 KSN26:KSN39 KIR26:KIR39 JYV26:JYV39 JOZ26:JOZ39 JFD26:JFD39 IVH26:IVH39 ILL26:ILL39 IBP26:IBP39 HRT26:HRT39 HHX26:HHX39 GYB26:GYB39 GOF26:GOF39 GEJ26:GEJ39 FUN26:FUN39 FKR26:FKR39 FAV26:FAV39 EQZ26:EQZ39 EHD26:EHD39 DXH26:DXH39 DNL26:DNL39 DDP26:DDP39 CTT26:CTT39 CJX26:CJX39 CAB26:CAB39 BQF26:BQF39 BGJ26:BGJ39 AWN26:AWN39 AMR26:AMR39">
      <formula1>$AA$26:$AA$26</formula1>
    </dataValidation>
    <dataValidation type="list" allowBlank="1" showInputMessage="1" showErrorMessage="1" sqref="L26:M32 L35:M35 L40:M40 L44:M52">
      <formula1>"○,－"</formula1>
    </dataValidation>
    <dataValidation type="list" allowBlank="1" showInputMessage="1" showErrorMessage="1" sqref="O14:R14">
      <formula1>"適,否"</formula1>
    </dataValidation>
    <dataValidation type="list" allowBlank="1" showInputMessage="1" showErrorMessage="1" sqref="Q10:V10">
      <formula1>"その他地域,100分の3地域"</formula1>
    </dataValidation>
    <dataValidation type="list" allowBlank="1" showInputMessage="1" showErrorMessage="1" sqref="J10:P10">
      <formula1>"15人以下,16人～25人,26～35人,36人～45人,46人～60人,61人～75人,76人～90人,91人～105人,106人～120人,121人～135人,136人～150人,151人～180人,181人～210人,211人～240人,241人～270人,271人～300人,301人以上"</formula1>
    </dataValidation>
  </dataValidations>
  <printOptions horizontalCentered="1"/>
  <pageMargins left="0.78740157480314965" right="0.59055118110236227" top="0.59055118110236227" bottom="0.59055118110236227" header="0.31496062992125984" footer="0.31496062992125984"/>
  <pageSetup paperSize="9" scale="81" fitToHeight="2" orientation="portrait" r:id="rId1"/>
  <rowBreaks count="1" manualBreakCount="1">
    <brk id="58" max="28"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30"/>
  <sheetViews>
    <sheetView tabSelected="1" view="pageBreakPreview" zoomScale="70" zoomScaleNormal="100" zoomScaleSheetLayoutView="70" workbookViewId="0">
      <selection activeCell="O11" sqref="O11:T11"/>
    </sheetView>
  </sheetViews>
  <sheetFormatPr defaultRowHeight="13.5"/>
  <cols>
    <col min="1" max="1" width="3.625" style="15" customWidth="1"/>
    <col min="2" max="2" width="4.125" style="15" customWidth="1"/>
    <col min="3" max="3" width="5.5" style="15" customWidth="1"/>
    <col min="4"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209" t="s">
        <v>233</v>
      </c>
      <c r="AD2" s="30"/>
      <c r="AE2" s="31"/>
      <c r="AF2" s="1"/>
      <c r="AG2" s="1"/>
      <c r="AH2" s="1"/>
      <c r="AI2" s="13"/>
      <c r="AM2" s="29"/>
      <c r="AN2" s="29"/>
      <c r="AQ2" s="29"/>
      <c r="AR2" s="29"/>
      <c r="AT2" s="3"/>
    </row>
    <row r="3" spans="1:46" ht="18" customHeight="1">
      <c r="A3" s="969" t="s">
        <v>263</v>
      </c>
      <c r="B3" s="970"/>
      <c r="C3" s="970"/>
      <c r="D3" s="970"/>
      <c r="E3" s="970"/>
      <c r="F3" s="970"/>
      <c r="G3" s="970"/>
      <c r="H3" s="970"/>
      <c r="I3" s="970"/>
      <c r="J3" s="970"/>
      <c r="K3" s="970"/>
      <c r="L3" s="970"/>
      <c r="M3" s="970"/>
      <c r="N3" s="970"/>
      <c r="O3" s="970"/>
      <c r="P3" s="970"/>
      <c r="Q3" s="970"/>
      <c r="R3" s="970"/>
      <c r="S3" s="970"/>
      <c r="T3" s="970"/>
      <c r="U3" s="970"/>
      <c r="V3" s="970"/>
      <c r="W3" s="970"/>
      <c r="X3" s="970"/>
      <c r="Y3" s="970"/>
      <c r="Z3" s="970"/>
      <c r="AA3" s="970"/>
      <c r="AB3" s="970"/>
      <c r="AC3" s="970"/>
      <c r="AD3" s="44"/>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940" t="s">
        <v>100</v>
      </c>
      <c r="C5" s="941"/>
      <c r="D5" s="941"/>
      <c r="E5" s="941"/>
      <c r="F5" s="942"/>
      <c r="G5" s="23"/>
      <c r="H5" s="23"/>
      <c r="I5" s="23"/>
      <c r="J5" s="23"/>
      <c r="K5" s="23"/>
      <c r="L5" s="23"/>
      <c r="M5" s="23"/>
      <c r="N5" s="23"/>
      <c r="O5" s="23"/>
      <c r="P5" s="23"/>
      <c r="Q5" s="23"/>
      <c r="R5" s="23"/>
      <c r="S5" s="327" t="s">
        <v>29</v>
      </c>
      <c r="T5" s="500"/>
      <c r="U5" s="500"/>
      <c r="V5" s="501"/>
      <c r="W5" s="502" t="s">
        <v>46</v>
      </c>
      <c r="X5" s="503"/>
      <c r="Y5" s="503"/>
      <c r="Z5" s="503"/>
      <c r="AA5" s="503"/>
      <c r="AB5" s="503"/>
      <c r="AC5" s="504"/>
      <c r="AD5" s="23"/>
      <c r="AE5" s="23"/>
      <c r="AF5" s="13"/>
      <c r="AG5" s="13"/>
      <c r="AH5" s="13"/>
      <c r="AI5" s="13"/>
      <c r="AM5" s="29"/>
      <c r="AN5" s="29"/>
      <c r="AQ5" s="29"/>
      <c r="AR5" s="29"/>
    </row>
    <row r="6" spans="1:46" ht="18" customHeight="1" thickBot="1">
      <c r="A6" s="27"/>
      <c r="B6" s="943"/>
      <c r="C6" s="944"/>
      <c r="D6" s="944"/>
      <c r="E6" s="944"/>
      <c r="F6" s="945"/>
      <c r="G6" s="23"/>
      <c r="H6" s="23"/>
      <c r="I6" s="23"/>
      <c r="J6" s="23"/>
      <c r="K6" s="23"/>
      <c r="L6" s="23"/>
      <c r="M6" s="23"/>
      <c r="N6" s="23"/>
      <c r="O6" s="23"/>
      <c r="P6" s="23"/>
      <c r="Q6" s="23"/>
      <c r="R6" s="23"/>
      <c r="S6" s="327" t="s">
        <v>28</v>
      </c>
      <c r="T6" s="500"/>
      <c r="U6" s="500"/>
      <c r="V6" s="500"/>
      <c r="W6" s="928"/>
      <c r="X6" s="929"/>
      <c r="Y6" s="929"/>
      <c r="Z6" s="929"/>
      <c r="AA6" s="929"/>
      <c r="AB6" s="929"/>
      <c r="AC6" s="930"/>
      <c r="AD6" s="23"/>
      <c r="AE6" s="23"/>
      <c r="AF6" s="13"/>
      <c r="AG6" s="13"/>
      <c r="AH6" s="13"/>
      <c r="AI6" s="13"/>
      <c r="AM6" s="29"/>
      <c r="AN6" s="29"/>
      <c r="AQ6" s="29"/>
      <c r="AR6" s="29"/>
    </row>
    <row r="7" spans="1:46" ht="18" customHeight="1" thickTop="1" thickBot="1">
      <c r="A7" s="27"/>
      <c r="B7" s="23"/>
      <c r="C7" s="23"/>
      <c r="D7" s="23"/>
      <c r="E7" s="23"/>
      <c r="F7" s="219"/>
      <c r="G7" s="23"/>
      <c r="H7" s="23"/>
      <c r="I7" s="23"/>
      <c r="J7" s="23"/>
      <c r="K7" s="23"/>
      <c r="L7" s="23"/>
      <c r="M7" s="23"/>
      <c r="N7" s="23"/>
      <c r="O7" s="23"/>
      <c r="P7" s="23"/>
      <c r="Q7" s="23"/>
      <c r="R7" s="23"/>
      <c r="S7" s="327" t="s">
        <v>147</v>
      </c>
      <c r="T7" s="500"/>
      <c r="U7" s="500"/>
      <c r="V7" s="500"/>
      <c r="W7" s="946"/>
      <c r="X7" s="947"/>
      <c r="Y7" s="947"/>
      <c r="Z7" s="947"/>
      <c r="AA7" s="947"/>
      <c r="AB7" s="947"/>
      <c r="AC7" s="948"/>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15" t="s">
        <v>30</v>
      </c>
      <c r="B9" s="23"/>
      <c r="C9" s="13"/>
      <c r="D9" s="13"/>
      <c r="E9" s="13"/>
      <c r="F9" s="13"/>
      <c r="G9" s="13"/>
      <c r="H9" s="13"/>
      <c r="I9" s="13"/>
      <c r="J9" s="13"/>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453"/>
      <c r="D10" s="453"/>
      <c r="E10" s="453"/>
      <c r="F10" s="453"/>
      <c r="G10" s="454"/>
      <c r="H10" s="487" t="s">
        <v>35</v>
      </c>
      <c r="I10" s="467"/>
      <c r="J10" s="467"/>
      <c r="K10" s="467"/>
      <c r="L10" s="467"/>
      <c r="M10" s="467"/>
      <c r="N10" s="468"/>
      <c r="O10" s="490" t="s">
        <v>32</v>
      </c>
      <c r="P10" s="453"/>
      <c r="Q10" s="453"/>
      <c r="R10" s="453"/>
      <c r="S10" s="453"/>
      <c r="T10" s="454"/>
      <c r="W10" s="29"/>
      <c r="X10" s="29"/>
    </row>
    <row r="11" spans="1:46" ht="18" customHeight="1" thickBot="1">
      <c r="A11" s="1"/>
      <c r="B11" s="937"/>
      <c r="C11" s="938"/>
      <c r="D11" s="938"/>
      <c r="E11" s="938"/>
      <c r="F11" s="938"/>
      <c r="G11" s="939"/>
      <c r="H11" s="931"/>
      <c r="I11" s="932"/>
      <c r="J11" s="932"/>
      <c r="K11" s="932"/>
      <c r="L11" s="932"/>
      <c r="M11" s="932"/>
      <c r="N11" s="933"/>
      <c r="O11" s="934"/>
      <c r="P11" s="935"/>
      <c r="Q11" s="935"/>
      <c r="R11" s="935"/>
      <c r="S11" s="935"/>
      <c r="T11" s="936"/>
      <c r="U11" s="43"/>
      <c r="V11" s="43"/>
      <c r="W11" s="43"/>
      <c r="X11" s="9"/>
      <c r="Y11" s="41"/>
      <c r="Z11" s="41"/>
      <c r="AA11" s="41"/>
      <c r="AB11" s="41"/>
      <c r="AF11" s="29"/>
      <c r="AG11" s="29"/>
      <c r="AJ11" s="29"/>
      <c r="AK11" s="29"/>
    </row>
    <row r="12" spans="1:46" ht="18" customHeight="1">
      <c r="A12" s="1"/>
      <c r="B12" s="9"/>
      <c r="C12" s="9"/>
      <c r="D12" s="9"/>
      <c r="E12" s="9"/>
      <c r="F12" s="9"/>
      <c r="G12" s="39"/>
      <c r="H12" s="39"/>
      <c r="I12" s="39"/>
      <c r="J12" s="39"/>
      <c r="K12" s="40"/>
      <c r="L12" s="40"/>
      <c r="M12" s="40"/>
      <c r="N12" s="40"/>
      <c r="O12" s="40"/>
      <c r="P12" s="42"/>
      <c r="Q12" s="42"/>
      <c r="R12" s="42"/>
      <c r="S12" s="43"/>
      <c r="T12" s="8"/>
      <c r="U12" s="43"/>
      <c r="V12" s="43"/>
      <c r="W12" s="43"/>
      <c r="X12" s="9"/>
      <c r="Y12" s="41"/>
      <c r="Z12" s="41"/>
      <c r="AA12" s="41"/>
      <c r="AB12" s="41"/>
      <c r="AF12" s="29"/>
      <c r="AG12" s="29"/>
      <c r="AJ12" s="29"/>
      <c r="AK12" s="29"/>
    </row>
    <row r="13" spans="1:46" ht="18" customHeight="1">
      <c r="A13" s="15" t="s">
        <v>31</v>
      </c>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B14" s="475" t="s">
        <v>36</v>
      </c>
      <c r="C14" s="453"/>
      <c r="D14" s="453"/>
      <c r="E14" s="453"/>
      <c r="F14" s="453"/>
      <c r="G14" s="454"/>
      <c r="H14" s="475" t="s">
        <v>37</v>
      </c>
      <c r="I14" s="453"/>
      <c r="J14" s="453"/>
      <c r="K14" s="453"/>
      <c r="L14" s="453"/>
      <c r="M14" s="453"/>
      <c r="N14" s="453"/>
      <c r="O14" s="453"/>
      <c r="P14" s="453"/>
      <c r="Q14" s="454"/>
      <c r="R14" s="481" t="s">
        <v>39</v>
      </c>
      <c r="S14" s="815"/>
      <c r="T14" s="815"/>
      <c r="U14" s="815"/>
      <c r="V14" s="815"/>
      <c r="W14" s="815"/>
      <c r="X14" s="460" t="s">
        <v>40</v>
      </c>
      <c r="Y14" s="461"/>
      <c r="Z14" s="461"/>
      <c r="AA14" s="461"/>
      <c r="AB14" s="462"/>
      <c r="AC14" s="10"/>
      <c r="AD14" s="10"/>
      <c r="AE14" s="11"/>
      <c r="AF14" s="12"/>
      <c r="AG14" s="12"/>
      <c r="AH14" s="2"/>
      <c r="AI14" s="1"/>
      <c r="AK14" s="13"/>
      <c r="AL14" s="13"/>
      <c r="AM14" s="13"/>
      <c r="AP14" s="29"/>
      <c r="AQ14" s="29"/>
      <c r="AR14" s="29"/>
    </row>
    <row r="15" spans="1:46" ht="18" thickBot="1">
      <c r="B15" s="949"/>
      <c r="C15" s="950"/>
      <c r="D15" s="950"/>
      <c r="E15" s="950"/>
      <c r="F15" s="950"/>
      <c r="G15" s="951"/>
      <c r="H15" s="1"/>
      <c r="I15" s="1"/>
      <c r="J15" s="1"/>
      <c r="K15" s="1"/>
      <c r="L15" s="1"/>
      <c r="M15" s="85"/>
      <c r="N15" s="466" t="s">
        <v>38</v>
      </c>
      <c r="O15" s="467"/>
      <c r="P15" s="467"/>
      <c r="Q15" s="468"/>
      <c r="R15" s="816"/>
      <c r="S15" s="817"/>
      <c r="T15" s="817"/>
      <c r="U15" s="817"/>
      <c r="V15" s="817"/>
      <c r="W15" s="817"/>
      <c r="X15" s="463"/>
      <c r="Y15" s="464"/>
      <c r="Z15" s="464"/>
      <c r="AA15" s="464"/>
      <c r="AB15" s="465"/>
      <c r="AC15" s="10"/>
      <c r="AD15" s="10"/>
      <c r="AE15" s="8"/>
      <c r="AF15" s="2"/>
      <c r="AG15" s="2"/>
      <c r="AH15" s="2"/>
      <c r="AI15" s="1"/>
      <c r="AK15" s="13"/>
      <c r="AL15" s="13"/>
      <c r="AM15" s="13"/>
      <c r="AP15" s="29"/>
      <c r="AQ15" s="29"/>
      <c r="AR15" s="29"/>
    </row>
    <row r="16" spans="1:46" ht="18" customHeight="1" thickBot="1">
      <c r="B16" s="952"/>
      <c r="C16" s="953"/>
      <c r="D16" s="953"/>
      <c r="E16" s="953"/>
      <c r="F16" s="953"/>
      <c r="G16" s="954"/>
      <c r="H16" s="987"/>
      <c r="I16" s="953"/>
      <c r="J16" s="953"/>
      <c r="K16" s="953"/>
      <c r="L16" s="953"/>
      <c r="M16" s="954"/>
      <c r="N16" s="988"/>
      <c r="O16" s="932"/>
      <c r="P16" s="932"/>
      <c r="Q16" s="989"/>
      <c r="R16" s="985">
        <f>B16+H16</f>
        <v>0</v>
      </c>
      <c r="S16" s="986"/>
      <c r="T16" s="986"/>
      <c r="U16" s="986"/>
      <c r="V16" s="986"/>
      <c r="W16" s="986"/>
      <c r="X16" s="982"/>
      <c r="Y16" s="983"/>
      <c r="Z16" s="983"/>
      <c r="AA16" s="983"/>
      <c r="AB16" s="984"/>
      <c r="AC16" s="10"/>
      <c r="AD16" s="10"/>
      <c r="AE16" s="8"/>
      <c r="AF16" s="2"/>
      <c r="AG16" s="2"/>
      <c r="AH16" s="2"/>
      <c r="AI16" s="1"/>
      <c r="AK16" s="13"/>
      <c r="AL16" s="13"/>
      <c r="AM16" s="13"/>
      <c r="AP16" s="29"/>
      <c r="AQ16" s="29"/>
      <c r="AR16" s="29"/>
    </row>
    <row r="17" spans="1:45" ht="18" customHeight="1">
      <c r="B17" s="13"/>
      <c r="C17" s="13"/>
      <c r="D17" s="13"/>
      <c r="E17" s="13"/>
      <c r="F17" s="13"/>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3" t="s">
        <v>42</v>
      </c>
      <c r="B18" s="13"/>
      <c r="C18" s="13"/>
      <c r="D18" s="13"/>
      <c r="E18" s="13"/>
      <c r="F18" s="13"/>
      <c r="G18" s="13"/>
      <c r="H18" s="1"/>
      <c r="I18" s="13"/>
      <c r="J18" s="13"/>
      <c r="K18" s="13"/>
      <c r="L18" s="13"/>
      <c r="M18" s="13"/>
      <c r="N18" s="13"/>
      <c r="O18" s="13"/>
      <c r="P18" s="13"/>
      <c r="Q18" s="13"/>
      <c r="R18" s="13"/>
      <c r="S18" s="13"/>
      <c r="T18" s="13"/>
      <c r="U18" s="13"/>
      <c r="V18" s="13"/>
      <c r="W18" s="13"/>
      <c r="X18" s="13"/>
      <c r="Y18" s="13"/>
      <c r="Z18" s="13"/>
      <c r="AA18" s="13"/>
      <c r="AB18" s="13"/>
      <c r="AS18" s="13"/>
    </row>
    <row r="19" spans="1:45" ht="18" customHeight="1" thickBot="1">
      <c r="A19" s="13"/>
      <c r="B19" s="419" t="s">
        <v>21</v>
      </c>
      <c r="C19" s="867"/>
      <c r="D19" s="867"/>
      <c r="E19" s="867"/>
      <c r="F19" s="867"/>
      <c r="G19" s="867"/>
      <c r="H19" s="868"/>
      <c r="I19" s="422" t="s">
        <v>22</v>
      </c>
      <c r="J19" s="782"/>
      <c r="K19" s="782"/>
      <c r="L19" s="782"/>
      <c r="M19" s="783"/>
      <c r="N19" s="422" t="s">
        <v>23</v>
      </c>
      <c r="O19" s="782"/>
      <c r="P19" s="782"/>
      <c r="Q19" s="782"/>
      <c r="R19" s="783"/>
      <c r="S19" s="419" t="s">
        <v>24</v>
      </c>
      <c r="T19" s="867"/>
      <c r="U19" s="867"/>
      <c r="V19" s="867"/>
      <c r="W19" s="868"/>
      <c r="AM19" s="13"/>
    </row>
    <row r="20" spans="1:45" ht="18" customHeight="1">
      <c r="A20" s="13"/>
      <c r="B20" s="419" t="s">
        <v>17</v>
      </c>
      <c r="C20" s="867"/>
      <c r="D20" s="867"/>
      <c r="E20" s="867"/>
      <c r="F20" s="867"/>
      <c r="G20" s="867"/>
      <c r="H20" s="867"/>
      <c r="I20" s="869"/>
      <c r="J20" s="870"/>
      <c r="K20" s="870"/>
      <c r="L20" s="870"/>
      <c r="M20" s="871"/>
      <c r="N20" s="880"/>
      <c r="O20" s="870"/>
      <c r="P20" s="870"/>
      <c r="Q20" s="870"/>
      <c r="R20" s="881"/>
      <c r="S20" s="993">
        <f>I20+N20</f>
        <v>0</v>
      </c>
      <c r="T20" s="991"/>
      <c r="U20" s="991"/>
      <c r="V20" s="991"/>
      <c r="W20" s="992"/>
      <c r="AM20" s="13"/>
    </row>
    <row r="21" spans="1:45" ht="18" customHeight="1">
      <c r="A21" s="13"/>
      <c r="B21" s="419" t="s">
        <v>18</v>
      </c>
      <c r="C21" s="867"/>
      <c r="D21" s="867"/>
      <c r="E21" s="867"/>
      <c r="F21" s="867"/>
      <c r="G21" s="867"/>
      <c r="H21" s="867"/>
      <c r="I21" s="872"/>
      <c r="J21" s="819"/>
      <c r="K21" s="819"/>
      <c r="L21" s="819"/>
      <c r="M21" s="873"/>
      <c r="N21" s="818"/>
      <c r="O21" s="819"/>
      <c r="P21" s="819"/>
      <c r="Q21" s="819"/>
      <c r="R21" s="820"/>
      <c r="S21" s="993">
        <f>I21+N21</f>
        <v>0</v>
      </c>
      <c r="T21" s="991"/>
      <c r="U21" s="991"/>
      <c r="V21" s="991"/>
      <c r="W21" s="992"/>
      <c r="AM21" s="13"/>
    </row>
    <row r="22" spans="1:45" ht="18" customHeight="1">
      <c r="A22" s="13"/>
      <c r="B22" s="419" t="s">
        <v>19</v>
      </c>
      <c r="C22" s="867"/>
      <c r="D22" s="867"/>
      <c r="E22" s="867"/>
      <c r="F22" s="867"/>
      <c r="G22" s="867"/>
      <c r="H22" s="867"/>
      <c r="I22" s="872"/>
      <c r="J22" s="819"/>
      <c r="K22" s="819"/>
      <c r="L22" s="819"/>
      <c r="M22" s="873"/>
      <c r="N22" s="818"/>
      <c r="O22" s="819"/>
      <c r="P22" s="819"/>
      <c r="Q22" s="819"/>
      <c r="R22" s="820"/>
      <c r="S22" s="993">
        <f>I22+N22</f>
        <v>0</v>
      </c>
      <c r="T22" s="991"/>
      <c r="U22" s="991"/>
      <c r="V22" s="991"/>
      <c r="W22" s="992"/>
      <c r="AM22" s="13"/>
    </row>
    <row r="23" spans="1:45" ht="18" customHeight="1" thickBot="1">
      <c r="A23" s="13"/>
      <c r="B23" s="419" t="s">
        <v>20</v>
      </c>
      <c r="C23" s="867"/>
      <c r="D23" s="867"/>
      <c r="E23" s="867"/>
      <c r="F23" s="867"/>
      <c r="G23" s="867"/>
      <c r="H23" s="867"/>
      <c r="I23" s="874"/>
      <c r="J23" s="875"/>
      <c r="K23" s="875"/>
      <c r="L23" s="875"/>
      <c r="M23" s="876"/>
      <c r="N23" s="994"/>
      <c r="O23" s="875"/>
      <c r="P23" s="875"/>
      <c r="Q23" s="875"/>
      <c r="R23" s="995"/>
      <c r="S23" s="993">
        <f>I23+N23</f>
        <v>0</v>
      </c>
      <c r="T23" s="991"/>
      <c r="U23" s="991"/>
      <c r="V23" s="991"/>
      <c r="W23" s="992"/>
      <c r="AM23" s="13"/>
    </row>
    <row r="24" spans="1:45" ht="18" customHeight="1">
      <c r="A24" s="13"/>
      <c r="B24" s="419" t="s">
        <v>16</v>
      </c>
      <c r="C24" s="867"/>
      <c r="D24" s="867"/>
      <c r="E24" s="867"/>
      <c r="F24" s="867"/>
      <c r="G24" s="867"/>
      <c r="H24" s="868"/>
      <c r="I24" s="877">
        <f>SUM(I20:M23)</f>
        <v>0</v>
      </c>
      <c r="J24" s="878"/>
      <c r="K24" s="878"/>
      <c r="L24" s="878"/>
      <c r="M24" s="879"/>
      <c r="N24" s="877">
        <f>SUM(N20:R23)</f>
        <v>0</v>
      </c>
      <c r="O24" s="878"/>
      <c r="P24" s="878"/>
      <c r="Q24" s="878"/>
      <c r="R24" s="879"/>
      <c r="S24" s="990">
        <f>SUM(S20:W23)</f>
        <v>0</v>
      </c>
      <c r="T24" s="991"/>
      <c r="U24" s="991"/>
      <c r="V24" s="991"/>
      <c r="W24" s="992"/>
      <c r="AM24" s="13"/>
    </row>
    <row r="25" spans="1:45" ht="18" customHeight="1">
      <c r="A25" s="13"/>
      <c r="B25" s="13"/>
      <c r="C25" s="13"/>
      <c r="D25" s="13"/>
      <c r="E25" s="13"/>
      <c r="F25" s="13"/>
      <c r="G25" s="13"/>
      <c r="H25" s="1"/>
      <c r="I25" s="13"/>
      <c r="J25" s="13"/>
      <c r="K25" s="13"/>
      <c r="L25" s="13"/>
      <c r="M25" s="13"/>
      <c r="N25" s="13"/>
      <c r="O25" s="13"/>
      <c r="P25" s="13"/>
      <c r="Q25" s="13"/>
      <c r="R25" s="13"/>
      <c r="S25" s="13"/>
      <c r="T25" s="13"/>
      <c r="U25" s="13"/>
      <c r="V25" s="13"/>
      <c r="W25" s="13"/>
      <c r="X25" s="13"/>
      <c r="Y25" s="13"/>
      <c r="Z25" s="13"/>
      <c r="AA25" s="13"/>
      <c r="AB25" s="13"/>
      <c r="AS25" s="13"/>
    </row>
    <row r="26" spans="1:45" ht="18" customHeight="1">
      <c r="A26" s="13" t="s">
        <v>45</v>
      </c>
      <c r="B26" s="13"/>
      <c r="C26" s="13"/>
      <c r="D26" s="13"/>
      <c r="E26" s="13"/>
      <c r="F26" s="13"/>
      <c r="G26" s="13"/>
      <c r="H26" s="1"/>
      <c r="I26" s="13"/>
      <c r="J26" s="13"/>
      <c r="K26" s="13"/>
      <c r="L26" s="13"/>
      <c r="M26" s="13"/>
      <c r="N26" s="13"/>
      <c r="O26" s="13"/>
      <c r="P26" s="13"/>
      <c r="Q26" s="13"/>
      <c r="R26" s="13"/>
      <c r="S26" s="13"/>
      <c r="T26" s="13"/>
      <c r="U26" s="13"/>
      <c r="V26" s="13"/>
      <c r="W26" s="13"/>
      <c r="X26" s="13"/>
      <c r="Y26" s="13"/>
      <c r="Z26" s="13"/>
      <c r="AA26" s="13"/>
      <c r="AB26" s="13"/>
      <c r="AS26" s="13"/>
    </row>
    <row r="27" spans="1:45" ht="6" customHeight="1">
      <c r="A27" s="13"/>
      <c r="R27" s="13"/>
    </row>
    <row r="28" spans="1:45" ht="18" customHeight="1">
      <c r="B28" s="422" t="s">
        <v>1</v>
      </c>
      <c r="C28" s="423"/>
      <c r="D28" s="423"/>
      <c r="E28" s="423"/>
      <c r="F28" s="423"/>
      <c r="G28" s="423"/>
      <c r="H28" s="423"/>
      <c r="I28" s="423"/>
      <c r="J28" s="423"/>
      <c r="K28" s="423"/>
      <c r="L28" s="449" t="s">
        <v>43</v>
      </c>
      <c r="M28" s="450"/>
      <c r="N28" s="422" t="s">
        <v>2</v>
      </c>
      <c r="O28" s="782"/>
      <c r="P28" s="782"/>
      <c r="Q28" s="782"/>
      <c r="R28" s="782"/>
      <c r="S28" s="782"/>
      <c r="T28" s="782"/>
      <c r="U28" s="782"/>
      <c r="V28" s="782"/>
      <c r="W28" s="782"/>
      <c r="X28" s="782"/>
      <c r="Y28" s="782"/>
      <c r="Z28" s="782"/>
      <c r="AA28" s="782"/>
      <c r="AB28" s="782"/>
      <c r="AC28" s="783"/>
      <c r="AD28" s="21"/>
      <c r="AE28" s="21"/>
      <c r="AF28" s="21"/>
      <c r="AG28" s="21"/>
      <c r="AH28" s="13"/>
      <c r="AQ28" s="34"/>
    </row>
    <row r="29" spans="1:45" ht="18" customHeight="1">
      <c r="B29" s="447"/>
      <c r="C29" s="448"/>
      <c r="D29" s="448"/>
      <c r="E29" s="448"/>
      <c r="F29" s="448"/>
      <c r="G29" s="448"/>
      <c r="H29" s="448"/>
      <c r="I29" s="448"/>
      <c r="J29" s="448"/>
      <c r="K29" s="448"/>
      <c r="L29" s="451"/>
      <c r="M29" s="452"/>
      <c r="N29" s="419" t="s">
        <v>0</v>
      </c>
      <c r="O29" s="956"/>
      <c r="P29" s="956"/>
      <c r="Q29" s="957"/>
      <c r="R29" s="419" t="s">
        <v>12</v>
      </c>
      <c r="S29" s="956"/>
      <c r="T29" s="956"/>
      <c r="U29" s="957"/>
      <c r="V29" s="419" t="s">
        <v>3</v>
      </c>
      <c r="W29" s="956"/>
      <c r="X29" s="956"/>
      <c r="Y29" s="957"/>
      <c r="Z29" s="419" t="s">
        <v>4</v>
      </c>
      <c r="AA29" s="956"/>
      <c r="AB29" s="956"/>
      <c r="AC29" s="957"/>
      <c r="AD29" s="13"/>
      <c r="AE29" s="13"/>
      <c r="AF29" s="13"/>
      <c r="AG29" s="13"/>
      <c r="AH29" s="34"/>
      <c r="AI29" s="34"/>
      <c r="AJ29" s="13"/>
    </row>
    <row r="30" spans="1:45" ht="18" customHeight="1" thickBot="1">
      <c r="B30" s="834"/>
      <c r="C30" s="835"/>
      <c r="D30" s="835"/>
      <c r="E30" s="835"/>
      <c r="F30" s="835"/>
      <c r="G30" s="835"/>
      <c r="H30" s="835"/>
      <c r="I30" s="835"/>
      <c r="J30" s="835"/>
      <c r="K30" s="835"/>
      <c r="L30" s="451"/>
      <c r="M30" s="452"/>
      <c r="N30" s="903" t="s">
        <v>5</v>
      </c>
      <c r="O30" s="904"/>
      <c r="P30" s="905" t="s">
        <v>6</v>
      </c>
      <c r="Q30" s="906"/>
      <c r="R30" s="903" t="s">
        <v>5</v>
      </c>
      <c r="S30" s="904"/>
      <c r="T30" s="905" t="s">
        <v>6</v>
      </c>
      <c r="U30" s="906"/>
      <c r="V30" s="903" t="s">
        <v>5</v>
      </c>
      <c r="W30" s="904"/>
      <c r="X30" s="905" t="s">
        <v>6</v>
      </c>
      <c r="Y30" s="906"/>
      <c r="Z30" s="903" t="s">
        <v>5</v>
      </c>
      <c r="AA30" s="904"/>
      <c r="AB30" s="905" t="s">
        <v>6</v>
      </c>
      <c r="AC30" s="906"/>
      <c r="AI30" s="34"/>
      <c r="AJ30" s="14"/>
      <c r="AK30" s="13"/>
    </row>
    <row r="31" spans="1:45" ht="18" customHeight="1" thickBot="1">
      <c r="B31" s="955" t="s">
        <v>151</v>
      </c>
      <c r="C31" s="964" t="s">
        <v>25</v>
      </c>
      <c r="D31" s="126" t="s">
        <v>152</v>
      </c>
      <c r="E31" s="127"/>
      <c r="F31" s="127"/>
      <c r="G31" s="127"/>
      <c r="H31" s="127"/>
      <c r="I31" s="127"/>
      <c r="J31" s="127"/>
      <c r="K31" s="127"/>
      <c r="L31" s="962"/>
      <c r="M31" s="965"/>
      <c r="N31" s="907"/>
      <c r="O31" s="890"/>
      <c r="P31" s="891"/>
      <c r="Q31" s="908"/>
      <c r="R31" s="907"/>
      <c r="S31" s="890"/>
      <c r="T31" s="891"/>
      <c r="U31" s="908"/>
      <c r="V31" s="909"/>
      <c r="W31" s="910"/>
      <c r="X31" s="911"/>
      <c r="Y31" s="912"/>
      <c r="Z31" s="907"/>
      <c r="AA31" s="890"/>
      <c r="AB31" s="891"/>
      <c r="AC31" s="892"/>
      <c r="AF31" s="13"/>
      <c r="AQ31" s="34"/>
      <c r="AR31" s="14"/>
    </row>
    <row r="32" spans="1:45" ht="18" customHeight="1" thickBot="1">
      <c r="B32" s="955"/>
      <c r="C32" s="964"/>
      <c r="D32" s="126" t="s">
        <v>7</v>
      </c>
      <c r="E32" s="127"/>
      <c r="F32" s="127"/>
      <c r="G32" s="127"/>
      <c r="H32" s="127"/>
      <c r="I32" s="127"/>
      <c r="J32" s="127"/>
      <c r="K32" s="127"/>
      <c r="L32" s="856"/>
      <c r="M32" s="857"/>
      <c r="N32" s="862"/>
      <c r="O32" s="863"/>
      <c r="P32" s="864"/>
      <c r="Q32" s="865"/>
      <c r="R32" s="866"/>
      <c r="S32" s="863"/>
      <c r="T32" s="864"/>
      <c r="U32" s="862"/>
      <c r="V32" s="917"/>
      <c r="W32" s="918"/>
      <c r="X32" s="919"/>
      <c r="Y32" s="920"/>
      <c r="Z32" s="850"/>
      <c r="AA32" s="851"/>
      <c r="AB32" s="852"/>
      <c r="AC32" s="853"/>
      <c r="AF32" s="13"/>
      <c r="AG32" s="13"/>
      <c r="AH32" s="13"/>
      <c r="AI32" s="13"/>
      <c r="AJ32" s="13"/>
      <c r="AK32" s="13"/>
      <c r="AL32" s="13"/>
      <c r="AM32" s="13"/>
      <c r="AN32" s="13"/>
      <c r="AO32" s="13"/>
      <c r="AP32" s="13"/>
      <c r="AQ32" s="34"/>
      <c r="AR32" s="14"/>
      <c r="AS32" s="13"/>
    </row>
    <row r="33" spans="2:45" ht="18" customHeight="1" thickBot="1">
      <c r="B33" s="955"/>
      <c r="C33" s="964"/>
      <c r="D33" s="251" t="s">
        <v>260</v>
      </c>
      <c r="E33" s="129"/>
      <c r="F33" s="129"/>
      <c r="G33" s="129"/>
      <c r="H33" s="129"/>
      <c r="I33" s="129"/>
      <c r="J33" s="129"/>
      <c r="K33" s="129"/>
      <c r="L33" s="856"/>
      <c r="M33" s="857"/>
      <c r="N33" s="862"/>
      <c r="O33" s="863"/>
      <c r="P33" s="864"/>
      <c r="Q33" s="865"/>
      <c r="R33" s="866"/>
      <c r="S33" s="863"/>
      <c r="T33" s="864"/>
      <c r="U33" s="862"/>
      <c r="V33" s="866"/>
      <c r="W33" s="863"/>
      <c r="X33" s="864"/>
      <c r="Y33" s="862"/>
      <c r="Z33" s="889"/>
      <c r="AA33" s="890"/>
      <c r="AB33" s="891"/>
      <c r="AC33" s="892"/>
      <c r="AF33" s="13"/>
      <c r="AG33" s="13"/>
      <c r="AH33" s="13"/>
      <c r="AI33" s="13"/>
      <c r="AJ33" s="13"/>
      <c r="AK33" s="13"/>
      <c r="AL33" s="13"/>
      <c r="AM33" s="13"/>
      <c r="AN33" s="13"/>
      <c r="AO33" s="13"/>
      <c r="AP33" s="13"/>
      <c r="AQ33" s="34"/>
      <c r="AR33" s="14"/>
      <c r="AS33" s="13"/>
    </row>
    <row r="34" spans="2:45" ht="18" customHeight="1">
      <c r="B34" s="955"/>
      <c r="C34" s="964"/>
      <c r="D34" s="128" t="s">
        <v>13</v>
      </c>
      <c r="E34" s="129"/>
      <c r="F34" s="129"/>
      <c r="G34" s="129"/>
      <c r="H34" s="130"/>
      <c r="I34" s="129"/>
      <c r="J34" s="129"/>
      <c r="K34" s="129"/>
      <c r="L34" s="856"/>
      <c r="M34" s="971"/>
      <c r="N34" s="921"/>
      <c r="O34" s="921"/>
      <c r="P34" s="922"/>
      <c r="Q34" s="922"/>
      <c r="R34" s="922"/>
      <c r="S34" s="922"/>
      <c r="T34" s="922"/>
      <c r="U34" s="922"/>
      <c r="V34" s="923"/>
      <c r="W34" s="923"/>
      <c r="X34" s="923"/>
      <c r="Y34" s="923"/>
      <c r="Z34" s="922"/>
      <c r="AA34" s="922"/>
      <c r="AB34" s="922"/>
      <c r="AC34" s="924"/>
      <c r="AF34" s="13"/>
      <c r="AH34" s="13"/>
      <c r="AI34" s="13"/>
      <c r="AJ34" s="13"/>
      <c r="AK34" s="13"/>
      <c r="AL34" s="13"/>
      <c r="AM34" s="13"/>
      <c r="AN34" s="13"/>
      <c r="AO34" s="13"/>
      <c r="AP34" s="13"/>
      <c r="AQ34" s="34"/>
      <c r="AR34" s="14"/>
    </row>
    <row r="35" spans="2:45" ht="18" customHeight="1">
      <c r="B35" s="955"/>
      <c r="C35" s="964"/>
      <c r="D35" s="131"/>
      <c r="E35" s="976" t="s">
        <v>44</v>
      </c>
      <c r="F35" s="977"/>
      <c r="G35" s="977"/>
      <c r="H35" s="977"/>
      <c r="I35" s="977"/>
      <c r="J35" s="978"/>
      <c r="K35" s="978"/>
      <c r="L35" s="972"/>
      <c r="M35" s="973"/>
      <c r="N35" s="925"/>
      <c r="O35" s="925"/>
      <c r="P35" s="923"/>
      <c r="Q35" s="923"/>
      <c r="R35" s="923"/>
      <c r="S35" s="923"/>
      <c r="T35" s="923"/>
      <c r="U35" s="923"/>
      <c r="V35" s="923"/>
      <c r="W35" s="923"/>
      <c r="X35" s="923"/>
      <c r="Y35" s="923"/>
      <c r="Z35" s="923"/>
      <c r="AA35" s="923"/>
      <c r="AB35" s="923"/>
      <c r="AC35" s="926"/>
      <c r="AF35" s="13"/>
      <c r="AH35" s="13"/>
      <c r="AI35" s="13"/>
      <c r="AJ35" s="13"/>
      <c r="AK35" s="13"/>
      <c r="AL35" s="13"/>
      <c r="AM35" s="13"/>
      <c r="AN35" s="13"/>
      <c r="AO35" s="13"/>
      <c r="AP35" s="13"/>
      <c r="AQ35" s="34"/>
      <c r="AR35" s="14"/>
    </row>
    <row r="36" spans="2:45" ht="18" customHeight="1" thickBot="1">
      <c r="B36" s="955"/>
      <c r="C36" s="964"/>
      <c r="D36" s="132"/>
      <c r="E36" s="979" t="s">
        <v>117</v>
      </c>
      <c r="F36" s="980"/>
      <c r="G36" s="980"/>
      <c r="H36" s="980"/>
      <c r="I36" s="980"/>
      <c r="J36" s="981"/>
      <c r="K36" s="981"/>
      <c r="L36" s="974"/>
      <c r="M36" s="975"/>
      <c r="N36" s="923"/>
      <c r="O36" s="923"/>
      <c r="P36" s="923"/>
      <c r="Q36" s="923"/>
      <c r="R36" s="923"/>
      <c r="S36" s="923"/>
      <c r="T36" s="923"/>
      <c r="U36" s="923"/>
      <c r="V36" s="923"/>
      <c r="W36" s="923"/>
      <c r="X36" s="923"/>
      <c r="Y36" s="923"/>
      <c r="Z36" s="923"/>
      <c r="AA36" s="923"/>
      <c r="AB36" s="923"/>
      <c r="AC36" s="926"/>
      <c r="AF36" s="13"/>
      <c r="AH36" s="22"/>
      <c r="AI36" s="22"/>
      <c r="AJ36" s="22"/>
      <c r="AK36" s="22"/>
      <c r="AL36" s="22"/>
      <c r="AM36" s="22"/>
      <c r="AN36" s="22"/>
      <c r="AO36" s="22"/>
      <c r="AP36" s="22"/>
      <c r="AQ36" s="34"/>
      <c r="AR36" s="14"/>
    </row>
    <row r="37" spans="2:45" ht="18" customHeight="1">
      <c r="B37" s="955"/>
      <c r="C37" s="964"/>
      <c r="D37" s="126" t="s">
        <v>8</v>
      </c>
      <c r="E37" s="127"/>
      <c r="F37" s="127"/>
      <c r="G37" s="127"/>
      <c r="H37" s="133"/>
      <c r="I37" s="127"/>
      <c r="J37" s="127"/>
      <c r="K37" s="127"/>
      <c r="L37" s="856"/>
      <c r="M37" s="858"/>
      <c r="N37" s="838"/>
      <c r="O37" s="839"/>
      <c r="P37" s="840"/>
      <c r="Q37" s="840"/>
      <c r="R37" s="840"/>
      <c r="S37" s="840"/>
      <c r="T37" s="840"/>
      <c r="U37" s="840"/>
      <c r="V37" s="840"/>
      <c r="W37" s="840"/>
      <c r="X37" s="840"/>
      <c r="Y37" s="840"/>
      <c r="Z37" s="840"/>
      <c r="AA37" s="840"/>
      <c r="AB37" s="840"/>
      <c r="AC37" s="841"/>
      <c r="AF37" s="13"/>
      <c r="AG37" s="13"/>
      <c r="AH37" s="13"/>
      <c r="AI37" s="13"/>
      <c r="AJ37" s="13"/>
      <c r="AK37" s="13"/>
      <c r="AL37" s="13"/>
      <c r="AM37" s="13"/>
      <c r="AN37" s="13"/>
      <c r="AO37" s="13"/>
      <c r="AP37" s="13"/>
      <c r="AQ37" s="34"/>
      <c r="AR37" s="14"/>
      <c r="AS37" s="13"/>
    </row>
    <row r="38" spans="2:45" ht="18" customHeight="1" thickBot="1">
      <c r="B38" s="955"/>
      <c r="C38" s="964"/>
      <c r="D38" s="134" t="s">
        <v>49</v>
      </c>
      <c r="E38" s="135"/>
      <c r="F38" s="135"/>
      <c r="G38" s="135"/>
      <c r="H38" s="136"/>
      <c r="I38" s="135"/>
      <c r="J38" s="135"/>
      <c r="K38" s="135"/>
      <c r="L38" s="848"/>
      <c r="M38" s="927"/>
      <c r="N38" s="882"/>
      <c r="O38" s="883"/>
      <c r="P38" s="883"/>
      <c r="Q38" s="883"/>
      <c r="R38" s="883"/>
      <c r="S38" s="883"/>
      <c r="T38" s="883"/>
      <c r="U38" s="883"/>
      <c r="V38" s="883"/>
      <c r="W38" s="883"/>
      <c r="X38" s="883"/>
      <c r="Y38" s="883"/>
      <c r="Z38" s="883"/>
      <c r="AA38" s="883"/>
      <c r="AB38" s="883"/>
      <c r="AC38" s="884"/>
      <c r="AF38" s="13"/>
      <c r="AG38" s="13"/>
      <c r="AH38" s="13"/>
      <c r="AI38" s="13"/>
      <c r="AJ38" s="13"/>
      <c r="AK38" s="13"/>
      <c r="AL38" s="13"/>
      <c r="AM38" s="13"/>
      <c r="AN38" s="13"/>
      <c r="AO38" s="13"/>
      <c r="AP38" s="13"/>
      <c r="AQ38" s="34"/>
      <c r="AR38" s="14"/>
      <c r="AS38" s="13"/>
    </row>
    <row r="39" spans="2:45" ht="18" customHeight="1" thickTop="1" thickBot="1">
      <c r="B39" s="955"/>
      <c r="C39" s="964"/>
      <c r="D39" s="958" t="s">
        <v>26</v>
      </c>
      <c r="E39" s="896"/>
      <c r="F39" s="896"/>
      <c r="G39" s="896"/>
      <c r="H39" s="896"/>
      <c r="I39" s="896"/>
      <c r="J39" s="896"/>
      <c r="K39" s="896"/>
      <c r="L39" s="959"/>
      <c r="M39" s="960"/>
      <c r="N39" s="913">
        <f>SUM(N31,N32,N33,$N34,$N37,$N38)</f>
        <v>0</v>
      </c>
      <c r="O39" s="914"/>
      <c r="P39" s="836">
        <f>SUM(P31,P32,P33,$N34,$N37,$N38)</f>
        <v>0</v>
      </c>
      <c r="Q39" s="837"/>
      <c r="R39" s="854">
        <f>SUM(R31,R32,R33,$N34,$N37,$N38)</f>
        <v>0</v>
      </c>
      <c r="S39" s="855"/>
      <c r="T39" s="836">
        <f>SUM(T31,T32,T33,$N34,$N37,$N38)</f>
        <v>0</v>
      </c>
      <c r="U39" s="837"/>
      <c r="V39" s="854">
        <f>SUM(V31,V32,V33,$N34,$N37,$N38)</f>
        <v>0</v>
      </c>
      <c r="W39" s="855"/>
      <c r="X39" s="836">
        <f>SUM(X31,X32,X33,$N34,$N37,$N38)</f>
        <v>0</v>
      </c>
      <c r="Y39" s="837"/>
      <c r="Z39" s="854">
        <f>SUM(Z31,Z32,Z33,$N34,$N37,$N38)</f>
        <v>0</v>
      </c>
      <c r="AA39" s="855"/>
      <c r="AB39" s="836">
        <f t="shared" ref="AB39" si="0">SUM(AB31,AB32,AB33,$N34,$N37,$N38)</f>
        <v>0</v>
      </c>
      <c r="AC39" s="837"/>
      <c r="AF39" s="13"/>
      <c r="AG39" s="13"/>
      <c r="AQ39" s="34"/>
      <c r="AR39" s="14"/>
      <c r="AS39" s="13"/>
    </row>
    <row r="40" spans="2:45" ht="18" customHeight="1" thickBot="1">
      <c r="B40" s="955"/>
      <c r="C40" s="893" t="s">
        <v>189</v>
      </c>
      <c r="D40" s="128" t="s">
        <v>182</v>
      </c>
      <c r="E40" s="127"/>
      <c r="F40" s="127"/>
      <c r="G40" s="127"/>
      <c r="H40" s="133"/>
      <c r="I40" s="127"/>
      <c r="J40" s="127"/>
      <c r="K40" s="127"/>
      <c r="L40" s="885"/>
      <c r="M40" s="886"/>
      <c r="N40" s="825"/>
      <c r="O40" s="826"/>
      <c r="P40" s="826"/>
      <c r="Q40" s="826"/>
      <c r="R40" s="826"/>
      <c r="S40" s="826"/>
      <c r="T40" s="826"/>
      <c r="U40" s="826"/>
      <c r="V40" s="826"/>
      <c r="W40" s="826"/>
      <c r="X40" s="826"/>
      <c r="Y40" s="826"/>
      <c r="Z40" s="826"/>
      <c r="AA40" s="826"/>
      <c r="AB40" s="826"/>
      <c r="AC40" s="827"/>
      <c r="AF40" s="13"/>
      <c r="AG40" s="13"/>
      <c r="AQ40" s="34"/>
      <c r="AR40" s="14"/>
      <c r="AS40" s="13"/>
    </row>
    <row r="41" spans="2:45" ht="18" customHeight="1" thickTop="1" thickBot="1">
      <c r="B41" s="955"/>
      <c r="C41" s="894"/>
      <c r="D41" s="323" t="s">
        <v>50</v>
      </c>
      <c r="E41" s="895"/>
      <c r="F41" s="895"/>
      <c r="G41" s="895"/>
      <c r="H41" s="895"/>
      <c r="I41" s="895"/>
      <c r="J41" s="895"/>
      <c r="K41" s="895"/>
      <c r="L41" s="896"/>
      <c r="M41" s="897"/>
      <c r="N41" s="887">
        <f>$N40</f>
        <v>0</v>
      </c>
      <c r="O41" s="888"/>
      <c r="P41" s="823">
        <f t="shared" ref="P41" si="1">$N40</f>
        <v>0</v>
      </c>
      <c r="Q41" s="824"/>
      <c r="R41" s="887">
        <f t="shared" ref="R41" si="2">$N40</f>
        <v>0</v>
      </c>
      <c r="S41" s="888"/>
      <c r="T41" s="823">
        <f t="shared" ref="T41" si="3">$N40</f>
        <v>0</v>
      </c>
      <c r="U41" s="824"/>
      <c r="V41" s="887">
        <f t="shared" ref="V41" si="4">$N40</f>
        <v>0</v>
      </c>
      <c r="W41" s="888"/>
      <c r="X41" s="823">
        <f t="shared" ref="X41" si="5">$N40</f>
        <v>0</v>
      </c>
      <c r="Y41" s="824"/>
      <c r="Z41" s="887">
        <f t="shared" ref="Z41" si="6">$N40</f>
        <v>0</v>
      </c>
      <c r="AA41" s="888"/>
      <c r="AB41" s="823">
        <f t="shared" ref="AB41" si="7">$N40</f>
        <v>0</v>
      </c>
      <c r="AC41" s="824"/>
      <c r="AF41" s="13"/>
      <c r="AG41" s="13"/>
      <c r="AQ41" s="34"/>
      <c r="AR41" s="14"/>
      <c r="AS41" s="13"/>
    </row>
    <row r="42" spans="2:45" ht="18" customHeight="1">
      <c r="B42" s="955"/>
      <c r="C42" s="961" t="s">
        <v>190</v>
      </c>
      <c r="D42" s="126" t="s">
        <v>9</v>
      </c>
      <c r="E42" s="127"/>
      <c r="F42" s="127"/>
      <c r="G42" s="127"/>
      <c r="H42" s="133"/>
      <c r="I42" s="19"/>
      <c r="J42" s="842">
        <v>2670</v>
      </c>
      <c r="K42" s="843"/>
      <c r="L42" s="962"/>
      <c r="M42" s="963"/>
      <c r="N42" s="859">
        <f t="shared" ref="N42:N47" si="8">IF(L42="○",IF($J42/$S$24&lt;10,INT($J42/$S$24),ROUNDDOWN($J42/$S$24,-1)),0)</f>
        <v>0</v>
      </c>
      <c r="O42" s="860"/>
      <c r="P42" s="860"/>
      <c r="Q42" s="860"/>
      <c r="R42" s="860"/>
      <c r="S42" s="860"/>
      <c r="T42" s="860"/>
      <c r="U42" s="860"/>
      <c r="V42" s="860"/>
      <c r="W42" s="860"/>
      <c r="X42" s="860"/>
      <c r="Y42" s="860"/>
      <c r="Z42" s="860"/>
      <c r="AA42" s="860"/>
      <c r="AB42" s="860"/>
      <c r="AC42" s="861"/>
      <c r="AQ42" s="34"/>
      <c r="AR42" s="14"/>
      <c r="AS42" s="13"/>
    </row>
    <row r="43" spans="2:45" ht="18" customHeight="1">
      <c r="B43" s="955"/>
      <c r="C43" s="961"/>
      <c r="D43" s="126" t="s">
        <v>14</v>
      </c>
      <c r="E43" s="127"/>
      <c r="F43" s="127"/>
      <c r="G43" s="127"/>
      <c r="H43" s="133"/>
      <c r="I43" s="19"/>
      <c r="J43" s="842">
        <v>520</v>
      </c>
      <c r="K43" s="843"/>
      <c r="L43" s="856"/>
      <c r="M43" s="857"/>
      <c r="N43" s="859">
        <f t="shared" si="8"/>
        <v>0</v>
      </c>
      <c r="O43" s="860"/>
      <c r="P43" s="860"/>
      <c r="Q43" s="860"/>
      <c r="R43" s="860"/>
      <c r="S43" s="860"/>
      <c r="T43" s="860"/>
      <c r="U43" s="860"/>
      <c r="V43" s="860"/>
      <c r="W43" s="860"/>
      <c r="X43" s="860"/>
      <c r="Y43" s="860"/>
      <c r="Z43" s="860"/>
      <c r="AA43" s="860"/>
      <c r="AB43" s="860"/>
      <c r="AC43" s="861"/>
      <c r="AS43" s="13"/>
    </row>
    <row r="44" spans="2:45" ht="18" customHeight="1">
      <c r="B44" s="955"/>
      <c r="C44" s="961"/>
      <c r="D44" s="126" t="s">
        <v>15</v>
      </c>
      <c r="E44" s="127"/>
      <c r="F44" s="127"/>
      <c r="G44" s="127"/>
      <c r="H44" s="133"/>
      <c r="I44" s="19"/>
      <c r="J44" s="842">
        <v>340</v>
      </c>
      <c r="K44" s="843"/>
      <c r="L44" s="856"/>
      <c r="M44" s="857"/>
      <c r="N44" s="859">
        <f t="shared" si="8"/>
        <v>0</v>
      </c>
      <c r="O44" s="860"/>
      <c r="P44" s="860"/>
      <c r="Q44" s="860"/>
      <c r="R44" s="860"/>
      <c r="S44" s="860"/>
      <c r="T44" s="860"/>
      <c r="U44" s="860"/>
      <c r="V44" s="860"/>
      <c r="W44" s="860"/>
      <c r="X44" s="860"/>
      <c r="Y44" s="860"/>
      <c r="Z44" s="860"/>
      <c r="AA44" s="860"/>
      <c r="AB44" s="860"/>
      <c r="AC44" s="861"/>
      <c r="AS44" s="13"/>
    </row>
    <row r="45" spans="2:45" ht="18" customHeight="1">
      <c r="B45" s="955"/>
      <c r="C45" s="961"/>
      <c r="D45" s="126" t="s">
        <v>10</v>
      </c>
      <c r="E45" s="127"/>
      <c r="F45" s="127"/>
      <c r="G45" s="127"/>
      <c r="H45" s="133"/>
      <c r="I45" s="19"/>
      <c r="J45" s="842">
        <v>480</v>
      </c>
      <c r="K45" s="843"/>
      <c r="L45" s="856"/>
      <c r="M45" s="857"/>
      <c r="N45" s="859">
        <f t="shared" si="8"/>
        <v>0</v>
      </c>
      <c r="O45" s="860"/>
      <c r="P45" s="860"/>
      <c r="Q45" s="860"/>
      <c r="R45" s="860"/>
      <c r="S45" s="860"/>
      <c r="T45" s="860"/>
      <c r="U45" s="860"/>
      <c r="V45" s="860"/>
      <c r="W45" s="860"/>
      <c r="X45" s="860"/>
      <c r="Y45" s="860"/>
      <c r="Z45" s="860"/>
      <c r="AA45" s="860"/>
      <c r="AB45" s="860"/>
      <c r="AC45" s="861"/>
      <c r="AE45" s="16"/>
      <c r="AJ45" s="16"/>
      <c r="AS45" s="13"/>
    </row>
    <row r="46" spans="2:45" ht="18" customHeight="1">
      <c r="B46" s="955"/>
      <c r="C46" s="961"/>
      <c r="D46" s="132" t="s">
        <v>204</v>
      </c>
      <c r="E46" s="140"/>
      <c r="F46" s="140"/>
      <c r="G46" s="140"/>
      <c r="H46" s="141"/>
      <c r="I46" s="6"/>
      <c r="J46" s="844">
        <v>790</v>
      </c>
      <c r="K46" s="845"/>
      <c r="L46" s="915"/>
      <c r="M46" s="916"/>
      <c r="N46" s="899">
        <f t="shared" si="8"/>
        <v>0</v>
      </c>
      <c r="O46" s="900"/>
      <c r="P46" s="900"/>
      <c r="Q46" s="900"/>
      <c r="R46" s="900"/>
      <c r="S46" s="900"/>
      <c r="T46" s="900"/>
      <c r="U46" s="900"/>
      <c r="V46" s="900"/>
      <c r="W46" s="900"/>
      <c r="X46" s="900"/>
      <c r="Y46" s="900"/>
      <c r="Z46" s="900"/>
      <c r="AA46" s="900"/>
      <c r="AB46" s="900"/>
      <c r="AC46" s="901"/>
      <c r="AS46" s="13"/>
    </row>
    <row r="47" spans="2:45" ht="18" customHeight="1" thickBot="1">
      <c r="B47" s="955"/>
      <c r="C47" s="961"/>
      <c r="D47" s="134" t="s">
        <v>205</v>
      </c>
      <c r="E47" s="135"/>
      <c r="F47" s="135"/>
      <c r="G47" s="135"/>
      <c r="H47" s="136"/>
      <c r="I47" s="20"/>
      <c r="J47" s="846">
        <v>500</v>
      </c>
      <c r="K47" s="847"/>
      <c r="L47" s="848"/>
      <c r="M47" s="849"/>
      <c r="N47" s="966">
        <f t="shared" si="8"/>
        <v>0</v>
      </c>
      <c r="O47" s="967"/>
      <c r="P47" s="967"/>
      <c r="Q47" s="967"/>
      <c r="R47" s="967"/>
      <c r="S47" s="967"/>
      <c r="T47" s="967"/>
      <c r="U47" s="967"/>
      <c r="V47" s="967"/>
      <c r="W47" s="967"/>
      <c r="X47" s="967"/>
      <c r="Y47" s="967"/>
      <c r="Z47" s="967"/>
      <c r="AA47" s="967"/>
      <c r="AB47" s="967"/>
      <c r="AC47" s="968"/>
      <c r="AE47" s="16"/>
      <c r="AJ47" s="16"/>
      <c r="AS47" s="13"/>
    </row>
    <row r="48" spans="2:45" ht="18" customHeight="1" thickTop="1">
      <c r="B48" s="955"/>
      <c r="C48" s="961"/>
      <c r="D48" s="323" t="s">
        <v>59</v>
      </c>
      <c r="E48" s="895"/>
      <c r="F48" s="895"/>
      <c r="G48" s="895"/>
      <c r="H48" s="895"/>
      <c r="I48" s="895"/>
      <c r="J48" s="895"/>
      <c r="K48" s="895"/>
      <c r="L48" s="896"/>
      <c r="M48" s="897"/>
      <c r="N48" s="902">
        <f>SUM($N42,$N43,$N44,$N45,$N46,$N47)</f>
        <v>0</v>
      </c>
      <c r="O48" s="821"/>
      <c r="P48" s="821">
        <f t="shared" ref="P48" si="9">SUM($N42,$N43,$N44,$N45,$N46,$N47)</f>
        <v>0</v>
      </c>
      <c r="Q48" s="822"/>
      <c r="R48" s="898">
        <f t="shared" ref="R48" si="10">SUM($N42,$N43,$N44,$N45,$N46,$N47)</f>
        <v>0</v>
      </c>
      <c r="S48" s="821"/>
      <c r="T48" s="821">
        <f t="shared" ref="T48" si="11">SUM($N42,$N43,$N44,$N45,$N46,$N47)</f>
        <v>0</v>
      </c>
      <c r="U48" s="822"/>
      <c r="V48" s="898">
        <f t="shared" ref="V48" si="12">SUM($N42,$N43,$N44,$N45,$N46,$N47)</f>
        <v>0</v>
      </c>
      <c r="W48" s="821"/>
      <c r="X48" s="821">
        <f t="shared" ref="X48" si="13">SUM($N42,$N43,$N44,$N45,$N46,$N47)</f>
        <v>0</v>
      </c>
      <c r="Y48" s="822"/>
      <c r="Z48" s="898">
        <f t="shared" ref="Z48" si="14">SUM($N42,$N43,$N44,$N45,$N46,$N47)</f>
        <v>0</v>
      </c>
      <c r="AA48" s="821"/>
      <c r="AB48" s="821">
        <f>SUM($N42,$N43,$N44,$N45,$N46,$N47)</f>
        <v>0</v>
      </c>
      <c r="AC48" s="822"/>
      <c r="AE48" s="16"/>
      <c r="AJ48" s="16"/>
      <c r="AS48" s="13"/>
    </row>
    <row r="49" spans="2:45" ht="18" customHeight="1">
      <c r="B49" s="297" t="s">
        <v>191</v>
      </c>
      <c r="C49" s="298"/>
      <c r="D49" s="298"/>
      <c r="E49" s="298"/>
      <c r="F49" s="298"/>
      <c r="G49" s="298"/>
      <c r="H49" s="298"/>
      <c r="I49" s="298"/>
      <c r="J49" s="298"/>
      <c r="K49" s="298"/>
      <c r="L49" s="298"/>
      <c r="M49" s="17" t="s">
        <v>192</v>
      </c>
      <c r="N49" s="779">
        <f>N39+N41+N48</f>
        <v>0</v>
      </c>
      <c r="O49" s="780"/>
      <c r="P49" s="780">
        <f>P39+P41+P48</f>
        <v>0</v>
      </c>
      <c r="Q49" s="781"/>
      <c r="R49" s="779">
        <f>R39+R41+R48</f>
        <v>0</v>
      </c>
      <c r="S49" s="780"/>
      <c r="T49" s="780">
        <f>T39+T41+T48</f>
        <v>0</v>
      </c>
      <c r="U49" s="781"/>
      <c r="V49" s="779">
        <f>V39+V41+V48</f>
        <v>0</v>
      </c>
      <c r="W49" s="780"/>
      <c r="X49" s="780">
        <f>X39+X41+X48</f>
        <v>0</v>
      </c>
      <c r="Y49" s="781"/>
      <c r="Z49" s="779">
        <f>Z39+Z41+Z48</f>
        <v>0</v>
      </c>
      <c r="AA49" s="780"/>
      <c r="AB49" s="780">
        <f>AB39+AB41+AB48</f>
        <v>0</v>
      </c>
      <c r="AC49" s="781"/>
      <c r="AF49" s="295"/>
      <c r="AG49" s="296"/>
      <c r="AI49" s="34"/>
      <c r="AJ49" s="14"/>
      <c r="AK49" s="13"/>
    </row>
    <row r="50" spans="2:45" ht="18" customHeight="1">
      <c r="B50" s="297" t="s">
        <v>193</v>
      </c>
      <c r="C50" s="298"/>
      <c r="D50" s="298"/>
      <c r="E50" s="298"/>
      <c r="F50" s="298"/>
      <c r="G50" s="298"/>
      <c r="H50" s="298"/>
      <c r="I50" s="298"/>
      <c r="J50" s="298"/>
      <c r="K50" s="298"/>
      <c r="L50" s="298"/>
      <c r="M50" s="17" t="s">
        <v>99</v>
      </c>
      <c r="N50" s="774">
        <f>N49*I20</f>
        <v>0</v>
      </c>
      <c r="O50" s="775"/>
      <c r="P50" s="776">
        <f>P49*N20</f>
        <v>0</v>
      </c>
      <c r="Q50" s="777"/>
      <c r="R50" s="774">
        <f>R49*I21</f>
        <v>0</v>
      </c>
      <c r="S50" s="775"/>
      <c r="T50" s="776">
        <f>T49*N21</f>
        <v>0</v>
      </c>
      <c r="U50" s="777"/>
      <c r="V50" s="774">
        <f>V49*I22</f>
        <v>0</v>
      </c>
      <c r="W50" s="775"/>
      <c r="X50" s="776">
        <f>X49*N22</f>
        <v>0</v>
      </c>
      <c r="Y50" s="777"/>
      <c r="Z50" s="774">
        <f>Z49*I23</f>
        <v>0</v>
      </c>
      <c r="AA50" s="775"/>
      <c r="AB50" s="776">
        <f>AB49*N23</f>
        <v>0</v>
      </c>
      <c r="AC50" s="777"/>
      <c r="AF50" s="295">
        <f>SUM(N50:AC50)</f>
        <v>0</v>
      </c>
      <c r="AG50" s="296"/>
      <c r="AI50" s="34"/>
      <c r="AJ50" s="14"/>
      <c r="AK50" s="13"/>
    </row>
    <row r="51" spans="2:45" ht="29.25" customHeight="1" thickBot="1">
      <c r="B51" s="832" t="s">
        <v>103</v>
      </c>
      <c r="C51" s="833"/>
      <c r="D51" s="833"/>
      <c r="E51" s="833"/>
      <c r="F51" s="833"/>
      <c r="G51" s="833"/>
      <c r="H51" s="833"/>
      <c r="I51" s="833"/>
      <c r="J51" s="833"/>
      <c r="K51" s="833"/>
      <c r="L51" s="303"/>
      <c r="M51" s="97" t="s">
        <v>102</v>
      </c>
      <c r="N51" s="771">
        <f>N50*$H$16*100*$X$16</f>
        <v>0</v>
      </c>
      <c r="O51" s="772"/>
      <c r="P51" s="772">
        <f>P50*$H$16*100*$X$16</f>
        <v>0</v>
      </c>
      <c r="Q51" s="773"/>
      <c r="R51" s="771">
        <f t="shared" ref="R51" si="15">R50*$H$16*100*$X$16</f>
        <v>0</v>
      </c>
      <c r="S51" s="772"/>
      <c r="T51" s="772">
        <f t="shared" ref="T51" si="16">T50*$H$16*100*$X$16</f>
        <v>0</v>
      </c>
      <c r="U51" s="773"/>
      <c r="V51" s="771">
        <f t="shared" ref="V51" si="17">V50*$H$16*100*$X$16</f>
        <v>0</v>
      </c>
      <c r="W51" s="772"/>
      <c r="X51" s="772">
        <f t="shared" ref="X51" si="18">X50*$H$16*100*$X$16</f>
        <v>0</v>
      </c>
      <c r="Y51" s="773"/>
      <c r="Z51" s="771">
        <f t="shared" ref="Z51" si="19">Z50*$H$16*100*$X$16</f>
        <v>0</v>
      </c>
      <c r="AA51" s="772"/>
      <c r="AB51" s="772">
        <f t="shared" ref="AB51" si="20">AB50*$H$16*100*$X$16</f>
        <v>0</v>
      </c>
      <c r="AC51" s="773"/>
      <c r="AE51" s="295">
        <f>SUM(N51:AC51)</f>
        <v>0</v>
      </c>
      <c r="AF51" s="296"/>
      <c r="AG51" s="296"/>
      <c r="AI51" s="34"/>
      <c r="AJ51" s="14"/>
      <c r="AK51" s="13"/>
    </row>
    <row r="52" spans="2:45" ht="18" customHeight="1">
      <c r="B52" s="791" t="s">
        <v>194</v>
      </c>
      <c r="C52" s="1027" t="s">
        <v>141</v>
      </c>
      <c r="D52" s="1028"/>
      <c r="E52" s="1028"/>
      <c r="F52" s="1028"/>
      <c r="G52" s="1028"/>
      <c r="H52" s="1028"/>
      <c r="I52" s="1028"/>
      <c r="J52" s="1028"/>
      <c r="K52" s="1028"/>
      <c r="L52" s="1029"/>
      <c r="M52" s="1030"/>
      <c r="N52" s="797">
        <f>IF($L52="○",-ROUNDDOWN(N31*$H$16*100*$L$53,-1),0)</f>
        <v>0</v>
      </c>
      <c r="O52" s="798"/>
      <c r="P52" s="801">
        <f>IF($L52="○",-ROUNDDOWN(P31*$H$16*100*$L$53,-1),0)</f>
        <v>0</v>
      </c>
      <c r="Q52" s="802"/>
      <c r="R52" s="805">
        <f>IF($L52="○",-ROUNDDOWN(R31*$H$16*100*$L$53,-1),0)</f>
        <v>0</v>
      </c>
      <c r="S52" s="806"/>
      <c r="T52" s="801">
        <f>IF($L52="○",-ROUNDDOWN(T31*$H$16*100*$L$53,-1),0)</f>
        <v>0</v>
      </c>
      <c r="U52" s="802"/>
      <c r="V52" s="805">
        <f>IF($L52="○",-ROUNDDOWN(V31*$H$16*100*$L$53,-1),0)</f>
        <v>0</v>
      </c>
      <c r="W52" s="806"/>
      <c r="X52" s="801">
        <f>IF($L52="○",-ROUNDDOWN(X31*$H$16*100*$L$53,-1),0)</f>
        <v>0</v>
      </c>
      <c r="Y52" s="802"/>
      <c r="Z52" s="805">
        <f>IF($L52="○",-ROUNDDOWN(Z31*$H$16*100*$L$53,-1),0)</f>
        <v>0</v>
      </c>
      <c r="AA52" s="806"/>
      <c r="AB52" s="1038">
        <f>IF($L52="○",-ROUNDDOWN(AB31*$H$16*100*$L$53,-1),0)</f>
        <v>0</v>
      </c>
      <c r="AC52" s="1039"/>
      <c r="AF52" s="735">
        <f>SUM(N52:AC53)</f>
        <v>0</v>
      </c>
      <c r="AG52" s="736"/>
      <c r="AQ52" s="34"/>
      <c r="AR52" s="14"/>
      <c r="AS52" s="13"/>
    </row>
    <row r="53" spans="2:45" ht="18" customHeight="1">
      <c r="B53" s="792"/>
      <c r="C53" s="76"/>
      <c r="D53" s="314" t="s">
        <v>149</v>
      </c>
      <c r="E53" s="746"/>
      <c r="F53" s="746"/>
      <c r="G53" s="746"/>
      <c r="H53" s="746"/>
      <c r="I53" s="746"/>
      <c r="J53" s="746"/>
      <c r="K53" s="746"/>
      <c r="L53" s="1040"/>
      <c r="M53" s="1041"/>
      <c r="N53" s="799"/>
      <c r="O53" s="800"/>
      <c r="P53" s="803"/>
      <c r="Q53" s="804"/>
      <c r="R53" s="804"/>
      <c r="S53" s="807"/>
      <c r="T53" s="803"/>
      <c r="U53" s="804"/>
      <c r="V53" s="804"/>
      <c r="W53" s="807"/>
      <c r="X53" s="803"/>
      <c r="Y53" s="804"/>
      <c r="Z53" s="804"/>
      <c r="AA53" s="807"/>
      <c r="AB53" s="800"/>
      <c r="AC53" s="803"/>
      <c r="AF53" s="736"/>
      <c r="AG53" s="736"/>
      <c r="AH53" s="14"/>
      <c r="AI53" s="13"/>
      <c r="AQ53" s="34"/>
      <c r="AR53" s="14"/>
      <c r="AS53" s="13"/>
    </row>
    <row r="54" spans="2:45" ht="18" customHeight="1">
      <c r="B54" s="792"/>
      <c r="C54" s="1019" t="s">
        <v>185</v>
      </c>
      <c r="D54" s="1020"/>
      <c r="E54" s="1020"/>
      <c r="F54" s="1020"/>
      <c r="G54" s="1020"/>
      <c r="H54" s="1020"/>
      <c r="I54" s="1020"/>
      <c r="J54" s="1020"/>
      <c r="K54" s="1020"/>
      <c r="L54" s="996"/>
      <c r="M54" s="997"/>
      <c r="N54" s="1044">
        <f>IF($L54="○",-ROUNDDOWN(SUM(N31,N32,N33,$N37)*$H$16*100*$L$55,-1),0)</f>
        <v>0</v>
      </c>
      <c r="O54" s="1045"/>
      <c r="P54" s="1023">
        <f t="shared" ref="P54" si="21">IF($L54="○",-ROUNDDOWN(SUM(P31,P32,P33,$N37)*$H$16*100*$L$55,-1),0)</f>
        <v>0</v>
      </c>
      <c r="Q54" s="1024"/>
      <c r="R54" s="1034">
        <f t="shared" ref="R54" si="22">IF($L54="○",-ROUNDDOWN(SUM(R31,R32,R33,$N37)*$H$16*100*$L$55,-1),0)</f>
        <v>0</v>
      </c>
      <c r="S54" s="1035"/>
      <c r="T54" s="1023">
        <f t="shared" ref="T54" si="23">IF($L54="○",-ROUNDDOWN(SUM(T31,T32,T33,$N37)*$H$16*100*$L$55,-1),0)</f>
        <v>0</v>
      </c>
      <c r="U54" s="1024"/>
      <c r="V54" s="1034">
        <f t="shared" ref="V54" si="24">IF($L54="○",-ROUNDDOWN(SUM(V31,V32,V33,$N37)*$H$16*100*$L$55,-1),0)</f>
        <v>0</v>
      </c>
      <c r="W54" s="1035"/>
      <c r="X54" s="1023">
        <f t="shared" ref="X54" si="25">IF($L54="○",-ROUNDDOWN(SUM(X31,X32,X33,$N37)*$H$16*100*$L$55,-1),0)</f>
        <v>0</v>
      </c>
      <c r="Y54" s="1024"/>
      <c r="Z54" s="1034">
        <f t="shared" ref="Z54" si="26">IF($L54="○",-ROUNDDOWN(SUM(Z31,Z32,Z33,$N37)*$H$16*100*$L$55,-1),0)</f>
        <v>0</v>
      </c>
      <c r="AA54" s="1035"/>
      <c r="AB54" s="1023">
        <f>IF($L54="○",-ROUNDDOWN(SUM(AB31,AB32,AB33,$N37)*$H$16*100*$L$55,-1),0)</f>
        <v>0</v>
      </c>
      <c r="AC54" s="1024"/>
      <c r="AF54" s="735">
        <f>SUM(N54:AC55)</f>
        <v>0</v>
      </c>
      <c r="AG54" s="736"/>
      <c r="AQ54" s="34"/>
      <c r="AR54" s="14"/>
      <c r="AS54" s="13"/>
    </row>
    <row r="55" spans="2:45" ht="18" customHeight="1" thickBot="1">
      <c r="B55" s="792"/>
      <c r="C55" s="48"/>
      <c r="D55" s="1008" t="s">
        <v>184</v>
      </c>
      <c r="E55" s="1009"/>
      <c r="F55" s="1009"/>
      <c r="G55" s="1009"/>
      <c r="H55" s="1009"/>
      <c r="I55" s="1009"/>
      <c r="J55" s="1009"/>
      <c r="K55" s="1009"/>
      <c r="L55" s="1021"/>
      <c r="M55" s="1022"/>
      <c r="N55" s="1046"/>
      <c r="O55" s="1047"/>
      <c r="P55" s="1025"/>
      <c r="Q55" s="1026"/>
      <c r="R55" s="1036"/>
      <c r="S55" s="1037"/>
      <c r="T55" s="1025"/>
      <c r="U55" s="1026"/>
      <c r="V55" s="1036"/>
      <c r="W55" s="1037"/>
      <c r="X55" s="1025"/>
      <c r="Y55" s="1026"/>
      <c r="Z55" s="1036"/>
      <c r="AA55" s="1037"/>
      <c r="AB55" s="1025"/>
      <c r="AC55" s="1026"/>
      <c r="AF55" s="736"/>
      <c r="AG55" s="736"/>
      <c r="AH55" s="14"/>
      <c r="AI55" s="13"/>
      <c r="AQ55" s="34"/>
      <c r="AR55" s="14"/>
      <c r="AS55" s="13"/>
    </row>
    <row r="56" spans="2:45" ht="18" customHeight="1" thickTop="1">
      <c r="B56" s="793"/>
      <c r="C56" s="1000" t="s">
        <v>126</v>
      </c>
      <c r="D56" s="1001"/>
      <c r="E56" s="1001"/>
      <c r="F56" s="1001"/>
      <c r="G56" s="1001"/>
      <c r="H56" s="1001"/>
      <c r="I56" s="1001"/>
      <c r="J56" s="1001"/>
      <c r="K56" s="1001"/>
      <c r="L56" s="1002"/>
      <c r="M56" s="1003"/>
      <c r="N56" s="1004">
        <f>SUM(N52,N54)</f>
        <v>0</v>
      </c>
      <c r="O56" s="1005"/>
      <c r="P56" s="1006">
        <f t="shared" ref="P56" si="27">SUM(P52,P54)</f>
        <v>0</v>
      </c>
      <c r="Q56" s="1007"/>
      <c r="R56" s="1004">
        <f t="shared" ref="R56" si="28">SUM(R52,R54)</f>
        <v>0</v>
      </c>
      <c r="S56" s="1005"/>
      <c r="T56" s="1006">
        <f t="shared" ref="T56" si="29">SUM(T52,T54)</f>
        <v>0</v>
      </c>
      <c r="U56" s="1007"/>
      <c r="V56" s="1004">
        <f t="shared" ref="V56" si="30">SUM(V52,V54)</f>
        <v>0</v>
      </c>
      <c r="W56" s="1005"/>
      <c r="X56" s="1006">
        <f t="shared" ref="X56" si="31">SUM(X52,X54)</f>
        <v>0</v>
      </c>
      <c r="Y56" s="1007"/>
      <c r="Z56" s="1004">
        <f t="shared" ref="Z56" si="32">SUM(Z52,Z54)</f>
        <v>0</v>
      </c>
      <c r="AA56" s="1005"/>
      <c r="AB56" s="1006">
        <f t="shared" ref="AB56" si="33">SUM(AB52,AB54)</f>
        <v>0</v>
      </c>
      <c r="AC56" s="1007"/>
      <c r="AG56" s="34"/>
      <c r="AH56" s="14"/>
      <c r="AI56" s="13"/>
      <c r="AQ56" s="34"/>
      <c r="AR56" s="14"/>
      <c r="AS56" s="13"/>
    </row>
    <row r="57" spans="2:45" ht="18" customHeight="1" thickBot="1">
      <c r="B57" s="998" t="s">
        <v>195</v>
      </c>
      <c r="C57" s="999"/>
      <c r="D57" s="999"/>
      <c r="E57" s="999"/>
      <c r="F57" s="999"/>
      <c r="G57" s="999"/>
      <c r="H57" s="999"/>
      <c r="I57" s="999"/>
      <c r="J57" s="999"/>
      <c r="K57" s="999"/>
      <c r="L57" s="999"/>
      <c r="M57" s="124" t="s">
        <v>129</v>
      </c>
      <c r="N57" s="1010">
        <f>I20*N56*$X$16</f>
        <v>0</v>
      </c>
      <c r="O57" s="1011"/>
      <c r="P57" s="1031">
        <f>N20*P56*$X$16</f>
        <v>0</v>
      </c>
      <c r="Q57" s="1032"/>
      <c r="R57" s="1010">
        <f>I21*R56*$X$16</f>
        <v>0</v>
      </c>
      <c r="S57" s="1011"/>
      <c r="T57" s="1031">
        <f>N21*T56*$X$16</f>
        <v>0</v>
      </c>
      <c r="U57" s="1032"/>
      <c r="V57" s="1010">
        <f>I22*V56*$X$16</f>
        <v>0</v>
      </c>
      <c r="W57" s="1011"/>
      <c r="X57" s="1031">
        <f>N22*X56*$X$16</f>
        <v>0</v>
      </c>
      <c r="Y57" s="1032"/>
      <c r="Z57" s="1010">
        <f>I23*Z56*$X$16</f>
        <v>0</v>
      </c>
      <c r="AA57" s="1011"/>
      <c r="AB57" s="1031">
        <f>N23*AB56*$X$16</f>
        <v>0</v>
      </c>
      <c r="AC57" s="1033"/>
      <c r="AE57" s="294">
        <f>SUM(N57:AC57)</f>
        <v>0</v>
      </c>
      <c r="AF57" s="294"/>
      <c r="AG57" s="294"/>
      <c r="AI57" s="34"/>
      <c r="AJ57" s="14"/>
      <c r="AK57" s="13"/>
    </row>
    <row r="58" spans="2:45" ht="24" customHeight="1" thickTop="1" thickBot="1">
      <c r="B58" s="120" t="s">
        <v>174</v>
      </c>
      <c r="C58" s="121"/>
      <c r="D58" s="121"/>
      <c r="E58" s="121"/>
      <c r="F58" s="121"/>
      <c r="G58" s="121"/>
      <c r="H58" s="121"/>
      <c r="I58" s="121"/>
      <c r="J58" s="121"/>
      <c r="K58" s="118"/>
      <c r="L58" s="118"/>
      <c r="M58" s="119" t="s">
        <v>127</v>
      </c>
      <c r="N58" s="828">
        <f>ROUNDDOWN(SUM(N51:AC51)+SUM(N57:AC57),-3)</f>
        <v>0</v>
      </c>
      <c r="O58" s="829"/>
      <c r="P58" s="829"/>
      <c r="Q58" s="829"/>
      <c r="R58" s="829"/>
      <c r="S58" s="829"/>
      <c r="T58" s="829"/>
      <c r="U58" s="829"/>
      <c r="V58" s="829"/>
      <c r="W58" s="829"/>
      <c r="X58" s="829"/>
      <c r="Y58" s="829"/>
      <c r="Z58" s="829"/>
      <c r="AA58" s="829"/>
      <c r="AB58" s="829"/>
      <c r="AC58" s="830"/>
      <c r="AE58" s="295">
        <f>AE51+AE57</f>
        <v>0</v>
      </c>
      <c r="AF58" s="296"/>
      <c r="AG58" s="296"/>
      <c r="AN58" s="35"/>
      <c r="AO58" s="35"/>
    </row>
    <row r="59" spans="2:45" ht="3.75" customHeight="1" thickTop="1">
      <c r="O59" s="35"/>
      <c r="P59" s="35"/>
    </row>
    <row r="60" spans="2:45" ht="13.5" customHeight="1">
      <c r="B60" s="15" t="s">
        <v>183</v>
      </c>
      <c r="C60" s="36"/>
      <c r="D60" s="36"/>
      <c r="E60" s="36"/>
      <c r="AA60" s="1048" t="s">
        <v>234</v>
      </c>
      <c r="AB60" s="1048"/>
      <c r="AC60" s="1048"/>
    </row>
    <row r="61" spans="2:45" ht="13.5" customHeight="1">
      <c r="B61" s="15" t="s">
        <v>142</v>
      </c>
      <c r="M61" s="36"/>
      <c r="N61" s="36"/>
      <c r="O61" s="36"/>
      <c r="P61" s="36"/>
      <c r="Q61" s="36"/>
      <c r="R61" s="36"/>
      <c r="S61" s="36"/>
      <c r="T61" s="36"/>
      <c r="U61" s="36"/>
      <c r="V61" s="36"/>
      <c r="W61" s="36"/>
      <c r="X61" s="36"/>
      <c r="Y61" s="36"/>
      <c r="Z61" s="36"/>
      <c r="AA61" s="1048"/>
      <c r="AB61" s="1048"/>
      <c r="AC61" s="1048"/>
      <c r="AD61" s="36"/>
      <c r="AE61" s="36"/>
      <c r="AF61" s="36"/>
    </row>
    <row r="62" spans="2:45" ht="13.5" customHeight="1">
      <c r="B62" s="252" t="s">
        <v>275</v>
      </c>
      <c r="C62" s="36"/>
      <c r="D62" s="36"/>
      <c r="E62" s="36"/>
      <c r="AA62" s="1048"/>
      <c r="AB62" s="1048"/>
      <c r="AC62" s="1048"/>
    </row>
    <row r="63" spans="2:45" ht="13.5" customHeight="1">
      <c r="B63" s="15" t="s">
        <v>261</v>
      </c>
      <c r="M63" s="36"/>
      <c r="N63" s="36"/>
      <c r="O63" s="36"/>
      <c r="P63" s="36"/>
      <c r="Q63" s="36"/>
      <c r="R63" s="36"/>
      <c r="S63" s="36"/>
      <c r="T63" s="36"/>
      <c r="U63" s="36"/>
      <c r="V63" s="36"/>
      <c r="W63" s="36"/>
      <c r="X63" s="36"/>
      <c r="Y63" s="36"/>
      <c r="Z63" s="36"/>
      <c r="AA63" s="1048"/>
      <c r="AB63" s="1048"/>
      <c r="AC63" s="1048"/>
      <c r="AD63" s="36"/>
      <c r="AE63" s="36"/>
      <c r="AF63" s="36"/>
    </row>
    <row r="64" spans="2:45" ht="13.5" customHeight="1">
      <c r="B64" s="15" t="s">
        <v>262</v>
      </c>
      <c r="M64" s="36"/>
      <c r="N64" s="36"/>
      <c r="O64" s="36"/>
      <c r="P64" s="36"/>
      <c r="Q64" s="36"/>
      <c r="R64" s="36"/>
      <c r="S64" s="36"/>
      <c r="T64" s="36"/>
      <c r="U64" s="36"/>
      <c r="V64" s="36"/>
      <c r="W64" s="36"/>
      <c r="X64" s="36"/>
      <c r="Y64" s="36"/>
      <c r="Z64" s="36"/>
      <c r="AA64" s="231"/>
      <c r="AB64" s="231"/>
      <c r="AC64" s="231"/>
      <c r="AD64" s="36"/>
      <c r="AE64" s="36"/>
      <c r="AF64" s="36"/>
    </row>
    <row r="65" spans="2:37" ht="18" customHeight="1">
      <c r="M65" s="36"/>
      <c r="N65" s="36"/>
      <c r="O65" s="36"/>
      <c r="P65" s="36"/>
      <c r="Q65" s="36"/>
      <c r="R65" s="36"/>
      <c r="S65" s="36"/>
      <c r="T65" s="36"/>
      <c r="U65" s="36"/>
      <c r="V65" s="36"/>
      <c r="W65" s="36"/>
      <c r="X65" s="36"/>
      <c r="Y65" s="36"/>
      <c r="Z65" s="36"/>
      <c r="AA65" s="36"/>
      <c r="AB65" s="36"/>
      <c r="AC65" s="36"/>
      <c r="AD65" s="36"/>
      <c r="AE65" s="36"/>
      <c r="AF65" s="36"/>
    </row>
    <row r="66" spans="2:37" ht="18" customHeight="1">
      <c r="M66" s="36"/>
      <c r="N66" s="36"/>
      <c r="O66" s="36"/>
      <c r="P66" s="36"/>
      <c r="Q66" s="36"/>
      <c r="R66" s="36"/>
      <c r="S66" s="36"/>
      <c r="T66" s="36"/>
      <c r="U66" s="36"/>
      <c r="V66" s="36"/>
      <c r="W66" s="36"/>
      <c r="X66" s="36"/>
      <c r="Y66" s="36"/>
      <c r="Z66" s="36"/>
      <c r="AA66" s="36"/>
      <c r="AB66" s="36"/>
      <c r="AC66" s="36"/>
      <c r="AD66" s="36"/>
      <c r="AE66" s="36"/>
      <c r="AF66" s="36"/>
    </row>
    <row r="67" spans="2:37" ht="18" customHeight="1">
      <c r="B67" s="99" t="s">
        <v>196</v>
      </c>
      <c r="M67" s="36"/>
      <c r="N67" s="36"/>
      <c r="O67" s="36"/>
      <c r="P67" s="36"/>
      <c r="Q67" s="36"/>
      <c r="R67" s="36"/>
      <c r="S67" s="36"/>
      <c r="T67" s="36"/>
      <c r="U67" s="36"/>
      <c r="V67" s="36"/>
      <c r="W67" s="36"/>
      <c r="X67" s="36"/>
      <c r="Y67" s="36"/>
      <c r="Z67" s="36"/>
      <c r="AA67" s="36"/>
      <c r="AB67" s="36"/>
      <c r="AC67" s="36"/>
      <c r="AD67" s="36"/>
      <c r="AE67" s="36"/>
      <c r="AF67" s="36"/>
    </row>
    <row r="68" spans="2:37" ht="7.5" customHeight="1" thickBot="1">
      <c r="M68" s="36"/>
      <c r="N68" s="36"/>
      <c r="O68" s="36"/>
      <c r="P68" s="36"/>
      <c r="Q68" s="36"/>
      <c r="R68" s="36"/>
      <c r="S68" s="36"/>
      <c r="T68" s="36"/>
      <c r="U68" s="36"/>
      <c r="V68" s="36"/>
      <c r="W68" s="36"/>
      <c r="X68" s="36"/>
      <c r="Y68" s="36"/>
      <c r="Z68" s="36"/>
      <c r="AA68" s="36"/>
      <c r="AB68" s="36"/>
      <c r="AC68" s="36"/>
      <c r="AD68" s="36"/>
      <c r="AE68" s="36"/>
      <c r="AF68" s="36"/>
    </row>
    <row r="69" spans="2:37" ht="9.75" customHeight="1" thickBot="1">
      <c r="B69" s="100"/>
      <c r="C69" s="101"/>
      <c r="D69" s="101"/>
      <c r="E69" s="101"/>
      <c r="F69" s="101"/>
      <c r="G69" s="101"/>
      <c r="H69" s="101"/>
      <c r="I69" s="101"/>
      <c r="J69" s="101"/>
      <c r="K69" s="101"/>
      <c r="L69" s="101"/>
      <c r="M69" s="102"/>
      <c r="N69" s="102"/>
      <c r="O69" s="102"/>
      <c r="P69" s="102"/>
      <c r="Q69" s="102"/>
      <c r="R69" s="102"/>
      <c r="S69" s="102"/>
      <c r="T69" s="102"/>
      <c r="U69" s="102"/>
      <c r="V69" s="115"/>
      <c r="W69" s="36"/>
      <c r="X69" s="36"/>
      <c r="Y69" s="36"/>
      <c r="Z69" s="36"/>
      <c r="AA69" s="36"/>
      <c r="AB69" s="36"/>
      <c r="AC69" s="36"/>
      <c r="AD69" s="36"/>
      <c r="AE69" s="36"/>
      <c r="AF69" s="36"/>
    </row>
    <row r="70" spans="2:37" ht="18.75" customHeight="1" thickBot="1">
      <c r="B70" s="109"/>
      <c r="C70" s="105"/>
      <c r="D70" s="104" t="s">
        <v>198</v>
      </c>
      <c r="E70" s="107"/>
      <c r="F70" s="107"/>
      <c r="G70" s="107"/>
      <c r="H70" s="107"/>
      <c r="I70" s="107"/>
      <c r="J70" s="107"/>
      <c r="K70" s="107"/>
      <c r="L70" s="107"/>
      <c r="M70" s="107"/>
      <c r="N70" s="107" t="s">
        <v>200</v>
      </c>
      <c r="O70" s="107"/>
      <c r="P70" s="107"/>
      <c r="Q70" s="108"/>
      <c r="R70" s="808"/>
      <c r="S70" s="809"/>
      <c r="T70" s="810"/>
      <c r="U70" s="137"/>
      <c r="V70" s="117"/>
      <c r="W70" s="59"/>
      <c r="X70" s="225"/>
      <c r="Y70" s="60"/>
      <c r="Z70" s="60"/>
      <c r="AA70" s="60"/>
      <c r="AB70" s="55"/>
      <c r="AC70" s="55"/>
      <c r="AD70" s="55"/>
      <c r="AE70" s="55"/>
    </row>
    <row r="71" spans="2:37" ht="14.25" customHeight="1">
      <c r="B71" s="549" t="s">
        <v>266</v>
      </c>
      <c r="C71" s="550"/>
      <c r="D71" s="550"/>
      <c r="E71" s="550"/>
      <c r="F71" s="550"/>
      <c r="G71" s="550"/>
      <c r="H71" s="550"/>
      <c r="I71" s="550"/>
      <c r="J71" s="550"/>
      <c r="K71" s="550"/>
      <c r="L71" s="550"/>
      <c r="M71" s="550"/>
      <c r="N71" s="550"/>
      <c r="O71" s="550"/>
      <c r="P71" s="550"/>
      <c r="Q71" s="550"/>
      <c r="R71" s="550"/>
      <c r="S71" s="550"/>
      <c r="T71" s="550"/>
      <c r="U71" s="550"/>
      <c r="V71" s="551"/>
      <c r="W71" s="59"/>
      <c r="X71" s="59"/>
      <c r="Y71" s="60"/>
      <c r="Z71" s="60"/>
      <c r="AA71" s="60"/>
      <c r="AB71" s="55"/>
      <c r="AC71" s="55"/>
      <c r="AD71" s="55"/>
      <c r="AE71" s="55"/>
    </row>
    <row r="72" spans="2:37" ht="21" customHeight="1">
      <c r="B72" s="549"/>
      <c r="C72" s="550"/>
      <c r="D72" s="550"/>
      <c r="E72" s="550"/>
      <c r="F72" s="550"/>
      <c r="G72" s="550"/>
      <c r="H72" s="550"/>
      <c r="I72" s="550"/>
      <c r="J72" s="550"/>
      <c r="K72" s="550"/>
      <c r="L72" s="550"/>
      <c r="M72" s="550"/>
      <c r="N72" s="550"/>
      <c r="O72" s="550"/>
      <c r="P72" s="550"/>
      <c r="Q72" s="550"/>
      <c r="R72" s="550"/>
      <c r="S72" s="550"/>
      <c r="T72" s="550"/>
      <c r="U72" s="550"/>
      <c r="V72" s="551"/>
      <c r="W72" s="61"/>
      <c r="X72" s="61"/>
      <c r="Y72" s="61"/>
      <c r="Z72" s="61"/>
      <c r="AA72" s="61"/>
      <c r="AB72" s="56"/>
      <c r="AC72" s="56"/>
      <c r="AD72" s="56"/>
      <c r="AE72" s="56"/>
    </row>
    <row r="73" spans="2:37" ht="27" customHeight="1" thickBot="1">
      <c r="B73" s="552"/>
      <c r="C73" s="553"/>
      <c r="D73" s="553"/>
      <c r="E73" s="553"/>
      <c r="F73" s="553"/>
      <c r="G73" s="553"/>
      <c r="H73" s="553"/>
      <c r="I73" s="553"/>
      <c r="J73" s="553"/>
      <c r="K73" s="553"/>
      <c r="L73" s="553"/>
      <c r="M73" s="553"/>
      <c r="N73" s="553"/>
      <c r="O73" s="553"/>
      <c r="P73" s="553"/>
      <c r="Q73" s="553"/>
      <c r="R73" s="553"/>
      <c r="S73" s="553"/>
      <c r="T73" s="553"/>
      <c r="U73" s="553"/>
      <c r="V73" s="554"/>
      <c r="W73" s="62"/>
      <c r="X73" s="62"/>
      <c r="Y73" s="62"/>
      <c r="Z73" s="62"/>
      <c r="AA73" s="62"/>
      <c r="AB73" s="57"/>
      <c r="AC73" s="57"/>
      <c r="AD73" s="58"/>
      <c r="AE73" s="58"/>
    </row>
    <row r="74" spans="2:37">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57"/>
      <c r="AC74" s="57"/>
      <c r="AD74" s="58"/>
      <c r="AE74" s="58"/>
    </row>
    <row r="75" spans="2:37" ht="18" customHeight="1">
      <c r="B75" s="1042" t="s">
        <v>239</v>
      </c>
      <c r="C75" s="1042"/>
      <c r="D75" s="1042"/>
      <c r="M75" s="36"/>
      <c r="N75" s="36"/>
      <c r="O75" s="36"/>
      <c r="P75" s="36"/>
      <c r="Q75" s="36"/>
      <c r="R75" s="36"/>
      <c r="S75" s="36"/>
      <c r="T75" s="36"/>
      <c r="U75" s="36"/>
      <c r="V75" s="36"/>
      <c r="W75" s="36"/>
      <c r="X75" s="36"/>
      <c r="Y75" s="36"/>
      <c r="Z75" s="36"/>
      <c r="AA75" s="36"/>
      <c r="AB75" s="36"/>
      <c r="AC75" s="36"/>
      <c r="AD75" s="36"/>
      <c r="AE75" s="36"/>
      <c r="AF75" s="36"/>
    </row>
    <row r="76" spans="2:37">
      <c r="B76" s="1043"/>
      <c r="C76" s="1043"/>
      <c r="D76" s="1043"/>
      <c r="E76" s="62"/>
      <c r="F76" s="62"/>
      <c r="G76" s="62"/>
      <c r="H76" s="62"/>
      <c r="I76" s="62"/>
      <c r="J76" s="62"/>
      <c r="K76" s="62"/>
      <c r="L76" s="62"/>
      <c r="M76" s="62"/>
      <c r="N76" s="62"/>
      <c r="O76" s="62"/>
      <c r="P76" s="62"/>
      <c r="Q76" s="62"/>
      <c r="R76" s="62"/>
      <c r="S76" s="62"/>
      <c r="T76" s="62"/>
      <c r="U76" s="62"/>
      <c r="V76" s="62"/>
      <c r="W76" s="62"/>
      <c r="X76" s="62"/>
      <c r="Y76" s="62"/>
      <c r="Z76" s="62"/>
      <c r="AA76" s="62"/>
      <c r="AB76" s="80"/>
      <c r="AC76" s="80"/>
      <c r="AD76" s="58"/>
      <c r="AE76" s="58"/>
    </row>
    <row r="77" spans="2:37" ht="18" customHeight="1">
      <c r="B77" s="532" t="s">
        <v>116</v>
      </c>
      <c r="C77" s="782"/>
      <c r="D77" s="782"/>
      <c r="E77" s="782"/>
      <c r="F77" s="782"/>
      <c r="G77" s="782"/>
      <c r="H77" s="782"/>
      <c r="I77" s="782"/>
      <c r="J77" s="782"/>
      <c r="K77" s="782"/>
      <c r="L77" s="782"/>
      <c r="M77" s="783"/>
      <c r="N77" s="533" t="s">
        <v>0</v>
      </c>
      <c r="O77" s="533"/>
      <c r="P77" s="533"/>
      <c r="Q77" s="533"/>
      <c r="R77" s="534" t="s">
        <v>12</v>
      </c>
      <c r="S77" s="533"/>
      <c r="T77" s="533"/>
      <c r="U77" s="535"/>
      <c r="V77" s="534" t="s">
        <v>3</v>
      </c>
      <c r="W77" s="533"/>
      <c r="X77" s="533"/>
      <c r="Y77" s="535"/>
      <c r="Z77" s="534" t="s">
        <v>4</v>
      </c>
      <c r="AA77" s="533"/>
      <c r="AB77" s="533"/>
      <c r="AC77" s="535"/>
    </row>
    <row r="78" spans="2:37" ht="18" customHeight="1">
      <c r="B78" s="784"/>
      <c r="C78" s="785"/>
      <c r="D78" s="785"/>
      <c r="E78" s="785"/>
      <c r="F78" s="785"/>
      <c r="G78" s="785"/>
      <c r="H78" s="785"/>
      <c r="I78" s="785"/>
      <c r="J78" s="785"/>
      <c r="K78" s="785"/>
      <c r="L78" s="785"/>
      <c r="M78" s="786"/>
      <c r="N78" s="787" t="s">
        <v>5</v>
      </c>
      <c r="O78" s="788"/>
      <c r="P78" s="788" t="s">
        <v>6</v>
      </c>
      <c r="Q78" s="789"/>
      <c r="R78" s="790" t="s">
        <v>5</v>
      </c>
      <c r="S78" s="788"/>
      <c r="T78" s="788" t="s">
        <v>6</v>
      </c>
      <c r="U78" s="789"/>
      <c r="V78" s="790" t="s">
        <v>5</v>
      </c>
      <c r="W78" s="788"/>
      <c r="X78" s="788" t="s">
        <v>6</v>
      </c>
      <c r="Y78" s="789"/>
      <c r="Z78" s="790" t="s">
        <v>5</v>
      </c>
      <c r="AA78" s="788"/>
      <c r="AB78" s="788" t="s">
        <v>6</v>
      </c>
      <c r="AC78" s="789"/>
    </row>
    <row r="79" spans="2:37" ht="18" customHeight="1">
      <c r="B79" s="297" t="s">
        <v>155</v>
      </c>
      <c r="C79" s="298"/>
      <c r="D79" s="298"/>
      <c r="E79" s="298"/>
      <c r="F79" s="298"/>
      <c r="G79" s="298"/>
      <c r="H79" s="298"/>
      <c r="I79" s="298"/>
      <c r="J79" s="298"/>
      <c r="K79" s="298"/>
      <c r="L79" s="298"/>
      <c r="M79" s="17" t="s">
        <v>112</v>
      </c>
      <c r="N79" s="779">
        <f>N49</f>
        <v>0</v>
      </c>
      <c r="O79" s="780"/>
      <c r="P79" s="780">
        <f t="shared" ref="P79" si="34">P49</f>
        <v>0</v>
      </c>
      <c r="Q79" s="781"/>
      <c r="R79" s="779">
        <f t="shared" ref="R79" si="35">R49</f>
        <v>0</v>
      </c>
      <c r="S79" s="780"/>
      <c r="T79" s="780">
        <f t="shared" ref="T79" si="36">T49</f>
        <v>0</v>
      </c>
      <c r="U79" s="781"/>
      <c r="V79" s="779">
        <f t="shared" ref="V79" si="37">V49</f>
        <v>0</v>
      </c>
      <c r="W79" s="780"/>
      <c r="X79" s="780">
        <f t="shared" ref="X79" si="38">X49</f>
        <v>0</v>
      </c>
      <c r="Y79" s="781"/>
      <c r="Z79" s="779">
        <f t="shared" ref="Z79" si="39">Z49</f>
        <v>0</v>
      </c>
      <c r="AA79" s="780"/>
      <c r="AB79" s="780">
        <f>AB49</f>
        <v>0</v>
      </c>
      <c r="AC79" s="781"/>
      <c r="AF79" s="295"/>
      <c r="AG79" s="296"/>
      <c r="AI79" s="34"/>
      <c r="AJ79" s="14"/>
      <c r="AK79" s="13"/>
    </row>
    <row r="80" spans="2:37" ht="18" customHeight="1">
      <c r="B80" s="297" t="s">
        <v>115</v>
      </c>
      <c r="C80" s="298"/>
      <c r="D80" s="298"/>
      <c r="E80" s="298"/>
      <c r="F80" s="298"/>
      <c r="G80" s="298"/>
      <c r="H80" s="298"/>
      <c r="I80" s="298"/>
      <c r="J80" s="298"/>
      <c r="K80" s="298"/>
      <c r="L80" s="298"/>
      <c r="M80" s="17" t="s">
        <v>113</v>
      </c>
      <c r="N80" s="774">
        <f>N50</f>
        <v>0</v>
      </c>
      <c r="O80" s="775"/>
      <c r="P80" s="776">
        <f t="shared" ref="P80" si="40">P50</f>
        <v>0</v>
      </c>
      <c r="Q80" s="777"/>
      <c r="R80" s="774">
        <f t="shared" ref="R80" si="41">R50</f>
        <v>0</v>
      </c>
      <c r="S80" s="775"/>
      <c r="T80" s="776">
        <f t="shared" ref="T80" si="42">T50</f>
        <v>0</v>
      </c>
      <c r="U80" s="777"/>
      <c r="V80" s="774">
        <f t="shared" ref="V80" si="43">V50</f>
        <v>0</v>
      </c>
      <c r="W80" s="775"/>
      <c r="X80" s="776">
        <f t="shared" ref="X80" si="44">X50</f>
        <v>0</v>
      </c>
      <c r="Y80" s="777"/>
      <c r="Z80" s="774">
        <f t="shared" ref="Z80" si="45">Z50</f>
        <v>0</v>
      </c>
      <c r="AA80" s="775"/>
      <c r="AB80" s="776">
        <f t="shared" ref="AB80" si="46">AB50</f>
        <v>0</v>
      </c>
      <c r="AC80" s="777"/>
      <c r="AE80" s="778">
        <f t="shared" ref="AE80:AE85" si="47">SUM(N80:AC80)</f>
        <v>0</v>
      </c>
      <c r="AF80" s="736"/>
      <c r="AG80" s="736"/>
      <c r="AI80" s="34"/>
      <c r="AJ80" s="14"/>
      <c r="AK80" s="13"/>
    </row>
    <row r="81" spans="1:41" ht="18" customHeight="1">
      <c r="B81" s="769" t="s">
        <v>265</v>
      </c>
      <c r="C81" s="770"/>
      <c r="D81" s="770"/>
      <c r="E81" s="770"/>
      <c r="F81" s="770"/>
      <c r="G81" s="770"/>
      <c r="H81" s="770"/>
      <c r="I81" s="770"/>
      <c r="J81" s="770"/>
      <c r="K81" s="770"/>
      <c r="L81" s="770"/>
      <c r="M81" s="17" t="s">
        <v>114</v>
      </c>
      <c r="N81" s="771">
        <f>N80*$R$70*100*$X$16*0.9</f>
        <v>0</v>
      </c>
      <c r="O81" s="772"/>
      <c r="P81" s="772">
        <f>P80*$R$70*100*$X$16*0.9</f>
        <v>0</v>
      </c>
      <c r="Q81" s="773"/>
      <c r="R81" s="771">
        <f>R80*$R$70*100*$X$16*0.9</f>
        <v>0</v>
      </c>
      <c r="S81" s="772"/>
      <c r="T81" s="772">
        <f>T80*$R$70*100*$X$16*0.9</f>
        <v>0</v>
      </c>
      <c r="U81" s="773"/>
      <c r="V81" s="771">
        <f>V80*$R$70*100*$X$16*0.9</f>
        <v>0</v>
      </c>
      <c r="W81" s="772"/>
      <c r="X81" s="772">
        <f>X80*$R$70*100*$X$16*0.9</f>
        <v>0</v>
      </c>
      <c r="Y81" s="773"/>
      <c r="Z81" s="771">
        <f>Z80*$R$70*100*$X$16*0.9</f>
        <v>0</v>
      </c>
      <c r="AA81" s="772"/>
      <c r="AB81" s="772">
        <f>AB80*$R$70*100*$X$16*0.9</f>
        <v>0</v>
      </c>
      <c r="AC81" s="773"/>
      <c r="AE81" s="295">
        <f t="shared" si="47"/>
        <v>0</v>
      </c>
      <c r="AF81" s="296"/>
      <c r="AG81" s="296"/>
      <c r="AI81" s="34"/>
      <c r="AJ81" s="14"/>
      <c r="AK81" s="13"/>
    </row>
    <row r="82" spans="1:41" ht="18" customHeight="1">
      <c r="B82" s="742" t="s">
        <v>105</v>
      </c>
      <c r="C82" s="745" t="s">
        <v>143</v>
      </c>
      <c r="D82" s="746"/>
      <c r="E82" s="746"/>
      <c r="F82" s="746"/>
      <c r="G82" s="746"/>
      <c r="H82" s="746"/>
      <c r="I82" s="746"/>
      <c r="J82" s="746"/>
      <c r="K82" s="746"/>
      <c r="L82" s="746"/>
      <c r="M82" s="747"/>
      <c r="N82" s="748">
        <f>IF($L$52="○",-ROUNDDOWN(N31*$R$70*100*$L$53,-1),0)</f>
        <v>0</v>
      </c>
      <c r="O82" s="749"/>
      <c r="P82" s="748">
        <f>IF($L$52="○",-ROUNDDOWN(P31*$R$70*100*$L$53,-1),0)</f>
        <v>0</v>
      </c>
      <c r="Q82" s="749"/>
      <c r="R82" s="750">
        <f>IF($L$52="○",-ROUNDDOWN(R31*$R$70*100*$L$53,-1),0)</f>
        <v>0</v>
      </c>
      <c r="S82" s="751"/>
      <c r="T82" s="749">
        <f>IF($L$52="○",-ROUNDDOWN(T31*$R$70*100*$L$53,-1),0)</f>
        <v>0</v>
      </c>
      <c r="U82" s="752"/>
      <c r="V82" s="750">
        <f>IF($L$52="○",-ROUNDDOWN(V31*$R$70*100*$L$53,-1),0)</f>
        <v>0</v>
      </c>
      <c r="W82" s="751"/>
      <c r="X82" s="749">
        <f>IF($L$52="○",-ROUNDDOWN(X31*$R$70*100*$L$53,-1),0)</f>
        <v>0</v>
      </c>
      <c r="Y82" s="752"/>
      <c r="Z82" s="750">
        <f>IF($L$52="○",-ROUNDDOWN(Z31*$R$70*100*$L$53,-1),0)</f>
        <v>0</v>
      </c>
      <c r="AA82" s="751"/>
      <c r="AB82" s="749">
        <f>IF($L$52="○",-ROUNDDOWN(AB31*$R$70*100*$L$53,-1),0)</f>
        <v>0</v>
      </c>
      <c r="AC82" s="752"/>
      <c r="AE82" s="735">
        <f t="shared" si="47"/>
        <v>0</v>
      </c>
      <c r="AF82" s="736"/>
      <c r="AG82" s="736"/>
    </row>
    <row r="83" spans="1:41" ht="18" customHeight="1" thickBot="1">
      <c r="B83" s="743"/>
      <c r="C83" s="764" t="s">
        <v>203</v>
      </c>
      <c r="D83" s="765"/>
      <c r="E83" s="765"/>
      <c r="F83" s="765"/>
      <c r="G83" s="765"/>
      <c r="H83" s="765"/>
      <c r="I83" s="765"/>
      <c r="J83" s="765"/>
      <c r="K83" s="765"/>
      <c r="L83" s="765"/>
      <c r="M83" s="766"/>
      <c r="N83" s="767">
        <f>IF($L$54="○",-ROUNDDOWN(SUM(N31,N32,N33,$N37)*$R$70*100*$L$55,-1),0)</f>
        <v>0</v>
      </c>
      <c r="O83" s="768"/>
      <c r="P83" s="753">
        <f t="shared" ref="P83" si="48">IF($L$54="○",-ROUNDDOWN(SUM(P31,P32,P33,$N37)*$R$70*100*$L$55,-1),0)</f>
        <v>0</v>
      </c>
      <c r="Q83" s="754"/>
      <c r="R83" s="755">
        <f t="shared" ref="R83" si="49">IF($L$54="○",-ROUNDDOWN(SUM(R31,R32,R33,$N37)*$R$70*100*$L$55,-1),0)</f>
        <v>0</v>
      </c>
      <c r="S83" s="756"/>
      <c r="T83" s="753">
        <f t="shared" ref="T83" si="50">IF($L$54="○",-ROUNDDOWN(SUM(T31,T32,T33,$N37)*$R$70*100*$L$55,-1),0)</f>
        <v>0</v>
      </c>
      <c r="U83" s="754"/>
      <c r="V83" s="755">
        <f t="shared" ref="V83" si="51">IF($L$54="○",-ROUNDDOWN(SUM(V31,V32,V33,$N37)*$R$70*100*$L$55,-1),0)</f>
        <v>0</v>
      </c>
      <c r="W83" s="756"/>
      <c r="X83" s="753">
        <f t="shared" ref="X83" si="52">IF($L$54="○",-ROUNDDOWN(SUM(X31,X32,X33,$N37)*$R$70*100*$L$55,-1),0)</f>
        <v>0</v>
      </c>
      <c r="Y83" s="754"/>
      <c r="Z83" s="755">
        <f>IF($L$54="○",-ROUNDDOWN(SUM(Z31,Z32,Z33,$N37)*$R$70*100*$L$55,-1),0)</f>
        <v>0</v>
      </c>
      <c r="AA83" s="756"/>
      <c r="AB83" s="753">
        <f t="shared" ref="AB83" si="53">IF($L$54="○",-ROUNDDOWN(SUM(AB31,AB32,AB33,$N37)*$R$70*100*$L$55,-1),0)</f>
        <v>0</v>
      </c>
      <c r="AC83" s="754"/>
      <c r="AE83" s="735">
        <f t="shared" si="47"/>
        <v>0</v>
      </c>
      <c r="AF83" s="736"/>
      <c r="AG83" s="736"/>
    </row>
    <row r="84" spans="1:41" ht="18" customHeight="1" thickTop="1">
      <c r="B84" s="744"/>
      <c r="C84" s="757" t="s">
        <v>118</v>
      </c>
      <c r="D84" s="758"/>
      <c r="E84" s="758"/>
      <c r="F84" s="758"/>
      <c r="G84" s="758"/>
      <c r="H84" s="758"/>
      <c r="I84" s="758"/>
      <c r="J84" s="758"/>
      <c r="K84" s="758"/>
      <c r="L84" s="758"/>
      <c r="M84" s="759"/>
      <c r="N84" s="760">
        <f>SUM(N82,N83)</f>
        <v>0</v>
      </c>
      <c r="O84" s="761"/>
      <c r="P84" s="762">
        <f t="shared" ref="P84" si="54">SUM(P82,P83)</f>
        <v>0</v>
      </c>
      <c r="Q84" s="763"/>
      <c r="R84" s="760">
        <f t="shared" ref="R84" si="55">SUM(R82,R83)</f>
        <v>0</v>
      </c>
      <c r="S84" s="761"/>
      <c r="T84" s="762">
        <f t="shared" ref="T84" si="56">SUM(T82,T83)</f>
        <v>0</v>
      </c>
      <c r="U84" s="763"/>
      <c r="V84" s="760">
        <f t="shared" ref="V84" si="57">SUM(V82,V83)</f>
        <v>0</v>
      </c>
      <c r="W84" s="761"/>
      <c r="X84" s="762">
        <f t="shared" ref="X84" si="58">SUM(X82,X83)</f>
        <v>0</v>
      </c>
      <c r="Y84" s="763"/>
      <c r="Z84" s="760">
        <f t="shared" ref="Z84" si="59">SUM(Z82,Z83)</f>
        <v>0</v>
      </c>
      <c r="AA84" s="761"/>
      <c r="AB84" s="762">
        <f>SUM(AB82,AB83)</f>
        <v>0</v>
      </c>
      <c r="AC84" s="763"/>
      <c r="AE84" s="735">
        <f t="shared" si="47"/>
        <v>0</v>
      </c>
      <c r="AF84" s="736"/>
      <c r="AG84" s="736"/>
    </row>
    <row r="85" spans="1:41" ht="18" customHeight="1">
      <c r="B85" s="737" t="s">
        <v>276</v>
      </c>
      <c r="C85" s="738"/>
      <c r="D85" s="738"/>
      <c r="E85" s="738"/>
      <c r="F85" s="738"/>
      <c r="G85" s="738"/>
      <c r="H85" s="738"/>
      <c r="I85" s="738"/>
      <c r="J85" s="738"/>
      <c r="K85" s="738"/>
      <c r="L85" s="738"/>
      <c r="M85" s="125" t="s">
        <v>120</v>
      </c>
      <c r="N85" s="739">
        <f>N84*I20*$X$16*0.9</f>
        <v>0</v>
      </c>
      <c r="O85" s="740"/>
      <c r="P85" s="740">
        <f>P84*N20*$X$16*0.9</f>
        <v>0</v>
      </c>
      <c r="Q85" s="741"/>
      <c r="R85" s="739">
        <f>R84*I21*$X$16*0.9</f>
        <v>0</v>
      </c>
      <c r="S85" s="740"/>
      <c r="T85" s="740">
        <f>T84*N21*$X$16*0.9</f>
        <v>0</v>
      </c>
      <c r="U85" s="741"/>
      <c r="V85" s="739">
        <f>V84*I22*$X$16*0.9</f>
        <v>0</v>
      </c>
      <c r="W85" s="740"/>
      <c r="X85" s="740">
        <f>X84*N22*$X$16*0.9</f>
        <v>0</v>
      </c>
      <c r="Y85" s="741"/>
      <c r="Z85" s="739">
        <f>Z84*I23*$X$16*0.9</f>
        <v>0</v>
      </c>
      <c r="AA85" s="740"/>
      <c r="AB85" s="740">
        <f>AB84*N23*$X$16*0.9</f>
        <v>0</v>
      </c>
      <c r="AC85" s="741"/>
      <c r="AE85" s="293">
        <f t="shared" si="47"/>
        <v>0</v>
      </c>
      <c r="AF85" s="294"/>
      <c r="AG85" s="294"/>
      <c r="AH85" s="92"/>
      <c r="AI85" s="92"/>
    </row>
    <row r="86" spans="1:41" ht="24.75" customHeight="1">
      <c r="B86" s="730" t="s">
        <v>259</v>
      </c>
      <c r="C86" s="731"/>
      <c r="D86" s="731"/>
      <c r="E86" s="731"/>
      <c r="F86" s="731"/>
      <c r="G86" s="731"/>
      <c r="H86" s="731"/>
      <c r="I86" s="731"/>
      <c r="J86" s="731"/>
      <c r="K86" s="731"/>
      <c r="L86" s="220"/>
      <c r="M86" s="96" t="s">
        <v>121</v>
      </c>
      <c r="N86" s="732">
        <f>ROUNDDOWN(SUM(N81:AC81)+SUM(N85:AC85),-3)</f>
        <v>0</v>
      </c>
      <c r="O86" s="733"/>
      <c r="P86" s="733"/>
      <c r="Q86" s="733"/>
      <c r="R86" s="733"/>
      <c r="S86" s="733"/>
      <c r="T86" s="733"/>
      <c r="U86" s="733"/>
      <c r="V86" s="733"/>
      <c r="W86" s="733"/>
      <c r="X86" s="733"/>
      <c r="Y86" s="733"/>
      <c r="Z86" s="733"/>
      <c r="AA86" s="733"/>
      <c r="AB86" s="733"/>
      <c r="AC86" s="734"/>
      <c r="AE86" s="293">
        <f>AE81+AE85</f>
        <v>0</v>
      </c>
      <c r="AF86" s="294"/>
      <c r="AG86" s="294"/>
      <c r="AN86" s="35"/>
      <c r="AO86" s="35"/>
    </row>
    <row r="87" spans="1:41" ht="18" customHeight="1">
      <c r="M87" s="36"/>
      <c r="N87" s="36"/>
      <c r="O87" s="36"/>
      <c r="P87" s="36"/>
      <c r="Q87" s="36"/>
      <c r="T87" s="36"/>
      <c r="U87" s="36"/>
      <c r="V87" s="36"/>
      <c r="W87" s="36"/>
      <c r="X87" s="36"/>
      <c r="Y87" s="36"/>
      <c r="Z87" s="36"/>
      <c r="AA87" s="36"/>
      <c r="AB87" s="36"/>
      <c r="AC87" s="36"/>
      <c r="AD87" s="36"/>
      <c r="AE87" s="36"/>
      <c r="AF87" s="36"/>
    </row>
    <row r="88" spans="1:41" ht="18" customHeight="1">
      <c r="M88" s="36"/>
      <c r="N88" s="36"/>
      <c r="O88" s="36"/>
      <c r="P88" s="36"/>
      <c r="Q88" s="36"/>
      <c r="AD88" s="36"/>
      <c r="AE88" s="36"/>
      <c r="AF88" s="36"/>
    </row>
    <row r="89" spans="1:41" ht="18" customHeight="1">
      <c r="B89" s="1012" t="s">
        <v>240</v>
      </c>
      <c r="C89" s="1012"/>
      <c r="D89" s="1012"/>
      <c r="E89" s="725" t="s">
        <v>273</v>
      </c>
      <c r="F89" s="725"/>
      <c r="G89" s="725"/>
      <c r="H89" s="725"/>
      <c r="I89" s="725"/>
      <c r="J89" s="725"/>
      <c r="K89" s="725"/>
      <c r="L89" s="725"/>
      <c r="M89" s="725"/>
      <c r="N89" s="725"/>
      <c r="O89" s="725"/>
      <c r="P89" s="725"/>
      <c r="Q89" s="725"/>
      <c r="R89" s="725"/>
      <c r="S89" s="725"/>
      <c r="T89" s="725"/>
      <c r="U89" s="725"/>
      <c r="V89" s="725"/>
      <c r="W89" s="725"/>
      <c r="X89" s="725"/>
      <c r="Y89" s="725"/>
      <c r="Z89" s="725"/>
      <c r="AA89" s="725"/>
      <c r="AB89" s="725"/>
      <c r="AC89" s="725"/>
      <c r="AD89" s="36"/>
      <c r="AE89" s="36"/>
      <c r="AF89" s="36"/>
    </row>
    <row r="90" spans="1:41" ht="18" customHeight="1">
      <c r="B90" s="1012"/>
      <c r="C90" s="1012"/>
      <c r="D90" s="1012"/>
      <c r="E90" s="725"/>
      <c r="F90" s="725"/>
      <c r="G90" s="725"/>
      <c r="H90" s="725"/>
      <c r="I90" s="725"/>
      <c r="J90" s="725"/>
      <c r="K90" s="725"/>
      <c r="L90" s="725"/>
      <c r="M90" s="725"/>
      <c r="N90" s="725"/>
      <c r="O90" s="725"/>
      <c r="P90" s="725"/>
      <c r="Q90" s="725"/>
      <c r="R90" s="725"/>
      <c r="S90" s="725"/>
      <c r="T90" s="725"/>
      <c r="U90" s="725"/>
      <c r="V90" s="725"/>
      <c r="W90" s="725"/>
      <c r="X90" s="725"/>
      <c r="Y90" s="725"/>
      <c r="Z90" s="725"/>
      <c r="AA90" s="725"/>
      <c r="AB90" s="725"/>
      <c r="AC90" s="725"/>
      <c r="AD90" s="36"/>
      <c r="AE90" s="36"/>
      <c r="AF90" s="36"/>
    </row>
    <row r="91" spans="1:41" ht="18" customHeight="1">
      <c r="B91" s="213" t="s">
        <v>257</v>
      </c>
      <c r="M91" s="36"/>
      <c r="N91" s="36"/>
      <c r="O91" s="36"/>
      <c r="P91" s="36"/>
      <c r="Q91" s="36"/>
      <c r="R91" s="36"/>
      <c r="S91" s="36"/>
      <c r="T91" s="36"/>
      <c r="U91" s="36"/>
      <c r="V91" s="36"/>
      <c r="W91" s="211"/>
      <c r="X91" s="36"/>
      <c r="Y91" s="36"/>
      <c r="Z91" s="36"/>
      <c r="AA91" s="36"/>
      <c r="AB91" s="36"/>
      <c r="AC91" s="36"/>
      <c r="AD91" s="36"/>
      <c r="AE91" s="36"/>
      <c r="AF91" s="36"/>
    </row>
    <row r="92" spans="1:41" ht="18" customHeight="1">
      <c r="A92" s="1066"/>
      <c r="B92" s="1067" t="s">
        <v>241</v>
      </c>
      <c r="C92" s="1067"/>
      <c r="D92" s="1067"/>
      <c r="E92" s="1067"/>
      <c r="F92" s="1067"/>
      <c r="G92" s="216"/>
      <c r="H92" s="1069" t="s">
        <v>243</v>
      </c>
      <c r="I92" s="1069"/>
      <c r="J92" s="1069"/>
      <c r="K92" s="1069"/>
      <c r="L92" s="1069"/>
      <c r="M92" s="1069"/>
      <c r="N92" s="214"/>
      <c r="O92" s="1073" t="s">
        <v>245</v>
      </c>
      <c r="P92" s="1073"/>
      <c r="Q92" s="1073"/>
      <c r="R92" s="1073"/>
      <c r="S92" s="1073"/>
      <c r="T92" s="1073"/>
      <c r="V92" s="1054" t="s">
        <v>247</v>
      </c>
      <c r="W92" s="1054"/>
      <c r="X92" s="1054"/>
      <c r="Y92" s="1054"/>
      <c r="Z92" s="1054"/>
      <c r="AA92" s="1054"/>
      <c r="AB92" s="36"/>
      <c r="AC92" s="36"/>
      <c r="AD92" s="36"/>
      <c r="AE92" s="36"/>
      <c r="AF92" s="36"/>
    </row>
    <row r="93" spans="1:41" ht="24.75" customHeight="1" thickBot="1">
      <c r="A93" s="1066"/>
      <c r="B93" s="1068"/>
      <c r="C93" s="1068"/>
      <c r="D93" s="1068"/>
      <c r="E93" s="1068"/>
      <c r="F93" s="1068"/>
      <c r="G93" s="222" t="s">
        <v>242</v>
      </c>
      <c r="H93" s="1064"/>
      <c r="I93" s="1064"/>
      <c r="J93" s="1064"/>
      <c r="K93" s="1064"/>
      <c r="L93" s="1064"/>
      <c r="M93" s="1064"/>
      <c r="N93" s="222" t="s">
        <v>244</v>
      </c>
      <c r="O93" s="1074"/>
      <c r="P93" s="1074"/>
      <c r="Q93" s="1074"/>
      <c r="R93" s="1074"/>
      <c r="S93" s="1074"/>
      <c r="T93" s="1074"/>
      <c r="U93" s="5" t="s">
        <v>246</v>
      </c>
      <c r="V93" s="1055"/>
      <c r="W93" s="1055"/>
      <c r="X93" s="1055"/>
      <c r="Y93" s="1055"/>
      <c r="Z93" s="1055"/>
      <c r="AA93" s="1055"/>
      <c r="AB93" s="36"/>
      <c r="AC93" s="36"/>
      <c r="AD93" s="36"/>
      <c r="AE93" s="36"/>
      <c r="AF93" s="36"/>
    </row>
    <row r="94" spans="1:41" ht="18" customHeight="1" thickBot="1">
      <c r="A94" s="1066"/>
      <c r="B94" s="1051"/>
      <c r="C94" s="1052"/>
      <c r="D94" s="1052"/>
      <c r="E94" s="1052"/>
      <c r="F94" s="1053"/>
      <c r="G94" s="216"/>
      <c r="H94" s="1051"/>
      <c r="I94" s="1052"/>
      <c r="J94" s="1052"/>
      <c r="K94" s="1052"/>
      <c r="L94" s="1052"/>
      <c r="M94" s="1053"/>
      <c r="N94" s="1"/>
      <c r="O94" s="1070" t="str">
        <f>IF(B94="","",N86)</f>
        <v/>
      </c>
      <c r="P94" s="1071"/>
      <c r="Q94" s="1071"/>
      <c r="R94" s="1071"/>
      <c r="S94" s="1071"/>
      <c r="T94" s="1072"/>
      <c r="U94" s="217"/>
      <c r="V94" s="1070" t="str">
        <f>IF(B94="","",(B94/H94*O94))</f>
        <v/>
      </c>
      <c r="W94" s="1071"/>
      <c r="X94" s="1071"/>
      <c r="Y94" s="1071"/>
      <c r="Z94" s="1071"/>
      <c r="AA94" s="1072"/>
      <c r="AB94" s="36"/>
      <c r="AC94" s="36"/>
      <c r="AD94" s="36"/>
      <c r="AE94" s="36"/>
      <c r="AF94" s="36"/>
    </row>
    <row r="95" spans="1:41" ht="18" customHeight="1">
      <c r="M95" s="36"/>
      <c r="N95" s="36"/>
      <c r="O95" s="36"/>
      <c r="P95" s="36"/>
      <c r="Q95" s="36"/>
      <c r="R95" s="36"/>
      <c r="S95" s="36"/>
      <c r="T95" s="36"/>
      <c r="U95" s="36"/>
      <c r="V95" s="36"/>
      <c r="W95" s="36"/>
      <c r="X95" s="36"/>
      <c r="Y95" s="36"/>
      <c r="Z95" s="36"/>
      <c r="AA95" s="36"/>
      <c r="AB95" s="36"/>
      <c r="AC95" s="36"/>
      <c r="AD95" s="36"/>
      <c r="AE95" s="36"/>
      <c r="AF95" s="36"/>
    </row>
    <row r="96" spans="1:41" ht="18" customHeight="1">
      <c r="B96" s="215" t="s">
        <v>258</v>
      </c>
      <c r="M96" s="36"/>
      <c r="N96" s="36"/>
      <c r="O96" s="36"/>
      <c r="P96" s="36"/>
      <c r="Q96" s="36"/>
      <c r="R96" s="36"/>
      <c r="S96" s="36"/>
      <c r="T96" s="36"/>
      <c r="U96" s="36"/>
      <c r="V96" s="36"/>
      <c r="W96" s="36"/>
      <c r="X96" s="36"/>
      <c r="Y96" s="36"/>
      <c r="Z96" s="36"/>
      <c r="AA96" s="36"/>
      <c r="AB96" s="36"/>
      <c r="AC96" s="36"/>
      <c r="AD96" s="36"/>
      <c r="AE96" s="36"/>
      <c r="AF96" s="36"/>
    </row>
    <row r="97" spans="2:33" ht="18" customHeight="1" thickBot="1">
      <c r="B97" s="1054" t="s">
        <v>248</v>
      </c>
      <c r="C97" s="1054"/>
      <c r="D97" s="1054"/>
      <c r="E97" s="1054"/>
      <c r="F97" s="1054"/>
      <c r="G97" s="212"/>
      <c r="I97" s="15" t="s">
        <v>256</v>
      </c>
      <c r="N97" s="36"/>
      <c r="O97" s="36"/>
      <c r="P97" s="36"/>
      <c r="Q97" s="36"/>
      <c r="R97" s="36"/>
      <c r="S97" s="36"/>
      <c r="T97" s="36"/>
      <c r="U97" s="224"/>
      <c r="V97" s="224"/>
      <c r="W97" s="224"/>
      <c r="X97" s="224"/>
      <c r="Y97" s="224"/>
      <c r="Z97" s="224"/>
      <c r="AA97" s="224"/>
      <c r="AB97" s="36"/>
      <c r="AC97" s="36"/>
      <c r="AD97" s="36"/>
      <c r="AE97" s="36"/>
      <c r="AF97" s="36"/>
    </row>
    <row r="98" spans="2:33" ht="18" customHeight="1" thickBot="1">
      <c r="B98" s="1055"/>
      <c r="C98" s="1055"/>
      <c r="D98" s="1055"/>
      <c r="E98" s="1055"/>
      <c r="F98" s="1055"/>
      <c r="G98" s="218"/>
      <c r="H98" s="1"/>
      <c r="I98" s="1013"/>
      <c r="J98" s="1014"/>
      <c r="K98" s="1014"/>
      <c r="L98" s="1014"/>
      <c r="M98" s="1014"/>
      <c r="N98" s="1014"/>
      <c r="O98" s="1014"/>
      <c r="P98" s="1014"/>
      <c r="Q98" s="1014"/>
      <c r="R98" s="1014"/>
      <c r="S98" s="1014"/>
      <c r="T98" s="1014"/>
      <c r="U98" s="1014"/>
      <c r="V98" s="1014"/>
      <c r="W98" s="1014"/>
      <c r="X98" s="1014"/>
      <c r="Y98" s="1014"/>
      <c r="Z98" s="1014"/>
      <c r="AA98" s="1015"/>
      <c r="AB98" s="182"/>
      <c r="AC98" s="36"/>
      <c r="AD98" s="36"/>
      <c r="AE98" s="36"/>
      <c r="AF98" s="36"/>
    </row>
    <row r="99" spans="2:33" ht="18" customHeight="1" thickBot="1">
      <c r="B99" s="1051"/>
      <c r="C99" s="1052"/>
      <c r="D99" s="1052"/>
      <c r="E99" s="1052"/>
      <c r="F99" s="1053"/>
      <c r="G99" s="1"/>
      <c r="H99" s="1"/>
      <c r="I99" s="1016"/>
      <c r="J99" s="1017"/>
      <c r="K99" s="1017"/>
      <c r="L99" s="1017"/>
      <c r="M99" s="1017"/>
      <c r="N99" s="1017"/>
      <c r="O99" s="1017"/>
      <c r="P99" s="1017"/>
      <c r="Q99" s="1017"/>
      <c r="R99" s="1017"/>
      <c r="S99" s="1017"/>
      <c r="T99" s="1017"/>
      <c r="U99" s="1017"/>
      <c r="V99" s="1017"/>
      <c r="W99" s="1017"/>
      <c r="X99" s="1017"/>
      <c r="Y99" s="1017"/>
      <c r="Z99" s="1017"/>
      <c r="AA99" s="1018"/>
      <c r="AB99" s="182"/>
      <c r="AC99" s="36"/>
      <c r="AD99" s="36"/>
      <c r="AE99" s="36"/>
      <c r="AF99" s="726"/>
      <c r="AG99" s="726"/>
    </row>
    <row r="100" spans="2:33" ht="18" customHeight="1">
      <c r="M100" s="36"/>
      <c r="N100" s="36"/>
      <c r="O100" s="36"/>
      <c r="P100" s="36"/>
      <c r="Q100" s="36"/>
      <c r="R100" s="36"/>
      <c r="S100" s="36"/>
      <c r="T100" s="36"/>
      <c r="U100" s="36"/>
      <c r="V100" s="36"/>
      <c r="W100" s="36"/>
      <c r="X100" s="36"/>
      <c r="Y100" s="36"/>
      <c r="Z100" s="36"/>
      <c r="AA100" s="36"/>
      <c r="AB100" s="36"/>
      <c r="AC100" s="36"/>
      <c r="AD100" s="36"/>
      <c r="AE100" s="36"/>
      <c r="AF100" s="36"/>
    </row>
    <row r="101" spans="2:33" ht="18" customHeight="1">
      <c r="M101" s="36"/>
      <c r="N101" s="36"/>
      <c r="O101" s="36"/>
      <c r="P101" s="36"/>
      <c r="Q101" s="36"/>
      <c r="R101" s="1064" t="s">
        <v>252</v>
      </c>
      <c r="S101" s="1064"/>
      <c r="T101" s="1064"/>
      <c r="U101" s="1064"/>
      <c r="V101" s="1064"/>
      <c r="W101" s="1064"/>
      <c r="X101" s="36"/>
      <c r="Y101" s="36"/>
      <c r="Z101" s="36"/>
      <c r="AA101" s="36"/>
      <c r="AB101" s="36"/>
      <c r="AC101" s="36"/>
      <c r="AD101" s="36"/>
      <c r="AE101" s="36"/>
      <c r="AF101" s="36"/>
    </row>
    <row r="102" spans="2:33" ht="18" customHeight="1" thickBot="1">
      <c r="B102" s="1056" t="s">
        <v>250</v>
      </c>
      <c r="C102" s="1056"/>
      <c r="D102" s="1056"/>
      <c r="E102" s="1056"/>
      <c r="F102" s="1056"/>
      <c r="I102" s="1060" t="s">
        <v>251</v>
      </c>
      <c r="J102" s="1060"/>
      <c r="K102" s="1060"/>
      <c r="L102" s="1060"/>
      <c r="M102" s="1060"/>
      <c r="N102" s="1060"/>
      <c r="O102" s="36"/>
      <c r="P102" s="36"/>
      <c r="Q102" s="36"/>
      <c r="R102" s="1065"/>
      <c r="S102" s="1065"/>
      <c r="T102" s="1065"/>
      <c r="U102" s="1065"/>
      <c r="V102" s="1065"/>
      <c r="W102" s="1065"/>
      <c r="X102" s="36"/>
      <c r="Y102" s="36"/>
      <c r="Z102" s="36"/>
      <c r="AA102" s="36"/>
      <c r="AB102" s="36"/>
      <c r="AC102" s="36"/>
      <c r="AD102" s="36"/>
      <c r="AE102" s="36"/>
      <c r="AF102" s="36"/>
    </row>
    <row r="103" spans="2:33" ht="18" customHeight="1" thickTop="1" thickBot="1">
      <c r="B103" s="1049">
        <f>N86</f>
        <v>0</v>
      </c>
      <c r="C103" s="1050"/>
      <c r="D103" s="1050"/>
      <c r="E103" s="1050"/>
      <c r="F103" s="614"/>
      <c r="H103" s="221" t="s">
        <v>249</v>
      </c>
      <c r="I103" s="1057" t="str">
        <f>IF(AND(B94="",B99=""),"",IF(AND(B94&lt;&gt;"",B99&lt;&gt;""),"エラー※①又は②に入力",IF(V94&lt;&gt;"",V94,B99)))</f>
        <v/>
      </c>
      <c r="J103" s="1058"/>
      <c r="K103" s="1058"/>
      <c r="L103" s="1058"/>
      <c r="M103" s="1058"/>
      <c r="N103" s="1059"/>
      <c r="O103" s="36"/>
      <c r="P103" s="36" t="s">
        <v>246</v>
      </c>
      <c r="Q103" s="36"/>
      <c r="R103" s="1061" t="str">
        <f>IF(I103="","",(ROUNDDOWN(B103-I103,-3)))</f>
        <v/>
      </c>
      <c r="S103" s="1062"/>
      <c r="T103" s="1062"/>
      <c r="U103" s="1062"/>
      <c r="V103" s="1062"/>
      <c r="W103" s="1063"/>
      <c r="X103" s="36"/>
      <c r="Y103" s="36"/>
      <c r="Z103" s="36"/>
      <c r="AA103" s="36"/>
      <c r="AB103" s="36"/>
      <c r="AC103" s="36"/>
      <c r="AD103" s="36"/>
      <c r="AE103" s="36"/>
      <c r="AF103" s="36"/>
    </row>
    <row r="104" spans="2:33" ht="26.25" customHeight="1" thickTop="1">
      <c r="B104" s="423"/>
      <c r="C104" s="423"/>
      <c r="D104" s="423"/>
      <c r="E104" s="423"/>
      <c r="F104" s="423"/>
      <c r="M104" s="36"/>
      <c r="N104" s="36"/>
      <c r="O104" s="36"/>
      <c r="P104" s="36"/>
      <c r="Q104" s="36"/>
      <c r="R104" s="36"/>
      <c r="S104" s="36"/>
      <c r="U104" s="36"/>
      <c r="V104" s="36"/>
      <c r="W104" s="36"/>
      <c r="X104" s="36"/>
      <c r="Y104" s="36"/>
      <c r="Z104" s="36"/>
      <c r="AA104" s="36"/>
      <c r="AB104" s="36"/>
      <c r="AC104" s="36"/>
      <c r="AD104" s="36"/>
      <c r="AE104" s="36"/>
      <c r="AF104" s="36"/>
    </row>
    <row r="105" spans="2:33" ht="18" customHeight="1">
      <c r="J105" s="727" t="s">
        <v>253</v>
      </c>
      <c r="K105" s="727"/>
      <c r="L105" s="727"/>
      <c r="M105" s="727"/>
      <c r="N105" s="727"/>
      <c r="O105" s="727"/>
      <c r="P105" s="727"/>
      <c r="Q105" s="727"/>
      <c r="R105" s="727"/>
      <c r="S105" s="727"/>
      <c r="T105" s="727"/>
      <c r="U105" s="727"/>
      <c r="V105" s="727"/>
      <c r="W105" s="727"/>
      <c r="X105" s="727"/>
      <c r="Y105" s="727"/>
      <c r="Z105" s="727"/>
      <c r="AA105" s="727"/>
      <c r="AB105" s="727"/>
      <c r="AC105" s="727"/>
      <c r="AD105" s="36"/>
      <c r="AE105" s="36"/>
      <c r="AF105" s="36"/>
    </row>
    <row r="106" spans="2:33" ht="18" customHeight="1">
      <c r="M106" s="36"/>
      <c r="N106" s="36"/>
      <c r="O106" s="36"/>
      <c r="P106" s="36"/>
      <c r="Q106" s="36"/>
      <c r="R106" s="36"/>
      <c r="S106" s="36"/>
      <c r="T106" s="36"/>
      <c r="U106" s="36"/>
      <c r="V106" s="36"/>
      <c r="W106" s="36"/>
      <c r="X106" s="36"/>
      <c r="Y106" s="36"/>
      <c r="Z106" s="36"/>
      <c r="AA106" s="36"/>
      <c r="AB106" s="36"/>
      <c r="AC106" s="36"/>
      <c r="AD106" s="36"/>
      <c r="AE106" s="36"/>
      <c r="AF106" s="36"/>
    </row>
    <row r="107" spans="2:33" ht="18" customHeight="1">
      <c r="B107" s="99" t="s">
        <v>175</v>
      </c>
      <c r="M107" s="36"/>
      <c r="N107" s="36"/>
      <c r="O107" s="36"/>
      <c r="P107" s="36"/>
      <c r="Q107" s="36"/>
      <c r="R107" s="36"/>
      <c r="S107" s="36"/>
      <c r="T107" s="36"/>
      <c r="U107" s="36"/>
      <c r="V107" s="36"/>
      <c r="W107" s="36"/>
      <c r="X107" s="36"/>
      <c r="Y107" s="36"/>
      <c r="Z107" s="36"/>
      <c r="AA107" s="36"/>
      <c r="AB107" s="36"/>
      <c r="AC107" s="36"/>
      <c r="AD107" s="36"/>
      <c r="AE107" s="36"/>
      <c r="AF107" s="36"/>
    </row>
    <row r="108" spans="2:33" ht="7.5" customHeight="1" thickBot="1">
      <c r="M108" s="36"/>
      <c r="N108" s="36"/>
      <c r="O108" s="36"/>
      <c r="P108" s="36"/>
      <c r="Q108" s="36"/>
      <c r="R108" s="36"/>
      <c r="S108" s="36"/>
      <c r="T108" s="36"/>
      <c r="U108" s="36"/>
      <c r="V108" s="36"/>
      <c r="W108" s="36"/>
      <c r="X108" s="36"/>
      <c r="Y108" s="36"/>
      <c r="Z108" s="36"/>
      <c r="AA108" s="36"/>
      <c r="AB108" s="36"/>
      <c r="AC108" s="36"/>
      <c r="AD108" s="36"/>
      <c r="AE108" s="36"/>
      <c r="AF108" s="36"/>
    </row>
    <row r="109" spans="2:33" ht="9.75" customHeight="1" thickBot="1">
      <c r="B109" s="100"/>
      <c r="C109" s="101"/>
      <c r="D109" s="101"/>
      <c r="E109" s="101"/>
      <c r="F109" s="101"/>
      <c r="G109" s="101"/>
      <c r="H109" s="101"/>
      <c r="I109" s="101"/>
      <c r="J109" s="101"/>
      <c r="K109" s="101"/>
      <c r="L109" s="101"/>
      <c r="M109" s="102"/>
      <c r="N109" s="102"/>
      <c r="O109" s="102"/>
      <c r="P109" s="102"/>
      <c r="Q109" s="102"/>
      <c r="R109" s="102"/>
      <c r="S109" s="102"/>
      <c r="T109" s="102"/>
      <c r="U109" s="102"/>
      <c r="V109" s="115"/>
      <c r="W109" s="36"/>
      <c r="X109" s="36"/>
      <c r="Y109" s="36"/>
      <c r="Z109" s="36"/>
      <c r="AA109" s="36"/>
      <c r="AB109" s="36"/>
      <c r="AC109" s="36"/>
      <c r="AD109" s="36"/>
      <c r="AE109" s="36"/>
      <c r="AF109" s="36"/>
    </row>
    <row r="110" spans="2:33" ht="18.75" customHeight="1" thickBot="1">
      <c r="B110" s="103"/>
      <c r="C110" s="104" t="s">
        <v>170</v>
      </c>
      <c r="D110" s="105"/>
      <c r="E110" s="106"/>
      <c r="F110" s="106"/>
      <c r="G110" s="106"/>
      <c r="H110" s="106"/>
      <c r="I110" s="106"/>
      <c r="J110" s="106"/>
      <c r="K110" s="106"/>
      <c r="L110" s="106"/>
      <c r="M110" s="107" t="s">
        <v>171</v>
      </c>
      <c r="N110" s="106"/>
      <c r="O110" s="106"/>
      <c r="P110" s="106"/>
      <c r="Q110" s="108"/>
      <c r="R110" s="808"/>
      <c r="S110" s="809"/>
      <c r="T110" s="810"/>
      <c r="U110" s="108"/>
      <c r="V110" s="117"/>
      <c r="W110" s="728" t="s">
        <v>255</v>
      </c>
      <c r="X110" s="729"/>
      <c r="Y110" s="729"/>
      <c r="Z110" s="729"/>
      <c r="AA110" s="729"/>
      <c r="AB110" s="729"/>
      <c r="AC110" s="729"/>
      <c r="AD110" s="55"/>
      <c r="AE110" s="55"/>
    </row>
    <row r="111" spans="2:33" ht="21.75" customHeight="1">
      <c r="B111" s="109"/>
      <c r="C111" s="105"/>
      <c r="D111" s="110"/>
      <c r="E111" s="111"/>
      <c r="F111" s="111"/>
      <c r="G111" s="111"/>
      <c r="H111" s="111"/>
      <c r="I111" s="111"/>
      <c r="J111" s="111"/>
      <c r="K111" s="111"/>
      <c r="L111" s="111"/>
      <c r="M111" s="111"/>
      <c r="N111" s="111"/>
      <c r="O111" s="111"/>
      <c r="P111" s="112"/>
      <c r="Q111" s="112"/>
      <c r="R111" s="223"/>
      <c r="S111" s="112"/>
      <c r="T111" s="112"/>
      <c r="U111" s="112"/>
      <c r="V111" s="116"/>
      <c r="W111" s="728"/>
      <c r="X111" s="729"/>
      <c r="Y111" s="729"/>
      <c r="Z111" s="729"/>
      <c r="AA111" s="729"/>
      <c r="AB111" s="729"/>
      <c r="AC111" s="729"/>
      <c r="AD111" s="55"/>
      <c r="AE111" s="55"/>
    </row>
    <row r="112" spans="2:33" ht="21" customHeight="1">
      <c r="B112" s="546" t="s">
        <v>178</v>
      </c>
      <c r="C112" s="542"/>
      <c r="D112" s="542"/>
      <c r="E112" s="542"/>
      <c r="F112" s="542"/>
      <c r="G112" s="542"/>
      <c r="H112" s="542"/>
      <c r="I112" s="542"/>
      <c r="J112" s="542"/>
      <c r="K112" s="542"/>
      <c r="L112" s="542"/>
      <c r="M112" s="542"/>
      <c r="N112" s="542"/>
      <c r="O112" s="542"/>
      <c r="P112" s="542"/>
      <c r="Q112" s="542"/>
      <c r="R112" s="542"/>
      <c r="S112" s="542"/>
      <c r="T112" s="542"/>
      <c r="U112" s="542"/>
      <c r="V112" s="543"/>
      <c r="W112" s="61"/>
      <c r="X112" s="61"/>
      <c r="Y112" s="61"/>
      <c r="Z112" s="61"/>
      <c r="AA112" s="61"/>
      <c r="AB112" s="56"/>
      <c r="AC112" s="56"/>
      <c r="AD112" s="56"/>
      <c r="AE112" s="56"/>
    </row>
    <row r="113" spans="2:41" ht="21" customHeight="1">
      <c r="B113" s="113"/>
      <c r="C113" s="542" t="s">
        <v>212</v>
      </c>
      <c r="D113" s="542"/>
      <c r="E113" s="542"/>
      <c r="F113" s="542"/>
      <c r="G113" s="542"/>
      <c r="H113" s="542"/>
      <c r="I113" s="542"/>
      <c r="J113" s="542"/>
      <c r="K113" s="542"/>
      <c r="L113" s="542"/>
      <c r="M113" s="542"/>
      <c r="N113" s="542"/>
      <c r="O113" s="542"/>
      <c r="P113" s="542"/>
      <c r="Q113" s="542"/>
      <c r="R113" s="542"/>
      <c r="S113" s="542"/>
      <c r="T113" s="542"/>
      <c r="U113" s="542"/>
      <c r="V113" s="543"/>
      <c r="W113" s="61"/>
      <c r="X113" s="61"/>
      <c r="Y113" s="61"/>
      <c r="Z113" s="61"/>
      <c r="AA113" s="61"/>
      <c r="AB113" s="56"/>
      <c r="AC113" s="56"/>
      <c r="AD113" s="56"/>
      <c r="AE113" s="56"/>
    </row>
    <row r="114" spans="2:41" ht="117" customHeight="1" thickBot="1">
      <c r="B114" s="114"/>
      <c r="C114" s="544"/>
      <c r="D114" s="544"/>
      <c r="E114" s="544"/>
      <c r="F114" s="544"/>
      <c r="G114" s="544"/>
      <c r="H114" s="544"/>
      <c r="I114" s="544"/>
      <c r="J114" s="544"/>
      <c r="K114" s="544"/>
      <c r="L114" s="544"/>
      <c r="M114" s="544"/>
      <c r="N114" s="544"/>
      <c r="O114" s="544"/>
      <c r="P114" s="544"/>
      <c r="Q114" s="544"/>
      <c r="R114" s="544"/>
      <c r="S114" s="544"/>
      <c r="T114" s="544"/>
      <c r="U114" s="544"/>
      <c r="V114" s="545"/>
      <c r="W114" s="62"/>
      <c r="X114" s="62"/>
      <c r="Y114" s="62"/>
      <c r="Z114" s="62"/>
      <c r="AA114" s="62"/>
      <c r="AB114" s="57"/>
      <c r="AC114" s="57"/>
      <c r="AD114" s="58"/>
      <c r="AE114" s="58"/>
    </row>
    <row r="115" spans="2:41" ht="18" customHeight="1">
      <c r="M115" s="36"/>
      <c r="N115" s="36"/>
      <c r="O115" s="36"/>
      <c r="P115" s="36"/>
      <c r="Q115" s="36"/>
      <c r="R115" s="36"/>
      <c r="S115" s="36"/>
      <c r="T115" s="36"/>
      <c r="U115" s="36"/>
      <c r="V115" s="36"/>
      <c r="W115" s="36"/>
      <c r="X115" s="36"/>
      <c r="Y115" s="36"/>
      <c r="Z115" s="36"/>
      <c r="AA115" s="36"/>
      <c r="AB115" s="36"/>
      <c r="AC115" s="36"/>
      <c r="AD115" s="36"/>
      <c r="AE115" s="36"/>
      <c r="AF115" s="36"/>
    </row>
    <row r="116" spans="2:41">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80"/>
      <c r="AC116" s="80"/>
      <c r="AD116" s="58"/>
      <c r="AE116" s="58"/>
    </row>
    <row r="117" spans="2:41">
      <c r="B117" s="62" t="s">
        <v>169</v>
      </c>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80"/>
      <c r="AC117" s="80"/>
      <c r="AD117" s="58"/>
      <c r="AE117" s="58"/>
    </row>
    <row r="118" spans="2:41" ht="18" customHeight="1">
      <c r="B118" s="532" t="s">
        <v>116</v>
      </c>
      <c r="C118" s="782"/>
      <c r="D118" s="782"/>
      <c r="E118" s="782"/>
      <c r="F118" s="782"/>
      <c r="G118" s="782"/>
      <c r="H118" s="782"/>
      <c r="I118" s="782"/>
      <c r="J118" s="782"/>
      <c r="K118" s="782"/>
      <c r="L118" s="782"/>
      <c r="M118" s="783"/>
      <c r="N118" s="533" t="s">
        <v>0</v>
      </c>
      <c r="O118" s="533"/>
      <c r="P118" s="533"/>
      <c r="Q118" s="533"/>
      <c r="R118" s="534" t="s">
        <v>12</v>
      </c>
      <c r="S118" s="533"/>
      <c r="T118" s="533"/>
      <c r="U118" s="535"/>
      <c r="V118" s="534" t="s">
        <v>3</v>
      </c>
      <c r="W118" s="533"/>
      <c r="X118" s="533"/>
      <c r="Y118" s="535"/>
      <c r="Z118" s="534" t="s">
        <v>4</v>
      </c>
      <c r="AA118" s="533"/>
      <c r="AB118" s="533"/>
      <c r="AC118" s="535"/>
    </row>
    <row r="119" spans="2:41" ht="18" customHeight="1">
      <c r="B119" s="784"/>
      <c r="C119" s="785"/>
      <c r="D119" s="785"/>
      <c r="E119" s="785"/>
      <c r="F119" s="785"/>
      <c r="G119" s="785"/>
      <c r="H119" s="785"/>
      <c r="I119" s="785"/>
      <c r="J119" s="785"/>
      <c r="K119" s="785"/>
      <c r="L119" s="785"/>
      <c r="M119" s="786"/>
      <c r="N119" s="787" t="s">
        <v>5</v>
      </c>
      <c r="O119" s="788"/>
      <c r="P119" s="788" t="s">
        <v>6</v>
      </c>
      <c r="Q119" s="789"/>
      <c r="R119" s="790" t="s">
        <v>5</v>
      </c>
      <c r="S119" s="788"/>
      <c r="T119" s="788" t="s">
        <v>6</v>
      </c>
      <c r="U119" s="789"/>
      <c r="V119" s="790" t="s">
        <v>5</v>
      </c>
      <c r="W119" s="788"/>
      <c r="X119" s="788" t="s">
        <v>6</v>
      </c>
      <c r="Y119" s="789"/>
      <c r="Z119" s="790" t="s">
        <v>5</v>
      </c>
      <c r="AA119" s="788"/>
      <c r="AB119" s="788" t="s">
        <v>6</v>
      </c>
      <c r="AC119" s="789"/>
    </row>
    <row r="120" spans="2:41" ht="18" customHeight="1">
      <c r="B120" s="297" t="s">
        <v>155</v>
      </c>
      <c r="C120" s="298"/>
      <c r="D120" s="298"/>
      <c r="E120" s="298"/>
      <c r="F120" s="298"/>
      <c r="G120" s="298"/>
      <c r="H120" s="298"/>
      <c r="I120" s="298"/>
      <c r="J120" s="298"/>
      <c r="K120" s="298"/>
      <c r="L120" s="298"/>
      <c r="M120" s="17" t="s">
        <v>112</v>
      </c>
      <c r="N120" s="779">
        <f>N49</f>
        <v>0</v>
      </c>
      <c r="O120" s="780"/>
      <c r="P120" s="780">
        <f>P49</f>
        <v>0</v>
      </c>
      <c r="Q120" s="781"/>
      <c r="R120" s="779">
        <f>R49</f>
        <v>0</v>
      </c>
      <c r="S120" s="780"/>
      <c r="T120" s="780">
        <f>T49</f>
        <v>0</v>
      </c>
      <c r="U120" s="781"/>
      <c r="V120" s="779">
        <f>V49</f>
        <v>0</v>
      </c>
      <c r="W120" s="780"/>
      <c r="X120" s="780">
        <f>X49</f>
        <v>0</v>
      </c>
      <c r="Y120" s="781"/>
      <c r="Z120" s="779">
        <f>Z49</f>
        <v>0</v>
      </c>
      <c r="AA120" s="780"/>
      <c r="AB120" s="780">
        <f>AB49</f>
        <v>0</v>
      </c>
      <c r="AC120" s="781"/>
      <c r="AF120" s="295"/>
      <c r="AG120" s="296"/>
      <c r="AI120" s="34"/>
      <c r="AJ120" s="14"/>
      <c r="AK120" s="13"/>
    </row>
    <row r="121" spans="2:41" ht="18" customHeight="1">
      <c r="B121" s="297" t="s">
        <v>115</v>
      </c>
      <c r="C121" s="298"/>
      <c r="D121" s="298"/>
      <c r="E121" s="298"/>
      <c r="F121" s="298"/>
      <c r="G121" s="298"/>
      <c r="H121" s="298"/>
      <c r="I121" s="298"/>
      <c r="J121" s="298"/>
      <c r="K121" s="298"/>
      <c r="L121" s="298"/>
      <c r="M121" s="17" t="s">
        <v>113</v>
      </c>
      <c r="N121" s="774">
        <f>N50</f>
        <v>0</v>
      </c>
      <c r="O121" s="775"/>
      <c r="P121" s="776">
        <f>P50</f>
        <v>0</v>
      </c>
      <c r="Q121" s="777"/>
      <c r="R121" s="774">
        <f>R50</f>
        <v>0</v>
      </c>
      <c r="S121" s="775"/>
      <c r="T121" s="776">
        <f>T50</f>
        <v>0</v>
      </c>
      <c r="U121" s="777"/>
      <c r="V121" s="774">
        <f>V50</f>
        <v>0</v>
      </c>
      <c r="W121" s="775"/>
      <c r="X121" s="776">
        <f>X50</f>
        <v>0</v>
      </c>
      <c r="Y121" s="777"/>
      <c r="Z121" s="774">
        <f>Z50</f>
        <v>0</v>
      </c>
      <c r="AA121" s="775"/>
      <c r="AB121" s="776">
        <f>AB50</f>
        <v>0</v>
      </c>
      <c r="AC121" s="777"/>
      <c r="AE121" s="778">
        <f t="shared" ref="AE121:AE126" si="60">SUM(N121:AC121)</f>
        <v>0</v>
      </c>
      <c r="AF121" s="736"/>
      <c r="AG121" s="736"/>
      <c r="AI121" s="34"/>
      <c r="AJ121" s="14"/>
      <c r="AK121" s="13"/>
    </row>
    <row r="122" spans="2:41" ht="36" customHeight="1">
      <c r="B122" s="832" t="s">
        <v>172</v>
      </c>
      <c r="C122" s="833"/>
      <c r="D122" s="833"/>
      <c r="E122" s="833"/>
      <c r="F122" s="833"/>
      <c r="G122" s="833"/>
      <c r="H122" s="833"/>
      <c r="I122" s="833"/>
      <c r="J122" s="833"/>
      <c r="K122" s="833"/>
      <c r="L122" s="833"/>
      <c r="M122" s="17" t="s">
        <v>114</v>
      </c>
      <c r="N122" s="771">
        <f>N121*$R$110*100*$X$16</f>
        <v>0</v>
      </c>
      <c r="O122" s="772"/>
      <c r="P122" s="772">
        <f>P121*$R$110*100*$X$16</f>
        <v>0</v>
      </c>
      <c r="Q122" s="773"/>
      <c r="R122" s="771">
        <f>R121*$R$110*100*$X$16</f>
        <v>0</v>
      </c>
      <c r="S122" s="772"/>
      <c r="T122" s="772">
        <f>T121*$R$110*100*$X$16</f>
        <v>0</v>
      </c>
      <c r="U122" s="773"/>
      <c r="V122" s="771">
        <f>V121*$R$110*100*$X$16</f>
        <v>0</v>
      </c>
      <c r="W122" s="772"/>
      <c r="X122" s="772">
        <f>X121*$R$110*100*$X$16</f>
        <v>0</v>
      </c>
      <c r="Y122" s="773"/>
      <c r="Z122" s="771">
        <f>Z121*$R$110*100*$X$16</f>
        <v>0</v>
      </c>
      <c r="AA122" s="772"/>
      <c r="AB122" s="772">
        <f>AB121*$R$110*100*$X$16</f>
        <v>0</v>
      </c>
      <c r="AC122" s="773"/>
      <c r="AE122" s="295">
        <f t="shared" si="60"/>
        <v>0</v>
      </c>
      <c r="AF122" s="296"/>
      <c r="AG122" s="296"/>
      <c r="AI122" s="34"/>
      <c r="AJ122" s="14"/>
      <c r="AK122" s="13"/>
    </row>
    <row r="123" spans="2:41" ht="18" customHeight="1">
      <c r="B123" s="794" t="s">
        <v>119</v>
      </c>
      <c r="C123" s="745" t="s">
        <v>186</v>
      </c>
      <c r="D123" s="746"/>
      <c r="E123" s="746"/>
      <c r="F123" s="746"/>
      <c r="G123" s="746"/>
      <c r="H123" s="746"/>
      <c r="I123" s="746"/>
      <c r="J123" s="746"/>
      <c r="K123" s="746"/>
      <c r="L123" s="746"/>
      <c r="M123" s="747"/>
      <c r="N123" s="748">
        <f>IF($L$52="○",-ROUNDDOWN(N31*$R$110*100*$L$53,-1),0)</f>
        <v>0</v>
      </c>
      <c r="O123" s="749"/>
      <c r="P123" s="748">
        <f>IF($L$52="○",-ROUNDDOWN(P31*$R$110*100*$L$53,-1),0)</f>
        <v>0</v>
      </c>
      <c r="Q123" s="749"/>
      <c r="R123" s="750">
        <f>IF($L$52="○",-ROUNDDOWN(R31*$R$110*100*$L$53,-1),0)</f>
        <v>0</v>
      </c>
      <c r="S123" s="751"/>
      <c r="T123" s="749">
        <f>IF($L$52="○",-ROUNDDOWN(T31*$R$110*100*$L$53,-1),0)</f>
        <v>0</v>
      </c>
      <c r="U123" s="752"/>
      <c r="V123" s="750">
        <f>IF($L$52="○",-ROUNDDOWN(V31*$R$110*100*$L$53,-1),0)</f>
        <v>0</v>
      </c>
      <c r="W123" s="751"/>
      <c r="X123" s="749">
        <f>IF($L$52="○",-ROUNDDOWN(X31*$R$110*100*$L$53,-1),0)</f>
        <v>0</v>
      </c>
      <c r="Y123" s="752"/>
      <c r="Z123" s="750">
        <f>IF($L$52="○",-ROUNDDOWN(Z31*$R$110*100*$L$53,-1),0)</f>
        <v>0</v>
      </c>
      <c r="AA123" s="751"/>
      <c r="AB123" s="749">
        <f>IF($L$52="○",-ROUNDDOWN(AB31*$R$110*100*$L$53,-1),0)</f>
        <v>0</v>
      </c>
      <c r="AC123" s="752"/>
      <c r="AE123" s="735">
        <f t="shared" si="60"/>
        <v>0</v>
      </c>
      <c r="AF123" s="736"/>
      <c r="AG123" s="736"/>
    </row>
    <row r="124" spans="2:41" ht="18" customHeight="1" thickBot="1">
      <c r="B124" s="795"/>
      <c r="C124" s="764" t="s">
        <v>187</v>
      </c>
      <c r="D124" s="765"/>
      <c r="E124" s="765"/>
      <c r="F124" s="765"/>
      <c r="G124" s="765"/>
      <c r="H124" s="765"/>
      <c r="I124" s="765"/>
      <c r="J124" s="765"/>
      <c r="K124" s="765"/>
      <c r="L124" s="765"/>
      <c r="M124" s="766"/>
      <c r="N124" s="767">
        <f>IF($L$54="○",-ROUNDDOWN(SUM(N31,N32,N33,$N37)*$R$110*100*$L$55,-1),0)</f>
        <v>0</v>
      </c>
      <c r="O124" s="768"/>
      <c r="P124" s="753">
        <f t="shared" ref="P124" si="61">IF($L$54="○",-ROUNDDOWN(SUM(P31,P32,P33,$N37)*$R$110*100*$L$55,-1),0)</f>
        <v>0</v>
      </c>
      <c r="Q124" s="754"/>
      <c r="R124" s="755">
        <f t="shared" ref="R124" si="62">IF($L$54="○",-ROUNDDOWN(SUM(R31,R32,R33,$N37)*$R$110*100*$L$55,-1),0)</f>
        <v>0</v>
      </c>
      <c r="S124" s="756"/>
      <c r="T124" s="753">
        <f t="shared" ref="T124" si="63">IF($L$54="○",-ROUNDDOWN(SUM(T31,T32,T33,$N37)*$R$110*100*$L$55,-1),0)</f>
        <v>0</v>
      </c>
      <c r="U124" s="754"/>
      <c r="V124" s="755">
        <f t="shared" ref="V124" si="64">IF($L$54="○",-ROUNDDOWN(SUM(V31,V32,V33,$N37)*$R$110*100*$L$55,-1),0)</f>
        <v>0</v>
      </c>
      <c r="W124" s="756"/>
      <c r="X124" s="753">
        <f t="shared" ref="X124" si="65">IF($L$54="○",-ROUNDDOWN(SUM(X31,X32,X33,$N37)*$R$110*100*$L$55,-1),0)</f>
        <v>0</v>
      </c>
      <c r="Y124" s="754"/>
      <c r="Z124" s="755">
        <f t="shared" ref="Z124" si="66">IF($L$54="○",-ROUNDDOWN(SUM(Z31,Z32,Z33,$N37)*$R$110*100*$L$55,-1),0)</f>
        <v>0</v>
      </c>
      <c r="AA124" s="756"/>
      <c r="AB124" s="753">
        <f t="shared" ref="AB124" si="67">IF($L$54="○",-ROUNDDOWN(SUM(AB31,AB32,AB33,$N37)*$R$110*100*$L$55,-1),0)</f>
        <v>0</v>
      </c>
      <c r="AC124" s="754"/>
      <c r="AE124" s="735">
        <f t="shared" si="60"/>
        <v>0</v>
      </c>
      <c r="AF124" s="736"/>
      <c r="AG124" s="736"/>
    </row>
    <row r="125" spans="2:41" ht="18" customHeight="1" thickTop="1">
      <c r="B125" s="796"/>
      <c r="C125" s="757" t="s">
        <v>118</v>
      </c>
      <c r="D125" s="758"/>
      <c r="E125" s="758"/>
      <c r="F125" s="758"/>
      <c r="G125" s="758"/>
      <c r="H125" s="758"/>
      <c r="I125" s="758"/>
      <c r="J125" s="758"/>
      <c r="K125" s="758"/>
      <c r="L125" s="758"/>
      <c r="M125" s="759"/>
      <c r="N125" s="760">
        <f>SUM(N123,N124)</f>
        <v>0</v>
      </c>
      <c r="O125" s="811"/>
      <c r="P125" s="762">
        <f t="shared" ref="P125" si="68">SUM(P123,P124)</f>
        <v>0</v>
      </c>
      <c r="Q125" s="812"/>
      <c r="R125" s="760">
        <f t="shared" ref="R125" si="69">SUM(R123,R124)</f>
        <v>0</v>
      </c>
      <c r="S125" s="811"/>
      <c r="T125" s="762">
        <f t="shared" ref="T125" si="70">SUM(T123,T124)</f>
        <v>0</v>
      </c>
      <c r="U125" s="812"/>
      <c r="V125" s="760">
        <f t="shared" ref="V125" si="71">SUM(V123,V124)</f>
        <v>0</v>
      </c>
      <c r="W125" s="811"/>
      <c r="X125" s="762">
        <f t="shared" ref="X125" si="72">SUM(X123,X124)</f>
        <v>0</v>
      </c>
      <c r="Y125" s="812"/>
      <c r="Z125" s="760">
        <f t="shared" ref="Z125" si="73">SUM(Z123,Z124)</f>
        <v>0</v>
      </c>
      <c r="AA125" s="811"/>
      <c r="AB125" s="762">
        <f t="shared" ref="AB125" si="74">SUM(AB123,AB124)</f>
        <v>0</v>
      </c>
      <c r="AC125" s="812"/>
      <c r="AE125" s="735">
        <f t="shared" si="60"/>
        <v>0</v>
      </c>
      <c r="AF125" s="736"/>
      <c r="AG125" s="736"/>
    </row>
    <row r="126" spans="2:41" ht="18" customHeight="1" thickBot="1">
      <c r="B126" s="813" t="s">
        <v>122</v>
      </c>
      <c r="C126" s="814"/>
      <c r="D126" s="814"/>
      <c r="E126" s="814"/>
      <c r="F126" s="814"/>
      <c r="G126" s="814"/>
      <c r="H126" s="814"/>
      <c r="I126" s="814"/>
      <c r="J126" s="814"/>
      <c r="K126" s="814"/>
      <c r="L126" s="814"/>
      <c r="M126" s="125" t="s">
        <v>120</v>
      </c>
      <c r="N126" s="739">
        <f>N125*I20*$X$16</f>
        <v>0</v>
      </c>
      <c r="O126" s="740"/>
      <c r="P126" s="740">
        <f>P125*N20*$X$16</f>
        <v>0</v>
      </c>
      <c r="Q126" s="741"/>
      <c r="R126" s="739">
        <f>R125*I21*$X$16</f>
        <v>0</v>
      </c>
      <c r="S126" s="740"/>
      <c r="T126" s="740">
        <f>T125*N21*$X$16</f>
        <v>0</v>
      </c>
      <c r="U126" s="741"/>
      <c r="V126" s="739">
        <f>V125*I22*$X$16</f>
        <v>0</v>
      </c>
      <c r="W126" s="740"/>
      <c r="X126" s="740">
        <f>X125*N22*$X$16</f>
        <v>0</v>
      </c>
      <c r="Y126" s="741"/>
      <c r="Z126" s="739">
        <f>Z125*I23*$X$16</f>
        <v>0</v>
      </c>
      <c r="AA126" s="740"/>
      <c r="AB126" s="740">
        <f>AB125*N23*$X$16</f>
        <v>0</v>
      </c>
      <c r="AC126" s="741"/>
      <c r="AE126" s="293">
        <f t="shared" si="60"/>
        <v>0</v>
      </c>
      <c r="AF126" s="294"/>
      <c r="AG126" s="294"/>
      <c r="AH126" s="67"/>
      <c r="AI126" s="67"/>
    </row>
    <row r="127" spans="2:41" ht="36.75" customHeight="1" thickTop="1" thickBot="1">
      <c r="B127" s="555" t="s">
        <v>188</v>
      </c>
      <c r="C127" s="831"/>
      <c r="D127" s="831"/>
      <c r="E127" s="831"/>
      <c r="F127" s="831"/>
      <c r="G127" s="831"/>
      <c r="H127" s="831"/>
      <c r="I127" s="831"/>
      <c r="J127" s="831"/>
      <c r="K127" s="831"/>
      <c r="L127" s="118"/>
      <c r="M127" s="119" t="s">
        <v>121</v>
      </c>
      <c r="N127" s="828">
        <f>ROUNDDOWN(SUM(N122:AC122)+SUM(N126:AC126),-3)</f>
        <v>0</v>
      </c>
      <c r="O127" s="829"/>
      <c r="P127" s="829"/>
      <c r="Q127" s="829"/>
      <c r="R127" s="829"/>
      <c r="S127" s="829"/>
      <c r="T127" s="829"/>
      <c r="U127" s="829"/>
      <c r="V127" s="829"/>
      <c r="W127" s="829"/>
      <c r="X127" s="829"/>
      <c r="Y127" s="829"/>
      <c r="Z127" s="829"/>
      <c r="AA127" s="829"/>
      <c r="AB127" s="829"/>
      <c r="AC127" s="830"/>
      <c r="AE127" s="293">
        <f>AE122+AE126</f>
        <v>0</v>
      </c>
      <c r="AF127" s="294"/>
      <c r="AG127" s="294"/>
      <c r="AN127" s="35"/>
      <c r="AO127" s="35"/>
    </row>
    <row r="128" spans="2:41" ht="14.25" thickTop="1"/>
    <row r="129" spans="20:21">
      <c r="U129" s="15" t="s">
        <v>176</v>
      </c>
    </row>
    <row r="130" spans="20:21" ht="21">
      <c r="T130" s="210" t="s">
        <v>254</v>
      </c>
      <c r="U130" s="36"/>
    </row>
  </sheetData>
  <mergeCells count="434">
    <mergeCell ref="B103:F103"/>
    <mergeCell ref="B99:F99"/>
    <mergeCell ref="B97:F98"/>
    <mergeCell ref="B102:F102"/>
    <mergeCell ref="I103:N103"/>
    <mergeCell ref="I102:N102"/>
    <mergeCell ref="R103:W103"/>
    <mergeCell ref="R101:W102"/>
    <mergeCell ref="A92:A94"/>
    <mergeCell ref="B92:F93"/>
    <mergeCell ref="B94:F94"/>
    <mergeCell ref="H92:M93"/>
    <mergeCell ref="O94:T94"/>
    <mergeCell ref="O92:T93"/>
    <mergeCell ref="V94:AA94"/>
    <mergeCell ref="V92:AA93"/>
    <mergeCell ref="H94:M94"/>
    <mergeCell ref="V51:W51"/>
    <mergeCell ref="X51:Y51"/>
    <mergeCell ref="Z51:AA51"/>
    <mergeCell ref="AB51:AC51"/>
    <mergeCell ref="V49:W49"/>
    <mergeCell ref="X49:Y49"/>
    <mergeCell ref="Z49:AA49"/>
    <mergeCell ref="AB49:AC49"/>
    <mergeCell ref="B75:D76"/>
    <mergeCell ref="P57:Q57"/>
    <mergeCell ref="R57:S57"/>
    <mergeCell ref="T50:U50"/>
    <mergeCell ref="P51:Q51"/>
    <mergeCell ref="R51:S51"/>
    <mergeCell ref="T51:U51"/>
    <mergeCell ref="N54:O55"/>
    <mergeCell ref="P54:Q55"/>
    <mergeCell ref="R54:S55"/>
    <mergeCell ref="AA60:AC63"/>
    <mergeCell ref="B50:L50"/>
    <mergeCell ref="AE57:AG57"/>
    <mergeCell ref="AE51:AG51"/>
    <mergeCell ref="C54:K54"/>
    <mergeCell ref="L55:M55"/>
    <mergeCell ref="X54:Y55"/>
    <mergeCell ref="T54:U55"/>
    <mergeCell ref="AE58:AG58"/>
    <mergeCell ref="N51:O51"/>
    <mergeCell ref="C52:K52"/>
    <mergeCell ref="L52:M52"/>
    <mergeCell ref="T57:U57"/>
    <mergeCell ref="V57:W57"/>
    <mergeCell ref="X57:Y57"/>
    <mergeCell ref="Z57:AA57"/>
    <mergeCell ref="AB57:AC57"/>
    <mergeCell ref="Z54:AA55"/>
    <mergeCell ref="AB54:AC55"/>
    <mergeCell ref="Z52:AA53"/>
    <mergeCell ref="AB52:AC53"/>
    <mergeCell ref="L53:M53"/>
    <mergeCell ref="AF52:AG53"/>
    <mergeCell ref="AF54:AG55"/>
    <mergeCell ref="N58:AC58"/>
    <mergeCell ref="V54:W55"/>
    <mergeCell ref="B118:M119"/>
    <mergeCell ref="N118:Q118"/>
    <mergeCell ref="R118:U118"/>
    <mergeCell ref="V118:Y118"/>
    <mergeCell ref="Z118:AC118"/>
    <mergeCell ref="L54:M54"/>
    <mergeCell ref="B57:L57"/>
    <mergeCell ref="C56:M56"/>
    <mergeCell ref="N56:O56"/>
    <mergeCell ref="AB119:AC119"/>
    <mergeCell ref="P56:Q56"/>
    <mergeCell ref="T56:U56"/>
    <mergeCell ref="R56:S56"/>
    <mergeCell ref="V56:W56"/>
    <mergeCell ref="X56:Y56"/>
    <mergeCell ref="Z56:AA56"/>
    <mergeCell ref="AB56:AC56"/>
    <mergeCell ref="D55:K55"/>
    <mergeCell ref="R110:T110"/>
    <mergeCell ref="B112:V112"/>
    <mergeCell ref="C113:V114"/>
    <mergeCell ref="N57:O57"/>
    <mergeCell ref="B89:D90"/>
    <mergeCell ref="I98:AA99"/>
    <mergeCell ref="A3:AC3"/>
    <mergeCell ref="B51:L51"/>
    <mergeCell ref="L34:M34"/>
    <mergeCell ref="L35:M35"/>
    <mergeCell ref="L36:M36"/>
    <mergeCell ref="E35:K35"/>
    <mergeCell ref="E36:K36"/>
    <mergeCell ref="X16:AB16"/>
    <mergeCell ref="R16:W16"/>
    <mergeCell ref="H16:M16"/>
    <mergeCell ref="N16:Q16"/>
    <mergeCell ref="N15:Q15"/>
    <mergeCell ref="H14:Q14"/>
    <mergeCell ref="S24:W24"/>
    <mergeCell ref="S23:W23"/>
    <mergeCell ref="S22:W22"/>
    <mergeCell ref="S21:W21"/>
    <mergeCell ref="S20:W20"/>
    <mergeCell ref="N24:R24"/>
    <mergeCell ref="N23:R23"/>
    <mergeCell ref="B49:L49"/>
    <mergeCell ref="N49:O49"/>
    <mergeCell ref="P49:Q49"/>
    <mergeCell ref="R49:S49"/>
    <mergeCell ref="B14:G15"/>
    <mergeCell ref="B16:G16"/>
    <mergeCell ref="X14:AB15"/>
    <mergeCell ref="B31:B48"/>
    <mergeCell ref="L28:M30"/>
    <mergeCell ref="N29:Q29"/>
    <mergeCell ref="R29:U29"/>
    <mergeCell ref="N28:AC28"/>
    <mergeCell ref="V29:Y29"/>
    <mergeCell ref="Z29:AC29"/>
    <mergeCell ref="D39:M39"/>
    <mergeCell ref="J42:K42"/>
    <mergeCell ref="C42:C48"/>
    <mergeCell ref="L42:M42"/>
    <mergeCell ref="L43:M43"/>
    <mergeCell ref="V39:W39"/>
    <mergeCell ref="C31:C39"/>
    <mergeCell ref="L31:M31"/>
    <mergeCell ref="N31:O31"/>
    <mergeCell ref="P31:Q31"/>
    <mergeCell ref="N42:AC42"/>
    <mergeCell ref="N43:AC43"/>
    <mergeCell ref="N47:AC47"/>
    <mergeCell ref="Z31:AA31"/>
    <mergeCell ref="S5:V5"/>
    <mergeCell ref="S6:V6"/>
    <mergeCell ref="W5:AC5"/>
    <mergeCell ref="W6:AC6"/>
    <mergeCell ref="B10:G10"/>
    <mergeCell ref="H10:N10"/>
    <mergeCell ref="H11:N11"/>
    <mergeCell ref="O10:T10"/>
    <mergeCell ref="O11:T11"/>
    <mergeCell ref="B11:G11"/>
    <mergeCell ref="B5:F6"/>
    <mergeCell ref="S7:V7"/>
    <mergeCell ref="W7:AC7"/>
    <mergeCell ref="D48:M48"/>
    <mergeCell ref="R48:S48"/>
    <mergeCell ref="N30:O30"/>
    <mergeCell ref="P30:Q30"/>
    <mergeCell ref="R30:S30"/>
    <mergeCell ref="AB30:AC30"/>
    <mergeCell ref="AB31:AC31"/>
    <mergeCell ref="R31:S31"/>
    <mergeCell ref="T31:U31"/>
    <mergeCell ref="V31:W31"/>
    <mergeCell ref="X31:Y31"/>
    <mergeCell ref="T30:U30"/>
    <mergeCell ref="V30:W30"/>
    <mergeCell ref="X30:Y30"/>
    <mergeCell ref="Z30:AA30"/>
    <mergeCell ref="P48:Q48"/>
    <mergeCell ref="N39:O39"/>
    <mergeCell ref="L46:M46"/>
    <mergeCell ref="V32:W32"/>
    <mergeCell ref="X32:Y32"/>
    <mergeCell ref="X39:Y39"/>
    <mergeCell ref="N34:AC36"/>
    <mergeCell ref="Z39:AA39"/>
    <mergeCell ref="L38:M38"/>
    <mergeCell ref="C40:C41"/>
    <mergeCell ref="D41:M41"/>
    <mergeCell ref="N41:O41"/>
    <mergeCell ref="P41:Q41"/>
    <mergeCell ref="R41:S41"/>
    <mergeCell ref="T41:U41"/>
    <mergeCell ref="V41:W41"/>
    <mergeCell ref="X41:Y41"/>
    <mergeCell ref="AF50:AG50"/>
    <mergeCell ref="V50:W50"/>
    <mergeCell ref="X50:Y50"/>
    <mergeCell ref="Z50:AA50"/>
    <mergeCell ref="AB50:AC50"/>
    <mergeCell ref="T48:U48"/>
    <mergeCell ref="V48:W48"/>
    <mergeCell ref="T49:U49"/>
    <mergeCell ref="N46:AC46"/>
    <mergeCell ref="N50:O50"/>
    <mergeCell ref="P50:Q50"/>
    <mergeCell ref="R50:S50"/>
    <mergeCell ref="AF49:AG49"/>
    <mergeCell ref="Z48:AA48"/>
    <mergeCell ref="AB48:AC48"/>
    <mergeCell ref="N48:O48"/>
    <mergeCell ref="N38:AC38"/>
    <mergeCell ref="L40:M40"/>
    <mergeCell ref="Z41:AA41"/>
    <mergeCell ref="L33:M33"/>
    <mergeCell ref="Z33:AA33"/>
    <mergeCell ref="AB33:AC33"/>
    <mergeCell ref="N33:O33"/>
    <mergeCell ref="P33:Q33"/>
    <mergeCell ref="R33:S33"/>
    <mergeCell ref="T33:U33"/>
    <mergeCell ref="V33:W33"/>
    <mergeCell ref="X33:Y33"/>
    <mergeCell ref="B19:H19"/>
    <mergeCell ref="I19:M19"/>
    <mergeCell ref="N19:R19"/>
    <mergeCell ref="S19:W19"/>
    <mergeCell ref="B20:H20"/>
    <mergeCell ref="B21:H21"/>
    <mergeCell ref="B22:H22"/>
    <mergeCell ref="B23:H23"/>
    <mergeCell ref="B24:H24"/>
    <mergeCell ref="I20:M20"/>
    <mergeCell ref="I21:M21"/>
    <mergeCell ref="I22:M22"/>
    <mergeCell ref="I23:M23"/>
    <mergeCell ref="I24:M24"/>
    <mergeCell ref="N20:R20"/>
    <mergeCell ref="N21:R21"/>
    <mergeCell ref="AB124:AC124"/>
    <mergeCell ref="Z119:AA119"/>
    <mergeCell ref="N124:O124"/>
    <mergeCell ref="P124:Q124"/>
    <mergeCell ref="R124:S124"/>
    <mergeCell ref="T124:U124"/>
    <mergeCell ref="V124:W124"/>
    <mergeCell ref="X124:Y124"/>
    <mergeCell ref="Z124:AA124"/>
    <mergeCell ref="N119:O119"/>
    <mergeCell ref="AB121:AC121"/>
    <mergeCell ref="P119:Q119"/>
    <mergeCell ref="R119:S119"/>
    <mergeCell ref="T119:U119"/>
    <mergeCell ref="V119:W119"/>
    <mergeCell ref="X119:Y119"/>
    <mergeCell ref="N121:O121"/>
    <mergeCell ref="P121:Q121"/>
    <mergeCell ref="R121:S121"/>
    <mergeCell ref="AB120:AC120"/>
    <mergeCell ref="AB123:AC123"/>
    <mergeCell ref="X121:Y121"/>
    <mergeCell ref="Z121:AA121"/>
    <mergeCell ref="B28:K30"/>
    <mergeCell ref="AB39:AC39"/>
    <mergeCell ref="N37:AC37"/>
    <mergeCell ref="J43:K43"/>
    <mergeCell ref="J46:K46"/>
    <mergeCell ref="J47:K47"/>
    <mergeCell ref="L47:M47"/>
    <mergeCell ref="Z32:AA32"/>
    <mergeCell ref="AB32:AC32"/>
    <mergeCell ref="P39:Q39"/>
    <mergeCell ref="R39:S39"/>
    <mergeCell ref="T39:U39"/>
    <mergeCell ref="L32:M32"/>
    <mergeCell ref="L37:M37"/>
    <mergeCell ref="J44:K44"/>
    <mergeCell ref="L44:M44"/>
    <mergeCell ref="N44:AC44"/>
    <mergeCell ref="J45:K45"/>
    <mergeCell ref="L45:M45"/>
    <mergeCell ref="N45:AC45"/>
    <mergeCell ref="N32:O32"/>
    <mergeCell ref="P32:Q32"/>
    <mergeCell ref="R32:S32"/>
    <mergeCell ref="T32:U32"/>
    <mergeCell ref="R14:W15"/>
    <mergeCell ref="N22:R22"/>
    <mergeCell ref="X48:Y48"/>
    <mergeCell ref="AB41:AC41"/>
    <mergeCell ref="N40:AC40"/>
    <mergeCell ref="AF120:AG120"/>
    <mergeCell ref="N127:AC127"/>
    <mergeCell ref="AE127:AG127"/>
    <mergeCell ref="B127:K127"/>
    <mergeCell ref="B122:L122"/>
    <mergeCell ref="N122:O122"/>
    <mergeCell ref="P122:Q122"/>
    <mergeCell ref="R122:S122"/>
    <mergeCell ref="T122:U122"/>
    <mergeCell ref="V122:W122"/>
    <mergeCell ref="X122:Y122"/>
    <mergeCell ref="Z122:AA122"/>
    <mergeCell ref="AB122:AC122"/>
    <mergeCell ref="AE122:AG122"/>
    <mergeCell ref="R120:S120"/>
    <mergeCell ref="T120:U120"/>
    <mergeCell ref="V120:W120"/>
    <mergeCell ref="X120:Y120"/>
    <mergeCell ref="Z120:AA120"/>
    <mergeCell ref="AE126:AG126"/>
    <mergeCell ref="B120:L120"/>
    <mergeCell ref="N120:O120"/>
    <mergeCell ref="P120:Q120"/>
    <mergeCell ref="B121:L121"/>
    <mergeCell ref="Z125:AA125"/>
    <mergeCell ref="AB125:AC125"/>
    <mergeCell ref="C125:M125"/>
    <mergeCell ref="B126:L126"/>
    <mergeCell ref="N125:O125"/>
    <mergeCell ref="P125:Q125"/>
    <mergeCell ref="R125:S125"/>
    <mergeCell ref="T125:U125"/>
    <mergeCell ref="V125:W125"/>
    <mergeCell ref="X125:Y125"/>
    <mergeCell ref="N126:O126"/>
    <mergeCell ref="P126:Q126"/>
    <mergeCell ref="R126:S126"/>
    <mergeCell ref="T126:U126"/>
    <mergeCell ref="V126:W126"/>
    <mergeCell ref="X126:Y126"/>
    <mergeCell ref="Z126:AA126"/>
    <mergeCell ref="AB126:AC126"/>
    <mergeCell ref="Z123:AA123"/>
    <mergeCell ref="C124:M124"/>
    <mergeCell ref="T121:U121"/>
    <mergeCell ref="V121:W121"/>
    <mergeCell ref="AE121:AG121"/>
    <mergeCell ref="AE123:AG123"/>
    <mergeCell ref="AE124:AG124"/>
    <mergeCell ref="AE125:AG125"/>
    <mergeCell ref="B52:B56"/>
    <mergeCell ref="D53:K53"/>
    <mergeCell ref="C123:M123"/>
    <mergeCell ref="N123:O123"/>
    <mergeCell ref="P123:Q123"/>
    <mergeCell ref="R123:S123"/>
    <mergeCell ref="T123:U123"/>
    <mergeCell ref="V123:W123"/>
    <mergeCell ref="X123:Y123"/>
    <mergeCell ref="B123:B125"/>
    <mergeCell ref="N52:O53"/>
    <mergeCell ref="P52:Q53"/>
    <mergeCell ref="R52:S53"/>
    <mergeCell ref="T52:U53"/>
    <mergeCell ref="V52:W53"/>
    <mergeCell ref="X52:Y53"/>
    <mergeCell ref="R70:T70"/>
    <mergeCell ref="B77:M78"/>
    <mergeCell ref="Z77:AC77"/>
    <mergeCell ref="N78:O78"/>
    <mergeCell ref="P78:Q78"/>
    <mergeCell ref="R78:S78"/>
    <mergeCell ref="T78:U78"/>
    <mergeCell ref="V78:W78"/>
    <mergeCell ref="X78:Y78"/>
    <mergeCell ref="Z78:AA78"/>
    <mergeCell ref="AB78:AC78"/>
    <mergeCell ref="N77:Q77"/>
    <mergeCell ref="R77:U77"/>
    <mergeCell ref="V77:Y77"/>
    <mergeCell ref="AF79:AG79"/>
    <mergeCell ref="B80:L80"/>
    <mergeCell ref="N80:O80"/>
    <mergeCell ref="P80:Q80"/>
    <mergeCell ref="R80:S80"/>
    <mergeCell ref="T80:U80"/>
    <mergeCell ref="V80:W80"/>
    <mergeCell ref="X80:Y80"/>
    <mergeCell ref="Z80:AA80"/>
    <mergeCell ref="AB80:AC80"/>
    <mergeCell ref="AE80:AG80"/>
    <mergeCell ref="B79:L79"/>
    <mergeCell ref="N79:O79"/>
    <mergeCell ref="P79:Q79"/>
    <mergeCell ref="R79:S79"/>
    <mergeCell ref="T79:U79"/>
    <mergeCell ref="V79:W79"/>
    <mergeCell ref="X79:Y79"/>
    <mergeCell ref="Z79:AA79"/>
    <mergeCell ref="AB79:AC79"/>
    <mergeCell ref="B81:L81"/>
    <mergeCell ref="N81:O81"/>
    <mergeCell ref="P81:Q81"/>
    <mergeCell ref="R81:S81"/>
    <mergeCell ref="T81:U81"/>
    <mergeCell ref="V81:W81"/>
    <mergeCell ref="X81:Y81"/>
    <mergeCell ref="Z81:AA81"/>
    <mergeCell ref="AB81:AC81"/>
    <mergeCell ref="AE83:AG83"/>
    <mergeCell ref="C84:M84"/>
    <mergeCell ref="N84:O84"/>
    <mergeCell ref="P84:Q84"/>
    <mergeCell ref="R84:S84"/>
    <mergeCell ref="T84:U84"/>
    <mergeCell ref="V84:W84"/>
    <mergeCell ref="X84:Y84"/>
    <mergeCell ref="Z84:AA84"/>
    <mergeCell ref="AB84:AC84"/>
    <mergeCell ref="C83:M83"/>
    <mergeCell ref="N83:O83"/>
    <mergeCell ref="N82:O82"/>
    <mergeCell ref="P82:Q82"/>
    <mergeCell ref="R82:S82"/>
    <mergeCell ref="T82:U82"/>
    <mergeCell ref="V82:W82"/>
    <mergeCell ref="X82:Y82"/>
    <mergeCell ref="Z82:AA82"/>
    <mergeCell ref="AB82:AC82"/>
    <mergeCell ref="P83:Q83"/>
    <mergeCell ref="R83:S83"/>
    <mergeCell ref="T83:U83"/>
    <mergeCell ref="V83:W83"/>
    <mergeCell ref="X83:Y83"/>
    <mergeCell ref="Z83:AA83"/>
    <mergeCell ref="AB83:AC83"/>
    <mergeCell ref="E89:AC90"/>
    <mergeCell ref="AF99:AG99"/>
    <mergeCell ref="B104:F104"/>
    <mergeCell ref="J105:AC105"/>
    <mergeCell ref="W110:AC111"/>
    <mergeCell ref="B71:V73"/>
    <mergeCell ref="B86:K86"/>
    <mergeCell ref="N86:AC86"/>
    <mergeCell ref="AE86:AG86"/>
    <mergeCell ref="AE84:AG84"/>
    <mergeCell ref="B85:L85"/>
    <mergeCell ref="N85:O85"/>
    <mergeCell ref="P85:Q85"/>
    <mergeCell ref="R85:S85"/>
    <mergeCell ref="T85:U85"/>
    <mergeCell ref="V85:W85"/>
    <mergeCell ref="X85:Y85"/>
    <mergeCell ref="Z85:AA85"/>
    <mergeCell ref="AB85:AC85"/>
    <mergeCell ref="AE85:AG85"/>
    <mergeCell ref="AE81:AG81"/>
    <mergeCell ref="B82:B84"/>
    <mergeCell ref="AE82:AG82"/>
    <mergeCell ref="C82:M82"/>
  </mergeCells>
  <phoneticPr fontId="3"/>
  <conditionalFormatting sqref="I103:N103">
    <cfRule type="cellIs" dxfId="13" priority="1" operator="notEqual">
      <formula>$B$99</formula>
    </cfRule>
  </conditionalFormatting>
  <dataValidations count="6">
    <dataValidation imeMode="off" allowBlank="1" showInputMessage="1" showErrorMessage="1" sqref="KB65624:KC65624 TX65624:TY65624 ADT65624:ADU65624 ANP65624:ANQ65624 AXL65624:AXM65624 BHH65624:BHI65624 BRD65624:BRE65624 CAZ65624:CBA65624 CKV65624:CKW65624 CUR65624:CUS65624 DEN65624:DEO65624 DOJ65624:DOK65624 DYF65624:DYG65624 EIB65624:EIC65624 ERX65624:ERY65624 FBT65624:FBU65624 FLP65624:FLQ65624 FVL65624:FVM65624 GFH65624:GFI65624 GPD65624:GPE65624 GYZ65624:GZA65624 HIV65624:HIW65624 HSR65624:HSS65624 ICN65624:ICO65624 IMJ65624:IMK65624 IWF65624:IWG65624 JGB65624:JGC65624 JPX65624:JPY65624 JZT65624:JZU65624 KJP65624:KJQ65624 KTL65624:KTM65624 LDH65624:LDI65624 LND65624:LNE65624 LWZ65624:LXA65624 MGV65624:MGW65624 MQR65624:MQS65624 NAN65624:NAO65624 NKJ65624:NKK65624 NUF65624:NUG65624 OEB65624:OEC65624 ONX65624:ONY65624 OXT65624:OXU65624 PHP65624:PHQ65624 PRL65624:PRM65624 QBH65624:QBI65624 QLD65624:QLE65624 QUZ65624:QVA65624 REV65624:REW65624 ROR65624:ROS65624 RYN65624:RYO65624 SIJ65624:SIK65624 SSF65624:SSG65624 TCB65624:TCC65624 TLX65624:TLY65624 TVT65624:TVU65624 UFP65624:UFQ65624 UPL65624:UPM65624 UZH65624:UZI65624 VJD65624:VJE65624 VSZ65624:VTA65624 WCV65624:WCW65624 WMR65624:WMS65624 WWN65624:WWO65624 KB131160:KC131160 TX131160:TY131160 ADT131160:ADU131160 ANP131160:ANQ131160 AXL131160:AXM131160 BHH131160:BHI131160 BRD131160:BRE131160 CAZ131160:CBA131160 CKV131160:CKW131160 CUR131160:CUS131160 DEN131160:DEO131160 DOJ131160:DOK131160 DYF131160:DYG131160 EIB131160:EIC131160 ERX131160:ERY131160 FBT131160:FBU131160 FLP131160:FLQ131160 FVL131160:FVM131160 GFH131160:GFI131160 GPD131160:GPE131160 GYZ131160:GZA131160 HIV131160:HIW131160 HSR131160:HSS131160 ICN131160:ICO131160 IMJ131160:IMK131160 IWF131160:IWG131160 JGB131160:JGC131160 JPX131160:JPY131160 JZT131160:JZU131160 KJP131160:KJQ131160 KTL131160:KTM131160 LDH131160:LDI131160 LND131160:LNE131160 LWZ131160:LXA131160 MGV131160:MGW131160 MQR131160:MQS131160 NAN131160:NAO131160 NKJ131160:NKK131160 NUF131160:NUG131160 OEB131160:OEC131160 ONX131160:ONY131160 OXT131160:OXU131160 PHP131160:PHQ131160 PRL131160:PRM131160 QBH131160:QBI131160 QLD131160:QLE131160 QUZ131160:QVA131160 REV131160:REW131160 ROR131160:ROS131160 RYN131160:RYO131160 SIJ131160:SIK131160 SSF131160:SSG131160 TCB131160:TCC131160 TLX131160:TLY131160 TVT131160:TVU131160 UFP131160:UFQ131160 UPL131160:UPM131160 UZH131160:UZI131160 VJD131160:VJE131160 VSZ131160:VTA131160 WCV131160:WCW131160 WMR131160:WMS131160 WWN131160:WWO131160 KB196696:KC196696 TX196696:TY196696 ADT196696:ADU196696 ANP196696:ANQ196696 AXL196696:AXM196696 BHH196696:BHI196696 BRD196696:BRE196696 CAZ196696:CBA196696 CKV196696:CKW196696 CUR196696:CUS196696 DEN196696:DEO196696 DOJ196696:DOK196696 DYF196696:DYG196696 EIB196696:EIC196696 ERX196696:ERY196696 FBT196696:FBU196696 FLP196696:FLQ196696 FVL196696:FVM196696 GFH196696:GFI196696 GPD196696:GPE196696 GYZ196696:GZA196696 HIV196696:HIW196696 HSR196696:HSS196696 ICN196696:ICO196696 IMJ196696:IMK196696 IWF196696:IWG196696 JGB196696:JGC196696 JPX196696:JPY196696 JZT196696:JZU196696 KJP196696:KJQ196696 KTL196696:KTM196696 LDH196696:LDI196696 LND196696:LNE196696 LWZ196696:LXA196696 MGV196696:MGW196696 MQR196696:MQS196696 NAN196696:NAO196696 NKJ196696:NKK196696 NUF196696:NUG196696 OEB196696:OEC196696 ONX196696:ONY196696 OXT196696:OXU196696 PHP196696:PHQ196696 PRL196696:PRM196696 QBH196696:QBI196696 QLD196696:QLE196696 QUZ196696:QVA196696 REV196696:REW196696 ROR196696:ROS196696 RYN196696:RYO196696 SIJ196696:SIK196696 SSF196696:SSG196696 TCB196696:TCC196696 TLX196696:TLY196696 TVT196696:TVU196696 UFP196696:UFQ196696 UPL196696:UPM196696 UZH196696:UZI196696 VJD196696:VJE196696 VSZ196696:VTA196696 WCV196696:WCW196696 WMR196696:WMS196696 WWN196696:WWO196696 KB262232:KC262232 TX262232:TY262232 ADT262232:ADU262232 ANP262232:ANQ262232 AXL262232:AXM262232 BHH262232:BHI262232 BRD262232:BRE262232 CAZ262232:CBA262232 CKV262232:CKW262232 CUR262232:CUS262232 DEN262232:DEO262232 DOJ262232:DOK262232 DYF262232:DYG262232 EIB262232:EIC262232 ERX262232:ERY262232 FBT262232:FBU262232 FLP262232:FLQ262232 FVL262232:FVM262232 GFH262232:GFI262232 GPD262232:GPE262232 GYZ262232:GZA262232 HIV262232:HIW262232 HSR262232:HSS262232 ICN262232:ICO262232 IMJ262232:IMK262232 IWF262232:IWG262232 JGB262232:JGC262232 JPX262232:JPY262232 JZT262232:JZU262232 KJP262232:KJQ262232 KTL262232:KTM262232 LDH262232:LDI262232 LND262232:LNE262232 LWZ262232:LXA262232 MGV262232:MGW262232 MQR262232:MQS262232 NAN262232:NAO262232 NKJ262232:NKK262232 NUF262232:NUG262232 OEB262232:OEC262232 ONX262232:ONY262232 OXT262232:OXU262232 PHP262232:PHQ262232 PRL262232:PRM262232 QBH262232:QBI262232 QLD262232:QLE262232 QUZ262232:QVA262232 REV262232:REW262232 ROR262232:ROS262232 RYN262232:RYO262232 SIJ262232:SIK262232 SSF262232:SSG262232 TCB262232:TCC262232 TLX262232:TLY262232 TVT262232:TVU262232 UFP262232:UFQ262232 UPL262232:UPM262232 UZH262232:UZI262232 VJD262232:VJE262232 VSZ262232:VTA262232 WCV262232:WCW262232 WMR262232:WMS262232 WWN262232:WWO262232 KB327768:KC327768 TX327768:TY327768 ADT327768:ADU327768 ANP327768:ANQ327768 AXL327768:AXM327768 BHH327768:BHI327768 BRD327768:BRE327768 CAZ327768:CBA327768 CKV327768:CKW327768 CUR327768:CUS327768 DEN327768:DEO327768 DOJ327768:DOK327768 DYF327768:DYG327768 EIB327768:EIC327768 ERX327768:ERY327768 FBT327768:FBU327768 FLP327768:FLQ327768 FVL327768:FVM327768 GFH327768:GFI327768 GPD327768:GPE327768 GYZ327768:GZA327768 HIV327768:HIW327768 HSR327768:HSS327768 ICN327768:ICO327768 IMJ327768:IMK327768 IWF327768:IWG327768 JGB327768:JGC327768 JPX327768:JPY327768 JZT327768:JZU327768 KJP327768:KJQ327768 KTL327768:KTM327768 LDH327768:LDI327768 LND327768:LNE327768 LWZ327768:LXA327768 MGV327768:MGW327768 MQR327768:MQS327768 NAN327768:NAO327768 NKJ327768:NKK327768 NUF327768:NUG327768 OEB327768:OEC327768 ONX327768:ONY327768 OXT327768:OXU327768 PHP327768:PHQ327768 PRL327768:PRM327768 QBH327768:QBI327768 QLD327768:QLE327768 QUZ327768:QVA327768 REV327768:REW327768 ROR327768:ROS327768 RYN327768:RYO327768 SIJ327768:SIK327768 SSF327768:SSG327768 TCB327768:TCC327768 TLX327768:TLY327768 TVT327768:TVU327768 UFP327768:UFQ327768 UPL327768:UPM327768 UZH327768:UZI327768 VJD327768:VJE327768 VSZ327768:VTA327768 WCV327768:WCW327768 WMR327768:WMS327768 WWN327768:WWO327768 KB393304:KC393304 TX393304:TY393304 ADT393304:ADU393304 ANP393304:ANQ393304 AXL393304:AXM393304 BHH393304:BHI393304 BRD393304:BRE393304 CAZ393304:CBA393304 CKV393304:CKW393304 CUR393304:CUS393304 DEN393304:DEO393304 DOJ393304:DOK393304 DYF393304:DYG393304 EIB393304:EIC393304 ERX393304:ERY393304 FBT393304:FBU393304 FLP393304:FLQ393304 FVL393304:FVM393304 GFH393304:GFI393304 GPD393304:GPE393304 GYZ393304:GZA393304 HIV393304:HIW393304 HSR393304:HSS393304 ICN393304:ICO393304 IMJ393304:IMK393304 IWF393304:IWG393304 JGB393304:JGC393304 JPX393304:JPY393304 JZT393304:JZU393304 KJP393304:KJQ393304 KTL393304:KTM393304 LDH393304:LDI393304 LND393304:LNE393304 LWZ393304:LXA393304 MGV393304:MGW393304 MQR393304:MQS393304 NAN393304:NAO393304 NKJ393304:NKK393304 NUF393304:NUG393304 OEB393304:OEC393304 ONX393304:ONY393304 OXT393304:OXU393304 PHP393304:PHQ393304 PRL393304:PRM393304 QBH393304:QBI393304 QLD393304:QLE393304 QUZ393304:QVA393304 REV393304:REW393304 ROR393304:ROS393304 RYN393304:RYO393304 SIJ393304:SIK393304 SSF393304:SSG393304 TCB393304:TCC393304 TLX393304:TLY393304 TVT393304:TVU393304 UFP393304:UFQ393304 UPL393304:UPM393304 UZH393304:UZI393304 VJD393304:VJE393304 VSZ393304:VTA393304 WCV393304:WCW393304 WMR393304:WMS393304 WWN393304:WWO393304 KB458840:KC458840 TX458840:TY458840 ADT458840:ADU458840 ANP458840:ANQ458840 AXL458840:AXM458840 BHH458840:BHI458840 BRD458840:BRE458840 CAZ458840:CBA458840 CKV458840:CKW458840 CUR458840:CUS458840 DEN458840:DEO458840 DOJ458840:DOK458840 DYF458840:DYG458840 EIB458840:EIC458840 ERX458840:ERY458840 FBT458840:FBU458840 FLP458840:FLQ458840 FVL458840:FVM458840 GFH458840:GFI458840 GPD458840:GPE458840 GYZ458840:GZA458840 HIV458840:HIW458840 HSR458840:HSS458840 ICN458840:ICO458840 IMJ458840:IMK458840 IWF458840:IWG458840 JGB458840:JGC458840 JPX458840:JPY458840 JZT458840:JZU458840 KJP458840:KJQ458840 KTL458840:KTM458840 LDH458840:LDI458840 LND458840:LNE458840 LWZ458840:LXA458840 MGV458840:MGW458840 MQR458840:MQS458840 NAN458840:NAO458840 NKJ458840:NKK458840 NUF458840:NUG458840 OEB458840:OEC458840 ONX458840:ONY458840 OXT458840:OXU458840 PHP458840:PHQ458840 PRL458840:PRM458840 QBH458840:QBI458840 QLD458840:QLE458840 QUZ458840:QVA458840 REV458840:REW458840 ROR458840:ROS458840 RYN458840:RYO458840 SIJ458840:SIK458840 SSF458840:SSG458840 TCB458840:TCC458840 TLX458840:TLY458840 TVT458840:TVU458840 UFP458840:UFQ458840 UPL458840:UPM458840 UZH458840:UZI458840 VJD458840:VJE458840 VSZ458840:VTA458840 WCV458840:WCW458840 WMR458840:WMS458840 WWN458840:WWO458840 KB524376:KC524376 TX524376:TY524376 ADT524376:ADU524376 ANP524376:ANQ524376 AXL524376:AXM524376 BHH524376:BHI524376 BRD524376:BRE524376 CAZ524376:CBA524376 CKV524376:CKW524376 CUR524376:CUS524376 DEN524376:DEO524376 DOJ524376:DOK524376 DYF524376:DYG524376 EIB524376:EIC524376 ERX524376:ERY524376 FBT524376:FBU524376 FLP524376:FLQ524376 FVL524376:FVM524376 GFH524376:GFI524376 GPD524376:GPE524376 GYZ524376:GZA524376 HIV524376:HIW524376 HSR524376:HSS524376 ICN524376:ICO524376 IMJ524376:IMK524376 IWF524376:IWG524376 JGB524376:JGC524376 JPX524376:JPY524376 JZT524376:JZU524376 KJP524376:KJQ524376 KTL524376:KTM524376 LDH524376:LDI524376 LND524376:LNE524376 LWZ524376:LXA524376 MGV524376:MGW524376 MQR524376:MQS524376 NAN524376:NAO524376 NKJ524376:NKK524376 NUF524376:NUG524376 OEB524376:OEC524376 ONX524376:ONY524376 OXT524376:OXU524376 PHP524376:PHQ524376 PRL524376:PRM524376 QBH524376:QBI524376 QLD524376:QLE524376 QUZ524376:QVA524376 REV524376:REW524376 ROR524376:ROS524376 RYN524376:RYO524376 SIJ524376:SIK524376 SSF524376:SSG524376 TCB524376:TCC524376 TLX524376:TLY524376 TVT524376:TVU524376 UFP524376:UFQ524376 UPL524376:UPM524376 UZH524376:UZI524376 VJD524376:VJE524376 VSZ524376:VTA524376 WCV524376:WCW524376 WMR524376:WMS524376 WWN524376:WWO524376 KB589912:KC589912 TX589912:TY589912 ADT589912:ADU589912 ANP589912:ANQ589912 AXL589912:AXM589912 BHH589912:BHI589912 BRD589912:BRE589912 CAZ589912:CBA589912 CKV589912:CKW589912 CUR589912:CUS589912 DEN589912:DEO589912 DOJ589912:DOK589912 DYF589912:DYG589912 EIB589912:EIC589912 ERX589912:ERY589912 FBT589912:FBU589912 FLP589912:FLQ589912 FVL589912:FVM589912 GFH589912:GFI589912 GPD589912:GPE589912 GYZ589912:GZA589912 HIV589912:HIW589912 HSR589912:HSS589912 ICN589912:ICO589912 IMJ589912:IMK589912 IWF589912:IWG589912 JGB589912:JGC589912 JPX589912:JPY589912 JZT589912:JZU589912 KJP589912:KJQ589912 KTL589912:KTM589912 LDH589912:LDI589912 LND589912:LNE589912 LWZ589912:LXA589912 MGV589912:MGW589912 MQR589912:MQS589912 NAN589912:NAO589912 NKJ589912:NKK589912 NUF589912:NUG589912 OEB589912:OEC589912 ONX589912:ONY589912 OXT589912:OXU589912 PHP589912:PHQ589912 PRL589912:PRM589912 QBH589912:QBI589912 QLD589912:QLE589912 QUZ589912:QVA589912 REV589912:REW589912 ROR589912:ROS589912 RYN589912:RYO589912 SIJ589912:SIK589912 SSF589912:SSG589912 TCB589912:TCC589912 TLX589912:TLY589912 TVT589912:TVU589912 UFP589912:UFQ589912 UPL589912:UPM589912 UZH589912:UZI589912 VJD589912:VJE589912 VSZ589912:VTA589912 WCV589912:WCW589912 WMR589912:WMS589912 WWN589912:WWO589912 KB655448:KC655448 TX655448:TY655448 ADT655448:ADU655448 ANP655448:ANQ655448 AXL655448:AXM655448 BHH655448:BHI655448 BRD655448:BRE655448 CAZ655448:CBA655448 CKV655448:CKW655448 CUR655448:CUS655448 DEN655448:DEO655448 DOJ655448:DOK655448 DYF655448:DYG655448 EIB655448:EIC655448 ERX655448:ERY655448 FBT655448:FBU655448 FLP655448:FLQ655448 FVL655448:FVM655448 GFH655448:GFI655448 GPD655448:GPE655448 GYZ655448:GZA655448 HIV655448:HIW655448 HSR655448:HSS655448 ICN655448:ICO655448 IMJ655448:IMK655448 IWF655448:IWG655448 JGB655448:JGC655448 JPX655448:JPY655448 JZT655448:JZU655448 KJP655448:KJQ655448 KTL655448:KTM655448 LDH655448:LDI655448 LND655448:LNE655448 LWZ655448:LXA655448 MGV655448:MGW655448 MQR655448:MQS655448 NAN655448:NAO655448 NKJ655448:NKK655448 NUF655448:NUG655448 OEB655448:OEC655448 ONX655448:ONY655448 OXT655448:OXU655448 PHP655448:PHQ655448 PRL655448:PRM655448 QBH655448:QBI655448 QLD655448:QLE655448 QUZ655448:QVA655448 REV655448:REW655448 ROR655448:ROS655448 RYN655448:RYO655448 SIJ655448:SIK655448 SSF655448:SSG655448 TCB655448:TCC655448 TLX655448:TLY655448 TVT655448:TVU655448 UFP655448:UFQ655448 UPL655448:UPM655448 UZH655448:UZI655448 VJD655448:VJE655448 VSZ655448:VTA655448 WCV655448:WCW655448 WMR655448:WMS655448 WWN655448:WWO655448 KB720984:KC720984 TX720984:TY720984 ADT720984:ADU720984 ANP720984:ANQ720984 AXL720984:AXM720984 BHH720984:BHI720984 BRD720984:BRE720984 CAZ720984:CBA720984 CKV720984:CKW720984 CUR720984:CUS720984 DEN720984:DEO720984 DOJ720984:DOK720984 DYF720984:DYG720984 EIB720984:EIC720984 ERX720984:ERY720984 FBT720984:FBU720984 FLP720984:FLQ720984 FVL720984:FVM720984 GFH720984:GFI720984 GPD720984:GPE720984 GYZ720984:GZA720984 HIV720984:HIW720984 HSR720984:HSS720984 ICN720984:ICO720984 IMJ720984:IMK720984 IWF720984:IWG720984 JGB720984:JGC720984 JPX720984:JPY720984 JZT720984:JZU720984 KJP720984:KJQ720984 KTL720984:KTM720984 LDH720984:LDI720984 LND720984:LNE720984 LWZ720984:LXA720984 MGV720984:MGW720984 MQR720984:MQS720984 NAN720984:NAO720984 NKJ720984:NKK720984 NUF720984:NUG720984 OEB720984:OEC720984 ONX720984:ONY720984 OXT720984:OXU720984 PHP720984:PHQ720984 PRL720984:PRM720984 QBH720984:QBI720984 QLD720984:QLE720984 QUZ720984:QVA720984 REV720984:REW720984 ROR720984:ROS720984 RYN720984:RYO720984 SIJ720984:SIK720984 SSF720984:SSG720984 TCB720984:TCC720984 TLX720984:TLY720984 TVT720984:TVU720984 UFP720984:UFQ720984 UPL720984:UPM720984 UZH720984:UZI720984 VJD720984:VJE720984 VSZ720984:VTA720984 WCV720984:WCW720984 WMR720984:WMS720984 WWN720984:WWO720984 KB786520:KC786520 TX786520:TY786520 ADT786520:ADU786520 ANP786520:ANQ786520 AXL786520:AXM786520 BHH786520:BHI786520 BRD786520:BRE786520 CAZ786520:CBA786520 CKV786520:CKW786520 CUR786520:CUS786520 DEN786520:DEO786520 DOJ786520:DOK786520 DYF786520:DYG786520 EIB786520:EIC786520 ERX786520:ERY786520 FBT786520:FBU786520 FLP786520:FLQ786520 FVL786520:FVM786520 GFH786520:GFI786520 GPD786520:GPE786520 GYZ786520:GZA786520 HIV786520:HIW786520 HSR786520:HSS786520 ICN786520:ICO786520 IMJ786520:IMK786520 IWF786520:IWG786520 JGB786520:JGC786520 JPX786520:JPY786520 JZT786520:JZU786520 KJP786520:KJQ786520 KTL786520:KTM786520 LDH786520:LDI786520 LND786520:LNE786520 LWZ786520:LXA786520 MGV786520:MGW786520 MQR786520:MQS786520 NAN786520:NAO786520 NKJ786520:NKK786520 NUF786520:NUG786520 OEB786520:OEC786520 ONX786520:ONY786520 OXT786520:OXU786520 PHP786520:PHQ786520 PRL786520:PRM786520 QBH786520:QBI786520 QLD786520:QLE786520 QUZ786520:QVA786520 REV786520:REW786520 ROR786520:ROS786520 RYN786520:RYO786520 SIJ786520:SIK786520 SSF786520:SSG786520 TCB786520:TCC786520 TLX786520:TLY786520 TVT786520:TVU786520 UFP786520:UFQ786520 UPL786520:UPM786520 UZH786520:UZI786520 VJD786520:VJE786520 VSZ786520:VTA786520 WCV786520:WCW786520 WMR786520:WMS786520 WWN786520:WWO786520 KB852056:KC852056 TX852056:TY852056 ADT852056:ADU852056 ANP852056:ANQ852056 AXL852056:AXM852056 BHH852056:BHI852056 BRD852056:BRE852056 CAZ852056:CBA852056 CKV852056:CKW852056 CUR852056:CUS852056 DEN852056:DEO852056 DOJ852056:DOK852056 DYF852056:DYG852056 EIB852056:EIC852056 ERX852056:ERY852056 FBT852056:FBU852056 FLP852056:FLQ852056 FVL852056:FVM852056 GFH852056:GFI852056 GPD852056:GPE852056 GYZ852056:GZA852056 HIV852056:HIW852056 HSR852056:HSS852056 ICN852056:ICO852056 IMJ852056:IMK852056 IWF852056:IWG852056 JGB852056:JGC852056 JPX852056:JPY852056 JZT852056:JZU852056 KJP852056:KJQ852056 KTL852056:KTM852056 LDH852056:LDI852056 LND852056:LNE852056 LWZ852056:LXA852056 MGV852056:MGW852056 MQR852056:MQS852056 NAN852056:NAO852056 NKJ852056:NKK852056 NUF852056:NUG852056 OEB852056:OEC852056 ONX852056:ONY852056 OXT852056:OXU852056 PHP852056:PHQ852056 PRL852056:PRM852056 QBH852056:QBI852056 QLD852056:QLE852056 QUZ852056:QVA852056 REV852056:REW852056 ROR852056:ROS852056 RYN852056:RYO852056 SIJ852056:SIK852056 SSF852056:SSG852056 TCB852056:TCC852056 TLX852056:TLY852056 TVT852056:TVU852056 UFP852056:UFQ852056 UPL852056:UPM852056 UZH852056:UZI852056 VJD852056:VJE852056 VSZ852056:VTA852056 WCV852056:WCW852056 WMR852056:WMS852056 WWN852056:WWO852056 KB917592:KC917592 TX917592:TY917592 ADT917592:ADU917592 ANP917592:ANQ917592 AXL917592:AXM917592 BHH917592:BHI917592 BRD917592:BRE917592 CAZ917592:CBA917592 CKV917592:CKW917592 CUR917592:CUS917592 DEN917592:DEO917592 DOJ917592:DOK917592 DYF917592:DYG917592 EIB917592:EIC917592 ERX917592:ERY917592 FBT917592:FBU917592 FLP917592:FLQ917592 FVL917592:FVM917592 GFH917592:GFI917592 GPD917592:GPE917592 GYZ917592:GZA917592 HIV917592:HIW917592 HSR917592:HSS917592 ICN917592:ICO917592 IMJ917592:IMK917592 IWF917592:IWG917592 JGB917592:JGC917592 JPX917592:JPY917592 JZT917592:JZU917592 KJP917592:KJQ917592 KTL917592:KTM917592 LDH917592:LDI917592 LND917592:LNE917592 LWZ917592:LXA917592 MGV917592:MGW917592 MQR917592:MQS917592 NAN917592:NAO917592 NKJ917592:NKK917592 NUF917592:NUG917592 OEB917592:OEC917592 ONX917592:ONY917592 OXT917592:OXU917592 PHP917592:PHQ917592 PRL917592:PRM917592 QBH917592:QBI917592 QLD917592:QLE917592 QUZ917592:QVA917592 REV917592:REW917592 ROR917592:ROS917592 RYN917592:RYO917592 SIJ917592:SIK917592 SSF917592:SSG917592 TCB917592:TCC917592 TLX917592:TLY917592 TVT917592:TVU917592 UFP917592:UFQ917592 UPL917592:UPM917592 UZH917592:UZI917592 VJD917592:VJE917592 VSZ917592:VTA917592 WCV917592:WCW917592 WMR917592:WMS917592 WWN917592:WWO917592 KB983128:KC983128 TX983128:TY983128 ADT983128:ADU983128 ANP983128:ANQ983128 AXL983128:AXM983128 BHH983128:BHI983128 BRD983128:BRE983128 CAZ983128:CBA983128 CKV983128:CKW983128 CUR983128:CUS983128 DEN983128:DEO983128 DOJ983128:DOK983128 DYF983128:DYG983128 EIB983128:EIC983128 ERX983128:ERY983128 FBT983128:FBU983128 FLP983128:FLQ983128 FVL983128:FVM983128 GFH983128:GFI983128 GPD983128:GPE983128 GYZ983128:GZA983128 HIV983128:HIW983128 HSR983128:HSS983128 ICN983128:ICO983128 IMJ983128:IMK983128 IWF983128:IWG983128 JGB983128:JGC983128 JPX983128:JPY983128 JZT983128:JZU983128 KJP983128:KJQ983128 KTL983128:KTM983128 LDH983128:LDI983128 LND983128:LNE983128 LWZ983128:LXA983128 MGV983128:MGW983128 MQR983128:MQS983128 NAN983128:NAO983128 NKJ983128:NKK983128 NUF983128:NUG983128 OEB983128:OEC983128 ONX983128:ONY983128 OXT983128:OXU983128 PHP983128:PHQ983128 PRL983128:PRM983128 QBH983128:QBI983128 QLD983128:QLE983128 QUZ983128:QVA983128 REV983128:REW983128 ROR983128:ROS983128 RYN983128:RYO983128 SIJ983128:SIK983128 SSF983128:SSG983128 TCB983128:TCC983128 TLX983128:TLY983128 TVT983128:TVU983128 UFP983128:UFQ983128 UPL983128:UPM983128 UZH983128:UZI983128 VJD983128:VJE983128 VSZ983128:VTA983128 WCV983128:WCW983128 WMR983128:WMS983128 WWN983128:WWO983128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615:AH65615 KC65615:KD65615 TY65615:TZ65615 ADU65615:ADV65615 ANQ65615:ANR65615 AXM65615:AXN65615 BHI65615:BHJ65615 BRE65615:BRF65615 CBA65615:CBB65615 CKW65615:CKX65615 CUS65615:CUT65615 DEO65615:DEP65615 DOK65615:DOL65615 DYG65615:DYH65615 EIC65615:EID65615 ERY65615:ERZ65615 FBU65615:FBV65615 FLQ65615:FLR65615 FVM65615:FVN65615 GFI65615:GFJ65615 GPE65615:GPF65615 GZA65615:GZB65615 HIW65615:HIX65615 HSS65615:HST65615 ICO65615:ICP65615 IMK65615:IML65615 IWG65615:IWH65615 JGC65615:JGD65615 JPY65615:JPZ65615 JZU65615:JZV65615 KJQ65615:KJR65615 KTM65615:KTN65615 LDI65615:LDJ65615 LNE65615:LNF65615 LXA65615:LXB65615 MGW65615:MGX65615 MQS65615:MQT65615 NAO65615:NAP65615 NKK65615:NKL65615 NUG65615:NUH65615 OEC65615:OED65615 ONY65615:ONZ65615 OXU65615:OXV65615 PHQ65615:PHR65615 PRM65615:PRN65615 QBI65615:QBJ65615 QLE65615:QLF65615 QVA65615:QVB65615 REW65615:REX65615 ROS65615:ROT65615 RYO65615:RYP65615 SIK65615:SIL65615 SSG65615:SSH65615 TCC65615:TCD65615 TLY65615:TLZ65615 TVU65615:TVV65615 UFQ65615:UFR65615 UPM65615:UPN65615 UZI65615:UZJ65615 VJE65615:VJF65615 VTA65615:VTB65615 WCW65615:WCX65615 WMS65615:WMT65615 WWO65615:WWP65615 AG131151:AH131151 KC131151:KD131151 TY131151:TZ131151 ADU131151:ADV131151 ANQ131151:ANR131151 AXM131151:AXN131151 BHI131151:BHJ131151 BRE131151:BRF131151 CBA131151:CBB131151 CKW131151:CKX131151 CUS131151:CUT131151 DEO131151:DEP131151 DOK131151:DOL131151 DYG131151:DYH131151 EIC131151:EID131151 ERY131151:ERZ131151 FBU131151:FBV131151 FLQ131151:FLR131151 FVM131151:FVN131151 GFI131151:GFJ131151 GPE131151:GPF131151 GZA131151:GZB131151 HIW131151:HIX131151 HSS131151:HST131151 ICO131151:ICP131151 IMK131151:IML131151 IWG131151:IWH131151 JGC131151:JGD131151 JPY131151:JPZ131151 JZU131151:JZV131151 KJQ131151:KJR131151 KTM131151:KTN131151 LDI131151:LDJ131151 LNE131151:LNF131151 LXA131151:LXB131151 MGW131151:MGX131151 MQS131151:MQT131151 NAO131151:NAP131151 NKK131151:NKL131151 NUG131151:NUH131151 OEC131151:OED131151 ONY131151:ONZ131151 OXU131151:OXV131151 PHQ131151:PHR131151 PRM131151:PRN131151 QBI131151:QBJ131151 QLE131151:QLF131151 QVA131151:QVB131151 REW131151:REX131151 ROS131151:ROT131151 RYO131151:RYP131151 SIK131151:SIL131151 SSG131151:SSH131151 TCC131151:TCD131151 TLY131151:TLZ131151 TVU131151:TVV131151 UFQ131151:UFR131151 UPM131151:UPN131151 UZI131151:UZJ131151 VJE131151:VJF131151 VTA131151:VTB131151 WCW131151:WCX131151 WMS131151:WMT131151 WWO131151:WWP131151 AG196687:AH196687 KC196687:KD196687 TY196687:TZ196687 ADU196687:ADV196687 ANQ196687:ANR196687 AXM196687:AXN196687 BHI196687:BHJ196687 BRE196687:BRF196687 CBA196687:CBB196687 CKW196687:CKX196687 CUS196687:CUT196687 DEO196687:DEP196687 DOK196687:DOL196687 DYG196687:DYH196687 EIC196687:EID196687 ERY196687:ERZ196687 FBU196687:FBV196687 FLQ196687:FLR196687 FVM196687:FVN196687 GFI196687:GFJ196687 GPE196687:GPF196687 GZA196687:GZB196687 HIW196687:HIX196687 HSS196687:HST196687 ICO196687:ICP196687 IMK196687:IML196687 IWG196687:IWH196687 JGC196687:JGD196687 JPY196687:JPZ196687 JZU196687:JZV196687 KJQ196687:KJR196687 KTM196687:KTN196687 LDI196687:LDJ196687 LNE196687:LNF196687 LXA196687:LXB196687 MGW196687:MGX196687 MQS196687:MQT196687 NAO196687:NAP196687 NKK196687:NKL196687 NUG196687:NUH196687 OEC196687:OED196687 ONY196687:ONZ196687 OXU196687:OXV196687 PHQ196687:PHR196687 PRM196687:PRN196687 QBI196687:QBJ196687 QLE196687:QLF196687 QVA196687:QVB196687 REW196687:REX196687 ROS196687:ROT196687 RYO196687:RYP196687 SIK196687:SIL196687 SSG196687:SSH196687 TCC196687:TCD196687 TLY196687:TLZ196687 TVU196687:TVV196687 UFQ196687:UFR196687 UPM196687:UPN196687 UZI196687:UZJ196687 VJE196687:VJF196687 VTA196687:VTB196687 WCW196687:WCX196687 WMS196687:WMT196687 WWO196687:WWP196687 AG262223:AH262223 KC262223:KD262223 TY262223:TZ262223 ADU262223:ADV262223 ANQ262223:ANR262223 AXM262223:AXN262223 BHI262223:BHJ262223 BRE262223:BRF262223 CBA262223:CBB262223 CKW262223:CKX262223 CUS262223:CUT262223 DEO262223:DEP262223 DOK262223:DOL262223 DYG262223:DYH262223 EIC262223:EID262223 ERY262223:ERZ262223 FBU262223:FBV262223 FLQ262223:FLR262223 FVM262223:FVN262223 GFI262223:GFJ262223 GPE262223:GPF262223 GZA262223:GZB262223 HIW262223:HIX262223 HSS262223:HST262223 ICO262223:ICP262223 IMK262223:IML262223 IWG262223:IWH262223 JGC262223:JGD262223 JPY262223:JPZ262223 JZU262223:JZV262223 KJQ262223:KJR262223 KTM262223:KTN262223 LDI262223:LDJ262223 LNE262223:LNF262223 LXA262223:LXB262223 MGW262223:MGX262223 MQS262223:MQT262223 NAO262223:NAP262223 NKK262223:NKL262223 NUG262223:NUH262223 OEC262223:OED262223 ONY262223:ONZ262223 OXU262223:OXV262223 PHQ262223:PHR262223 PRM262223:PRN262223 QBI262223:QBJ262223 QLE262223:QLF262223 QVA262223:QVB262223 REW262223:REX262223 ROS262223:ROT262223 RYO262223:RYP262223 SIK262223:SIL262223 SSG262223:SSH262223 TCC262223:TCD262223 TLY262223:TLZ262223 TVU262223:TVV262223 UFQ262223:UFR262223 UPM262223:UPN262223 UZI262223:UZJ262223 VJE262223:VJF262223 VTA262223:VTB262223 WCW262223:WCX262223 WMS262223:WMT262223 WWO262223:WWP262223 AG327759:AH327759 KC327759:KD327759 TY327759:TZ327759 ADU327759:ADV327759 ANQ327759:ANR327759 AXM327759:AXN327759 BHI327759:BHJ327759 BRE327759:BRF327759 CBA327759:CBB327759 CKW327759:CKX327759 CUS327759:CUT327759 DEO327759:DEP327759 DOK327759:DOL327759 DYG327759:DYH327759 EIC327759:EID327759 ERY327759:ERZ327759 FBU327759:FBV327759 FLQ327759:FLR327759 FVM327759:FVN327759 GFI327759:GFJ327759 GPE327759:GPF327759 GZA327759:GZB327759 HIW327759:HIX327759 HSS327759:HST327759 ICO327759:ICP327759 IMK327759:IML327759 IWG327759:IWH327759 JGC327759:JGD327759 JPY327759:JPZ327759 JZU327759:JZV327759 KJQ327759:KJR327759 KTM327759:KTN327759 LDI327759:LDJ327759 LNE327759:LNF327759 LXA327759:LXB327759 MGW327759:MGX327759 MQS327759:MQT327759 NAO327759:NAP327759 NKK327759:NKL327759 NUG327759:NUH327759 OEC327759:OED327759 ONY327759:ONZ327759 OXU327759:OXV327759 PHQ327759:PHR327759 PRM327759:PRN327759 QBI327759:QBJ327759 QLE327759:QLF327759 QVA327759:QVB327759 REW327759:REX327759 ROS327759:ROT327759 RYO327759:RYP327759 SIK327759:SIL327759 SSG327759:SSH327759 TCC327759:TCD327759 TLY327759:TLZ327759 TVU327759:TVV327759 UFQ327759:UFR327759 UPM327759:UPN327759 UZI327759:UZJ327759 VJE327759:VJF327759 VTA327759:VTB327759 WCW327759:WCX327759 WMS327759:WMT327759 WWO327759:WWP327759 AG393295:AH393295 KC393295:KD393295 TY393295:TZ393295 ADU393295:ADV393295 ANQ393295:ANR393295 AXM393295:AXN393295 BHI393295:BHJ393295 BRE393295:BRF393295 CBA393295:CBB393295 CKW393295:CKX393295 CUS393295:CUT393295 DEO393295:DEP393295 DOK393295:DOL393295 DYG393295:DYH393295 EIC393295:EID393295 ERY393295:ERZ393295 FBU393295:FBV393295 FLQ393295:FLR393295 FVM393295:FVN393295 GFI393295:GFJ393295 GPE393295:GPF393295 GZA393295:GZB393295 HIW393295:HIX393295 HSS393295:HST393295 ICO393295:ICP393295 IMK393295:IML393295 IWG393295:IWH393295 JGC393295:JGD393295 JPY393295:JPZ393295 JZU393295:JZV393295 KJQ393295:KJR393295 KTM393295:KTN393295 LDI393295:LDJ393295 LNE393295:LNF393295 LXA393295:LXB393295 MGW393295:MGX393295 MQS393295:MQT393295 NAO393295:NAP393295 NKK393295:NKL393295 NUG393295:NUH393295 OEC393295:OED393295 ONY393295:ONZ393295 OXU393295:OXV393295 PHQ393295:PHR393295 PRM393295:PRN393295 QBI393295:QBJ393295 QLE393295:QLF393295 QVA393295:QVB393295 REW393295:REX393295 ROS393295:ROT393295 RYO393295:RYP393295 SIK393295:SIL393295 SSG393295:SSH393295 TCC393295:TCD393295 TLY393295:TLZ393295 TVU393295:TVV393295 UFQ393295:UFR393295 UPM393295:UPN393295 UZI393295:UZJ393295 VJE393295:VJF393295 VTA393295:VTB393295 WCW393295:WCX393295 WMS393295:WMT393295 WWO393295:WWP393295 AG458831:AH458831 KC458831:KD458831 TY458831:TZ458831 ADU458831:ADV458831 ANQ458831:ANR458831 AXM458831:AXN458831 BHI458831:BHJ458831 BRE458831:BRF458831 CBA458831:CBB458831 CKW458831:CKX458831 CUS458831:CUT458831 DEO458831:DEP458831 DOK458831:DOL458831 DYG458831:DYH458831 EIC458831:EID458831 ERY458831:ERZ458831 FBU458831:FBV458831 FLQ458831:FLR458831 FVM458831:FVN458831 GFI458831:GFJ458831 GPE458831:GPF458831 GZA458831:GZB458831 HIW458831:HIX458831 HSS458831:HST458831 ICO458831:ICP458831 IMK458831:IML458831 IWG458831:IWH458831 JGC458831:JGD458831 JPY458831:JPZ458831 JZU458831:JZV458831 KJQ458831:KJR458831 KTM458831:KTN458831 LDI458831:LDJ458831 LNE458831:LNF458831 LXA458831:LXB458831 MGW458831:MGX458831 MQS458831:MQT458831 NAO458831:NAP458831 NKK458831:NKL458831 NUG458831:NUH458831 OEC458831:OED458831 ONY458831:ONZ458831 OXU458831:OXV458831 PHQ458831:PHR458831 PRM458831:PRN458831 QBI458831:QBJ458831 QLE458831:QLF458831 QVA458831:QVB458831 REW458831:REX458831 ROS458831:ROT458831 RYO458831:RYP458831 SIK458831:SIL458831 SSG458831:SSH458831 TCC458831:TCD458831 TLY458831:TLZ458831 TVU458831:TVV458831 UFQ458831:UFR458831 UPM458831:UPN458831 UZI458831:UZJ458831 VJE458831:VJF458831 VTA458831:VTB458831 WCW458831:WCX458831 WMS458831:WMT458831 WWO458831:WWP458831 AG524367:AH524367 KC524367:KD524367 TY524367:TZ524367 ADU524367:ADV524367 ANQ524367:ANR524367 AXM524367:AXN524367 BHI524367:BHJ524367 BRE524367:BRF524367 CBA524367:CBB524367 CKW524367:CKX524367 CUS524367:CUT524367 DEO524367:DEP524367 DOK524367:DOL524367 DYG524367:DYH524367 EIC524367:EID524367 ERY524367:ERZ524367 FBU524367:FBV524367 FLQ524367:FLR524367 FVM524367:FVN524367 GFI524367:GFJ524367 GPE524367:GPF524367 GZA524367:GZB524367 HIW524367:HIX524367 HSS524367:HST524367 ICO524367:ICP524367 IMK524367:IML524367 IWG524367:IWH524367 JGC524367:JGD524367 JPY524367:JPZ524367 JZU524367:JZV524367 KJQ524367:KJR524367 KTM524367:KTN524367 LDI524367:LDJ524367 LNE524367:LNF524367 LXA524367:LXB524367 MGW524367:MGX524367 MQS524367:MQT524367 NAO524367:NAP524367 NKK524367:NKL524367 NUG524367:NUH524367 OEC524367:OED524367 ONY524367:ONZ524367 OXU524367:OXV524367 PHQ524367:PHR524367 PRM524367:PRN524367 QBI524367:QBJ524367 QLE524367:QLF524367 QVA524367:QVB524367 REW524367:REX524367 ROS524367:ROT524367 RYO524367:RYP524367 SIK524367:SIL524367 SSG524367:SSH524367 TCC524367:TCD524367 TLY524367:TLZ524367 TVU524367:TVV524367 UFQ524367:UFR524367 UPM524367:UPN524367 UZI524367:UZJ524367 VJE524367:VJF524367 VTA524367:VTB524367 WCW524367:WCX524367 WMS524367:WMT524367 WWO524367:WWP524367 AG589903:AH589903 KC589903:KD589903 TY589903:TZ589903 ADU589903:ADV589903 ANQ589903:ANR589903 AXM589903:AXN589903 BHI589903:BHJ589903 BRE589903:BRF589903 CBA589903:CBB589903 CKW589903:CKX589903 CUS589903:CUT589903 DEO589903:DEP589903 DOK589903:DOL589903 DYG589903:DYH589903 EIC589903:EID589903 ERY589903:ERZ589903 FBU589903:FBV589903 FLQ589903:FLR589903 FVM589903:FVN589903 GFI589903:GFJ589903 GPE589903:GPF589903 GZA589903:GZB589903 HIW589903:HIX589903 HSS589903:HST589903 ICO589903:ICP589903 IMK589903:IML589903 IWG589903:IWH589903 JGC589903:JGD589903 JPY589903:JPZ589903 JZU589903:JZV589903 KJQ589903:KJR589903 KTM589903:KTN589903 LDI589903:LDJ589903 LNE589903:LNF589903 LXA589903:LXB589903 MGW589903:MGX589903 MQS589903:MQT589903 NAO589903:NAP589903 NKK589903:NKL589903 NUG589903:NUH589903 OEC589903:OED589903 ONY589903:ONZ589903 OXU589903:OXV589903 PHQ589903:PHR589903 PRM589903:PRN589903 QBI589903:QBJ589903 QLE589903:QLF589903 QVA589903:QVB589903 REW589903:REX589903 ROS589903:ROT589903 RYO589903:RYP589903 SIK589903:SIL589903 SSG589903:SSH589903 TCC589903:TCD589903 TLY589903:TLZ589903 TVU589903:TVV589903 UFQ589903:UFR589903 UPM589903:UPN589903 UZI589903:UZJ589903 VJE589903:VJF589903 VTA589903:VTB589903 WCW589903:WCX589903 WMS589903:WMT589903 WWO589903:WWP589903 AG655439:AH655439 KC655439:KD655439 TY655439:TZ655439 ADU655439:ADV655439 ANQ655439:ANR655439 AXM655439:AXN655439 BHI655439:BHJ655439 BRE655439:BRF655439 CBA655439:CBB655439 CKW655439:CKX655439 CUS655439:CUT655439 DEO655439:DEP655439 DOK655439:DOL655439 DYG655439:DYH655439 EIC655439:EID655439 ERY655439:ERZ655439 FBU655439:FBV655439 FLQ655439:FLR655439 FVM655439:FVN655439 GFI655439:GFJ655439 GPE655439:GPF655439 GZA655439:GZB655439 HIW655439:HIX655439 HSS655439:HST655439 ICO655439:ICP655439 IMK655439:IML655439 IWG655439:IWH655439 JGC655439:JGD655439 JPY655439:JPZ655439 JZU655439:JZV655439 KJQ655439:KJR655439 KTM655439:KTN655439 LDI655439:LDJ655439 LNE655439:LNF655439 LXA655439:LXB655439 MGW655439:MGX655439 MQS655439:MQT655439 NAO655439:NAP655439 NKK655439:NKL655439 NUG655439:NUH655439 OEC655439:OED655439 ONY655439:ONZ655439 OXU655439:OXV655439 PHQ655439:PHR655439 PRM655439:PRN655439 QBI655439:QBJ655439 QLE655439:QLF655439 QVA655439:QVB655439 REW655439:REX655439 ROS655439:ROT655439 RYO655439:RYP655439 SIK655439:SIL655439 SSG655439:SSH655439 TCC655439:TCD655439 TLY655439:TLZ655439 TVU655439:TVV655439 UFQ655439:UFR655439 UPM655439:UPN655439 UZI655439:UZJ655439 VJE655439:VJF655439 VTA655439:VTB655439 WCW655439:WCX655439 WMS655439:WMT655439 WWO655439:WWP655439 AG720975:AH720975 KC720975:KD720975 TY720975:TZ720975 ADU720975:ADV720975 ANQ720975:ANR720975 AXM720975:AXN720975 BHI720975:BHJ720975 BRE720975:BRF720975 CBA720975:CBB720975 CKW720975:CKX720975 CUS720975:CUT720975 DEO720975:DEP720975 DOK720975:DOL720975 DYG720975:DYH720975 EIC720975:EID720975 ERY720975:ERZ720975 FBU720975:FBV720975 FLQ720975:FLR720975 FVM720975:FVN720975 GFI720975:GFJ720975 GPE720975:GPF720975 GZA720975:GZB720975 HIW720975:HIX720975 HSS720975:HST720975 ICO720975:ICP720975 IMK720975:IML720975 IWG720975:IWH720975 JGC720975:JGD720975 JPY720975:JPZ720975 JZU720975:JZV720975 KJQ720975:KJR720975 KTM720975:KTN720975 LDI720975:LDJ720975 LNE720975:LNF720975 LXA720975:LXB720975 MGW720975:MGX720975 MQS720975:MQT720975 NAO720975:NAP720975 NKK720975:NKL720975 NUG720975:NUH720975 OEC720975:OED720975 ONY720975:ONZ720975 OXU720975:OXV720975 PHQ720975:PHR720975 PRM720975:PRN720975 QBI720975:QBJ720975 QLE720975:QLF720975 QVA720975:QVB720975 REW720975:REX720975 ROS720975:ROT720975 RYO720975:RYP720975 SIK720975:SIL720975 SSG720975:SSH720975 TCC720975:TCD720975 TLY720975:TLZ720975 TVU720975:TVV720975 UFQ720975:UFR720975 UPM720975:UPN720975 UZI720975:UZJ720975 VJE720975:VJF720975 VTA720975:VTB720975 WCW720975:WCX720975 WMS720975:WMT720975 WWO720975:WWP720975 AG786511:AH786511 KC786511:KD786511 TY786511:TZ786511 ADU786511:ADV786511 ANQ786511:ANR786511 AXM786511:AXN786511 BHI786511:BHJ786511 BRE786511:BRF786511 CBA786511:CBB786511 CKW786511:CKX786511 CUS786511:CUT786511 DEO786511:DEP786511 DOK786511:DOL786511 DYG786511:DYH786511 EIC786511:EID786511 ERY786511:ERZ786511 FBU786511:FBV786511 FLQ786511:FLR786511 FVM786511:FVN786511 GFI786511:GFJ786511 GPE786511:GPF786511 GZA786511:GZB786511 HIW786511:HIX786511 HSS786511:HST786511 ICO786511:ICP786511 IMK786511:IML786511 IWG786511:IWH786511 JGC786511:JGD786511 JPY786511:JPZ786511 JZU786511:JZV786511 KJQ786511:KJR786511 KTM786511:KTN786511 LDI786511:LDJ786511 LNE786511:LNF786511 LXA786511:LXB786511 MGW786511:MGX786511 MQS786511:MQT786511 NAO786511:NAP786511 NKK786511:NKL786511 NUG786511:NUH786511 OEC786511:OED786511 ONY786511:ONZ786511 OXU786511:OXV786511 PHQ786511:PHR786511 PRM786511:PRN786511 QBI786511:QBJ786511 QLE786511:QLF786511 QVA786511:QVB786511 REW786511:REX786511 ROS786511:ROT786511 RYO786511:RYP786511 SIK786511:SIL786511 SSG786511:SSH786511 TCC786511:TCD786511 TLY786511:TLZ786511 TVU786511:TVV786511 UFQ786511:UFR786511 UPM786511:UPN786511 UZI786511:UZJ786511 VJE786511:VJF786511 VTA786511:VTB786511 WCW786511:WCX786511 WMS786511:WMT786511 WWO786511:WWP786511 AG852047:AH852047 KC852047:KD852047 TY852047:TZ852047 ADU852047:ADV852047 ANQ852047:ANR852047 AXM852047:AXN852047 BHI852047:BHJ852047 BRE852047:BRF852047 CBA852047:CBB852047 CKW852047:CKX852047 CUS852047:CUT852047 DEO852047:DEP852047 DOK852047:DOL852047 DYG852047:DYH852047 EIC852047:EID852047 ERY852047:ERZ852047 FBU852047:FBV852047 FLQ852047:FLR852047 FVM852047:FVN852047 GFI852047:GFJ852047 GPE852047:GPF852047 GZA852047:GZB852047 HIW852047:HIX852047 HSS852047:HST852047 ICO852047:ICP852047 IMK852047:IML852047 IWG852047:IWH852047 JGC852047:JGD852047 JPY852047:JPZ852047 JZU852047:JZV852047 KJQ852047:KJR852047 KTM852047:KTN852047 LDI852047:LDJ852047 LNE852047:LNF852047 LXA852047:LXB852047 MGW852047:MGX852047 MQS852047:MQT852047 NAO852047:NAP852047 NKK852047:NKL852047 NUG852047:NUH852047 OEC852047:OED852047 ONY852047:ONZ852047 OXU852047:OXV852047 PHQ852047:PHR852047 PRM852047:PRN852047 QBI852047:QBJ852047 QLE852047:QLF852047 QVA852047:QVB852047 REW852047:REX852047 ROS852047:ROT852047 RYO852047:RYP852047 SIK852047:SIL852047 SSG852047:SSH852047 TCC852047:TCD852047 TLY852047:TLZ852047 TVU852047:TVV852047 UFQ852047:UFR852047 UPM852047:UPN852047 UZI852047:UZJ852047 VJE852047:VJF852047 VTA852047:VTB852047 WCW852047:WCX852047 WMS852047:WMT852047 WWO852047:WWP852047 AG917583:AH917583 KC917583:KD917583 TY917583:TZ917583 ADU917583:ADV917583 ANQ917583:ANR917583 AXM917583:AXN917583 BHI917583:BHJ917583 BRE917583:BRF917583 CBA917583:CBB917583 CKW917583:CKX917583 CUS917583:CUT917583 DEO917583:DEP917583 DOK917583:DOL917583 DYG917583:DYH917583 EIC917583:EID917583 ERY917583:ERZ917583 FBU917583:FBV917583 FLQ917583:FLR917583 FVM917583:FVN917583 GFI917583:GFJ917583 GPE917583:GPF917583 GZA917583:GZB917583 HIW917583:HIX917583 HSS917583:HST917583 ICO917583:ICP917583 IMK917583:IML917583 IWG917583:IWH917583 JGC917583:JGD917583 JPY917583:JPZ917583 JZU917583:JZV917583 KJQ917583:KJR917583 KTM917583:KTN917583 LDI917583:LDJ917583 LNE917583:LNF917583 LXA917583:LXB917583 MGW917583:MGX917583 MQS917583:MQT917583 NAO917583:NAP917583 NKK917583:NKL917583 NUG917583:NUH917583 OEC917583:OED917583 ONY917583:ONZ917583 OXU917583:OXV917583 PHQ917583:PHR917583 PRM917583:PRN917583 QBI917583:QBJ917583 QLE917583:QLF917583 QVA917583:QVB917583 REW917583:REX917583 ROS917583:ROT917583 RYO917583:RYP917583 SIK917583:SIL917583 SSG917583:SSH917583 TCC917583:TCD917583 TLY917583:TLZ917583 TVU917583:TVV917583 UFQ917583:UFR917583 UPM917583:UPN917583 UZI917583:UZJ917583 VJE917583:VJF917583 VTA917583:VTB917583 WCW917583:WCX917583 WMS917583:WMT917583 WWO917583:WWP917583 AG983119:AH983119 KC983119:KD983119 TY983119:TZ983119 ADU983119:ADV983119 ANQ983119:ANR983119 AXM983119:AXN983119 BHI983119:BHJ983119 BRE983119:BRF983119 CBA983119:CBB983119 CKW983119:CKX983119 CUS983119:CUT983119 DEO983119:DEP983119 DOK983119:DOL983119 DYG983119:DYH983119 EIC983119:EID983119 ERY983119:ERZ983119 FBU983119:FBV983119 FLQ983119:FLR983119 FVM983119:FVN983119 GFI983119:GFJ983119 GPE983119:GPF983119 GZA983119:GZB983119 HIW983119:HIX983119 HSS983119:HST983119 ICO983119:ICP983119 IMK983119:IML983119 IWG983119:IWH983119 JGC983119:JGD983119 JPY983119:JPZ983119 JZU983119:JZV983119 KJQ983119:KJR983119 KTM983119:KTN983119 LDI983119:LDJ983119 LNE983119:LNF983119 LXA983119:LXB983119 MGW983119:MGX983119 MQS983119:MQT983119 NAO983119:NAP983119 NKK983119:NKL983119 NUG983119:NUH983119 OEC983119:OED983119 ONY983119:ONZ983119 OXU983119:OXV983119 PHQ983119:PHR983119 PRM983119:PRN983119 QBI983119:QBJ983119 QLE983119:QLF983119 QVA983119:QVB983119 REW983119:REX983119 ROS983119:ROT983119 RYO983119:RYP983119 SIK983119:SIL983119 SSG983119:SSH983119 TCC983119:TCD983119 TLY983119:TLZ983119 TVU983119:TVV983119 UFQ983119:UFR983119 UPM983119:UPN983119 UZI983119:UZJ983119 VJE983119:VJF983119 VTA983119:VTB983119 WCW983119:WCX983119 WMS983119:WMT983119 WWO983119:WWP983119 AH65616:AI65616 KD65616:KE65616 TZ65616:UA65616 ADV65616:ADW65616 ANR65616:ANS65616 AXN65616:AXO65616 BHJ65616:BHK65616 BRF65616:BRG65616 CBB65616:CBC65616 CKX65616:CKY65616 CUT65616:CUU65616 DEP65616:DEQ65616 DOL65616:DOM65616 DYH65616:DYI65616 EID65616:EIE65616 ERZ65616:ESA65616 FBV65616:FBW65616 FLR65616:FLS65616 FVN65616:FVO65616 GFJ65616:GFK65616 GPF65616:GPG65616 GZB65616:GZC65616 HIX65616:HIY65616 HST65616:HSU65616 ICP65616:ICQ65616 IML65616:IMM65616 IWH65616:IWI65616 JGD65616:JGE65616 JPZ65616:JQA65616 JZV65616:JZW65616 KJR65616:KJS65616 KTN65616:KTO65616 LDJ65616:LDK65616 LNF65616:LNG65616 LXB65616:LXC65616 MGX65616:MGY65616 MQT65616:MQU65616 NAP65616:NAQ65616 NKL65616:NKM65616 NUH65616:NUI65616 OED65616:OEE65616 ONZ65616:OOA65616 OXV65616:OXW65616 PHR65616:PHS65616 PRN65616:PRO65616 QBJ65616:QBK65616 QLF65616:QLG65616 QVB65616:QVC65616 REX65616:REY65616 ROT65616:ROU65616 RYP65616:RYQ65616 SIL65616:SIM65616 SSH65616:SSI65616 TCD65616:TCE65616 TLZ65616:TMA65616 TVV65616:TVW65616 UFR65616:UFS65616 UPN65616:UPO65616 UZJ65616:UZK65616 VJF65616:VJG65616 VTB65616:VTC65616 WCX65616:WCY65616 WMT65616:WMU65616 WWP65616:WWQ65616 AH131152:AI131152 KD131152:KE131152 TZ131152:UA131152 ADV131152:ADW131152 ANR131152:ANS131152 AXN131152:AXO131152 BHJ131152:BHK131152 BRF131152:BRG131152 CBB131152:CBC131152 CKX131152:CKY131152 CUT131152:CUU131152 DEP131152:DEQ131152 DOL131152:DOM131152 DYH131152:DYI131152 EID131152:EIE131152 ERZ131152:ESA131152 FBV131152:FBW131152 FLR131152:FLS131152 FVN131152:FVO131152 GFJ131152:GFK131152 GPF131152:GPG131152 GZB131152:GZC131152 HIX131152:HIY131152 HST131152:HSU131152 ICP131152:ICQ131152 IML131152:IMM131152 IWH131152:IWI131152 JGD131152:JGE131152 JPZ131152:JQA131152 JZV131152:JZW131152 KJR131152:KJS131152 KTN131152:KTO131152 LDJ131152:LDK131152 LNF131152:LNG131152 LXB131152:LXC131152 MGX131152:MGY131152 MQT131152:MQU131152 NAP131152:NAQ131152 NKL131152:NKM131152 NUH131152:NUI131152 OED131152:OEE131152 ONZ131152:OOA131152 OXV131152:OXW131152 PHR131152:PHS131152 PRN131152:PRO131152 QBJ131152:QBK131152 QLF131152:QLG131152 QVB131152:QVC131152 REX131152:REY131152 ROT131152:ROU131152 RYP131152:RYQ131152 SIL131152:SIM131152 SSH131152:SSI131152 TCD131152:TCE131152 TLZ131152:TMA131152 TVV131152:TVW131152 UFR131152:UFS131152 UPN131152:UPO131152 UZJ131152:UZK131152 VJF131152:VJG131152 VTB131152:VTC131152 WCX131152:WCY131152 WMT131152:WMU131152 WWP131152:WWQ131152 AH196688:AI196688 KD196688:KE196688 TZ196688:UA196688 ADV196688:ADW196688 ANR196688:ANS196688 AXN196688:AXO196688 BHJ196688:BHK196688 BRF196688:BRG196688 CBB196688:CBC196688 CKX196688:CKY196688 CUT196688:CUU196688 DEP196688:DEQ196688 DOL196688:DOM196688 DYH196688:DYI196688 EID196688:EIE196688 ERZ196688:ESA196688 FBV196688:FBW196688 FLR196688:FLS196688 FVN196688:FVO196688 GFJ196688:GFK196688 GPF196688:GPG196688 GZB196688:GZC196688 HIX196688:HIY196688 HST196688:HSU196688 ICP196688:ICQ196688 IML196688:IMM196688 IWH196688:IWI196688 JGD196688:JGE196688 JPZ196688:JQA196688 JZV196688:JZW196688 KJR196688:KJS196688 KTN196688:KTO196688 LDJ196688:LDK196688 LNF196688:LNG196688 LXB196688:LXC196688 MGX196688:MGY196688 MQT196688:MQU196688 NAP196688:NAQ196688 NKL196688:NKM196688 NUH196688:NUI196688 OED196688:OEE196688 ONZ196688:OOA196688 OXV196688:OXW196688 PHR196688:PHS196688 PRN196688:PRO196688 QBJ196688:QBK196688 QLF196688:QLG196688 QVB196688:QVC196688 REX196688:REY196688 ROT196688:ROU196688 RYP196688:RYQ196688 SIL196688:SIM196688 SSH196688:SSI196688 TCD196688:TCE196688 TLZ196688:TMA196688 TVV196688:TVW196688 UFR196688:UFS196688 UPN196688:UPO196688 UZJ196688:UZK196688 VJF196688:VJG196688 VTB196688:VTC196688 WCX196688:WCY196688 WMT196688:WMU196688 WWP196688:WWQ196688 AH262224:AI262224 KD262224:KE262224 TZ262224:UA262224 ADV262224:ADW262224 ANR262224:ANS262224 AXN262224:AXO262224 BHJ262224:BHK262224 BRF262224:BRG262224 CBB262224:CBC262224 CKX262224:CKY262224 CUT262224:CUU262224 DEP262224:DEQ262224 DOL262224:DOM262224 DYH262224:DYI262224 EID262224:EIE262224 ERZ262224:ESA262224 FBV262224:FBW262224 FLR262224:FLS262224 FVN262224:FVO262224 GFJ262224:GFK262224 GPF262224:GPG262224 GZB262224:GZC262224 HIX262224:HIY262224 HST262224:HSU262224 ICP262224:ICQ262224 IML262224:IMM262224 IWH262224:IWI262224 JGD262224:JGE262224 JPZ262224:JQA262224 JZV262224:JZW262224 KJR262224:KJS262224 KTN262224:KTO262224 LDJ262224:LDK262224 LNF262224:LNG262224 LXB262224:LXC262224 MGX262224:MGY262224 MQT262224:MQU262224 NAP262224:NAQ262224 NKL262224:NKM262224 NUH262224:NUI262224 OED262224:OEE262224 ONZ262224:OOA262224 OXV262224:OXW262224 PHR262224:PHS262224 PRN262224:PRO262224 QBJ262224:QBK262224 QLF262224:QLG262224 QVB262224:QVC262224 REX262224:REY262224 ROT262224:ROU262224 RYP262224:RYQ262224 SIL262224:SIM262224 SSH262224:SSI262224 TCD262224:TCE262224 TLZ262224:TMA262224 TVV262224:TVW262224 UFR262224:UFS262224 UPN262224:UPO262224 UZJ262224:UZK262224 VJF262224:VJG262224 VTB262224:VTC262224 WCX262224:WCY262224 WMT262224:WMU262224 WWP262224:WWQ262224 AH327760:AI327760 KD327760:KE327760 TZ327760:UA327760 ADV327760:ADW327760 ANR327760:ANS327760 AXN327760:AXO327760 BHJ327760:BHK327760 BRF327760:BRG327760 CBB327760:CBC327760 CKX327760:CKY327760 CUT327760:CUU327760 DEP327760:DEQ327760 DOL327760:DOM327760 DYH327760:DYI327760 EID327760:EIE327760 ERZ327760:ESA327760 FBV327760:FBW327760 FLR327760:FLS327760 FVN327760:FVO327760 GFJ327760:GFK327760 GPF327760:GPG327760 GZB327760:GZC327760 HIX327760:HIY327760 HST327760:HSU327760 ICP327760:ICQ327760 IML327760:IMM327760 IWH327760:IWI327760 JGD327760:JGE327760 JPZ327760:JQA327760 JZV327760:JZW327760 KJR327760:KJS327760 KTN327760:KTO327760 LDJ327760:LDK327760 LNF327760:LNG327760 LXB327760:LXC327760 MGX327760:MGY327760 MQT327760:MQU327760 NAP327760:NAQ327760 NKL327760:NKM327760 NUH327760:NUI327760 OED327760:OEE327760 ONZ327760:OOA327760 OXV327760:OXW327760 PHR327760:PHS327760 PRN327760:PRO327760 QBJ327760:QBK327760 QLF327760:QLG327760 QVB327760:QVC327760 REX327760:REY327760 ROT327760:ROU327760 RYP327760:RYQ327760 SIL327760:SIM327760 SSH327760:SSI327760 TCD327760:TCE327760 TLZ327760:TMA327760 TVV327760:TVW327760 UFR327760:UFS327760 UPN327760:UPO327760 UZJ327760:UZK327760 VJF327760:VJG327760 VTB327760:VTC327760 WCX327760:WCY327760 WMT327760:WMU327760 WWP327760:WWQ327760 AH393296:AI393296 KD393296:KE393296 TZ393296:UA393296 ADV393296:ADW393296 ANR393296:ANS393296 AXN393296:AXO393296 BHJ393296:BHK393296 BRF393296:BRG393296 CBB393296:CBC393296 CKX393296:CKY393296 CUT393296:CUU393296 DEP393296:DEQ393296 DOL393296:DOM393296 DYH393296:DYI393296 EID393296:EIE393296 ERZ393296:ESA393296 FBV393296:FBW393296 FLR393296:FLS393296 FVN393296:FVO393296 GFJ393296:GFK393296 GPF393296:GPG393296 GZB393296:GZC393296 HIX393296:HIY393296 HST393296:HSU393296 ICP393296:ICQ393296 IML393296:IMM393296 IWH393296:IWI393296 JGD393296:JGE393296 JPZ393296:JQA393296 JZV393296:JZW393296 KJR393296:KJS393296 KTN393296:KTO393296 LDJ393296:LDK393296 LNF393296:LNG393296 LXB393296:LXC393296 MGX393296:MGY393296 MQT393296:MQU393296 NAP393296:NAQ393296 NKL393296:NKM393296 NUH393296:NUI393296 OED393296:OEE393296 ONZ393296:OOA393296 OXV393296:OXW393296 PHR393296:PHS393296 PRN393296:PRO393296 QBJ393296:QBK393296 QLF393296:QLG393296 QVB393296:QVC393296 REX393296:REY393296 ROT393296:ROU393296 RYP393296:RYQ393296 SIL393296:SIM393296 SSH393296:SSI393296 TCD393296:TCE393296 TLZ393296:TMA393296 TVV393296:TVW393296 UFR393296:UFS393296 UPN393296:UPO393296 UZJ393296:UZK393296 VJF393296:VJG393296 VTB393296:VTC393296 WCX393296:WCY393296 WMT393296:WMU393296 WWP393296:WWQ393296 AH458832:AI458832 KD458832:KE458832 TZ458832:UA458832 ADV458832:ADW458832 ANR458832:ANS458832 AXN458832:AXO458832 BHJ458832:BHK458832 BRF458832:BRG458832 CBB458832:CBC458832 CKX458832:CKY458832 CUT458832:CUU458832 DEP458832:DEQ458832 DOL458832:DOM458832 DYH458832:DYI458832 EID458832:EIE458832 ERZ458832:ESA458832 FBV458832:FBW458832 FLR458832:FLS458832 FVN458832:FVO458832 GFJ458832:GFK458832 GPF458832:GPG458832 GZB458832:GZC458832 HIX458832:HIY458832 HST458832:HSU458832 ICP458832:ICQ458832 IML458832:IMM458832 IWH458832:IWI458832 JGD458832:JGE458832 JPZ458832:JQA458832 JZV458832:JZW458832 KJR458832:KJS458832 KTN458832:KTO458832 LDJ458832:LDK458832 LNF458832:LNG458832 LXB458832:LXC458832 MGX458832:MGY458832 MQT458832:MQU458832 NAP458832:NAQ458832 NKL458832:NKM458832 NUH458832:NUI458832 OED458832:OEE458832 ONZ458832:OOA458832 OXV458832:OXW458832 PHR458832:PHS458832 PRN458832:PRO458832 QBJ458832:QBK458832 QLF458832:QLG458832 QVB458832:QVC458832 REX458832:REY458832 ROT458832:ROU458832 RYP458832:RYQ458832 SIL458832:SIM458832 SSH458832:SSI458832 TCD458832:TCE458832 TLZ458832:TMA458832 TVV458832:TVW458832 UFR458832:UFS458832 UPN458832:UPO458832 UZJ458832:UZK458832 VJF458832:VJG458832 VTB458832:VTC458832 WCX458832:WCY458832 WMT458832:WMU458832 WWP458832:WWQ458832 AH524368:AI524368 KD524368:KE524368 TZ524368:UA524368 ADV524368:ADW524368 ANR524368:ANS524368 AXN524368:AXO524368 BHJ524368:BHK524368 BRF524368:BRG524368 CBB524368:CBC524368 CKX524368:CKY524368 CUT524368:CUU524368 DEP524368:DEQ524368 DOL524368:DOM524368 DYH524368:DYI524368 EID524368:EIE524368 ERZ524368:ESA524368 FBV524368:FBW524368 FLR524368:FLS524368 FVN524368:FVO524368 GFJ524368:GFK524368 GPF524368:GPG524368 GZB524368:GZC524368 HIX524368:HIY524368 HST524368:HSU524368 ICP524368:ICQ524368 IML524368:IMM524368 IWH524368:IWI524368 JGD524368:JGE524368 JPZ524368:JQA524368 JZV524368:JZW524368 KJR524368:KJS524368 KTN524368:KTO524368 LDJ524368:LDK524368 LNF524368:LNG524368 LXB524368:LXC524368 MGX524368:MGY524368 MQT524368:MQU524368 NAP524368:NAQ524368 NKL524368:NKM524368 NUH524368:NUI524368 OED524368:OEE524368 ONZ524368:OOA524368 OXV524368:OXW524368 PHR524368:PHS524368 PRN524368:PRO524368 QBJ524368:QBK524368 QLF524368:QLG524368 QVB524368:QVC524368 REX524368:REY524368 ROT524368:ROU524368 RYP524368:RYQ524368 SIL524368:SIM524368 SSH524368:SSI524368 TCD524368:TCE524368 TLZ524368:TMA524368 TVV524368:TVW524368 UFR524368:UFS524368 UPN524368:UPO524368 UZJ524368:UZK524368 VJF524368:VJG524368 VTB524368:VTC524368 WCX524368:WCY524368 WMT524368:WMU524368 WWP524368:WWQ524368 AH589904:AI589904 KD589904:KE589904 TZ589904:UA589904 ADV589904:ADW589904 ANR589904:ANS589904 AXN589904:AXO589904 BHJ589904:BHK589904 BRF589904:BRG589904 CBB589904:CBC589904 CKX589904:CKY589904 CUT589904:CUU589904 DEP589904:DEQ589904 DOL589904:DOM589904 DYH589904:DYI589904 EID589904:EIE589904 ERZ589904:ESA589904 FBV589904:FBW589904 FLR589904:FLS589904 FVN589904:FVO589904 GFJ589904:GFK589904 GPF589904:GPG589904 GZB589904:GZC589904 HIX589904:HIY589904 HST589904:HSU589904 ICP589904:ICQ589904 IML589904:IMM589904 IWH589904:IWI589904 JGD589904:JGE589904 JPZ589904:JQA589904 JZV589904:JZW589904 KJR589904:KJS589904 KTN589904:KTO589904 LDJ589904:LDK589904 LNF589904:LNG589904 LXB589904:LXC589904 MGX589904:MGY589904 MQT589904:MQU589904 NAP589904:NAQ589904 NKL589904:NKM589904 NUH589904:NUI589904 OED589904:OEE589904 ONZ589904:OOA589904 OXV589904:OXW589904 PHR589904:PHS589904 PRN589904:PRO589904 QBJ589904:QBK589904 QLF589904:QLG589904 QVB589904:QVC589904 REX589904:REY589904 ROT589904:ROU589904 RYP589904:RYQ589904 SIL589904:SIM589904 SSH589904:SSI589904 TCD589904:TCE589904 TLZ589904:TMA589904 TVV589904:TVW589904 UFR589904:UFS589904 UPN589904:UPO589904 UZJ589904:UZK589904 VJF589904:VJG589904 VTB589904:VTC589904 WCX589904:WCY589904 WMT589904:WMU589904 WWP589904:WWQ589904 AH655440:AI655440 KD655440:KE655440 TZ655440:UA655440 ADV655440:ADW655440 ANR655440:ANS655440 AXN655440:AXO655440 BHJ655440:BHK655440 BRF655440:BRG655440 CBB655440:CBC655440 CKX655440:CKY655440 CUT655440:CUU655440 DEP655440:DEQ655440 DOL655440:DOM655440 DYH655440:DYI655440 EID655440:EIE655440 ERZ655440:ESA655440 FBV655440:FBW655440 FLR655440:FLS655440 FVN655440:FVO655440 GFJ655440:GFK655440 GPF655440:GPG655440 GZB655440:GZC655440 HIX655440:HIY655440 HST655440:HSU655440 ICP655440:ICQ655440 IML655440:IMM655440 IWH655440:IWI655440 JGD655440:JGE655440 JPZ655440:JQA655440 JZV655440:JZW655440 KJR655440:KJS655440 KTN655440:KTO655440 LDJ655440:LDK655440 LNF655440:LNG655440 LXB655440:LXC655440 MGX655440:MGY655440 MQT655440:MQU655440 NAP655440:NAQ655440 NKL655440:NKM655440 NUH655440:NUI655440 OED655440:OEE655440 ONZ655440:OOA655440 OXV655440:OXW655440 PHR655440:PHS655440 PRN655440:PRO655440 QBJ655440:QBK655440 QLF655440:QLG655440 QVB655440:QVC655440 REX655440:REY655440 ROT655440:ROU655440 RYP655440:RYQ655440 SIL655440:SIM655440 SSH655440:SSI655440 TCD655440:TCE655440 TLZ655440:TMA655440 TVV655440:TVW655440 UFR655440:UFS655440 UPN655440:UPO655440 UZJ655440:UZK655440 VJF655440:VJG655440 VTB655440:VTC655440 WCX655440:WCY655440 WMT655440:WMU655440 WWP655440:WWQ655440 AH720976:AI720976 KD720976:KE720976 TZ720976:UA720976 ADV720976:ADW720976 ANR720976:ANS720976 AXN720976:AXO720976 BHJ720976:BHK720976 BRF720976:BRG720976 CBB720976:CBC720976 CKX720976:CKY720976 CUT720976:CUU720976 DEP720976:DEQ720976 DOL720976:DOM720976 DYH720976:DYI720976 EID720976:EIE720976 ERZ720976:ESA720976 FBV720976:FBW720976 FLR720976:FLS720976 FVN720976:FVO720976 GFJ720976:GFK720976 GPF720976:GPG720976 GZB720976:GZC720976 HIX720976:HIY720976 HST720976:HSU720976 ICP720976:ICQ720976 IML720976:IMM720976 IWH720976:IWI720976 JGD720976:JGE720976 JPZ720976:JQA720976 JZV720976:JZW720976 KJR720976:KJS720976 KTN720976:KTO720976 LDJ720976:LDK720976 LNF720976:LNG720976 LXB720976:LXC720976 MGX720976:MGY720976 MQT720976:MQU720976 NAP720976:NAQ720976 NKL720976:NKM720976 NUH720976:NUI720976 OED720976:OEE720976 ONZ720976:OOA720976 OXV720976:OXW720976 PHR720976:PHS720976 PRN720976:PRO720976 QBJ720976:QBK720976 QLF720976:QLG720976 QVB720976:QVC720976 REX720976:REY720976 ROT720976:ROU720976 RYP720976:RYQ720976 SIL720976:SIM720976 SSH720976:SSI720976 TCD720976:TCE720976 TLZ720976:TMA720976 TVV720976:TVW720976 UFR720976:UFS720976 UPN720976:UPO720976 UZJ720976:UZK720976 VJF720976:VJG720976 VTB720976:VTC720976 WCX720976:WCY720976 WMT720976:WMU720976 WWP720976:WWQ720976 AH786512:AI786512 KD786512:KE786512 TZ786512:UA786512 ADV786512:ADW786512 ANR786512:ANS786512 AXN786512:AXO786512 BHJ786512:BHK786512 BRF786512:BRG786512 CBB786512:CBC786512 CKX786512:CKY786512 CUT786512:CUU786512 DEP786512:DEQ786512 DOL786512:DOM786512 DYH786512:DYI786512 EID786512:EIE786512 ERZ786512:ESA786512 FBV786512:FBW786512 FLR786512:FLS786512 FVN786512:FVO786512 GFJ786512:GFK786512 GPF786512:GPG786512 GZB786512:GZC786512 HIX786512:HIY786512 HST786512:HSU786512 ICP786512:ICQ786512 IML786512:IMM786512 IWH786512:IWI786512 JGD786512:JGE786512 JPZ786512:JQA786512 JZV786512:JZW786512 KJR786512:KJS786512 KTN786512:KTO786512 LDJ786512:LDK786512 LNF786512:LNG786512 LXB786512:LXC786512 MGX786512:MGY786512 MQT786512:MQU786512 NAP786512:NAQ786512 NKL786512:NKM786512 NUH786512:NUI786512 OED786512:OEE786512 ONZ786512:OOA786512 OXV786512:OXW786512 PHR786512:PHS786512 PRN786512:PRO786512 QBJ786512:QBK786512 QLF786512:QLG786512 QVB786512:QVC786512 REX786512:REY786512 ROT786512:ROU786512 RYP786512:RYQ786512 SIL786512:SIM786512 SSH786512:SSI786512 TCD786512:TCE786512 TLZ786512:TMA786512 TVV786512:TVW786512 UFR786512:UFS786512 UPN786512:UPO786512 UZJ786512:UZK786512 VJF786512:VJG786512 VTB786512:VTC786512 WCX786512:WCY786512 WMT786512:WMU786512 WWP786512:WWQ786512 AH852048:AI852048 KD852048:KE852048 TZ852048:UA852048 ADV852048:ADW852048 ANR852048:ANS852048 AXN852048:AXO852048 BHJ852048:BHK852048 BRF852048:BRG852048 CBB852048:CBC852048 CKX852048:CKY852048 CUT852048:CUU852048 DEP852048:DEQ852048 DOL852048:DOM852048 DYH852048:DYI852048 EID852048:EIE852048 ERZ852048:ESA852048 FBV852048:FBW852048 FLR852048:FLS852048 FVN852048:FVO852048 GFJ852048:GFK852048 GPF852048:GPG852048 GZB852048:GZC852048 HIX852048:HIY852048 HST852048:HSU852048 ICP852048:ICQ852048 IML852048:IMM852048 IWH852048:IWI852048 JGD852048:JGE852048 JPZ852048:JQA852048 JZV852048:JZW852048 KJR852048:KJS852048 KTN852048:KTO852048 LDJ852048:LDK852048 LNF852048:LNG852048 LXB852048:LXC852048 MGX852048:MGY852048 MQT852048:MQU852048 NAP852048:NAQ852048 NKL852048:NKM852048 NUH852048:NUI852048 OED852048:OEE852048 ONZ852048:OOA852048 OXV852048:OXW852048 PHR852048:PHS852048 PRN852048:PRO852048 QBJ852048:QBK852048 QLF852048:QLG852048 QVB852048:QVC852048 REX852048:REY852048 ROT852048:ROU852048 RYP852048:RYQ852048 SIL852048:SIM852048 SSH852048:SSI852048 TCD852048:TCE852048 TLZ852048:TMA852048 TVV852048:TVW852048 UFR852048:UFS852048 UPN852048:UPO852048 UZJ852048:UZK852048 VJF852048:VJG852048 VTB852048:VTC852048 WCX852048:WCY852048 WMT852048:WMU852048 WWP852048:WWQ852048 AH917584:AI917584 KD917584:KE917584 TZ917584:UA917584 ADV917584:ADW917584 ANR917584:ANS917584 AXN917584:AXO917584 BHJ917584:BHK917584 BRF917584:BRG917584 CBB917584:CBC917584 CKX917584:CKY917584 CUT917584:CUU917584 DEP917584:DEQ917584 DOL917584:DOM917584 DYH917584:DYI917584 EID917584:EIE917584 ERZ917584:ESA917584 FBV917584:FBW917584 FLR917584:FLS917584 FVN917584:FVO917584 GFJ917584:GFK917584 GPF917584:GPG917584 GZB917584:GZC917584 HIX917584:HIY917584 HST917584:HSU917584 ICP917584:ICQ917584 IML917584:IMM917584 IWH917584:IWI917584 JGD917584:JGE917584 JPZ917584:JQA917584 JZV917584:JZW917584 KJR917584:KJS917584 KTN917584:KTO917584 LDJ917584:LDK917584 LNF917584:LNG917584 LXB917584:LXC917584 MGX917584:MGY917584 MQT917584:MQU917584 NAP917584:NAQ917584 NKL917584:NKM917584 NUH917584:NUI917584 OED917584:OEE917584 ONZ917584:OOA917584 OXV917584:OXW917584 PHR917584:PHS917584 PRN917584:PRO917584 QBJ917584:QBK917584 QLF917584:QLG917584 QVB917584:QVC917584 REX917584:REY917584 ROT917584:ROU917584 RYP917584:RYQ917584 SIL917584:SIM917584 SSH917584:SSI917584 TCD917584:TCE917584 TLZ917584:TMA917584 TVV917584:TVW917584 UFR917584:UFS917584 UPN917584:UPO917584 UZJ917584:UZK917584 VJF917584:VJG917584 VTB917584:VTC917584 WCX917584:WCY917584 WMT917584:WMU917584 WWP917584:WWQ917584 AH983120:AI983120 KD983120:KE983120 TZ983120:UA983120 ADV983120:ADW983120 ANR983120:ANS983120 AXN983120:AXO983120 BHJ983120:BHK983120 BRF983120:BRG983120 CBB983120:CBC983120 CKX983120:CKY983120 CUT983120:CUU983120 DEP983120:DEQ983120 DOL983120:DOM983120 DYH983120:DYI983120 EID983120:EIE983120 ERZ983120:ESA983120 FBV983120:FBW983120 FLR983120:FLS983120 FVN983120:FVO983120 GFJ983120:GFK983120 GPF983120:GPG983120 GZB983120:GZC983120 HIX983120:HIY983120 HST983120:HSU983120 ICP983120:ICQ983120 IML983120:IMM983120 IWH983120:IWI983120 JGD983120:JGE983120 JPZ983120:JQA983120 JZV983120:JZW983120 KJR983120:KJS983120 KTN983120:KTO983120 LDJ983120:LDK983120 LNF983120:LNG983120 LXB983120:LXC983120 MGX983120:MGY983120 MQT983120:MQU983120 NAP983120:NAQ983120 NKL983120:NKM983120 NUH983120:NUI983120 OED983120:OEE983120 ONZ983120:OOA983120 OXV983120:OXW983120 PHR983120:PHS983120 PRN983120:PRO983120 QBJ983120:QBK983120 QLF983120:QLG983120 QVB983120:QVC983120 REX983120:REY983120 ROT983120:ROU983120 RYP983120:RYQ983120 SIL983120:SIM983120 SSH983120:SSI983120 TCD983120:TCE983120 TLZ983120:TMA983120 TVV983120:TVW983120 UFR983120:UFS983120 UPN983120:UPO983120 UZJ983120:UZK983120 VJF983120:VJG983120 VTB983120:VTC983120 WCX983120:WCY983120 WMT983120:WMU983120 WWP983120:WWQ983120 AG65628:AH65628 KC65628:KD65628 TY65628:TZ65628 ADU65628:ADV65628 ANQ65628:ANR65628 AXM65628:AXN65628 BHI65628:BHJ65628 BRE65628:BRF65628 CBA65628:CBB65628 CKW65628:CKX65628 CUS65628:CUT65628 DEO65628:DEP65628 DOK65628:DOL65628 DYG65628:DYH65628 EIC65628:EID65628 ERY65628:ERZ65628 FBU65628:FBV65628 FLQ65628:FLR65628 FVM65628:FVN65628 GFI65628:GFJ65628 GPE65628:GPF65628 GZA65628:GZB65628 HIW65628:HIX65628 HSS65628:HST65628 ICO65628:ICP65628 IMK65628:IML65628 IWG65628:IWH65628 JGC65628:JGD65628 JPY65628:JPZ65628 JZU65628:JZV65628 KJQ65628:KJR65628 KTM65628:KTN65628 LDI65628:LDJ65628 LNE65628:LNF65628 LXA65628:LXB65628 MGW65628:MGX65628 MQS65628:MQT65628 NAO65628:NAP65628 NKK65628:NKL65628 NUG65628:NUH65628 OEC65628:OED65628 ONY65628:ONZ65628 OXU65628:OXV65628 PHQ65628:PHR65628 PRM65628:PRN65628 QBI65628:QBJ65628 QLE65628:QLF65628 QVA65628:QVB65628 REW65628:REX65628 ROS65628:ROT65628 RYO65628:RYP65628 SIK65628:SIL65628 SSG65628:SSH65628 TCC65628:TCD65628 TLY65628:TLZ65628 TVU65628:TVV65628 UFQ65628:UFR65628 UPM65628:UPN65628 UZI65628:UZJ65628 VJE65628:VJF65628 VTA65628:VTB65628 WCW65628:WCX65628 WMS65628:WMT65628 WWO65628:WWP65628 AG131164:AH131164 KC131164:KD131164 TY131164:TZ131164 ADU131164:ADV131164 ANQ131164:ANR131164 AXM131164:AXN131164 BHI131164:BHJ131164 BRE131164:BRF131164 CBA131164:CBB131164 CKW131164:CKX131164 CUS131164:CUT131164 DEO131164:DEP131164 DOK131164:DOL131164 DYG131164:DYH131164 EIC131164:EID131164 ERY131164:ERZ131164 FBU131164:FBV131164 FLQ131164:FLR131164 FVM131164:FVN131164 GFI131164:GFJ131164 GPE131164:GPF131164 GZA131164:GZB131164 HIW131164:HIX131164 HSS131164:HST131164 ICO131164:ICP131164 IMK131164:IML131164 IWG131164:IWH131164 JGC131164:JGD131164 JPY131164:JPZ131164 JZU131164:JZV131164 KJQ131164:KJR131164 KTM131164:KTN131164 LDI131164:LDJ131164 LNE131164:LNF131164 LXA131164:LXB131164 MGW131164:MGX131164 MQS131164:MQT131164 NAO131164:NAP131164 NKK131164:NKL131164 NUG131164:NUH131164 OEC131164:OED131164 ONY131164:ONZ131164 OXU131164:OXV131164 PHQ131164:PHR131164 PRM131164:PRN131164 QBI131164:QBJ131164 QLE131164:QLF131164 QVA131164:QVB131164 REW131164:REX131164 ROS131164:ROT131164 RYO131164:RYP131164 SIK131164:SIL131164 SSG131164:SSH131164 TCC131164:TCD131164 TLY131164:TLZ131164 TVU131164:TVV131164 UFQ131164:UFR131164 UPM131164:UPN131164 UZI131164:UZJ131164 VJE131164:VJF131164 VTA131164:VTB131164 WCW131164:WCX131164 WMS131164:WMT131164 WWO131164:WWP131164 AG196700:AH196700 KC196700:KD196700 TY196700:TZ196700 ADU196700:ADV196700 ANQ196700:ANR196700 AXM196700:AXN196700 BHI196700:BHJ196700 BRE196700:BRF196700 CBA196700:CBB196700 CKW196700:CKX196700 CUS196700:CUT196700 DEO196700:DEP196700 DOK196700:DOL196700 DYG196700:DYH196700 EIC196700:EID196700 ERY196700:ERZ196700 FBU196700:FBV196700 FLQ196700:FLR196700 FVM196700:FVN196700 GFI196700:GFJ196700 GPE196700:GPF196700 GZA196700:GZB196700 HIW196700:HIX196700 HSS196700:HST196700 ICO196700:ICP196700 IMK196700:IML196700 IWG196700:IWH196700 JGC196700:JGD196700 JPY196700:JPZ196700 JZU196700:JZV196700 KJQ196700:KJR196700 KTM196700:KTN196700 LDI196700:LDJ196700 LNE196700:LNF196700 LXA196700:LXB196700 MGW196700:MGX196700 MQS196700:MQT196700 NAO196700:NAP196700 NKK196700:NKL196700 NUG196700:NUH196700 OEC196700:OED196700 ONY196700:ONZ196700 OXU196700:OXV196700 PHQ196700:PHR196700 PRM196700:PRN196700 QBI196700:QBJ196700 QLE196700:QLF196700 QVA196700:QVB196700 REW196700:REX196700 ROS196700:ROT196700 RYO196700:RYP196700 SIK196700:SIL196700 SSG196700:SSH196700 TCC196700:TCD196700 TLY196700:TLZ196700 TVU196700:TVV196700 UFQ196700:UFR196700 UPM196700:UPN196700 UZI196700:UZJ196700 VJE196700:VJF196700 VTA196700:VTB196700 WCW196700:WCX196700 WMS196700:WMT196700 WWO196700:WWP196700 AG262236:AH262236 KC262236:KD262236 TY262236:TZ262236 ADU262236:ADV262236 ANQ262236:ANR262236 AXM262236:AXN262236 BHI262236:BHJ262236 BRE262236:BRF262236 CBA262236:CBB262236 CKW262236:CKX262236 CUS262236:CUT262236 DEO262236:DEP262236 DOK262236:DOL262236 DYG262236:DYH262236 EIC262236:EID262236 ERY262236:ERZ262236 FBU262236:FBV262236 FLQ262236:FLR262236 FVM262236:FVN262236 GFI262236:GFJ262236 GPE262236:GPF262236 GZA262236:GZB262236 HIW262236:HIX262236 HSS262236:HST262236 ICO262236:ICP262236 IMK262236:IML262236 IWG262236:IWH262236 JGC262236:JGD262236 JPY262236:JPZ262236 JZU262236:JZV262236 KJQ262236:KJR262236 KTM262236:KTN262236 LDI262236:LDJ262236 LNE262236:LNF262236 LXA262236:LXB262236 MGW262236:MGX262236 MQS262236:MQT262236 NAO262236:NAP262236 NKK262236:NKL262236 NUG262236:NUH262236 OEC262236:OED262236 ONY262236:ONZ262236 OXU262236:OXV262236 PHQ262236:PHR262236 PRM262236:PRN262236 QBI262236:QBJ262236 QLE262236:QLF262236 QVA262236:QVB262236 REW262236:REX262236 ROS262236:ROT262236 RYO262236:RYP262236 SIK262236:SIL262236 SSG262236:SSH262236 TCC262236:TCD262236 TLY262236:TLZ262236 TVU262236:TVV262236 UFQ262236:UFR262236 UPM262236:UPN262236 UZI262236:UZJ262236 VJE262236:VJF262236 VTA262236:VTB262236 WCW262236:WCX262236 WMS262236:WMT262236 WWO262236:WWP262236 AG327772:AH327772 KC327772:KD327772 TY327772:TZ327772 ADU327772:ADV327772 ANQ327772:ANR327772 AXM327772:AXN327772 BHI327772:BHJ327772 BRE327772:BRF327772 CBA327772:CBB327772 CKW327772:CKX327772 CUS327772:CUT327772 DEO327772:DEP327772 DOK327772:DOL327772 DYG327772:DYH327772 EIC327772:EID327772 ERY327772:ERZ327772 FBU327772:FBV327772 FLQ327772:FLR327772 FVM327772:FVN327772 GFI327772:GFJ327772 GPE327772:GPF327772 GZA327772:GZB327772 HIW327772:HIX327772 HSS327772:HST327772 ICO327772:ICP327772 IMK327772:IML327772 IWG327772:IWH327772 JGC327772:JGD327772 JPY327772:JPZ327772 JZU327772:JZV327772 KJQ327772:KJR327772 KTM327772:KTN327772 LDI327772:LDJ327772 LNE327772:LNF327772 LXA327772:LXB327772 MGW327772:MGX327772 MQS327772:MQT327772 NAO327772:NAP327772 NKK327772:NKL327772 NUG327772:NUH327772 OEC327772:OED327772 ONY327772:ONZ327772 OXU327772:OXV327772 PHQ327772:PHR327772 PRM327772:PRN327772 QBI327772:QBJ327772 QLE327772:QLF327772 QVA327772:QVB327772 REW327772:REX327772 ROS327772:ROT327772 RYO327772:RYP327772 SIK327772:SIL327772 SSG327772:SSH327772 TCC327772:TCD327772 TLY327772:TLZ327772 TVU327772:TVV327772 UFQ327772:UFR327772 UPM327772:UPN327772 UZI327772:UZJ327772 VJE327772:VJF327772 VTA327772:VTB327772 WCW327772:WCX327772 WMS327772:WMT327772 WWO327772:WWP327772 AG393308:AH393308 KC393308:KD393308 TY393308:TZ393308 ADU393308:ADV393308 ANQ393308:ANR393308 AXM393308:AXN393308 BHI393308:BHJ393308 BRE393308:BRF393308 CBA393308:CBB393308 CKW393308:CKX393308 CUS393308:CUT393308 DEO393308:DEP393308 DOK393308:DOL393308 DYG393308:DYH393308 EIC393308:EID393308 ERY393308:ERZ393308 FBU393308:FBV393308 FLQ393308:FLR393308 FVM393308:FVN393308 GFI393308:GFJ393308 GPE393308:GPF393308 GZA393308:GZB393308 HIW393308:HIX393308 HSS393308:HST393308 ICO393308:ICP393308 IMK393308:IML393308 IWG393308:IWH393308 JGC393308:JGD393308 JPY393308:JPZ393308 JZU393308:JZV393308 KJQ393308:KJR393308 KTM393308:KTN393308 LDI393308:LDJ393308 LNE393308:LNF393308 LXA393308:LXB393308 MGW393308:MGX393308 MQS393308:MQT393308 NAO393308:NAP393308 NKK393308:NKL393308 NUG393308:NUH393308 OEC393308:OED393308 ONY393308:ONZ393308 OXU393308:OXV393308 PHQ393308:PHR393308 PRM393308:PRN393308 QBI393308:QBJ393308 QLE393308:QLF393308 QVA393308:QVB393308 REW393308:REX393308 ROS393308:ROT393308 RYO393308:RYP393308 SIK393308:SIL393308 SSG393308:SSH393308 TCC393308:TCD393308 TLY393308:TLZ393308 TVU393308:TVV393308 UFQ393308:UFR393308 UPM393308:UPN393308 UZI393308:UZJ393308 VJE393308:VJF393308 VTA393308:VTB393308 WCW393308:WCX393308 WMS393308:WMT393308 WWO393308:WWP393308 AG458844:AH458844 KC458844:KD458844 TY458844:TZ458844 ADU458844:ADV458844 ANQ458844:ANR458844 AXM458844:AXN458844 BHI458844:BHJ458844 BRE458844:BRF458844 CBA458844:CBB458844 CKW458844:CKX458844 CUS458844:CUT458844 DEO458844:DEP458844 DOK458844:DOL458844 DYG458844:DYH458844 EIC458844:EID458844 ERY458844:ERZ458844 FBU458844:FBV458844 FLQ458844:FLR458844 FVM458844:FVN458844 GFI458844:GFJ458844 GPE458844:GPF458844 GZA458844:GZB458844 HIW458844:HIX458844 HSS458844:HST458844 ICO458844:ICP458844 IMK458844:IML458844 IWG458844:IWH458844 JGC458844:JGD458844 JPY458844:JPZ458844 JZU458844:JZV458844 KJQ458844:KJR458844 KTM458844:KTN458844 LDI458844:LDJ458844 LNE458844:LNF458844 LXA458844:LXB458844 MGW458844:MGX458844 MQS458844:MQT458844 NAO458844:NAP458844 NKK458844:NKL458844 NUG458844:NUH458844 OEC458844:OED458844 ONY458844:ONZ458844 OXU458844:OXV458844 PHQ458844:PHR458844 PRM458844:PRN458844 QBI458844:QBJ458844 QLE458844:QLF458844 QVA458844:QVB458844 REW458844:REX458844 ROS458844:ROT458844 RYO458844:RYP458844 SIK458844:SIL458844 SSG458844:SSH458844 TCC458844:TCD458844 TLY458844:TLZ458844 TVU458844:TVV458844 UFQ458844:UFR458844 UPM458844:UPN458844 UZI458844:UZJ458844 VJE458844:VJF458844 VTA458844:VTB458844 WCW458844:WCX458844 WMS458844:WMT458844 WWO458844:WWP458844 AG524380:AH524380 KC524380:KD524380 TY524380:TZ524380 ADU524380:ADV524380 ANQ524380:ANR524380 AXM524380:AXN524380 BHI524380:BHJ524380 BRE524380:BRF524380 CBA524380:CBB524380 CKW524380:CKX524380 CUS524380:CUT524380 DEO524380:DEP524380 DOK524380:DOL524380 DYG524380:DYH524380 EIC524380:EID524380 ERY524380:ERZ524380 FBU524380:FBV524380 FLQ524380:FLR524380 FVM524380:FVN524380 GFI524380:GFJ524380 GPE524380:GPF524380 GZA524380:GZB524380 HIW524380:HIX524380 HSS524380:HST524380 ICO524380:ICP524380 IMK524380:IML524380 IWG524380:IWH524380 JGC524380:JGD524380 JPY524380:JPZ524380 JZU524380:JZV524380 KJQ524380:KJR524380 KTM524380:KTN524380 LDI524380:LDJ524380 LNE524380:LNF524380 LXA524380:LXB524380 MGW524380:MGX524380 MQS524380:MQT524380 NAO524380:NAP524380 NKK524380:NKL524380 NUG524380:NUH524380 OEC524380:OED524380 ONY524380:ONZ524380 OXU524380:OXV524380 PHQ524380:PHR524380 PRM524380:PRN524380 QBI524380:QBJ524380 QLE524380:QLF524380 QVA524380:QVB524380 REW524380:REX524380 ROS524380:ROT524380 RYO524380:RYP524380 SIK524380:SIL524380 SSG524380:SSH524380 TCC524380:TCD524380 TLY524380:TLZ524380 TVU524380:TVV524380 UFQ524380:UFR524380 UPM524380:UPN524380 UZI524380:UZJ524380 VJE524380:VJF524380 VTA524380:VTB524380 WCW524380:WCX524380 WMS524380:WMT524380 WWO524380:WWP524380 AG589916:AH589916 KC589916:KD589916 TY589916:TZ589916 ADU589916:ADV589916 ANQ589916:ANR589916 AXM589916:AXN589916 BHI589916:BHJ589916 BRE589916:BRF589916 CBA589916:CBB589916 CKW589916:CKX589916 CUS589916:CUT589916 DEO589916:DEP589916 DOK589916:DOL589916 DYG589916:DYH589916 EIC589916:EID589916 ERY589916:ERZ589916 FBU589916:FBV589916 FLQ589916:FLR589916 FVM589916:FVN589916 GFI589916:GFJ589916 GPE589916:GPF589916 GZA589916:GZB589916 HIW589916:HIX589916 HSS589916:HST589916 ICO589916:ICP589916 IMK589916:IML589916 IWG589916:IWH589916 JGC589916:JGD589916 JPY589916:JPZ589916 JZU589916:JZV589916 KJQ589916:KJR589916 KTM589916:KTN589916 LDI589916:LDJ589916 LNE589916:LNF589916 LXA589916:LXB589916 MGW589916:MGX589916 MQS589916:MQT589916 NAO589916:NAP589916 NKK589916:NKL589916 NUG589916:NUH589916 OEC589916:OED589916 ONY589916:ONZ589916 OXU589916:OXV589916 PHQ589916:PHR589916 PRM589916:PRN589916 QBI589916:QBJ589916 QLE589916:QLF589916 QVA589916:QVB589916 REW589916:REX589916 ROS589916:ROT589916 RYO589916:RYP589916 SIK589916:SIL589916 SSG589916:SSH589916 TCC589916:TCD589916 TLY589916:TLZ589916 TVU589916:TVV589916 UFQ589916:UFR589916 UPM589916:UPN589916 UZI589916:UZJ589916 VJE589916:VJF589916 VTA589916:VTB589916 WCW589916:WCX589916 WMS589916:WMT589916 WWO589916:WWP589916 AG655452:AH655452 KC655452:KD655452 TY655452:TZ655452 ADU655452:ADV655452 ANQ655452:ANR655452 AXM655452:AXN655452 BHI655452:BHJ655452 BRE655452:BRF655452 CBA655452:CBB655452 CKW655452:CKX655452 CUS655452:CUT655452 DEO655452:DEP655452 DOK655452:DOL655452 DYG655452:DYH655452 EIC655452:EID655452 ERY655452:ERZ655452 FBU655452:FBV655452 FLQ655452:FLR655452 FVM655452:FVN655452 GFI655452:GFJ655452 GPE655452:GPF655452 GZA655452:GZB655452 HIW655452:HIX655452 HSS655452:HST655452 ICO655452:ICP655452 IMK655452:IML655452 IWG655452:IWH655452 JGC655452:JGD655452 JPY655452:JPZ655452 JZU655452:JZV655452 KJQ655452:KJR655452 KTM655452:KTN655452 LDI655452:LDJ655452 LNE655452:LNF655452 LXA655452:LXB655452 MGW655452:MGX655452 MQS655452:MQT655452 NAO655452:NAP655452 NKK655452:NKL655452 NUG655452:NUH655452 OEC655452:OED655452 ONY655452:ONZ655452 OXU655452:OXV655452 PHQ655452:PHR655452 PRM655452:PRN655452 QBI655452:QBJ655452 QLE655452:QLF655452 QVA655452:QVB655452 REW655452:REX655452 ROS655452:ROT655452 RYO655452:RYP655452 SIK655452:SIL655452 SSG655452:SSH655452 TCC655452:TCD655452 TLY655452:TLZ655452 TVU655452:TVV655452 UFQ655452:UFR655452 UPM655452:UPN655452 UZI655452:UZJ655452 VJE655452:VJF655452 VTA655452:VTB655452 WCW655452:WCX655452 WMS655452:WMT655452 WWO655452:WWP655452 AG720988:AH720988 KC720988:KD720988 TY720988:TZ720988 ADU720988:ADV720988 ANQ720988:ANR720988 AXM720988:AXN720988 BHI720988:BHJ720988 BRE720988:BRF720988 CBA720988:CBB720988 CKW720988:CKX720988 CUS720988:CUT720988 DEO720988:DEP720988 DOK720988:DOL720988 DYG720988:DYH720988 EIC720988:EID720988 ERY720988:ERZ720988 FBU720988:FBV720988 FLQ720988:FLR720988 FVM720988:FVN720988 GFI720988:GFJ720988 GPE720988:GPF720988 GZA720988:GZB720988 HIW720988:HIX720988 HSS720988:HST720988 ICO720988:ICP720988 IMK720988:IML720988 IWG720988:IWH720988 JGC720988:JGD720988 JPY720988:JPZ720988 JZU720988:JZV720988 KJQ720988:KJR720988 KTM720988:KTN720988 LDI720988:LDJ720988 LNE720988:LNF720988 LXA720988:LXB720988 MGW720988:MGX720988 MQS720988:MQT720988 NAO720988:NAP720988 NKK720988:NKL720988 NUG720988:NUH720988 OEC720988:OED720988 ONY720988:ONZ720988 OXU720988:OXV720988 PHQ720988:PHR720988 PRM720988:PRN720988 QBI720988:QBJ720988 QLE720988:QLF720988 QVA720988:QVB720988 REW720988:REX720988 ROS720988:ROT720988 RYO720988:RYP720988 SIK720988:SIL720988 SSG720988:SSH720988 TCC720988:TCD720988 TLY720988:TLZ720988 TVU720988:TVV720988 UFQ720988:UFR720988 UPM720988:UPN720988 UZI720988:UZJ720988 VJE720988:VJF720988 VTA720988:VTB720988 WCW720988:WCX720988 WMS720988:WMT720988 WWO720988:WWP720988 AG786524:AH786524 KC786524:KD786524 TY786524:TZ786524 ADU786524:ADV786524 ANQ786524:ANR786524 AXM786524:AXN786524 BHI786524:BHJ786524 BRE786524:BRF786524 CBA786524:CBB786524 CKW786524:CKX786524 CUS786524:CUT786524 DEO786524:DEP786524 DOK786524:DOL786524 DYG786524:DYH786524 EIC786524:EID786524 ERY786524:ERZ786524 FBU786524:FBV786524 FLQ786524:FLR786524 FVM786524:FVN786524 GFI786524:GFJ786524 GPE786524:GPF786524 GZA786524:GZB786524 HIW786524:HIX786524 HSS786524:HST786524 ICO786524:ICP786524 IMK786524:IML786524 IWG786524:IWH786524 JGC786524:JGD786524 JPY786524:JPZ786524 JZU786524:JZV786524 KJQ786524:KJR786524 KTM786524:KTN786524 LDI786524:LDJ786524 LNE786524:LNF786524 LXA786524:LXB786524 MGW786524:MGX786524 MQS786524:MQT786524 NAO786524:NAP786524 NKK786524:NKL786524 NUG786524:NUH786524 OEC786524:OED786524 ONY786524:ONZ786524 OXU786524:OXV786524 PHQ786524:PHR786524 PRM786524:PRN786524 QBI786524:QBJ786524 QLE786524:QLF786524 QVA786524:QVB786524 REW786524:REX786524 ROS786524:ROT786524 RYO786524:RYP786524 SIK786524:SIL786524 SSG786524:SSH786524 TCC786524:TCD786524 TLY786524:TLZ786524 TVU786524:TVV786524 UFQ786524:UFR786524 UPM786524:UPN786524 UZI786524:UZJ786524 VJE786524:VJF786524 VTA786524:VTB786524 WCW786524:WCX786524 WMS786524:WMT786524 WWO786524:WWP786524 AG852060:AH852060 KC852060:KD852060 TY852060:TZ852060 ADU852060:ADV852060 ANQ852060:ANR852060 AXM852060:AXN852060 BHI852060:BHJ852060 BRE852060:BRF852060 CBA852060:CBB852060 CKW852060:CKX852060 CUS852060:CUT852060 DEO852060:DEP852060 DOK852060:DOL852060 DYG852060:DYH852060 EIC852060:EID852060 ERY852060:ERZ852060 FBU852060:FBV852060 FLQ852060:FLR852060 FVM852060:FVN852060 GFI852060:GFJ852060 GPE852060:GPF852060 GZA852060:GZB852060 HIW852060:HIX852060 HSS852060:HST852060 ICO852060:ICP852060 IMK852060:IML852060 IWG852060:IWH852060 JGC852060:JGD852060 JPY852060:JPZ852060 JZU852060:JZV852060 KJQ852060:KJR852060 KTM852060:KTN852060 LDI852060:LDJ852060 LNE852060:LNF852060 LXA852060:LXB852060 MGW852060:MGX852060 MQS852060:MQT852060 NAO852060:NAP852060 NKK852060:NKL852060 NUG852060:NUH852060 OEC852060:OED852060 ONY852060:ONZ852060 OXU852060:OXV852060 PHQ852060:PHR852060 PRM852060:PRN852060 QBI852060:QBJ852060 QLE852060:QLF852060 QVA852060:QVB852060 REW852060:REX852060 ROS852060:ROT852060 RYO852060:RYP852060 SIK852060:SIL852060 SSG852060:SSH852060 TCC852060:TCD852060 TLY852060:TLZ852060 TVU852060:TVV852060 UFQ852060:UFR852060 UPM852060:UPN852060 UZI852060:UZJ852060 VJE852060:VJF852060 VTA852060:VTB852060 WCW852060:WCX852060 WMS852060:WMT852060 WWO852060:WWP852060 AG917596:AH917596 KC917596:KD917596 TY917596:TZ917596 ADU917596:ADV917596 ANQ917596:ANR917596 AXM917596:AXN917596 BHI917596:BHJ917596 BRE917596:BRF917596 CBA917596:CBB917596 CKW917596:CKX917596 CUS917596:CUT917596 DEO917596:DEP917596 DOK917596:DOL917596 DYG917596:DYH917596 EIC917596:EID917596 ERY917596:ERZ917596 FBU917596:FBV917596 FLQ917596:FLR917596 FVM917596:FVN917596 GFI917596:GFJ917596 GPE917596:GPF917596 GZA917596:GZB917596 HIW917596:HIX917596 HSS917596:HST917596 ICO917596:ICP917596 IMK917596:IML917596 IWG917596:IWH917596 JGC917596:JGD917596 JPY917596:JPZ917596 JZU917596:JZV917596 KJQ917596:KJR917596 KTM917596:KTN917596 LDI917596:LDJ917596 LNE917596:LNF917596 LXA917596:LXB917596 MGW917596:MGX917596 MQS917596:MQT917596 NAO917596:NAP917596 NKK917596:NKL917596 NUG917596:NUH917596 OEC917596:OED917596 ONY917596:ONZ917596 OXU917596:OXV917596 PHQ917596:PHR917596 PRM917596:PRN917596 QBI917596:QBJ917596 QLE917596:QLF917596 QVA917596:QVB917596 REW917596:REX917596 ROS917596:ROT917596 RYO917596:RYP917596 SIK917596:SIL917596 SSG917596:SSH917596 TCC917596:TCD917596 TLY917596:TLZ917596 TVU917596:TVV917596 UFQ917596:UFR917596 UPM917596:UPN917596 UZI917596:UZJ917596 VJE917596:VJF917596 VTA917596:VTB917596 WCW917596:WCX917596 WMS917596:WMT917596 WWO917596:WWP917596 AG983132:AH983132 KC983132:KD983132 TY983132:TZ983132 ADU983132:ADV983132 ANQ983132:ANR983132 AXM983132:AXN983132 BHI983132:BHJ983132 BRE983132:BRF983132 CBA983132:CBB983132 CKW983132:CKX983132 CUS983132:CUT983132 DEO983132:DEP983132 DOK983132:DOL983132 DYG983132:DYH983132 EIC983132:EID983132 ERY983132:ERZ983132 FBU983132:FBV983132 FLQ983132:FLR983132 FVM983132:FVN983132 GFI983132:GFJ983132 GPE983132:GPF983132 GZA983132:GZB983132 HIW983132:HIX983132 HSS983132:HST983132 ICO983132:ICP983132 IMK983132:IML983132 IWG983132:IWH983132 JGC983132:JGD983132 JPY983132:JPZ983132 JZU983132:JZV983132 KJQ983132:KJR983132 KTM983132:KTN983132 LDI983132:LDJ983132 LNE983132:LNF983132 LXA983132:LXB983132 MGW983132:MGX983132 MQS983132:MQT983132 NAO983132:NAP983132 NKK983132:NKL983132 NUG983132:NUH983132 OEC983132:OED983132 ONY983132:ONZ983132 OXU983132:OXV983132 PHQ983132:PHR983132 PRM983132:PRN983132 QBI983132:QBJ983132 QLE983132:QLF983132 QVA983132:QVB983132 REW983132:REX983132 ROS983132:ROT983132 RYO983132:RYP983132 SIK983132:SIL983132 SSG983132:SSH983132 TCC983132:TCD983132 TLY983132:TLZ983132 TVU983132:TVV983132 UFQ983132:UFR983132 UPM983132:UPN983132 UZI983132:UZJ983132 VJE983132:VJF983132 VTA983132:VTB983132 WCW983132:WCX983132 WMS983132:WMT983132 WWO983132:WWP983132 AH65629:AI65631 KD65629:KE65631 TZ65629:UA65631 ADV65629:ADW65631 ANR65629:ANS65631 AXN65629:AXO65631 BHJ65629:BHK65631 BRF65629:BRG65631 CBB65629:CBC65631 CKX65629:CKY65631 CUT65629:CUU65631 DEP65629:DEQ65631 DOL65629:DOM65631 DYH65629:DYI65631 EID65629:EIE65631 ERZ65629:ESA65631 FBV65629:FBW65631 FLR65629:FLS65631 FVN65629:FVO65631 GFJ65629:GFK65631 GPF65629:GPG65631 GZB65629:GZC65631 HIX65629:HIY65631 HST65629:HSU65631 ICP65629:ICQ65631 IML65629:IMM65631 IWH65629:IWI65631 JGD65629:JGE65631 JPZ65629:JQA65631 JZV65629:JZW65631 KJR65629:KJS65631 KTN65629:KTO65631 LDJ65629:LDK65631 LNF65629:LNG65631 LXB65629:LXC65631 MGX65629:MGY65631 MQT65629:MQU65631 NAP65629:NAQ65631 NKL65629:NKM65631 NUH65629:NUI65631 OED65629:OEE65631 ONZ65629:OOA65631 OXV65629:OXW65631 PHR65629:PHS65631 PRN65629:PRO65631 QBJ65629:QBK65631 QLF65629:QLG65631 QVB65629:QVC65631 REX65629:REY65631 ROT65629:ROU65631 RYP65629:RYQ65631 SIL65629:SIM65631 SSH65629:SSI65631 TCD65629:TCE65631 TLZ65629:TMA65631 TVV65629:TVW65631 UFR65629:UFS65631 UPN65629:UPO65631 UZJ65629:UZK65631 VJF65629:VJG65631 VTB65629:VTC65631 WCX65629:WCY65631 WMT65629:WMU65631 WWP65629:WWQ65631 AH131165:AI131167 KD131165:KE131167 TZ131165:UA131167 ADV131165:ADW131167 ANR131165:ANS131167 AXN131165:AXO131167 BHJ131165:BHK131167 BRF131165:BRG131167 CBB131165:CBC131167 CKX131165:CKY131167 CUT131165:CUU131167 DEP131165:DEQ131167 DOL131165:DOM131167 DYH131165:DYI131167 EID131165:EIE131167 ERZ131165:ESA131167 FBV131165:FBW131167 FLR131165:FLS131167 FVN131165:FVO131167 GFJ131165:GFK131167 GPF131165:GPG131167 GZB131165:GZC131167 HIX131165:HIY131167 HST131165:HSU131167 ICP131165:ICQ131167 IML131165:IMM131167 IWH131165:IWI131167 JGD131165:JGE131167 JPZ131165:JQA131167 JZV131165:JZW131167 KJR131165:KJS131167 KTN131165:KTO131167 LDJ131165:LDK131167 LNF131165:LNG131167 LXB131165:LXC131167 MGX131165:MGY131167 MQT131165:MQU131167 NAP131165:NAQ131167 NKL131165:NKM131167 NUH131165:NUI131167 OED131165:OEE131167 ONZ131165:OOA131167 OXV131165:OXW131167 PHR131165:PHS131167 PRN131165:PRO131167 QBJ131165:QBK131167 QLF131165:QLG131167 QVB131165:QVC131167 REX131165:REY131167 ROT131165:ROU131167 RYP131165:RYQ131167 SIL131165:SIM131167 SSH131165:SSI131167 TCD131165:TCE131167 TLZ131165:TMA131167 TVV131165:TVW131167 UFR131165:UFS131167 UPN131165:UPO131167 UZJ131165:UZK131167 VJF131165:VJG131167 VTB131165:VTC131167 WCX131165:WCY131167 WMT131165:WMU131167 WWP131165:WWQ131167 AH196701:AI196703 KD196701:KE196703 TZ196701:UA196703 ADV196701:ADW196703 ANR196701:ANS196703 AXN196701:AXO196703 BHJ196701:BHK196703 BRF196701:BRG196703 CBB196701:CBC196703 CKX196701:CKY196703 CUT196701:CUU196703 DEP196701:DEQ196703 DOL196701:DOM196703 DYH196701:DYI196703 EID196701:EIE196703 ERZ196701:ESA196703 FBV196701:FBW196703 FLR196701:FLS196703 FVN196701:FVO196703 GFJ196701:GFK196703 GPF196701:GPG196703 GZB196701:GZC196703 HIX196701:HIY196703 HST196701:HSU196703 ICP196701:ICQ196703 IML196701:IMM196703 IWH196701:IWI196703 JGD196701:JGE196703 JPZ196701:JQA196703 JZV196701:JZW196703 KJR196701:KJS196703 KTN196701:KTO196703 LDJ196701:LDK196703 LNF196701:LNG196703 LXB196701:LXC196703 MGX196701:MGY196703 MQT196701:MQU196703 NAP196701:NAQ196703 NKL196701:NKM196703 NUH196701:NUI196703 OED196701:OEE196703 ONZ196701:OOA196703 OXV196701:OXW196703 PHR196701:PHS196703 PRN196701:PRO196703 QBJ196701:QBK196703 QLF196701:QLG196703 QVB196701:QVC196703 REX196701:REY196703 ROT196701:ROU196703 RYP196701:RYQ196703 SIL196701:SIM196703 SSH196701:SSI196703 TCD196701:TCE196703 TLZ196701:TMA196703 TVV196701:TVW196703 UFR196701:UFS196703 UPN196701:UPO196703 UZJ196701:UZK196703 VJF196701:VJG196703 VTB196701:VTC196703 WCX196701:WCY196703 WMT196701:WMU196703 WWP196701:WWQ196703 AH262237:AI262239 KD262237:KE262239 TZ262237:UA262239 ADV262237:ADW262239 ANR262237:ANS262239 AXN262237:AXO262239 BHJ262237:BHK262239 BRF262237:BRG262239 CBB262237:CBC262239 CKX262237:CKY262239 CUT262237:CUU262239 DEP262237:DEQ262239 DOL262237:DOM262239 DYH262237:DYI262239 EID262237:EIE262239 ERZ262237:ESA262239 FBV262237:FBW262239 FLR262237:FLS262239 FVN262237:FVO262239 GFJ262237:GFK262239 GPF262237:GPG262239 GZB262237:GZC262239 HIX262237:HIY262239 HST262237:HSU262239 ICP262237:ICQ262239 IML262237:IMM262239 IWH262237:IWI262239 JGD262237:JGE262239 JPZ262237:JQA262239 JZV262237:JZW262239 KJR262237:KJS262239 KTN262237:KTO262239 LDJ262237:LDK262239 LNF262237:LNG262239 LXB262237:LXC262239 MGX262237:MGY262239 MQT262237:MQU262239 NAP262237:NAQ262239 NKL262237:NKM262239 NUH262237:NUI262239 OED262237:OEE262239 ONZ262237:OOA262239 OXV262237:OXW262239 PHR262237:PHS262239 PRN262237:PRO262239 QBJ262237:QBK262239 QLF262237:QLG262239 QVB262237:QVC262239 REX262237:REY262239 ROT262237:ROU262239 RYP262237:RYQ262239 SIL262237:SIM262239 SSH262237:SSI262239 TCD262237:TCE262239 TLZ262237:TMA262239 TVV262237:TVW262239 UFR262237:UFS262239 UPN262237:UPO262239 UZJ262237:UZK262239 VJF262237:VJG262239 VTB262237:VTC262239 WCX262237:WCY262239 WMT262237:WMU262239 WWP262237:WWQ262239 AH327773:AI327775 KD327773:KE327775 TZ327773:UA327775 ADV327773:ADW327775 ANR327773:ANS327775 AXN327773:AXO327775 BHJ327773:BHK327775 BRF327773:BRG327775 CBB327773:CBC327775 CKX327773:CKY327775 CUT327773:CUU327775 DEP327773:DEQ327775 DOL327773:DOM327775 DYH327773:DYI327775 EID327773:EIE327775 ERZ327773:ESA327775 FBV327773:FBW327775 FLR327773:FLS327775 FVN327773:FVO327775 GFJ327773:GFK327775 GPF327773:GPG327775 GZB327773:GZC327775 HIX327773:HIY327775 HST327773:HSU327775 ICP327773:ICQ327775 IML327773:IMM327775 IWH327773:IWI327775 JGD327773:JGE327775 JPZ327773:JQA327775 JZV327773:JZW327775 KJR327773:KJS327775 KTN327773:KTO327775 LDJ327773:LDK327775 LNF327773:LNG327775 LXB327773:LXC327775 MGX327773:MGY327775 MQT327773:MQU327775 NAP327773:NAQ327775 NKL327773:NKM327775 NUH327773:NUI327775 OED327773:OEE327775 ONZ327773:OOA327775 OXV327773:OXW327775 PHR327773:PHS327775 PRN327773:PRO327775 QBJ327773:QBK327775 QLF327773:QLG327775 QVB327773:QVC327775 REX327773:REY327775 ROT327773:ROU327775 RYP327773:RYQ327775 SIL327773:SIM327775 SSH327773:SSI327775 TCD327773:TCE327775 TLZ327773:TMA327775 TVV327773:TVW327775 UFR327773:UFS327775 UPN327773:UPO327775 UZJ327773:UZK327775 VJF327773:VJG327775 VTB327773:VTC327775 WCX327773:WCY327775 WMT327773:WMU327775 WWP327773:WWQ327775 AH393309:AI393311 KD393309:KE393311 TZ393309:UA393311 ADV393309:ADW393311 ANR393309:ANS393311 AXN393309:AXO393311 BHJ393309:BHK393311 BRF393309:BRG393311 CBB393309:CBC393311 CKX393309:CKY393311 CUT393309:CUU393311 DEP393309:DEQ393311 DOL393309:DOM393311 DYH393309:DYI393311 EID393309:EIE393311 ERZ393309:ESA393311 FBV393309:FBW393311 FLR393309:FLS393311 FVN393309:FVO393311 GFJ393309:GFK393311 GPF393309:GPG393311 GZB393309:GZC393311 HIX393309:HIY393311 HST393309:HSU393311 ICP393309:ICQ393311 IML393309:IMM393311 IWH393309:IWI393311 JGD393309:JGE393311 JPZ393309:JQA393311 JZV393309:JZW393311 KJR393309:KJS393311 KTN393309:KTO393311 LDJ393309:LDK393311 LNF393309:LNG393311 LXB393309:LXC393311 MGX393309:MGY393311 MQT393309:MQU393311 NAP393309:NAQ393311 NKL393309:NKM393311 NUH393309:NUI393311 OED393309:OEE393311 ONZ393309:OOA393311 OXV393309:OXW393311 PHR393309:PHS393311 PRN393309:PRO393311 QBJ393309:QBK393311 QLF393309:QLG393311 QVB393309:QVC393311 REX393309:REY393311 ROT393309:ROU393311 RYP393309:RYQ393311 SIL393309:SIM393311 SSH393309:SSI393311 TCD393309:TCE393311 TLZ393309:TMA393311 TVV393309:TVW393311 UFR393309:UFS393311 UPN393309:UPO393311 UZJ393309:UZK393311 VJF393309:VJG393311 VTB393309:VTC393311 WCX393309:WCY393311 WMT393309:WMU393311 WWP393309:WWQ393311 AH458845:AI458847 KD458845:KE458847 TZ458845:UA458847 ADV458845:ADW458847 ANR458845:ANS458847 AXN458845:AXO458847 BHJ458845:BHK458847 BRF458845:BRG458847 CBB458845:CBC458847 CKX458845:CKY458847 CUT458845:CUU458847 DEP458845:DEQ458847 DOL458845:DOM458847 DYH458845:DYI458847 EID458845:EIE458847 ERZ458845:ESA458847 FBV458845:FBW458847 FLR458845:FLS458847 FVN458845:FVO458847 GFJ458845:GFK458847 GPF458845:GPG458847 GZB458845:GZC458847 HIX458845:HIY458847 HST458845:HSU458847 ICP458845:ICQ458847 IML458845:IMM458847 IWH458845:IWI458847 JGD458845:JGE458847 JPZ458845:JQA458847 JZV458845:JZW458847 KJR458845:KJS458847 KTN458845:KTO458847 LDJ458845:LDK458847 LNF458845:LNG458847 LXB458845:LXC458847 MGX458845:MGY458847 MQT458845:MQU458847 NAP458845:NAQ458847 NKL458845:NKM458847 NUH458845:NUI458847 OED458845:OEE458847 ONZ458845:OOA458847 OXV458845:OXW458847 PHR458845:PHS458847 PRN458845:PRO458847 QBJ458845:QBK458847 QLF458845:QLG458847 QVB458845:QVC458847 REX458845:REY458847 ROT458845:ROU458847 RYP458845:RYQ458847 SIL458845:SIM458847 SSH458845:SSI458847 TCD458845:TCE458847 TLZ458845:TMA458847 TVV458845:TVW458847 UFR458845:UFS458847 UPN458845:UPO458847 UZJ458845:UZK458847 VJF458845:VJG458847 VTB458845:VTC458847 WCX458845:WCY458847 WMT458845:WMU458847 WWP458845:WWQ458847 AH524381:AI524383 KD524381:KE524383 TZ524381:UA524383 ADV524381:ADW524383 ANR524381:ANS524383 AXN524381:AXO524383 BHJ524381:BHK524383 BRF524381:BRG524383 CBB524381:CBC524383 CKX524381:CKY524383 CUT524381:CUU524383 DEP524381:DEQ524383 DOL524381:DOM524383 DYH524381:DYI524383 EID524381:EIE524383 ERZ524381:ESA524383 FBV524381:FBW524383 FLR524381:FLS524383 FVN524381:FVO524383 GFJ524381:GFK524383 GPF524381:GPG524383 GZB524381:GZC524383 HIX524381:HIY524383 HST524381:HSU524383 ICP524381:ICQ524383 IML524381:IMM524383 IWH524381:IWI524383 JGD524381:JGE524383 JPZ524381:JQA524383 JZV524381:JZW524383 KJR524381:KJS524383 KTN524381:KTO524383 LDJ524381:LDK524383 LNF524381:LNG524383 LXB524381:LXC524383 MGX524381:MGY524383 MQT524381:MQU524383 NAP524381:NAQ524383 NKL524381:NKM524383 NUH524381:NUI524383 OED524381:OEE524383 ONZ524381:OOA524383 OXV524381:OXW524383 PHR524381:PHS524383 PRN524381:PRO524383 QBJ524381:QBK524383 QLF524381:QLG524383 QVB524381:QVC524383 REX524381:REY524383 ROT524381:ROU524383 RYP524381:RYQ524383 SIL524381:SIM524383 SSH524381:SSI524383 TCD524381:TCE524383 TLZ524381:TMA524383 TVV524381:TVW524383 UFR524381:UFS524383 UPN524381:UPO524383 UZJ524381:UZK524383 VJF524381:VJG524383 VTB524381:VTC524383 WCX524381:WCY524383 WMT524381:WMU524383 WWP524381:WWQ524383 AH589917:AI589919 KD589917:KE589919 TZ589917:UA589919 ADV589917:ADW589919 ANR589917:ANS589919 AXN589917:AXO589919 BHJ589917:BHK589919 BRF589917:BRG589919 CBB589917:CBC589919 CKX589917:CKY589919 CUT589917:CUU589919 DEP589917:DEQ589919 DOL589917:DOM589919 DYH589917:DYI589919 EID589917:EIE589919 ERZ589917:ESA589919 FBV589917:FBW589919 FLR589917:FLS589919 FVN589917:FVO589919 GFJ589917:GFK589919 GPF589917:GPG589919 GZB589917:GZC589919 HIX589917:HIY589919 HST589917:HSU589919 ICP589917:ICQ589919 IML589917:IMM589919 IWH589917:IWI589919 JGD589917:JGE589919 JPZ589917:JQA589919 JZV589917:JZW589919 KJR589917:KJS589919 KTN589917:KTO589919 LDJ589917:LDK589919 LNF589917:LNG589919 LXB589917:LXC589919 MGX589917:MGY589919 MQT589917:MQU589919 NAP589917:NAQ589919 NKL589917:NKM589919 NUH589917:NUI589919 OED589917:OEE589919 ONZ589917:OOA589919 OXV589917:OXW589919 PHR589917:PHS589919 PRN589917:PRO589919 QBJ589917:QBK589919 QLF589917:QLG589919 QVB589917:QVC589919 REX589917:REY589919 ROT589917:ROU589919 RYP589917:RYQ589919 SIL589917:SIM589919 SSH589917:SSI589919 TCD589917:TCE589919 TLZ589917:TMA589919 TVV589917:TVW589919 UFR589917:UFS589919 UPN589917:UPO589919 UZJ589917:UZK589919 VJF589917:VJG589919 VTB589917:VTC589919 WCX589917:WCY589919 WMT589917:WMU589919 WWP589917:WWQ589919 AH655453:AI655455 KD655453:KE655455 TZ655453:UA655455 ADV655453:ADW655455 ANR655453:ANS655455 AXN655453:AXO655455 BHJ655453:BHK655455 BRF655453:BRG655455 CBB655453:CBC655455 CKX655453:CKY655455 CUT655453:CUU655455 DEP655453:DEQ655455 DOL655453:DOM655455 DYH655453:DYI655455 EID655453:EIE655455 ERZ655453:ESA655455 FBV655453:FBW655455 FLR655453:FLS655455 FVN655453:FVO655455 GFJ655453:GFK655455 GPF655453:GPG655455 GZB655453:GZC655455 HIX655453:HIY655455 HST655453:HSU655455 ICP655453:ICQ655455 IML655453:IMM655455 IWH655453:IWI655455 JGD655453:JGE655455 JPZ655453:JQA655455 JZV655453:JZW655455 KJR655453:KJS655455 KTN655453:KTO655455 LDJ655453:LDK655455 LNF655453:LNG655455 LXB655453:LXC655455 MGX655453:MGY655455 MQT655453:MQU655455 NAP655453:NAQ655455 NKL655453:NKM655455 NUH655453:NUI655455 OED655453:OEE655455 ONZ655453:OOA655455 OXV655453:OXW655455 PHR655453:PHS655455 PRN655453:PRO655455 QBJ655453:QBK655455 QLF655453:QLG655455 QVB655453:QVC655455 REX655453:REY655455 ROT655453:ROU655455 RYP655453:RYQ655455 SIL655453:SIM655455 SSH655453:SSI655455 TCD655453:TCE655455 TLZ655453:TMA655455 TVV655453:TVW655455 UFR655453:UFS655455 UPN655453:UPO655455 UZJ655453:UZK655455 VJF655453:VJG655455 VTB655453:VTC655455 WCX655453:WCY655455 WMT655453:WMU655455 WWP655453:WWQ655455 AH720989:AI720991 KD720989:KE720991 TZ720989:UA720991 ADV720989:ADW720991 ANR720989:ANS720991 AXN720989:AXO720991 BHJ720989:BHK720991 BRF720989:BRG720991 CBB720989:CBC720991 CKX720989:CKY720991 CUT720989:CUU720991 DEP720989:DEQ720991 DOL720989:DOM720991 DYH720989:DYI720991 EID720989:EIE720991 ERZ720989:ESA720991 FBV720989:FBW720991 FLR720989:FLS720991 FVN720989:FVO720991 GFJ720989:GFK720991 GPF720989:GPG720991 GZB720989:GZC720991 HIX720989:HIY720991 HST720989:HSU720991 ICP720989:ICQ720991 IML720989:IMM720991 IWH720989:IWI720991 JGD720989:JGE720991 JPZ720989:JQA720991 JZV720989:JZW720991 KJR720989:KJS720991 KTN720989:KTO720991 LDJ720989:LDK720991 LNF720989:LNG720991 LXB720989:LXC720991 MGX720989:MGY720991 MQT720989:MQU720991 NAP720989:NAQ720991 NKL720989:NKM720991 NUH720989:NUI720991 OED720989:OEE720991 ONZ720989:OOA720991 OXV720989:OXW720991 PHR720989:PHS720991 PRN720989:PRO720991 QBJ720989:QBK720991 QLF720989:QLG720991 QVB720989:QVC720991 REX720989:REY720991 ROT720989:ROU720991 RYP720989:RYQ720991 SIL720989:SIM720991 SSH720989:SSI720991 TCD720989:TCE720991 TLZ720989:TMA720991 TVV720989:TVW720991 UFR720989:UFS720991 UPN720989:UPO720991 UZJ720989:UZK720991 VJF720989:VJG720991 VTB720989:VTC720991 WCX720989:WCY720991 WMT720989:WMU720991 WWP720989:WWQ720991 AH786525:AI786527 KD786525:KE786527 TZ786525:UA786527 ADV786525:ADW786527 ANR786525:ANS786527 AXN786525:AXO786527 BHJ786525:BHK786527 BRF786525:BRG786527 CBB786525:CBC786527 CKX786525:CKY786527 CUT786525:CUU786527 DEP786525:DEQ786527 DOL786525:DOM786527 DYH786525:DYI786527 EID786525:EIE786527 ERZ786525:ESA786527 FBV786525:FBW786527 FLR786525:FLS786527 FVN786525:FVO786527 GFJ786525:GFK786527 GPF786525:GPG786527 GZB786525:GZC786527 HIX786525:HIY786527 HST786525:HSU786527 ICP786525:ICQ786527 IML786525:IMM786527 IWH786525:IWI786527 JGD786525:JGE786527 JPZ786525:JQA786527 JZV786525:JZW786527 KJR786525:KJS786527 KTN786525:KTO786527 LDJ786525:LDK786527 LNF786525:LNG786527 LXB786525:LXC786527 MGX786525:MGY786527 MQT786525:MQU786527 NAP786525:NAQ786527 NKL786525:NKM786527 NUH786525:NUI786527 OED786525:OEE786527 ONZ786525:OOA786527 OXV786525:OXW786527 PHR786525:PHS786527 PRN786525:PRO786527 QBJ786525:QBK786527 QLF786525:QLG786527 QVB786525:QVC786527 REX786525:REY786527 ROT786525:ROU786527 RYP786525:RYQ786527 SIL786525:SIM786527 SSH786525:SSI786527 TCD786525:TCE786527 TLZ786525:TMA786527 TVV786525:TVW786527 UFR786525:UFS786527 UPN786525:UPO786527 UZJ786525:UZK786527 VJF786525:VJG786527 VTB786525:VTC786527 WCX786525:WCY786527 WMT786525:WMU786527 WWP786525:WWQ786527 AH852061:AI852063 KD852061:KE852063 TZ852061:UA852063 ADV852061:ADW852063 ANR852061:ANS852063 AXN852061:AXO852063 BHJ852061:BHK852063 BRF852061:BRG852063 CBB852061:CBC852063 CKX852061:CKY852063 CUT852061:CUU852063 DEP852061:DEQ852063 DOL852061:DOM852063 DYH852061:DYI852063 EID852061:EIE852063 ERZ852061:ESA852063 FBV852061:FBW852063 FLR852061:FLS852063 FVN852061:FVO852063 GFJ852061:GFK852063 GPF852061:GPG852063 GZB852061:GZC852063 HIX852061:HIY852063 HST852061:HSU852063 ICP852061:ICQ852063 IML852061:IMM852063 IWH852061:IWI852063 JGD852061:JGE852063 JPZ852061:JQA852063 JZV852061:JZW852063 KJR852061:KJS852063 KTN852061:KTO852063 LDJ852061:LDK852063 LNF852061:LNG852063 LXB852061:LXC852063 MGX852061:MGY852063 MQT852061:MQU852063 NAP852061:NAQ852063 NKL852061:NKM852063 NUH852061:NUI852063 OED852061:OEE852063 ONZ852061:OOA852063 OXV852061:OXW852063 PHR852061:PHS852063 PRN852061:PRO852063 QBJ852061:QBK852063 QLF852061:QLG852063 QVB852061:QVC852063 REX852061:REY852063 ROT852061:ROU852063 RYP852061:RYQ852063 SIL852061:SIM852063 SSH852061:SSI852063 TCD852061:TCE852063 TLZ852061:TMA852063 TVV852061:TVW852063 UFR852061:UFS852063 UPN852061:UPO852063 UZJ852061:UZK852063 VJF852061:VJG852063 VTB852061:VTC852063 WCX852061:WCY852063 WMT852061:WMU852063 WWP852061:WWQ852063 AH917597:AI917599 KD917597:KE917599 TZ917597:UA917599 ADV917597:ADW917599 ANR917597:ANS917599 AXN917597:AXO917599 BHJ917597:BHK917599 BRF917597:BRG917599 CBB917597:CBC917599 CKX917597:CKY917599 CUT917597:CUU917599 DEP917597:DEQ917599 DOL917597:DOM917599 DYH917597:DYI917599 EID917597:EIE917599 ERZ917597:ESA917599 FBV917597:FBW917599 FLR917597:FLS917599 FVN917597:FVO917599 GFJ917597:GFK917599 GPF917597:GPG917599 GZB917597:GZC917599 HIX917597:HIY917599 HST917597:HSU917599 ICP917597:ICQ917599 IML917597:IMM917599 IWH917597:IWI917599 JGD917597:JGE917599 JPZ917597:JQA917599 JZV917597:JZW917599 KJR917597:KJS917599 KTN917597:KTO917599 LDJ917597:LDK917599 LNF917597:LNG917599 LXB917597:LXC917599 MGX917597:MGY917599 MQT917597:MQU917599 NAP917597:NAQ917599 NKL917597:NKM917599 NUH917597:NUI917599 OED917597:OEE917599 ONZ917597:OOA917599 OXV917597:OXW917599 PHR917597:PHS917599 PRN917597:PRO917599 QBJ917597:QBK917599 QLF917597:QLG917599 QVB917597:QVC917599 REX917597:REY917599 ROT917597:ROU917599 RYP917597:RYQ917599 SIL917597:SIM917599 SSH917597:SSI917599 TCD917597:TCE917599 TLZ917597:TMA917599 TVV917597:TVW917599 UFR917597:UFS917599 UPN917597:UPO917599 UZJ917597:UZK917599 VJF917597:VJG917599 VTB917597:VTC917599 WCX917597:WCY917599 WMT917597:WMU917599 WWP917597:WWQ917599 AH983133:AI983135 KD983133:KE983135 TZ983133:UA983135 ADV983133:ADW983135 ANR983133:ANS983135 AXN983133:AXO983135 BHJ983133:BHK983135 BRF983133:BRG983135 CBB983133:CBC983135 CKX983133:CKY983135 CUT983133:CUU983135 DEP983133:DEQ983135 DOL983133:DOM983135 DYH983133:DYI983135 EID983133:EIE983135 ERZ983133:ESA983135 FBV983133:FBW983135 FLR983133:FLS983135 FVN983133:FVO983135 GFJ983133:GFK983135 GPF983133:GPG983135 GZB983133:GZC983135 HIX983133:HIY983135 HST983133:HSU983135 ICP983133:ICQ983135 IML983133:IMM983135 IWH983133:IWI983135 JGD983133:JGE983135 JPZ983133:JQA983135 JZV983133:JZW983135 KJR983133:KJS983135 KTN983133:KTO983135 LDJ983133:LDK983135 LNF983133:LNG983135 LXB983133:LXC983135 MGX983133:MGY983135 MQT983133:MQU983135 NAP983133:NAQ983135 NKL983133:NKM983135 NUH983133:NUI983135 OED983133:OEE983135 ONZ983133:OOA983135 OXV983133:OXW983135 PHR983133:PHS983135 PRN983133:PRO983135 QBJ983133:QBK983135 QLF983133:QLG983135 QVB983133:QVC983135 REX983133:REY983135 ROT983133:ROU983135 RYP983133:RYQ983135 SIL983133:SIM983135 SSH983133:SSI983135 TCD983133:TCE983135 TLZ983133:TMA983135 TVV983133:TVW983135 UFR983133:UFS983135 UPN983133:UPO983135 UZJ983133:UZK983135 VJF983133:VJG983135 VTB983133:VTC983135 WCX983133:WCY983135 WMT983133:WMU983135 WWP983133:WWQ983135 AH65633:AI65633 KD65633:KE65633 TZ65633:UA65633 ADV65633:ADW65633 ANR65633:ANS65633 AXN65633:AXO65633 BHJ65633:BHK65633 BRF65633:BRG65633 CBB65633:CBC65633 CKX65633:CKY65633 CUT65633:CUU65633 DEP65633:DEQ65633 DOL65633:DOM65633 DYH65633:DYI65633 EID65633:EIE65633 ERZ65633:ESA65633 FBV65633:FBW65633 FLR65633:FLS65633 FVN65633:FVO65633 GFJ65633:GFK65633 GPF65633:GPG65633 GZB65633:GZC65633 HIX65633:HIY65633 HST65633:HSU65633 ICP65633:ICQ65633 IML65633:IMM65633 IWH65633:IWI65633 JGD65633:JGE65633 JPZ65633:JQA65633 JZV65633:JZW65633 KJR65633:KJS65633 KTN65633:KTO65633 LDJ65633:LDK65633 LNF65633:LNG65633 LXB65633:LXC65633 MGX65633:MGY65633 MQT65633:MQU65633 NAP65633:NAQ65633 NKL65633:NKM65633 NUH65633:NUI65633 OED65633:OEE65633 ONZ65633:OOA65633 OXV65633:OXW65633 PHR65633:PHS65633 PRN65633:PRO65633 QBJ65633:QBK65633 QLF65633:QLG65633 QVB65633:QVC65633 REX65633:REY65633 ROT65633:ROU65633 RYP65633:RYQ65633 SIL65633:SIM65633 SSH65633:SSI65633 TCD65633:TCE65633 TLZ65633:TMA65633 TVV65633:TVW65633 UFR65633:UFS65633 UPN65633:UPO65633 UZJ65633:UZK65633 VJF65633:VJG65633 VTB65633:VTC65633 WCX65633:WCY65633 WMT65633:WMU65633 WWP65633:WWQ65633 AH131169:AI131169 KD131169:KE131169 TZ131169:UA131169 ADV131169:ADW131169 ANR131169:ANS131169 AXN131169:AXO131169 BHJ131169:BHK131169 BRF131169:BRG131169 CBB131169:CBC131169 CKX131169:CKY131169 CUT131169:CUU131169 DEP131169:DEQ131169 DOL131169:DOM131169 DYH131169:DYI131169 EID131169:EIE131169 ERZ131169:ESA131169 FBV131169:FBW131169 FLR131169:FLS131169 FVN131169:FVO131169 GFJ131169:GFK131169 GPF131169:GPG131169 GZB131169:GZC131169 HIX131169:HIY131169 HST131169:HSU131169 ICP131169:ICQ131169 IML131169:IMM131169 IWH131169:IWI131169 JGD131169:JGE131169 JPZ131169:JQA131169 JZV131169:JZW131169 KJR131169:KJS131169 KTN131169:KTO131169 LDJ131169:LDK131169 LNF131169:LNG131169 LXB131169:LXC131169 MGX131169:MGY131169 MQT131169:MQU131169 NAP131169:NAQ131169 NKL131169:NKM131169 NUH131169:NUI131169 OED131169:OEE131169 ONZ131169:OOA131169 OXV131169:OXW131169 PHR131169:PHS131169 PRN131169:PRO131169 QBJ131169:QBK131169 QLF131169:QLG131169 QVB131169:QVC131169 REX131169:REY131169 ROT131169:ROU131169 RYP131169:RYQ131169 SIL131169:SIM131169 SSH131169:SSI131169 TCD131169:TCE131169 TLZ131169:TMA131169 TVV131169:TVW131169 UFR131169:UFS131169 UPN131169:UPO131169 UZJ131169:UZK131169 VJF131169:VJG131169 VTB131169:VTC131169 WCX131169:WCY131169 WMT131169:WMU131169 WWP131169:WWQ131169 AH196705:AI196705 KD196705:KE196705 TZ196705:UA196705 ADV196705:ADW196705 ANR196705:ANS196705 AXN196705:AXO196705 BHJ196705:BHK196705 BRF196705:BRG196705 CBB196705:CBC196705 CKX196705:CKY196705 CUT196705:CUU196705 DEP196705:DEQ196705 DOL196705:DOM196705 DYH196705:DYI196705 EID196705:EIE196705 ERZ196705:ESA196705 FBV196705:FBW196705 FLR196705:FLS196705 FVN196705:FVO196705 GFJ196705:GFK196705 GPF196705:GPG196705 GZB196705:GZC196705 HIX196705:HIY196705 HST196705:HSU196705 ICP196705:ICQ196705 IML196705:IMM196705 IWH196705:IWI196705 JGD196705:JGE196705 JPZ196705:JQA196705 JZV196705:JZW196705 KJR196705:KJS196705 KTN196705:KTO196705 LDJ196705:LDK196705 LNF196705:LNG196705 LXB196705:LXC196705 MGX196705:MGY196705 MQT196705:MQU196705 NAP196705:NAQ196705 NKL196705:NKM196705 NUH196705:NUI196705 OED196705:OEE196705 ONZ196705:OOA196705 OXV196705:OXW196705 PHR196705:PHS196705 PRN196705:PRO196705 QBJ196705:QBK196705 QLF196705:QLG196705 QVB196705:QVC196705 REX196705:REY196705 ROT196705:ROU196705 RYP196705:RYQ196705 SIL196705:SIM196705 SSH196705:SSI196705 TCD196705:TCE196705 TLZ196705:TMA196705 TVV196705:TVW196705 UFR196705:UFS196705 UPN196705:UPO196705 UZJ196705:UZK196705 VJF196705:VJG196705 VTB196705:VTC196705 WCX196705:WCY196705 WMT196705:WMU196705 WWP196705:WWQ196705 AH262241:AI262241 KD262241:KE262241 TZ262241:UA262241 ADV262241:ADW262241 ANR262241:ANS262241 AXN262241:AXO262241 BHJ262241:BHK262241 BRF262241:BRG262241 CBB262241:CBC262241 CKX262241:CKY262241 CUT262241:CUU262241 DEP262241:DEQ262241 DOL262241:DOM262241 DYH262241:DYI262241 EID262241:EIE262241 ERZ262241:ESA262241 FBV262241:FBW262241 FLR262241:FLS262241 FVN262241:FVO262241 GFJ262241:GFK262241 GPF262241:GPG262241 GZB262241:GZC262241 HIX262241:HIY262241 HST262241:HSU262241 ICP262241:ICQ262241 IML262241:IMM262241 IWH262241:IWI262241 JGD262241:JGE262241 JPZ262241:JQA262241 JZV262241:JZW262241 KJR262241:KJS262241 KTN262241:KTO262241 LDJ262241:LDK262241 LNF262241:LNG262241 LXB262241:LXC262241 MGX262241:MGY262241 MQT262241:MQU262241 NAP262241:NAQ262241 NKL262241:NKM262241 NUH262241:NUI262241 OED262241:OEE262241 ONZ262241:OOA262241 OXV262241:OXW262241 PHR262241:PHS262241 PRN262241:PRO262241 QBJ262241:QBK262241 QLF262241:QLG262241 QVB262241:QVC262241 REX262241:REY262241 ROT262241:ROU262241 RYP262241:RYQ262241 SIL262241:SIM262241 SSH262241:SSI262241 TCD262241:TCE262241 TLZ262241:TMA262241 TVV262241:TVW262241 UFR262241:UFS262241 UPN262241:UPO262241 UZJ262241:UZK262241 VJF262241:VJG262241 VTB262241:VTC262241 WCX262241:WCY262241 WMT262241:WMU262241 WWP262241:WWQ262241 AH327777:AI327777 KD327777:KE327777 TZ327777:UA327777 ADV327777:ADW327777 ANR327777:ANS327777 AXN327777:AXO327777 BHJ327777:BHK327777 BRF327777:BRG327777 CBB327777:CBC327777 CKX327777:CKY327777 CUT327777:CUU327777 DEP327777:DEQ327777 DOL327777:DOM327777 DYH327777:DYI327777 EID327777:EIE327777 ERZ327777:ESA327777 FBV327777:FBW327777 FLR327777:FLS327777 FVN327777:FVO327777 GFJ327777:GFK327777 GPF327777:GPG327777 GZB327777:GZC327777 HIX327777:HIY327777 HST327777:HSU327777 ICP327777:ICQ327777 IML327777:IMM327777 IWH327777:IWI327777 JGD327777:JGE327777 JPZ327777:JQA327777 JZV327777:JZW327777 KJR327777:KJS327777 KTN327777:KTO327777 LDJ327777:LDK327777 LNF327777:LNG327777 LXB327777:LXC327777 MGX327777:MGY327777 MQT327777:MQU327777 NAP327777:NAQ327777 NKL327777:NKM327777 NUH327777:NUI327777 OED327777:OEE327777 ONZ327777:OOA327777 OXV327777:OXW327777 PHR327777:PHS327777 PRN327777:PRO327777 QBJ327777:QBK327777 QLF327777:QLG327777 QVB327777:QVC327777 REX327777:REY327777 ROT327777:ROU327777 RYP327777:RYQ327777 SIL327777:SIM327777 SSH327777:SSI327777 TCD327777:TCE327777 TLZ327777:TMA327777 TVV327777:TVW327777 UFR327777:UFS327777 UPN327777:UPO327777 UZJ327777:UZK327777 VJF327777:VJG327777 VTB327777:VTC327777 WCX327777:WCY327777 WMT327777:WMU327777 WWP327777:WWQ327777 AH393313:AI393313 KD393313:KE393313 TZ393313:UA393313 ADV393313:ADW393313 ANR393313:ANS393313 AXN393313:AXO393313 BHJ393313:BHK393313 BRF393313:BRG393313 CBB393313:CBC393313 CKX393313:CKY393313 CUT393313:CUU393313 DEP393313:DEQ393313 DOL393313:DOM393313 DYH393313:DYI393313 EID393313:EIE393313 ERZ393313:ESA393313 FBV393313:FBW393313 FLR393313:FLS393313 FVN393313:FVO393313 GFJ393313:GFK393313 GPF393313:GPG393313 GZB393313:GZC393313 HIX393313:HIY393313 HST393313:HSU393313 ICP393313:ICQ393313 IML393313:IMM393313 IWH393313:IWI393313 JGD393313:JGE393313 JPZ393313:JQA393313 JZV393313:JZW393313 KJR393313:KJS393313 KTN393313:KTO393313 LDJ393313:LDK393313 LNF393313:LNG393313 LXB393313:LXC393313 MGX393313:MGY393313 MQT393313:MQU393313 NAP393313:NAQ393313 NKL393313:NKM393313 NUH393313:NUI393313 OED393313:OEE393313 ONZ393313:OOA393313 OXV393313:OXW393313 PHR393313:PHS393313 PRN393313:PRO393313 QBJ393313:QBK393313 QLF393313:QLG393313 QVB393313:QVC393313 REX393313:REY393313 ROT393313:ROU393313 RYP393313:RYQ393313 SIL393313:SIM393313 SSH393313:SSI393313 TCD393313:TCE393313 TLZ393313:TMA393313 TVV393313:TVW393313 UFR393313:UFS393313 UPN393313:UPO393313 UZJ393313:UZK393313 VJF393313:VJG393313 VTB393313:VTC393313 WCX393313:WCY393313 WMT393313:WMU393313 WWP393313:WWQ393313 AH458849:AI458849 KD458849:KE458849 TZ458849:UA458849 ADV458849:ADW458849 ANR458849:ANS458849 AXN458849:AXO458849 BHJ458849:BHK458849 BRF458849:BRG458849 CBB458849:CBC458849 CKX458849:CKY458849 CUT458849:CUU458849 DEP458849:DEQ458849 DOL458849:DOM458849 DYH458849:DYI458849 EID458849:EIE458849 ERZ458849:ESA458849 FBV458849:FBW458849 FLR458849:FLS458849 FVN458849:FVO458849 GFJ458849:GFK458849 GPF458849:GPG458849 GZB458849:GZC458849 HIX458849:HIY458849 HST458849:HSU458849 ICP458849:ICQ458849 IML458849:IMM458849 IWH458849:IWI458849 JGD458849:JGE458849 JPZ458849:JQA458849 JZV458849:JZW458849 KJR458849:KJS458849 KTN458849:KTO458849 LDJ458849:LDK458849 LNF458849:LNG458849 LXB458849:LXC458849 MGX458849:MGY458849 MQT458849:MQU458849 NAP458849:NAQ458849 NKL458849:NKM458849 NUH458849:NUI458849 OED458849:OEE458849 ONZ458849:OOA458849 OXV458849:OXW458849 PHR458849:PHS458849 PRN458849:PRO458849 QBJ458849:QBK458849 QLF458849:QLG458849 QVB458849:QVC458849 REX458849:REY458849 ROT458849:ROU458849 RYP458849:RYQ458849 SIL458849:SIM458849 SSH458849:SSI458849 TCD458849:TCE458849 TLZ458849:TMA458849 TVV458849:TVW458849 UFR458849:UFS458849 UPN458849:UPO458849 UZJ458849:UZK458849 VJF458849:VJG458849 VTB458849:VTC458849 WCX458849:WCY458849 WMT458849:WMU458849 WWP458849:WWQ458849 AH524385:AI524385 KD524385:KE524385 TZ524385:UA524385 ADV524385:ADW524385 ANR524385:ANS524385 AXN524385:AXO524385 BHJ524385:BHK524385 BRF524385:BRG524385 CBB524385:CBC524385 CKX524385:CKY524385 CUT524385:CUU524385 DEP524385:DEQ524385 DOL524385:DOM524385 DYH524385:DYI524385 EID524385:EIE524385 ERZ524385:ESA524385 FBV524385:FBW524385 FLR524385:FLS524385 FVN524385:FVO524385 GFJ524385:GFK524385 GPF524385:GPG524385 GZB524385:GZC524385 HIX524385:HIY524385 HST524385:HSU524385 ICP524385:ICQ524385 IML524385:IMM524385 IWH524385:IWI524385 JGD524385:JGE524385 JPZ524385:JQA524385 JZV524385:JZW524385 KJR524385:KJS524385 KTN524385:KTO524385 LDJ524385:LDK524385 LNF524385:LNG524385 LXB524385:LXC524385 MGX524385:MGY524385 MQT524385:MQU524385 NAP524385:NAQ524385 NKL524385:NKM524385 NUH524385:NUI524385 OED524385:OEE524385 ONZ524385:OOA524385 OXV524385:OXW524385 PHR524385:PHS524385 PRN524385:PRO524385 QBJ524385:QBK524385 QLF524385:QLG524385 QVB524385:QVC524385 REX524385:REY524385 ROT524385:ROU524385 RYP524385:RYQ524385 SIL524385:SIM524385 SSH524385:SSI524385 TCD524385:TCE524385 TLZ524385:TMA524385 TVV524385:TVW524385 UFR524385:UFS524385 UPN524385:UPO524385 UZJ524385:UZK524385 VJF524385:VJG524385 VTB524385:VTC524385 WCX524385:WCY524385 WMT524385:WMU524385 WWP524385:WWQ524385 AH589921:AI589921 KD589921:KE589921 TZ589921:UA589921 ADV589921:ADW589921 ANR589921:ANS589921 AXN589921:AXO589921 BHJ589921:BHK589921 BRF589921:BRG589921 CBB589921:CBC589921 CKX589921:CKY589921 CUT589921:CUU589921 DEP589921:DEQ589921 DOL589921:DOM589921 DYH589921:DYI589921 EID589921:EIE589921 ERZ589921:ESA589921 FBV589921:FBW589921 FLR589921:FLS589921 FVN589921:FVO589921 GFJ589921:GFK589921 GPF589921:GPG589921 GZB589921:GZC589921 HIX589921:HIY589921 HST589921:HSU589921 ICP589921:ICQ589921 IML589921:IMM589921 IWH589921:IWI589921 JGD589921:JGE589921 JPZ589921:JQA589921 JZV589921:JZW589921 KJR589921:KJS589921 KTN589921:KTO589921 LDJ589921:LDK589921 LNF589921:LNG589921 LXB589921:LXC589921 MGX589921:MGY589921 MQT589921:MQU589921 NAP589921:NAQ589921 NKL589921:NKM589921 NUH589921:NUI589921 OED589921:OEE589921 ONZ589921:OOA589921 OXV589921:OXW589921 PHR589921:PHS589921 PRN589921:PRO589921 QBJ589921:QBK589921 QLF589921:QLG589921 QVB589921:QVC589921 REX589921:REY589921 ROT589921:ROU589921 RYP589921:RYQ589921 SIL589921:SIM589921 SSH589921:SSI589921 TCD589921:TCE589921 TLZ589921:TMA589921 TVV589921:TVW589921 UFR589921:UFS589921 UPN589921:UPO589921 UZJ589921:UZK589921 VJF589921:VJG589921 VTB589921:VTC589921 WCX589921:WCY589921 WMT589921:WMU589921 WWP589921:WWQ589921 AH655457:AI655457 KD655457:KE655457 TZ655457:UA655457 ADV655457:ADW655457 ANR655457:ANS655457 AXN655457:AXO655457 BHJ655457:BHK655457 BRF655457:BRG655457 CBB655457:CBC655457 CKX655457:CKY655457 CUT655457:CUU655457 DEP655457:DEQ655457 DOL655457:DOM655457 DYH655457:DYI655457 EID655457:EIE655457 ERZ655457:ESA655457 FBV655457:FBW655457 FLR655457:FLS655457 FVN655457:FVO655457 GFJ655457:GFK655457 GPF655457:GPG655457 GZB655457:GZC655457 HIX655457:HIY655457 HST655457:HSU655457 ICP655457:ICQ655457 IML655457:IMM655457 IWH655457:IWI655457 JGD655457:JGE655457 JPZ655457:JQA655457 JZV655457:JZW655457 KJR655457:KJS655457 KTN655457:KTO655457 LDJ655457:LDK655457 LNF655457:LNG655457 LXB655457:LXC655457 MGX655457:MGY655457 MQT655457:MQU655457 NAP655457:NAQ655457 NKL655457:NKM655457 NUH655457:NUI655457 OED655457:OEE655457 ONZ655457:OOA655457 OXV655457:OXW655457 PHR655457:PHS655457 PRN655457:PRO655457 QBJ655457:QBK655457 QLF655457:QLG655457 QVB655457:QVC655457 REX655457:REY655457 ROT655457:ROU655457 RYP655457:RYQ655457 SIL655457:SIM655457 SSH655457:SSI655457 TCD655457:TCE655457 TLZ655457:TMA655457 TVV655457:TVW655457 UFR655457:UFS655457 UPN655457:UPO655457 UZJ655457:UZK655457 VJF655457:VJG655457 VTB655457:VTC655457 WCX655457:WCY655457 WMT655457:WMU655457 WWP655457:WWQ655457 AH720993:AI720993 KD720993:KE720993 TZ720993:UA720993 ADV720993:ADW720993 ANR720993:ANS720993 AXN720993:AXO720993 BHJ720993:BHK720993 BRF720993:BRG720993 CBB720993:CBC720993 CKX720993:CKY720993 CUT720993:CUU720993 DEP720993:DEQ720993 DOL720993:DOM720993 DYH720993:DYI720993 EID720993:EIE720993 ERZ720993:ESA720993 FBV720993:FBW720993 FLR720993:FLS720993 FVN720993:FVO720993 GFJ720993:GFK720993 GPF720993:GPG720993 GZB720993:GZC720993 HIX720993:HIY720993 HST720993:HSU720993 ICP720993:ICQ720993 IML720993:IMM720993 IWH720993:IWI720993 JGD720993:JGE720993 JPZ720993:JQA720993 JZV720993:JZW720993 KJR720993:KJS720993 KTN720993:KTO720993 LDJ720993:LDK720993 LNF720993:LNG720993 LXB720993:LXC720993 MGX720993:MGY720993 MQT720993:MQU720993 NAP720993:NAQ720993 NKL720993:NKM720993 NUH720993:NUI720993 OED720993:OEE720993 ONZ720993:OOA720993 OXV720993:OXW720993 PHR720993:PHS720993 PRN720993:PRO720993 QBJ720993:QBK720993 QLF720993:QLG720993 QVB720993:QVC720993 REX720993:REY720993 ROT720993:ROU720993 RYP720993:RYQ720993 SIL720993:SIM720993 SSH720993:SSI720993 TCD720993:TCE720993 TLZ720993:TMA720993 TVV720993:TVW720993 UFR720993:UFS720993 UPN720993:UPO720993 UZJ720993:UZK720993 VJF720993:VJG720993 VTB720993:VTC720993 WCX720993:WCY720993 WMT720993:WMU720993 WWP720993:WWQ720993 AH786529:AI786529 KD786529:KE786529 TZ786529:UA786529 ADV786529:ADW786529 ANR786529:ANS786529 AXN786529:AXO786529 BHJ786529:BHK786529 BRF786529:BRG786529 CBB786529:CBC786529 CKX786529:CKY786529 CUT786529:CUU786529 DEP786529:DEQ786529 DOL786529:DOM786529 DYH786529:DYI786529 EID786529:EIE786529 ERZ786529:ESA786529 FBV786529:FBW786529 FLR786529:FLS786529 FVN786529:FVO786529 GFJ786529:GFK786529 GPF786529:GPG786529 GZB786529:GZC786529 HIX786529:HIY786529 HST786529:HSU786529 ICP786529:ICQ786529 IML786529:IMM786529 IWH786529:IWI786529 JGD786529:JGE786529 JPZ786529:JQA786529 JZV786529:JZW786529 KJR786529:KJS786529 KTN786529:KTO786529 LDJ786529:LDK786529 LNF786529:LNG786529 LXB786529:LXC786529 MGX786529:MGY786529 MQT786529:MQU786529 NAP786529:NAQ786529 NKL786529:NKM786529 NUH786529:NUI786529 OED786529:OEE786529 ONZ786529:OOA786529 OXV786529:OXW786529 PHR786529:PHS786529 PRN786529:PRO786529 QBJ786529:QBK786529 QLF786529:QLG786529 QVB786529:QVC786529 REX786529:REY786529 ROT786529:ROU786529 RYP786529:RYQ786529 SIL786529:SIM786529 SSH786529:SSI786529 TCD786529:TCE786529 TLZ786529:TMA786529 TVV786529:TVW786529 UFR786529:UFS786529 UPN786529:UPO786529 UZJ786529:UZK786529 VJF786529:VJG786529 VTB786529:VTC786529 WCX786529:WCY786529 WMT786529:WMU786529 WWP786529:WWQ786529 AH852065:AI852065 KD852065:KE852065 TZ852065:UA852065 ADV852065:ADW852065 ANR852065:ANS852065 AXN852065:AXO852065 BHJ852065:BHK852065 BRF852065:BRG852065 CBB852065:CBC852065 CKX852065:CKY852065 CUT852065:CUU852065 DEP852065:DEQ852065 DOL852065:DOM852065 DYH852065:DYI852065 EID852065:EIE852065 ERZ852065:ESA852065 FBV852065:FBW852065 FLR852065:FLS852065 FVN852065:FVO852065 GFJ852065:GFK852065 GPF852065:GPG852065 GZB852065:GZC852065 HIX852065:HIY852065 HST852065:HSU852065 ICP852065:ICQ852065 IML852065:IMM852065 IWH852065:IWI852065 JGD852065:JGE852065 JPZ852065:JQA852065 JZV852065:JZW852065 KJR852065:KJS852065 KTN852065:KTO852065 LDJ852065:LDK852065 LNF852065:LNG852065 LXB852065:LXC852065 MGX852065:MGY852065 MQT852065:MQU852065 NAP852065:NAQ852065 NKL852065:NKM852065 NUH852065:NUI852065 OED852065:OEE852065 ONZ852065:OOA852065 OXV852065:OXW852065 PHR852065:PHS852065 PRN852065:PRO852065 QBJ852065:QBK852065 QLF852065:QLG852065 QVB852065:QVC852065 REX852065:REY852065 ROT852065:ROU852065 RYP852065:RYQ852065 SIL852065:SIM852065 SSH852065:SSI852065 TCD852065:TCE852065 TLZ852065:TMA852065 TVV852065:TVW852065 UFR852065:UFS852065 UPN852065:UPO852065 UZJ852065:UZK852065 VJF852065:VJG852065 VTB852065:VTC852065 WCX852065:WCY852065 WMT852065:WMU852065 WWP852065:WWQ852065 AH917601:AI917601 KD917601:KE917601 TZ917601:UA917601 ADV917601:ADW917601 ANR917601:ANS917601 AXN917601:AXO917601 BHJ917601:BHK917601 BRF917601:BRG917601 CBB917601:CBC917601 CKX917601:CKY917601 CUT917601:CUU917601 DEP917601:DEQ917601 DOL917601:DOM917601 DYH917601:DYI917601 EID917601:EIE917601 ERZ917601:ESA917601 FBV917601:FBW917601 FLR917601:FLS917601 FVN917601:FVO917601 GFJ917601:GFK917601 GPF917601:GPG917601 GZB917601:GZC917601 HIX917601:HIY917601 HST917601:HSU917601 ICP917601:ICQ917601 IML917601:IMM917601 IWH917601:IWI917601 JGD917601:JGE917601 JPZ917601:JQA917601 JZV917601:JZW917601 KJR917601:KJS917601 KTN917601:KTO917601 LDJ917601:LDK917601 LNF917601:LNG917601 LXB917601:LXC917601 MGX917601:MGY917601 MQT917601:MQU917601 NAP917601:NAQ917601 NKL917601:NKM917601 NUH917601:NUI917601 OED917601:OEE917601 ONZ917601:OOA917601 OXV917601:OXW917601 PHR917601:PHS917601 PRN917601:PRO917601 QBJ917601:QBK917601 QLF917601:QLG917601 QVB917601:QVC917601 REX917601:REY917601 ROT917601:ROU917601 RYP917601:RYQ917601 SIL917601:SIM917601 SSH917601:SSI917601 TCD917601:TCE917601 TLZ917601:TMA917601 TVV917601:TVW917601 UFR917601:UFS917601 UPN917601:UPO917601 UZJ917601:UZK917601 VJF917601:VJG917601 VTB917601:VTC917601 WCX917601:WCY917601 WMT917601:WMU917601 WWP917601:WWQ917601 AH983137:AI983137 KD983137:KE983137 TZ983137:UA983137 ADV983137:ADW983137 ANR983137:ANS983137 AXN983137:AXO983137 BHJ983137:BHK983137 BRF983137:BRG983137 CBB983137:CBC983137 CKX983137:CKY983137 CUT983137:CUU983137 DEP983137:DEQ983137 DOL983137:DOM983137 DYH983137:DYI983137 EID983137:EIE983137 ERZ983137:ESA983137 FBV983137:FBW983137 FLR983137:FLS983137 FVN983137:FVO983137 GFJ983137:GFK983137 GPF983137:GPG983137 GZB983137:GZC983137 HIX983137:HIY983137 HST983137:HSU983137 ICP983137:ICQ983137 IML983137:IMM983137 IWH983137:IWI983137 JGD983137:JGE983137 JPZ983137:JQA983137 JZV983137:JZW983137 KJR983137:KJS983137 KTN983137:KTO983137 LDJ983137:LDK983137 LNF983137:LNG983137 LXB983137:LXC983137 MGX983137:MGY983137 MQT983137:MQU983137 NAP983137:NAQ983137 NKL983137:NKM983137 NUH983137:NUI983137 OED983137:OEE983137 ONZ983137:OOA983137 OXV983137:OXW983137 PHR983137:PHS983137 PRN983137:PRO983137 QBJ983137:QBK983137 QLF983137:QLG983137 QVB983137:QVC983137 REX983137:REY983137 ROT983137:ROU983137 RYP983137:RYQ983137 SIL983137:SIM983137 SSH983137:SSI983137 TCD983137:TCE983137 TLZ983137:TMA983137 TVV983137:TVW983137 UFR983137:UFS983137 UPN983137:UPO983137 UZJ983137:UZK983137 VJF983137:VJG983137 VTB983137:VTC983137 WCX983137:WCY983137 WMT983137:WMU983137 WWP983137:WWQ983137 AF65623 AG65624 AF131159 AG131160 AF196695 AG196696 AF262231 AG262232 AF327767 AG327768 AF393303 AG393304 AF458839 AG458840 AF524375 AG524376 AF589911 AG589912 AF655447 AG655448 AF720983 AG720984 AF786519 AG786520 AF852055 AG852056 AF917591 AG917592 AF983127 AG983128 WMU57:WMV57 WWQ30:WWR30 WCY57:WCZ57 WMU30:WMV30 VTC57:VTD57 WCY30:WCZ30 VJG57:VJH57 VTC30:VTD30 UZK57:UZL57 VJG30:VJH30 UPO57:UPP57 UZK30:UZL30 UFS57:UFT57 UPO30:UPP30 TVW57:TVX57 UFS30:UFT30 TMA57:TMB57 TVW30:TVX30 TCE57:TCF57 TMA30:TMB30 SSI57:SSJ57 TCE30:TCF30 SIM57:SIN57 SSI30:SSJ30 RYQ57:RYR57 SIM30:SIN30 ROU57:ROV57 RYQ30:RYR30 REY57:REZ57 ROU30:ROV30 QVC57:QVD57 REY30:REZ30 QLG57:QLH57 QVC30:QVD30 QBK57:QBL57 QLG30:QLH30 PRO57:PRP57 QBK30:QBL30 PHS57:PHT57 PRO30:PRP30 OXW57:OXX57 PHS30:PHT30 OOA57:OOB57 OXW30:OXX30 OEE57:OEF57 OOA30:OOB30 NUI57:NUJ57 OEE30:OEF30 NKM57:NKN57 NUI30:NUJ30 NAQ57:NAR57 NKM30:NKN30 MQU57:MQV57 NAQ30:NAR30 MGY57:MGZ57 MQU30:MQV30 LXC57:LXD57 MGY30:MGZ30 LNG57:LNH57 LXC30:LXD30 LDK57:LDL57 LNG30:LNH30 KTO57:KTP57 LDK30:LDL30 KJS57:KJT57 KTO30:KTP30 JZW57:JZX57 KJS30:KJT30 JQA57:JQB57 JZW30:JZX30 JGE57:JGF57 JQA30:JQB30 IWI57:IWJ57 JGE30:JGF30 IMM57:IMN57 IWI30:IWJ30 ICQ57:ICR57 IMM30:IMN30 HSU57:HSV57 ICQ30:ICR30 HIY57:HIZ57 HSU30:HSV30 GZC57:GZD57 HIY30:HIZ30 GPG57:GPH57 GZC30:GZD30 GFK57:GFL57 GPG30:GPH30 FVO57:FVP57 GFK30:GFL30 FLS57:FLT57 FVO30:FVP30 FBW57:FBX57 FLS30:FLT30 ESA57:ESB57 FBW30:FBX30 EIE57:EIF57 ESA30:ESB30 DYI57:DYJ57 EIE30:EIF30 DOM57:DON57 DYI30:DYJ30 DEQ57:DER57 DOM30:DON30 CUU57:CUV57 DEQ30:DER30 CKY57:CKZ57 CUU30:CUV30 CBC57:CBD57 CKY30:CKZ30 BRG57:BRH57 CBC30:CBD30 BHK57:BHL57 BRG30:BRH30 AXO57:AXP57 BHK30:BHL30 ANS57:ANT57 AXO30:AXP30 ADW57:ADX57 ANS30:ANT30 UA57:UB57 ADW30:ADX30 KE57:KF57 UA30:UB30 AI57:AJ57 KE30:KF30 AI30:AJ30 KE49:KF51 UA49:UB51 ADW49:ADX51 ANS49:ANT51 AXO49:AXP51 BHK49:BHL51 BRG49:BRH51 CBC49:CBD51 CKY49:CKZ51 CUU49:CUV51 DEQ49:DER51 DOM49:DON51 DYI49:DYJ51 EIE49:EIF51 ESA49:ESB51 FBW49:FBX51 FLS49:FLT51 FVO49:FVP51 GFK49:GFL51 GPG49:GPH51 GZC49:GZD51 HIY49:HIZ51 HSU49:HSV51 ICQ49:ICR51 IMM49:IMN51 IWI49:IWJ51 JGE49:JGF51 JQA49:JQB51 JZW49:JZX51 KJS49:KJT51 KTO49:KTP51 LDK49:LDL51 LNG49:LNH51 LXC49:LXD51 MGY49:MGZ51 MQU49:MQV51 NAQ49:NAR51 NKM49:NKN51 NUI49:NUJ51 OEE49:OEF51 OOA49:OOB51 OXW49:OXX51 PHS49:PHT51 PRO49:PRP51 QBK49:QBL51 QLG49:QLH51 QVC49:QVD51 REY49:REZ51 ROU49:ROV51 RYQ49:RYR51 SIM49:SIN51 SSI49:SSJ51 TCE49:TCF51 TMA49:TMB51 TVW49:TVX51 UFS49:UFT51 UPO49:UPP51 UZK49:UZL51 VJG49:VJH51 VTC49:VTD51 WCY49:WCZ51 WMU49:WMV51 WWQ49:WWR51 AI120:AJ122 WWQ57:WWR57 WMS55:WMT56 WCW55:WCX56 VTA55:VTB56 VJE55:VJF56 UZI55:UZJ56 UPM55:UPN56 UFQ55:UFR56 TVU55:TVV56 TLY55:TLZ56 TCC55:TCD56 SSG55:SSH56 SIK55:SIL56 RYO55:RYP56 ROS55:ROT56 REW55:REX56 QVA55:QVB56 QLE55:QLF56 QBI55:QBJ56 PRM55:PRN56 PHQ55:PHR56 OXU55:OXV56 ONY55:ONZ56 OEC55:OED56 NUG55:NUH56 NKK55:NKL56 NAO55:NAP56 MQS55:MQT56 MGW55:MGX56 LXA55:LXB56 LNE55:LNF56 LDI55:LDJ56 KTM55:KTN56 KJQ55:KJR56 JZU55:JZV56 JPY55:JPZ56 JGC55:JGD56 IWG55:IWH56 IMK55:IML56 ICO55:ICP56 HSS55:HST56 HIW55:HIX56 GZA55:GZB56 GPE55:GPF56 GFI55:GFJ56 FVM55:FVN56 FLQ55:FLR56 FBU55:FBV56 ERY55:ERZ56 EIC55:EID56 DYG55:DYH56 DOK55:DOL56 DEO55:DEP56 CUS55:CUT56 CKW55:CKX56 CBA55:CBB56 BRE55:BRF56 BHI55:BHJ56 AXM55:AXN56 ANQ55:ANR56 ADU55:ADV56 TY55:TZ56 KC55:KD56 WWO53:WWP53 WWO55:WWP56 KE120:KF122 UA120:UB122 ADW120:ADX122 ANS120:ANT122 AXO120:AXP122 BHK120:BHL122 BRG120:BRH122 CBC120:CBD122 CKY120:CKZ122 CUU120:CUV122 DEQ120:DER122 DOM120:DON122 DYI120:DYJ122 EIE120:EIF122 ESA120:ESB122 FBW120:FBX122 FLS120:FLT122 FVO120:FVP122 GFK120:GFL122 GPG120:GPH122 GZC120:GZD122 HIY120:HIZ122 HSU120:HSV122 ICQ120:ICR122 IMM120:IMN122 IWI120:IWJ122 JGE120:JGF122 JQA120:JQB122 JZW120:JZX122 KJS120:KJT122 KTO120:KTP122 LDK120:LDL122 LNG120:LNH122 LXC120:LXD122 MGY120:MGZ122 MQU120:MQV122 NAQ120:NAR122 NKM120:NKN122 NUI120:NUJ122 OEE120:OEF122 OOA120:OOB122 OXW120:OXX122 PHS120:PHT122 PRO120:PRP122 QBK120:QBL122 QLG120:QLH122 QVC120:QVD122 REY120:REZ122 ROU120:ROV122 RYQ120:RYR122 SIM120:SIN122 SSI120:SSJ122 TCE120:TCF122 TMA120:TMB122 TVW120:TVX122 UFS120:UFT122 UPO120:UPP122 UZK120:UZL122 VJG120:VJH122 VTC120:VTD122 WCY120:WCZ122 WMU120:WMV122 WMS53:WMT53 AI49:AJ51 WCW53:WCX53 VTA53:VTB53 VJE53:VJF53 UZI53:UZJ53 UPM53:UPN53 UFQ53:UFR53 TVU53:TVV53 TLY53:TLZ53 TCC53:TCD53 SSG53:SSH53 SIK53:SIL53 RYO53:RYP53 ROS53:ROT53 REW53:REX53 QVA53:QVB53 QLE53:QLF53 QBI53:QBJ53 PRM53:PRN53 PHQ53:PHR53 OXU53:OXV53 ONY53:ONZ53 OEC53:OED53 NUG53:NUH53 NKK53:NKL53 NAO53:NAP53 MQS53:MQT53 MGW53:MGX53 LXA53:LXB53 LNE53:LNF53 LDI53:LDJ53 KTM53:KTN53 KJQ53:KJR53 JZU53:JZV53 JPY53:JPZ53 JGC53:JGD53 IWG53:IWH53 IMK53:IML53 ICO53:ICP53 HSS53:HST53 HIW53:HIX53 GZA53:GZB53 GPE53:GPF53 GFI53:GFJ53 FVM53:FVN53 FLQ53:FLR53 FBU53:FBV53 ERY53:ERZ53 EIC53:EID53 DYG53:DYH53 DOK53:DOL53 DEO53:DEP53 CUS53:CUT53 CKW53:CKX53 CBA53:CBB53 BRE53:BRF53 BHI53:BHJ53 AXM53:AXN53 ANQ53:ANR53 ADU53:ADV53 TY53:TZ53 KC53:KD53 AG56 WWQ120:WWR122 AH55:AH56 AH53 AI79:AJ81 KE79:KF81 UA79:UB81 ADW79:ADX81 ANS79:ANT81 AXO79:AXP81 BHK79:BHL81 BRG79:BRH81 CBC79:CBD81 CKY79:CKZ81 CUU79:CUV81 DEQ79:DER81 DOM79:DON81 DYI79:DYJ81 EIE79:EIF81 ESA79:ESB81 FBW79:FBX81 FLS79:FLT81 FVO79:FVP81 GFK79:GFL81 GPG79:GPH81 GZC79:GZD81 HIY79:HIZ81 HSU79:HSV81 ICQ79:ICR81 IMM79:IMN81 IWI79:IWJ81 JGE79:JGF81 JQA79:JQB81 JZW79:JZX81 KJS79:KJT81 KTO79:KTP81 LDK79:LDL81 LNG79:LNH81 LXC79:LXD81 MGY79:MGZ81 MQU79:MQV81 NAQ79:NAR81 NKM79:NKN81 NUI79:NUJ81 OEE79:OEF81 OOA79:OOB81 OXW79:OXX81 PHS79:PHT81 PRO79:PRP81 QBK79:QBL81 QLG79:QLH81 QVC79:QVD81 REY79:REZ81 ROU79:ROV81 RYQ79:RYR81 SIM79:SIN81 SSI79:SSJ81 TCE79:TCF81 TMA79:TMB81 TVW79:TVX81 UFS79:UFT81 UPO79:UPP81 UZK79:UZL81 VJG79:VJH81 VTC79:VTD81 WCY79:WCZ81 WMU79:WMV81 WWQ79:WWR81"/>
    <dataValidation type="list" allowBlank="1" showInputMessage="1" showErrorMessage="1" sqref="WVS983121:WVS983131 WCA983121:WCA983131 WLW983121:WLW983131 K65616:K65626 JG65617:JG65627 TC65617:TC65627 ACY65617:ACY65627 AMU65617:AMU65627 AWQ65617:AWQ65627 BGM65617:BGM65627 BQI65617:BQI65627 CAE65617:CAE65627 CKA65617:CKA65627 CTW65617:CTW65627 DDS65617:DDS65627 DNO65617:DNO65627 DXK65617:DXK65627 EHG65617:EHG65627 ERC65617:ERC65627 FAY65617:FAY65627 FKU65617:FKU65627 FUQ65617:FUQ65627 GEM65617:GEM65627 GOI65617:GOI65627 GYE65617:GYE65627 HIA65617:HIA65627 HRW65617:HRW65627 IBS65617:IBS65627 ILO65617:ILO65627 IVK65617:IVK65627 JFG65617:JFG65627 JPC65617:JPC65627 JYY65617:JYY65627 KIU65617:KIU65627 KSQ65617:KSQ65627 LCM65617:LCM65627 LMI65617:LMI65627 LWE65617:LWE65627 MGA65617:MGA65627 MPW65617:MPW65627 MZS65617:MZS65627 NJO65617:NJO65627 NTK65617:NTK65627 ODG65617:ODG65627 ONC65617:ONC65627 OWY65617:OWY65627 PGU65617:PGU65627 PQQ65617:PQQ65627 QAM65617:QAM65627 QKI65617:QKI65627 QUE65617:QUE65627 REA65617:REA65627 RNW65617:RNW65627 RXS65617:RXS65627 SHO65617:SHO65627 SRK65617:SRK65627 TBG65617:TBG65627 TLC65617:TLC65627 TUY65617:TUY65627 UEU65617:UEU65627 UOQ65617:UOQ65627 UYM65617:UYM65627 VII65617:VII65627 VSE65617:VSE65627 WCA65617:WCA65627 WLW65617:WLW65627 WVS65617:WVS65627 K131152:K131162 JG131153:JG131163 TC131153:TC131163 ACY131153:ACY131163 AMU131153:AMU131163 AWQ131153:AWQ131163 BGM131153:BGM131163 BQI131153:BQI131163 CAE131153:CAE131163 CKA131153:CKA131163 CTW131153:CTW131163 DDS131153:DDS131163 DNO131153:DNO131163 DXK131153:DXK131163 EHG131153:EHG131163 ERC131153:ERC131163 FAY131153:FAY131163 FKU131153:FKU131163 FUQ131153:FUQ131163 GEM131153:GEM131163 GOI131153:GOI131163 GYE131153:GYE131163 HIA131153:HIA131163 HRW131153:HRW131163 IBS131153:IBS131163 ILO131153:ILO131163 IVK131153:IVK131163 JFG131153:JFG131163 JPC131153:JPC131163 JYY131153:JYY131163 KIU131153:KIU131163 KSQ131153:KSQ131163 LCM131153:LCM131163 LMI131153:LMI131163 LWE131153:LWE131163 MGA131153:MGA131163 MPW131153:MPW131163 MZS131153:MZS131163 NJO131153:NJO131163 NTK131153:NTK131163 ODG131153:ODG131163 ONC131153:ONC131163 OWY131153:OWY131163 PGU131153:PGU131163 PQQ131153:PQQ131163 QAM131153:QAM131163 QKI131153:QKI131163 QUE131153:QUE131163 REA131153:REA131163 RNW131153:RNW131163 RXS131153:RXS131163 SHO131153:SHO131163 SRK131153:SRK131163 TBG131153:TBG131163 TLC131153:TLC131163 TUY131153:TUY131163 UEU131153:UEU131163 UOQ131153:UOQ131163 UYM131153:UYM131163 VII131153:VII131163 VSE131153:VSE131163 WCA131153:WCA131163 WLW131153:WLW131163 WVS131153:WVS131163 K196688:K196698 JG196689:JG196699 TC196689:TC196699 ACY196689:ACY196699 AMU196689:AMU196699 AWQ196689:AWQ196699 BGM196689:BGM196699 BQI196689:BQI196699 CAE196689:CAE196699 CKA196689:CKA196699 CTW196689:CTW196699 DDS196689:DDS196699 DNO196689:DNO196699 DXK196689:DXK196699 EHG196689:EHG196699 ERC196689:ERC196699 FAY196689:FAY196699 FKU196689:FKU196699 FUQ196689:FUQ196699 GEM196689:GEM196699 GOI196689:GOI196699 GYE196689:GYE196699 HIA196689:HIA196699 HRW196689:HRW196699 IBS196689:IBS196699 ILO196689:ILO196699 IVK196689:IVK196699 JFG196689:JFG196699 JPC196689:JPC196699 JYY196689:JYY196699 KIU196689:KIU196699 KSQ196689:KSQ196699 LCM196689:LCM196699 LMI196689:LMI196699 LWE196689:LWE196699 MGA196689:MGA196699 MPW196689:MPW196699 MZS196689:MZS196699 NJO196689:NJO196699 NTK196689:NTK196699 ODG196689:ODG196699 ONC196689:ONC196699 OWY196689:OWY196699 PGU196689:PGU196699 PQQ196689:PQQ196699 QAM196689:QAM196699 QKI196689:QKI196699 QUE196689:QUE196699 REA196689:REA196699 RNW196689:RNW196699 RXS196689:RXS196699 SHO196689:SHO196699 SRK196689:SRK196699 TBG196689:TBG196699 TLC196689:TLC196699 TUY196689:TUY196699 UEU196689:UEU196699 UOQ196689:UOQ196699 UYM196689:UYM196699 VII196689:VII196699 VSE196689:VSE196699 WCA196689:WCA196699 WLW196689:WLW196699 WVS196689:WVS196699 K262224:K262234 JG262225:JG262235 TC262225:TC262235 ACY262225:ACY262235 AMU262225:AMU262235 AWQ262225:AWQ262235 BGM262225:BGM262235 BQI262225:BQI262235 CAE262225:CAE262235 CKA262225:CKA262235 CTW262225:CTW262235 DDS262225:DDS262235 DNO262225:DNO262235 DXK262225:DXK262235 EHG262225:EHG262235 ERC262225:ERC262235 FAY262225:FAY262235 FKU262225:FKU262235 FUQ262225:FUQ262235 GEM262225:GEM262235 GOI262225:GOI262235 GYE262225:GYE262235 HIA262225:HIA262235 HRW262225:HRW262235 IBS262225:IBS262235 ILO262225:ILO262235 IVK262225:IVK262235 JFG262225:JFG262235 JPC262225:JPC262235 JYY262225:JYY262235 KIU262225:KIU262235 KSQ262225:KSQ262235 LCM262225:LCM262235 LMI262225:LMI262235 LWE262225:LWE262235 MGA262225:MGA262235 MPW262225:MPW262235 MZS262225:MZS262235 NJO262225:NJO262235 NTK262225:NTK262235 ODG262225:ODG262235 ONC262225:ONC262235 OWY262225:OWY262235 PGU262225:PGU262235 PQQ262225:PQQ262235 QAM262225:QAM262235 QKI262225:QKI262235 QUE262225:QUE262235 REA262225:REA262235 RNW262225:RNW262235 RXS262225:RXS262235 SHO262225:SHO262235 SRK262225:SRK262235 TBG262225:TBG262235 TLC262225:TLC262235 TUY262225:TUY262235 UEU262225:UEU262235 UOQ262225:UOQ262235 UYM262225:UYM262235 VII262225:VII262235 VSE262225:VSE262235 WCA262225:WCA262235 WLW262225:WLW262235 WVS262225:WVS262235 K327760:K327770 JG327761:JG327771 TC327761:TC327771 ACY327761:ACY327771 AMU327761:AMU327771 AWQ327761:AWQ327771 BGM327761:BGM327771 BQI327761:BQI327771 CAE327761:CAE327771 CKA327761:CKA327771 CTW327761:CTW327771 DDS327761:DDS327771 DNO327761:DNO327771 DXK327761:DXK327771 EHG327761:EHG327771 ERC327761:ERC327771 FAY327761:FAY327771 FKU327761:FKU327771 FUQ327761:FUQ327771 GEM327761:GEM327771 GOI327761:GOI327771 GYE327761:GYE327771 HIA327761:HIA327771 HRW327761:HRW327771 IBS327761:IBS327771 ILO327761:ILO327771 IVK327761:IVK327771 JFG327761:JFG327771 JPC327761:JPC327771 JYY327761:JYY327771 KIU327761:KIU327771 KSQ327761:KSQ327771 LCM327761:LCM327771 LMI327761:LMI327771 LWE327761:LWE327771 MGA327761:MGA327771 MPW327761:MPW327771 MZS327761:MZS327771 NJO327761:NJO327771 NTK327761:NTK327771 ODG327761:ODG327771 ONC327761:ONC327771 OWY327761:OWY327771 PGU327761:PGU327771 PQQ327761:PQQ327771 QAM327761:QAM327771 QKI327761:QKI327771 QUE327761:QUE327771 REA327761:REA327771 RNW327761:RNW327771 RXS327761:RXS327771 SHO327761:SHO327771 SRK327761:SRK327771 TBG327761:TBG327771 TLC327761:TLC327771 TUY327761:TUY327771 UEU327761:UEU327771 UOQ327761:UOQ327771 UYM327761:UYM327771 VII327761:VII327771 VSE327761:VSE327771 WCA327761:WCA327771 WLW327761:WLW327771 WVS327761:WVS327771 K393296:K393306 JG393297:JG393307 TC393297:TC393307 ACY393297:ACY393307 AMU393297:AMU393307 AWQ393297:AWQ393307 BGM393297:BGM393307 BQI393297:BQI393307 CAE393297:CAE393307 CKA393297:CKA393307 CTW393297:CTW393307 DDS393297:DDS393307 DNO393297:DNO393307 DXK393297:DXK393307 EHG393297:EHG393307 ERC393297:ERC393307 FAY393297:FAY393307 FKU393297:FKU393307 FUQ393297:FUQ393307 GEM393297:GEM393307 GOI393297:GOI393307 GYE393297:GYE393307 HIA393297:HIA393307 HRW393297:HRW393307 IBS393297:IBS393307 ILO393297:ILO393307 IVK393297:IVK393307 JFG393297:JFG393307 JPC393297:JPC393307 JYY393297:JYY393307 KIU393297:KIU393307 KSQ393297:KSQ393307 LCM393297:LCM393307 LMI393297:LMI393307 LWE393297:LWE393307 MGA393297:MGA393307 MPW393297:MPW393307 MZS393297:MZS393307 NJO393297:NJO393307 NTK393297:NTK393307 ODG393297:ODG393307 ONC393297:ONC393307 OWY393297:OWY393307 PGU393297:PGU393307 PQQ393297:PQQ393307 QAM393297:QAM393307 QKI393297:QKI393307 QUE393297:QUE393307 REA393297:REA393307 RNW393297:RNW393307 RXS393297:RXS393307 SHO393297:SHO393307 SRK393297:SRK393307 TBG393297:TBG393307 TLC393297:TLC393307 TUY393297:TUY393307 UEU393297:UEU393307 UOQ393297:UOQ393307 UYM393297:UYM393307 VII393297:VII393307 VSE393297:VSE393307 WCA393297:WCA393307 WLW393297:WLW393307 WVS393297:WVS393307 K458832:K458842 JG458833:JG458843 TC458833:TC458843 ACY458833:ACY458843 AMU458833:AMU458843 AWQ458833:AWQ458843 BGM458833:BGM458843 BQI458833:BQI458843 CAE458833:CAE458843 CKA458833:CKA458843 CTW458833:CTW458843 DDS458833:DDS458843 DNO458833:DNO458843 DXK458833:DXK458843 EHG458833:EHG458843 ERC458833:ERC458843 FAY458833:FAY458843 FKU458833:FKU458843 FUQ458833:FUQ458843 GEM458833:GEM458843 GOI458833:GOI458843 GYE458833:GYE458843 HIA458833:HIA458843 HRW458833:HRW458843 IBS458833:IBS458843 ILO458833:ILO458843 IVK458833:IVK458843 JFG458833:JFG458843 JPC458833:JPC458843 JYY458833:JYY458843 KIU458833:KIU458843 KSQ458833:KSQ458843 LCM458833:LCM458843 LMI458833:LMI458843 LWE458833:LWE458843 MGA458833:MGA458843 MPW458833:MPW458843 MZS458833:MZS458843 NJO458833:NJO458843 NTK458833:NTK458843 ODG458833:ODG458843 ONC458833:ONC458843 OWY458833:OWY458843 PGU458833:PGU458843 PQQ458833:PQQ458843 QAM458833:QAM458843 QKI458833:QKI458843 QUE458833:QUE458843 REA458833:REA458843 RNW458833:RNW458843 RXS458833:RXS458843 SHO458833:SHO458843 SRK458833:SRK458843 TBG458833:TBG458843 TLC458833:TLC458843 TUY458833:TUY458843 UEU458833:UEU458843 UOQ458833:UOQ458843 UYM458833:UYM458843 VII458833:VII458843 VSE458833:VSE458843 WCA458833:WCA458843 WLW458833:WLW458843 WVS458833:WVS458843 K524368:K524378 JG524369:JG524379 TC524369:TC524379 ACY524369:ACY524379 AMU524369:AMU524379 AWQ524369:AWQ524379 BGM524369:BGM524379 BQI524369:BQI524379 CAE524369:CAE524379 CKA524369:CKA524379 CTW524369:CTW524379 DDS524369:DDS524379 DNO524369:DNO524379 DXK524369:DXK524379 EHG524369:EHG524379 ERC524369:ERC524379 FAY524369:FAY524379 FKU524369:FKU524379 FUQ524369:FUQ524379 GEM524369:GEM524379 GOI524369:GOI524379 GYE524369:GYE524379 HIA524369:HIA524379 HRW524369:HRW524379 IBS524369:IBS524379 ILO524369:ILO524379 IVK524369:IVK524379 JFG524369:JFG524379 JPC524369:JPC524379 JYY524369:JYY524379 KIU524369:KIU524379 KSQ524369:KSQ524379 LCM524369:LCM524379 LMI524369:LMI524379 LWE524369:LWE524379 MGA524369:MGA524379 MPW524369:MPW524379 MZS524369:MZS524379 NJO524369:NJO524379 NTK524369:NTK524379 ODG524369:ODG524379 ONC524369:ONC524379 OWY524369:OWY524379 PGU524369:PGU524379 PQQ524369:PQQ524379 QAM524369:QAM524379 QKI524369:QKI524379 QUE524369:QUE524379 REA524369:REA524379 RNW524369:RNW524379 RXS524369:RXS524379 SHO524369:SHO524379 SRK524369:SRK524379 TBG524369:TBG524379 TLC524369:TLC524379 TUY524369:TUY524379 UEU524369:UEU524379 UOQ524369:UOQ524379 UYM524369:UYM524379 VII524369:VII524379 VSE524369:VSE524379 WCA524369:WCA524379 WLW524369:WLW524379 WVS524369:WVS524379 K589904:K589914 JG589905:JG589915 TC589905:TC589915 ACY589905:ACY589915 AMU589905:AMU589915 AWQ589905:AWQ589915 BGM589905:BGM589915 BQI589905:BQI589915 CAE589905:CAE589915 CKA589905:CKA589915 CTW589905:CTW589915 DDS589905:DDS589915 DNO589905:DNO589915 DXK589905:DXK589915 EHG589905:EHG589915 ERC589905:ERC589915 FAY589905:FAY589915 FKU589905:FKU589915 FUQ589905:FUQ589915 GEM589905:GEM589915 GOI589905:GOI589915 GYE589905:GYE589915 HIA589905:HIA589915 HRW589905:HRW589915 IBS589905:IBS589915 ILO589905:ILO589915 IVK589905:IVK589915 JFG589905:JFG589915 JPC589905:JPC589915 JYY589905:JYY589915 KIU589905:KIU589915 KSQ589905:KSQ589915 LCM589905:LCM589915 LMI589905:LMI589915 LWE589905:LWE589915 MGA589905:MGA589915 MPW589905:MPW589915 MZS589905:MZS589915 NJO589905:NJO589915 NTK589905:NTK589915 ODG589905:ODG589915 ONC589905:ONC589915 OWY589905:OWY589915 PGU589905:PGU589915 PQQ589905:PQQ589915 QAM589905:QAM589915 QKI589905:QKI589915 QUE589905:QUE589915 REA589905:REA589915 RNW589905:RNW589915 RXS589905:RXS589915 SHO589905:SHO589915 SRK589905:SRK589915 TBG589905:TBG589915 TLC589905:TLC589915 TUY589905:TUY589915 UEU589905:UEU589915 UOQ589905:UOQ589915 UYM589905:UYM589915 VII589905:VII589915 VSE589905:VSE589915 WCA589905:WCA589915 WLW589905:WLW589915 WVS589905:WVS589915 K655440:K655450 JG655441:JG655451 TC655441:TC655451 ACY655441:ACY655451 AMU655441:AMU655451 AWQ655441:AWQ655451 BGM655441:BGM655451 BQI655441:BQI655451 CAE655441:CAE655451 CKA655441:CKA655451 CTW655441:CTW655451 DDS655441:DDS655451 DNO655441:DNO655451 DXK655441:DXK655451 EHG655441:EHG655451 ERC655441:ERC655451 FAY655441:FAY655451 FKU655441:FKU655451 FUQ655441:FUQ655451 GEM655441:GEM655451 GOI655441:GOI655451 GYE655441:GYE655451 HIA655441:HIA655451 HRW655441:HRW655451 IBS655441:IBS655451 ILO655441:ILO655451 IVK655441:IVK655451 JFG655441:JFG655451 JPC655441:JPC655451 JYY655441:JYY655451 KIU655441:KIU655451 KSQ655441:KSQ655451 LCM655441:LCM655451 LMI655441:LMI655451 LWE655441:LWE655451 MGA655441:MGA655451 MPW655441:MPW655451 MZS655441:MZS655451 NJO655441:NJO655451 NTK655441:NTK655451 ODG655441:ODG655451 ONC655441:ONC655451 OWY655441:OWY655451 PGU655441:PGU655451 PQQ655441:PQQ655451 QAM655441:QAM655451 QKI655441:QKI655451 QUE655441:QUE655451 REA655441:REA655451 RNW655441:RNW655451 RXS655441:RXS655451 SHO655441:SHO655451 SRK655441:SRK655451 TBG655441:TBG655451 TLC655441:TLC655451 TUY655441:TUY655451 UEU655441:UEU655451 UOQ655441:UOQ655451 UYM655441:UYM655451 VII655441:VII655451 VSE655441:VSE655451 WCA655441:WCA655451 WLW655441:WLW655451 WVS655441:WVS655451 K720976:K720986 JG720977:JG720987 TC720977:TC720987 ACY720977:ACY720987 AMU720977:AMU720987 AWQ720977:AWQ720987 BGM720977:BGM720987 BQI720977:BQI720987 CAE720977:CAE720987 CKA720977:CKA720987 CTW720977:CTW720987 DDS720977:DDS720987 DNO720977:DNO720987 DXK720977:DXK720987 EHG720977:EHG720987 ERC720977:ERC720987 FAY720977:FAY720987 FKU720977:FKU720987 FUQ720977:FUQ720987 GEM720977:GEM720987 GOI720977:GOI720987 GYE720977:GYE720987 HIA720977:HIA720987 HRW720977:HRW720987 IBS720977:IBS720987 ILO720977:ILO720987 IVK720977:IVK720987 JFG720977:JFG720987 JPC720977:JPC720987 JYY720977:JYY720987 KIU720977:KIU720987 KSQ720977:KSQ720987 LCM720977:LCM720987 LMI720977:LMI720987 LWE720977:LWE720987 MGA720977:MGA720987 MPW720977:MPW720987 MZS720977:MZS720987 NJO720977:NJO720987 NTK720977:NTK720987 ODG720977:ODG720987 ONC720977:ONC720987 OWY720977:OWY720987 PGU720977:PGU720987 PQQ720977:PQQ720987 QAM720977:QAM720987 QKI720977:QKI720987 QUE720977:QUE720987 REA720977:REA720987 RNW720977:RNW720987 RXS720977:RXS720987 SHO720977:SHO720987 SRK720977:SRK720987 TBG720977:TBG720987 TLC720977:TLC720987 TUY720977:TUY720987 UEU720977:UEU720987 UOQ720977:UOQ720987 UYM720977:UYM720987 VII720977:VII720987 VSE720977:VSE720987 WCA720977:WCA720987 WLW720977:WLW720987 WVS720977:WVS720987 K786512:K786522 JG786513:JG786523 TC786513:TC786523 ACY786513:ACY786523 AMU786513:AMU786523 AWQ786513:AWQ786523 BGM786513:BGM786523 BQI786513:BQI786523 CAE786513:CAE786523 CKA786513:CKA786523 CTW786513:CTW786523 DDS786513:DDS786523 DNO786513:DNO786523 DXK786513:DXK786523 EHG786513:EHG786523 ERC786513:ERC786523 FAY786513:FAY786523 FKU786513:FKU786523 FUQ786513:FUQ786523 GEM786513:GEM786523 GOI786513:GOI786523 GYE786513:GYE786523 HIA786513:HIA786523 HRW786513:HRW786523 IBS786513:IBS786523 ILO786513:ILO786523 IVK786513:IVK786523 JFG786513:JFG786523 JPC786513:JPC786523 JYY786513:JYY786523 KIU786513:KIU786523 KSQ786513:KSQ786523 LCM786513:LCM786523 LMI786513:LMI786523 LWE786513:LWE786523 MGA786513:MGA786523 MPW786513:MPW786523 MZS786513:MZS786523 NJO786513:NJO786523 NTK786513:NTK786523 ODG786513:ODG786523 ONC786513:ONC786523 OWY786513:OWY786523 PGU786513:PGU786523 PQQ786513:PQQ786523 QAM786513:QAM786523 QKI786513:QKI786523 QUE786513:QUE786523 REA786513:REA786523 RNW786513:RNW786523 RXS786513:RXS786523 SHO786513:SHO786523 SRK786513:SRK786523 TBG786513:TBG786523 TLC786513:TLC786523 TUY786513:TUY786523 UEU786513:UEU786523 UOQ786513:UOQ786523 UYM786513:UYM786523 VII786513:VII786523 VSE786513:VSE786523 WCA786513:WCA786523 WLW786513:WLW786523 WVS786513:WVS786523 K852048:K852058 JG852049:JG852059 TC852049:TC852059 ACY852049:ACY852059 AMU852049:AMU852059 AWQ852049:AWQ852059 BGM852049:BGM852059 BQI852049:BQI852059 CAE852049:CAE852059 CKA852049:CKA852059 CTW852049:CTW852059 DDS852049:DDS852059 DNO852049:DNO852059 DXK852049:DXK852059 EHG852049:EHG852059 ERC852049:ERC852059 FAY852049:FAY852059 FKU852049:FKU852059 FUQ852049:FUQ852059 GEM852049:GEM852059 GOI852049:GOI852059 GYE852049:GYE852059 HIA852049:HIA852059 HRW852049:HRW852059 IBS852049:IBS852059 ILO852049:ILO852059 IVK852049:IVK852059 JFG852049:JFG852059 JPC852049:JPC852059 JYY852049:JYY852059 KIU852049:KIU852059 KSQ852049:KSQ852059 LCM852049:LCM852059 LMI852049:LMI852059 LWE852049:LWE852059 MGA852049:MGA852059 MPW852049:MPW852059 MZS852049:MZS852059 NJO852049:NJO852059 NTK852049:NTK852059 ODG852049:ODG852059 ONC852049:ONC852059 OWY852049:OWY852059 PGU852049:PGU852059 PQQ852049:PQQ852059 QAM852049:QAM852059 QKI852049:QKI852059 QUE852049:QUE852059 REA852049:REA852059 RNW852049:RNW852059 RXS852049:RXS852059 SHO852049:SHO852059 SRK852049:SRK852059 TBG852049:TBG852059 TLC852049:TLC852059 TUY852049:TUY852059 UEU852049:UEU852059 UOQ852049:UOQ852059 UYM852049:UYM852059 VII852049:VII852059 VSE852049:VSE852059 WCA852049:WCA852059 WLW852049:WLW852059 WVS852049:WVS852059 K917584:K917594 JG917585:JG917595 TC917585:TC917595 ACY917585:ACY917595 AMU917585:AMU917595 AWQ917585:AWQ917595 BGM917585:BGM917595 BQI917585:BQI917595 CAE917585:CAE917595 CKA917585:CKA917595 CTW917585:CTW917595 DDS917585:DDS917595 DNO917585:DNO917595 DXK917585:DXK917595 EHG917585:EHG917595 ERC917585:ERC917595 FAY917585:FAY917595 FKU917585:FKU917595 FUQ917585:FUQ917595 GEM917585:GEM917595 GOI917585:GOI917595 GYE917585:GYE917595 HIA917585:HIA917595 HRW917585:HRW917595 IBS917585:IBS917595 ILO917585:ILO917595 IVK917585:IVK917595 JFG917585:JFG917595 JPC917585:JPC917595 JYY917585:JYY917595 KIU917585:KIU917595 KSQ917585:KSQ917595 LCM917585:LCM917595 LMI917585:LMI917595 LWE917585:LWE917595 MGA917585:MGA917595 MPW917585:MPW917595 MZS917585:MZS917595 NJO917585:NJO917595 NTK917585:NTK917595 ODG917585:ODG917595 ONC917585:ONC917595 OWY917585:OWY917595 PGU917585:PGU917595 PQQ917585:PQQ917595 QAM917585:QAM917595 QKI917585:QKI917595 QUE917585:QUE917595 REA917585:REA917595 RNW917585:RNW917595 RXS917585:RXS917595 SHO917585:SHO917595 SRK917585:SRK917595 TBG917585:TBG917595 TLC917585:TLC917595 TUY917585:TUY917595 UEU917585:UEU917595 UOQ917585:UOQ917595 UYM917585:UYM917595 VII917585:VII917595 VSE917585:VSE917595 WCA917585:WCA917595 WLW917585:WLW917595 WVS917585:WVS917595 K983120:K983130 JG983121:JG983131 TC983121:TC983131 ACY983121:ACY983131 AMU983121:AMU983131 AWQ983121:AWQ983131 BGM983121:BGM983131 BQI983121:BQI983131 CAE983121:CAE983131 CKA983121:CKA983131 CTW983121:CTW983131 DDS983121:DDS983131 DNO983121:DNO983131 DXK983121:DXK983131 EHG983121:EHG983131 ERC983121:ERC983131 FAY983121:FAY983131 FKU983121:FKU983131 FUQ983121:FUQ983131 GEM983121:GEM983131 GOI983121:GOI983131 GYE983121:GYE983131 HIA983121:HIA983131 HRW983121:HRW983131 IBS983121:IBS983131 ILO983121:ILO983131 IVK983121:IVK983131 JFG983121:JFG983131 JPC983121:JPC983131 JYY983121:JYY983131 KIU983121:KIU983131 KSQ983121:KSQ983131 LCM983121:LCM983131 LMI983121:LMI983131 LWE983121:LWE983131 MGA983121:MGA983131 MPW983121:MPW983131 MZS983121:MZS983131 NJO983121:NJO983131 NTK983121:NTK983131 ODG983121:ODG983131 ONC983121:ONC983131 OWY983121:OWY983131 PGU983121:PGU983131 PQQ983121:PQQ983131 QAM983121:QAM983131 QKI983121:QKI983131 QUE983121:QUE983131 REA983121:REA983131 RNW983121:RNW983131 RXS983121:RXS983131 SHO983121:SHO983131 SRK983121:SRK983131 TBG983121:TBG983131 TLC983121:TLC983131 TUY983121:TUY983131 UEU983121:UEU983131 UOQ983121:UOQ983131 UYM983121:UYM983131 VII983121:VII983131 VSE983121:VSE983131 ACZ52:ACZ56 AMV52:AMV56 AWR52:AWR56 BGN52:BGN56 BQJ52:BQJ56 CAF52:CAF56 CKB52:CKB56 CTX52:CTX56 DDT52:DDT56 DNP52:DNP56 DXL52:DXL56 EHH52:EHH56 ERD52:ERD56 FAZ52:FAZ56 FKV52:FKV56 FUR52:FUR56 GEN52:GEN56 GOJ52:GOJ56 GYF52:GYF56 HIB52:HIB56 HRX52:HRX56 IBT52:IBT56 ILP52:ILP56 IVL52:IVL56 JFH52:JFH56 JPD52:JPD56 JYZ52:JYZ56 KIV52:KIV56 KSR52:KSR56 LCN52:LCN56 LMJ52:LMJ56 LWF52:LWF56 MGB52:MGB56 MPX52:MPX56 MZT52:MZT56 NJP52:NJP56 NTL52:NTL56 ODH52:ODH56 OND52:OND56 OWZ52:OWZ56 PGV52:PGV56 PQR52:PQR56 QAN52:QAN56 QKJ52:QKJ56 QUF52:QUF56 REB52:REB56 RNX52:RNX56 RXT52:RXT56 SHP52:SHP56 SRL52:SRL56 TBH52:TBH56 TLD52:TLD56 TUZ52:TUZ56 UEV52:UEV56 UOR52:UOR56 UYN52:UYN56 VIJ52:VIJ56 VSF52:VSF56 WCB52:WCB56 WLX52:WLX56 WVT52:WVT56 JH52:JH56 TD52:TD56 ACZ31:ACZ48 AMV31:AMV48 AWR31:AWR48 BGN31:BGN48 BQJ31:BQJ48 CAF31:CAF48 CKB31:CKB48 CTX31:CTX48 DDT31:DDT48 DNP31:DNP48 DXL31:DXL48 EHH31:EHH48 ERD31:ERD48 FAZ31:FAZ48 FKV31:FKV48 FUR31:FUR48 GEN31:GEN48 GOJ31:GOJ48 GYF31:GYF48 HIB31:HIB48 HRX31:HRX48 IBT31:IBT48 ILP31:ILP48 IVL31:IVL48 JFH31:JFH48 JPD31:JPD48 JYZ31:JYZ48 KIV31:KIV48 KSR31:KSR48 LCN31:LCN48 LMJ31:LMJ48 LWF31:LWF48 MGB31:MGB48 MPX31:MPX48 MZT31:MZT48 NJP31:NJP48 NTL31:NTL48 ODH31:ODH48 OND31:OND48 OWZ31:OWZ48 PGV31:PGV48 PQR31:PQR48 QAN31:QAN48 QKJ31:QKJ48 QUF31:QUF48 REB31:REB48 RNX31:RNX48 RXT31:RXT48 SHP31:SHP48 SRL31:SRL48 TBH31:TBH48 TLD31:TLD48 TUZ31:TUZ48 UEV31:UEV48 UOR31:UOR48 UYN31:UYN48 VIJ31:VIJ48 VSF31:VSF48 WCB31:WCB48 WLX31:WLX48 WVT31:WVT48 JH31:JH48 TD31:TD48">
      <formula1>$AE$31:$AE$31</formula1>
    </dataValidation>
    <dataValidation type="list" allowBlank="1" showInputMessage="1" showErrorMessage="1" sqref="L37:M38 L54:M54 L52:M52 L42:M47 L40:M40 L31:L34 M31:M33">
      <formula1>"○,－"</formula1>
    </dataValidation>
    <dataValidation type="list" allowBlank="1" showInputMessage="1" showErrorMessage="1" sqref="N16:Q16">
      <formula1>"適,否"</formula1>
    </dataValidation>
    <dataValidation type="list" allowBlank="1" showInputMessage="1" showErrorMessage="1" sqref="O11:T11">
      <formula1>"その他地域,100分の3地域"</formula1>
    </dataValidation>
    <dataValidation type="list" allowBlank="1" showInputMessage="1" showErrorMessage="1" sqref="H11:N11">
      <formula1>"20人,21人～30人,31人～40人,41人～50人,51人～60人,61人～70人,71人～80人,81人～90人,91人～100人,101人～110人,111人～120人,121人～130人,131人～140人,141人～150人,151人～160人,161人～170人,171人以上"</formula1>
    </dataValidation>
  </dataValidations>
  <pageMargins left="0.78740157480314965" right="0.59055118110236227" top="0.31496062992125984" bottom="0.23622047244094491" header="0.19685039370078741" footer="0.19685039370078741"/>
  <pageSetup paperSize="9" scale="80" fitToHeight="2" orientation="portrait" r:id="rId1"/>
  <headerFooter>
    <oddFooter>&amp;A</oddFooter>
  </headerFooter>
  <rowBreaks count="2" manualBreakCount="2">
    <brk id="64" max="28" man="1"/>
    <brk id="106" max="28"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30"/>
  <sheetViews>
    <sheetView view="pageBreakPreview" zoomScale="80" zoomScaleNormal="100" zoomScaleSheetLayoutView="80" workbookViewId="0">
      <selection activeCell="B86" sqref="B86:K86"/>
    </sheetView>
  </sheetViews>
  <sheetFormatPr defaultRowHeight="13.5"/>
  <cols>
    <col min="1" max="1" width="3.625" style="15" customWidth="1"/>
    <col min="2" max="2" width="4.125" style="15" customWidth="1"/>
    <col min="3" max="3" width="5.5" style="15" customWidth="1"/>
    <col min="4"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6"/>
      <c r="AC2" s="209" t="s">
        <v>233</v>
      </c>
      <c r="AD2" s="30"/>
      <c r="AE2" s="228"/>
      <c r="AF2" s="1"/>
      <c r="AG2" s="1"/>
      <c r="AH2" s="1"/>
      <c r="AI2" s="13"/>
      <c r="AM2" s="29"/>
      <c r="AN2" s="29"/>
      <c r="AQ2" s="29"/>
      <c r="AR2" s="29"/>
      <c r="AT2" s="3"/>
    </row>
    <row r="3" spans="1:46" ht="18" customHeight="1">
      <c r="A3" s="1075" t="s">
        <v>279</v>
      </c>
      <c r="B3" s="1076"/>
      <c r="C3" s="1076"/>
      <c r="D3" s="1076"/>
      <c r="E3" s="1076"/>
      <c r="F3" s="1076"/>
      <c r="G3" s="1076"/>
      <c r="H3" s="1076"/>
      <c r="I3" s="1076"/>
      <c r="J3" s="1076"/>
      <c r="K3" s="1076"/>
      <c r="L3" s="1076"/>
      <c r="M3" s="1076"/>
      <c r="N3" s="1076"/>
      <c r="O3" s="1076"/>
      <c r="P3" s="1076"/>
      <c r="Q3" s="1076"/>
      <c r="R3" s="1076"/>
      <c r="S3" s="1076"/>
      <c r="T3" s="1076"/>
      <c r="U3" s="1076"/>
      <c r="V3" s="1076"/>
      <c r="W3" s="1076"/>
      <c r="X3" s="1076"/>
      <c r="Y3" s="1076"/>
      <c r="Z3" s="1076"/>
      <c r="AA3" s="1076"/>
      <c r="AB3" s="1076"/>
      <c r="AC3" s="1076"/>
      <c r="AD3" s="44"/>
      <c r="AE3" s="229"/>
      <c r="AF3" s="229"/>
      <c r="AG3" s="13"/>
      <c r="AH3" s="13"/>
      <c r="AI3" s="13"/>
      <c r="AM3" s="29"/>
      <c r="AN3" s="29"/>
      <c r="AQ3" s="29"/>
      <c r="AR3" s="29"/>
      <c r="AT3" s="3"/>
    </row>
    <row r="4" spans="1:46" ht="9.9499999999999993" customHeight="1" thickBot="1">
      <c r="A4" s="169"/>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27"/>
      <c r="AE4" s="230"/>
      <c r="AF4" s="230"/>
      <c r="AG4" s="13"/>
      <c r="AH4" s="13"/>
      <c r="AI4" s="13"/>
      <c r="AM4" s="29"/>
      <c r="AN4" s="29"/>
      <c r="AQ4" s="29"/>
      <c r="AR4" s="29"/>
    </row>
    <row r="5" spans="1:46" ht="18" customHeight="1" thickTop="1" thickBot="1">
      <c r="A5" s="169"/>
      <c r="B5" s="1077" t="s">
        <v>100</v>
      </c>
      <c r="C5" s="1078"/>
      <c r="D5" s="1078"/>
      <c r="E5" s="1078"/>
      <c r="F5" s="1079"/>
      <c r="G5" s="28"/>
      <c r="H5" s="28"/>
      <c r="I5" s="28"/>
      <c r="J5" s="28"/>
      <c r="K5" s="28"/>
      <c r="L5" s="28"/>
      <c r="M5" s="28"/>
      <c r="N5" s="28"/>
      <c r="O5" s="28"/>
      <c r="P5" s="28"/>
      <c r="Q5" s="28"/>
      <c r="R5" s="28"/>
      <c r="S5" s="1083" t="s">
        <v>29</v>
      </c>
      <c r="T5" s="1084"/>
      <c r="U5" s="1084"/>
      <c r="V5" s="1085"/>
      <c r="W5" s="502" t="s">
        <v>46</v>
      </c>
      <c r="X5" s="503"/>
      <c r="Y5" s="503"/>
      <c r="Z5" s="503"/>
      <c r="AA5" s="503"/>
      <c r="AB5" s="503"/>
      <c r="AC5" s="504"/>
      <c r="AD5" s="23"/>
      <c r="AE5" s="23"/>
      <c r="AF5" s="13"/>
      <c r="AG5" s="13"/>
      <c r="AH5" s="13"/>
      <c r="AI5" s="13"/>
      <c r="AM5" s="29"/>
      <c r="AN5" s="29"/>
      <c r="AQ5" s="29"/>
      <c r="AR5" s="29"/>
    </row>
    <row r="6" spans="1:46" ht="18" customHeight="1" thickBot="1">
      <c r="A6" s="169"/>
      <c r="B6" s="1080"/>
      <c r="C6" s="1081"/>
      <c r="D6" s="1081"/>
      <c r="E6" s="1081"/>
      <c r="F6" s="1082"/>
      <c r="G6" s="28"/>
      <c r="H6" s="28"/>
      <c r="I6" s="28"/>
      <c r="J6" s="28"/>
      <c r="K6" s="28"/>
      <c r="L6" s="28"/>
      <c r="M6" s="28"/>
      <c r="N6" s="28"/>
      <c r="O6" s="28"/>
      <c r="P6" s="28"/>
      <c r="Q6" s="28"/>
      <c r="R6" s="28"/>
      <c r="S6" s="1083" t="s">
        <v>28</v>
      </c>
      <c r="T6" s="1084"/>
      <c r="U6" s="1084"/>
      <c r="V6" s="1084"/>
      <c r="W6" s="1086" t="s">
        <v>277</v>
      </c>
      <c r="X6" s="1087"/>
      <c r="Y6" s="1087"/>
      <c r="Z6" s="1087"/>
      <c r="AA6" s="1087"/>
      <c r="AB6" s="1087"/>
      <c r="AC6" s="1088"/>
      <c r="AD6" s="23"/>
      <c r="AE6" s="23"/>
      <c r="AF6" s="13"/>
      <c r="AG6" s="13"/>
      <c r="AH6" s="13"/>
      <c r="AI6" s="13"/>
      <c r="AM6" s="29"/>
      <c r="AN6" s="29"/>
      <c r="AQ6" s="29"/>
      <c r="AR6" s="29"/>
    </row>
    <row r="7" spans="1:46" ht="18" customHeight="1" thickTop="1" thickBot="1">
      <c r="A7" s="169"/>
      <c r="B7" s="28"/>
      <c r="C7" s="28"/>
      <c r="D7" s="28"/>
      <c r="E7" s="28"/>
      <c r="F7" s="253"/>
      <c r="G7" s="28"/>
      <c r="H7" s="28"/>
      <c r="I7" s="28"/>
      <c r="J7" s="28"/>
      <c r="K7" s="28"/>
      <c r="L7" s="28"/>
      <c r="M7" s="28"/>
      <c r="N7" s="28"/>
      <c r="O7" s="28"/>
      <c r="P7" s="28"/>
      <c r="Q7" s="28"/>
      <c r="R7" s="28"/>
      <c r="S7" s="1083" t="s">
        <v>146</v>
      </c>
      <c r="T7" s="1084"/>
      <c r="U7" s="1084"/>
      <c r="V7" s="1084"/>
      <c r="W7" s="1107" t="s">
        <v>278</v>
      </c>
      <c r="X7" s="1108"/>
      <c r="Y7" s="1108"/>
      <c r="Z7" s="1108"/>
      <c r="AA7" s="1108"/>
      <c r="AB7" s="1108"/>
      <c r="AC7" s="1109"/>
      <c r="AD7" s="23"/>
      <c r="AE7" s="23"/>
      <c r="AF7" s="13"/>
      <c r="AG7" s="13"/>
      <c r="AH7" s="13"/>
      <c r="AI7" s="13"/>
      <c r="AM7" s="29"/>
      <c r="AN7" s="29"/>
      <c r="AQ7" s="29"/>
      <c r="AR7" s="29"/>
    </row>
    <row r="8" spans="1:46" ht="18" customHeight="1">
      <c r="A8" s="28" t="s">
        <v>177</v>
      </c>
      <c r="B8" s="28"/>
      <c r="C8" s="28"/>
      <c r="D8" s="28"/>
      <c r="E8" s="28"/>
      <c r="F8" s="28"/>
      <c r="G8" s="28"/>
      <c r="H8" s="28"/>
      <c r="I8" s="28"/>
      <c r="J8" s="28"/>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35" t="s">
        <v>30</v>
      </c>
      <c r="B9" s="28"/>
      <c r="C9" s="1"/>
      <c r="D9" s="1"/>
      <c r="E9" s="1"/>
      <c r="F9" s="1"/>
      <c r="G9" s="1"/>
      <c r="H9" s="1"/>
      <c r="I9" s="1"/>
      <c r="J9" s="1"/>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1110"/>
      <c r="D10" s="1110"/>
      <c r="E10" s="1110"/>
      <c r="F10" s="1110"/>
      <c r="G10" s="1111"/>
      <c r="H10" s="487" t="s">
        <v>35</v>
      </c>
      <c r="I10" s="1094"/>
      <c r="J10" s="1094"/>
      <c r="K10" s="1094"/>
      <c r="L10" s="1094"/>
      <c r="M10" s="1094"/>
      <c r="N10" s="1095"/>
      <c r="O10" s="1112" t="s">
        <v>32</v>
      </c>
      <c r="P10" s="1110"/>
      <c r="Q10" s="1110"/>
      <c r="R10" s="1110"/>
      <c r="S10" s="1110"/>
      <c r="T10" s="1111"/>
      <c r="U10" s="35"/>
      <c r="V10" s="35"/>
      <c r="W10" s="33"/>
      <c r="X10" s="33"/>
      <c r="Y10" s="35"/>
      <c r="Z10" s="35"/>
      <c r="AA10" s="35"/>
      <c r="AB10" s="35"/>
      <c r="AC10" s="35"/>
    </row>
    <row r="11" spans="1:46" ht="18" customHeight="1" thickBot="1">
      <c r="A11" s="1"/>
      <c r="B11" s="1113">
        <v>90</v>
      </c>
      <c r="C11" s="1114"/>
      <c r="D11" s="1114"/>
      <c r="E11" s="1114"/>
      <c r="F11" s="1114"/>
      <c r="G11" s="1115"/>
      <c r="H11" s="1116" t="s">
        <v>34</v>
      </c>
      <c r="I11" s="1101"/>
      <c r="J11" s="1101"/>
      <c r="K11" s="1101"/>
      <c r="L11" s="1101"/>
      <c r="M11" s="1101"/>
      <c r="N11" s="1117"/>
      <c r="O11" s="1118" t="s">
        <v>33</v>
      </c>
      <c r="P11" s="1119"/>
      <c r="Q11" s="1119"/>
      <c r="R11" s="1119"/>
      <c r="S11" s="1119"/>
      <c r="T11" s="1120"/>
      <c r="U11" s="43"/>
      <c r="V11" s="43"/>
      <c r="W11" s="43"/>
      <c r="X11" s="242"/>
      <c r="Y11" s="41"/>
      <c r="Z11" s="41"/>
      <c r="AA11" s="41"/>
      <c r="AB11" s="41"/>
      <c r="AC11" s="35"/>
      <c r="AF11" s="29"/>
      <c r="AG11" s="29"/>
      <c r="AJ11" s="29"/>
      <c r="AK11" s="29"/>
    </row>
    <row r="12" spans="1:46" ht="18" customHeight="1">
      <c r="A12" s="1"/>
      <c r="B12" s="242"/>
      <c r="C12" s="242"/>
      <c r="D12" s="242"/>
      <c r="E12" s="242"/>
      <c r="F12" s="242"/>
      <c r="G12" s="41"/>
      <c r="H12" s="41"/>
      <c r="I12" s="41"/>
      <c r="J12" s="41"/>
      <c r="K12" s="40"/>
      <c r="L12" s="40"/>
      <c r="M12" s="40"/>
      <c r="N12" s="40"/>
      <c r="O12" s="40"/>
      <c r="P12" s="42"/>
      <c r="Q12" s="42"/>
      <c r="R12" s="42"/>
      <c r="S12" s="43"/>
      <c r="T12" s="8"/>
      <c r="U12" s="43"/>
      <c r="V12" s="43"/>
      <c r="W12" s="43"/>
      <c r="X12" s="242"/>
      <c r="Y12" s="41"/>
      <c r="Z12" s="41"/>
      <c r="AA12" s="41"/>
      <c r="AB12" s="41"/>
      <c r="AC12" s="35"/>
      <c r="AF12" s="29"/>
      <c r="AG12" s="29"/>
      <c r="AJ12" s="29"/>
      <c r="AK12" s="29"/>
    </row>
    <row r="13" spans="1:46" ht="18" customHeight="1">
      <c r="A13" s="35" t="s">
        <v>31</v>
      </c>
      <c r="B13" s="35"/>
      <c r="C13" s="35"/>
      <c r="D13" s="35"/>
      <c r="E13" s="35"/>
      <c r="F13" s="35"/>
      <c r="G13" s="35"/>
      <c r="H13" s="35"/>
      <c r="I13" s="35"/>
      <c r="J13" s="35"/>
      <c r="K13" s="35"/>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A14" s="35"/>
      <c r="B14" s="475" t="s">
        <v>36</v>
      </c>
      <c r="C14" s="1110"/>
      <c r="D14" s="1110"/>
      <c r="E14" s="1110"/>
      <c r="F14" s="1110"/>
      <c r="G14" s="1111"/>
      <c r="H14" s="475" t="s">
        <v>37</v>
      </c>
      <c r="I14" s="1110"/>
      <c r="J14" s="1110"/>
      <c r="K14" s="1110"/>
      <c r="L14" s="1110"/>
      <c r="M14" s="1110"/>
      <c r="N14" s="1110"/>
      <c r="O14" s="1110"/>
      <c r="P14" s="1110"/>
      <c r="Q14" s="1111"/>
      <c r="R14" s="481" t="s">
        <v>39</v>
      </c>
      <c r="S14" s="1137"/>
      <c r="T14" s="1137"/>
      <c r="U14" s="1137"/>
      <c r="V14" s="1137"/>
      <c r="W14" s="1137"/>
      <c r="X14" s="460" t="s">
        <v>40</v>
      </c>
      <c r="Y14" s="1089"/>
      <c r="Z14" s="1089"/>
      <c r="AA14" s="1089"/>
      <c r="AB14" s="1090"/>
      <c r="AC14" s="10"/>
      <c r="AD14" s="10"/>
      <c r="AE14" s="11"/>
      <c r="AF14" s="12"/>
      <c r="AG14" s="12"/>
      <c r="AH14" s="2"/>
      <c r="AI14" s="1"/>
      <c r="AK14" s="13"/>
      <c r="AL14" s="13"/>
      <c r="AM14" s="13"/>
      <c r="AP14" s="29"/>
      <c r="AQ14" s="29"/>
      <c r="AR14" s="29"/>
    </row>
    <row r="15" spans="1:46" ht="18" thickBot="1">
      <c r="A15" s="35"/>
      <c r="B15" s="1134"/>
      <c r="C15" s="1135"/>
      <c r="D15" s="1135"/>
      <c r="E15" s="1135"/>
      <c r="F15" s="1135"/>
      <c r="G15" s="1136"/>
      <c r="H15" s="1"/>
      <c r="I15" s="1"/>
      <c r="J15" s="1"/>
      <c r="K15" s="1"/>
      <c r="L15" s="1"/>
      <c r="M15" s="85"/>
      <c r="N15" s="466" t="s">
        <v>38</v>
      </c>
      <c r="O15" s="1094"/>
      <c r="P15" s="1094"/>
      <c r="Q15" s="1095"/>
      <c r="R15" s="1138"/>
      <c r="S15" s="1139"/>
      <c r="T15" s="1139"/>
      <c r="U15" s="1139"/>
      <c r="V15" s="1139"/>
      <c r="W15" s="1139"/>
      <c r="X15" s="1091"/>
      <c r="Y15" s="1092"/>
      <c r="Z15" s="1092"/>
      <c r="AA15" s="1092"/>
      <c r="AB15" s="1093"/>
      <c r="AC15" s="10"/>
      <c r="AD15" s="10"/>
      <c r="AE15" s="8"/>
      <c r="AF15" s="2"/>
      <c r="AG15" s="2"/>
      <c r="AH15" s="2"/>
      <c r="AI15" s="1"/>
      <c r="AK15" s="13"/>
      <c r="AL15" s="13"/>
      <c r="AM15" s="13"/>
      <c r="AP15" s="29"/>
      <c r="AQ15" s="29"/>
      <c r="AR15" s="29"/>
    </row>
    <row r="16" spans="1:46" ht="18" customHeight="1" thickBot="1">
      <c r="A16" s="35"/>
      <c r="B16" s="1096">
        <v>0.12</v>
      </c>
      <c r="C16" s="1097"/>
      <c r="D16" s="1097"/>
      <c r="E16" s="1097"/>
      <c r="F16" s="1097"/>
      <c r="G16" s="1098"/>
      <c r="H16" s="1099">
        <v>7.0000000000000007E-2</v>
      </c>
      <c r="I16" s="1097"/>
      <c r="J16" s="1097"/>
      <c r="K16" s="1097"/>
      <c r="L16" s="1097"/>
      <c r="M16" s="1098"/>
      <c r="N16" s="1100" t="s">
        <v>41</v>
      </c>
      <c r="O16" s="1101"/>
      <c r="P16" s="1101"/>
      <c r="Q16" s="1102"/>
      <c r="R16" s="485">
        <f>B16+H16</f>
        <v>0.19</v>
      </c>
      <c r="S16" s="1103"/>
      <c r="T16" s="1103"/>
      <c r="U16" s="1103"/>
      <c r="V16" s="1103"/>
      <c r="W16" s="1103"/>
      <c r="X16" s="1104">
        <v>12</v>
      </c>
      <c r="Y16" s="1105"/>
      <c r="Z16" s="1105"/>
      <c r="AA16" s="1105"/>
      <c r="AB16" s="1106"/>
      <c r="AC16" s="10"/>
      <c r="AD16" s="10"/>
      <c r="AE16" s="8"/>
      <c r="AF16" s="2"/>
      <c r="AG16" s="2"/>
      <c r="AH16" s="2"/>
      <c r="AI16" s="1"/>
      <c r="AK16" s="13"/>
      <c r="AL16" s="13"/>
      <c r="AM16" s="13"/>
      <c r="AP16" s="29"/>
      <c r="AQ16" s="29"/>
      <c r="AR16" s="29"/>
    </row>
    <row r="17" spans="1:45" ht="18" customHeight="1">
      <c r="A17" s="35"/>
      <c r="B17" s="1"/>
      <c r="C17" s="1"/>
      <c r="D17" s="1"/>
      <c r="E17" s="1"/>
      <c r="F17" s="1"/>
      <c r="G17" s="35"/>
      <c r="H17" s="35"/>
      <c r="I17" s="35"/>
      <c r="J17" s="35"/>
      <c r="K17" s="35"/>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 t="s">
        <v>42</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35"/>
      <c r="AS18" s="13"/>
    </row>
    <row r="19" spans="1:45" ht="18" customHeight="1" thickBot="1">
      <c r="A19" s="1"/>
      <c r="B19" s="1121" t="s">
        <v>21</v>
      </c>
      <c r="C19" s="1122"/>
      <c r="D19" s="1122"/>
      <c r="E19" s="1122"/>
      <c r="F19" s="1122"/>
      <c r="G19" s="1122"/>
      <c r="H19" s="1123"/>
      <c r="I19" s="475" t="s">
        <v>22</v>
      </c>
      <c r="J19" s="1124"/>
      <c r="K19" s="1124"/>
      <c r="L19" s="1124"/>
      <c r="M19" s="1125"/>
      <c r="N19" s="475" t="s">
        <v>23</v>
      </c>
      <c r="O19" s="1124"/>
      <c r="P19" s="1124"/>
      <c r="Q19" s="1124"/>
      <c r="R19" s="1125"/>
      <c r="S19" s="1121" t="s">
        <v>24</v>
      </c>
      <c r="T19" s="1122"/>
      <c r="U19" s="1122"/>
      <c r="V19" s="1122"/>
      <c r="W19" s="1123"/>
      <c r="X19" s="35"/>
      <c r="Y19" s="35"/>
      <c r="Z19" s="35"/>
      <c r="AA19" s="35"/>
      <c r="AB19" s="35"/>
      <c r="AC19" s="35"/>
      <c r="AM19" s="13"/>
    </row>
    <row r="20" spans="1:45" ht="18" customHeight="1">
      <c r="A20" s="1"/>
      <c r="B20" s="1121" t="s">
        <v>17</v>
      </c>
      <c r="C20" s="1122"/>
      <c r="D20" s="1122"/>
      <c r="E20" s="1122"/>
      <c r="F20" s="1122"/>
      <c r="G20" s="1122"/>
      <c r="H20" s="1122"/>
      <c r="I20" s="1126">
        <v>10</v>
      </c>
      <c r="J20" s="1127"/>
      <c r="K20" s="1127"/>
      <c r="L20" s="1127"/>
      <c r="M20" s="1128"/>
      <c r="N20" s="1129">
        <v>5</v>
      </c>
      <c r="O20" s="1127"/>
      <c r="P20" s="1127"/>
      <c r="Q20" s="1127"/>
      <c r="R20" s="1130"/>
      <c r="S20" s="1131">
        <f>I20+N20</f>
        <v>15</v>
      </c>
      <c r="T20" s="1132"/>
      <c r="U20" s="1132"/>
      <c r="V20" s="1132"/>
      <c r="W20" s="1133"/>
      <c r="X20" s="35"/>
      <c r="Y20" s="35"/>
      <c r="Z20" s="35"/>
      <c r="AA20" s="35"/>
      <c r="AB20" s="35"/>
      <c r="AC20" s="35"/>
      <c r="AM20" s="13"/>
    </row>
    <row r="21" spans="1:45" ht="18" customHeight="1">
      <c r="A21" s="1"/>
      <c r="B21" s="1121" t="s">
        <v>18</v>
      </c>
      <c r="C21" s="1122"/>
      <c r="D21" s="1122"/>
      <c r="E21" s="1122"/>
      <c r="F21" s="1122"/>
      <c r="G21" s="1122"/>
      <c r="H21" s="1122"/>
      <c r="I21" s="1149">
        <v>20</v>
      </c>
      <c r="J21" s="1150"/>
      <c r="K21" s="1150"/>
      <c r="L21" s="1150"/>
      <c r="M21" s="1151"/>
      <c r="N21" s="1152">
        <v>5</v>
      </c>
      <c r="O21" s="1150"/>
      <c r="P21" s="1150"/>
      <c r="Q21" s="1150"/>
      <c r="R21" s="1153"/>
      <c r="S21" s="1131">
        <f>I21+N21</f>
        <v>25</v>
      </c>
      <c r="T21" s="1132"/>
      <c r="U21" s="1132"/>
      <c r="V21" s="1132"/>
      <c r="W21" s="1133"/>
      <c r="X21" s="35"/>
      <c r="Y21" s="35"/>
      <c r="Z21" s="35"/>
      <c r="AA21" s="35"/>
      <c r="AB21" s="35"/>
      <c r="AC21" s="35"/>
      <c r="AM21" s="13"/>
    </row>
    <row r="22" spans="1:45" ht="18" customHeight="1">
      <c r="A22" s="1"/>
      <c r="B22" s="1121" t="s">
        <v>19</v>
      </c>
      <c r="C22" s="1122"/>
      <c r="D22" s="1122"/>
      <c r="E22" s="1122"/>
      <c r="F22" s="1122"/>
      <c r="G22" s="1122"/>
      <c r="H22" s="1122"/>
      <c r="I22" s="1149">
        <v>15</v>
      </c>
      <c r="J22" s="1150"/>
      <c r="K22" s="1150"/>
      <c r="L22" s="1150"/>
      <c r="M22" s="1151"/>
      <c r="N22" s="1152">
        <v>5</v>
      </c>
      <c r="O22" s="1150"/>
      <c r="P22" s="1150"/>
      <c r="Q22" s="1150"/>
      <c r="R22" s="1153"/>
      <c r="S22" s="1131">
        <f>I22+N22</f>
        <v>20</v>
      </c>
      <c r="T22" s="1132"/>
      <c r="U22" s="1132"/>
      <c r="V22" s="1132"/>
      <c r="W22" s="1133"/>
      <c r="X22" s="35"/>
      <c r="Y22" s="35"/>
      <c r="Z22" s="35"/>
      <c r="AA22" s="35"/>
      <c r="AB22" s="35"/>
      <c r="AC22" s="35"/>
      <c r="AM22" s="13"/>
    </row>
    <row r="23" spans="1:45" ht="18" customHeight="1" thickBot="1">
      <c r="A23" s="1"/>
      <c r="B23" s="1121" t="s">
        <v>20</v>
      </c>
      <c r="C23" s="1122"/>
      <c r="D23" s="1122"/>
      <c r="E23" s="1122"/>
      <c r="F23" s="1122"/>
      <c r="G23" s="1122"/>
      <c r="H23" s="1122"/>
      <c r="I23" s="1140">
        <v>30</v>
      </c>
      <c r="J23" s="1141"/>
      <c r="K23" s="1141"/>
      <c r="L23" s="1141"/>
      <c r="M23" s="1142"/>
      <c r="N23" s="1143">
        <v>5</v>
      </c>
      <c r="O23" s="1141"/>
      <c r="P23" s="1141"/>
      <c r="Q23" s="1141"/>
      <c r="R23" s="1144"/>
      <c r="S23" s="1131">
        <f>I23+N23</f>
        <v>35</v>
      </c>
      <c r="T23" s="1132"/>
      <c r="U23" s="1132"/>
      <c r="V23" s="1132"/>
      <c r="W23" s="1133"/>
      <c r="X23" s="35"/>
      <c r="Y23" s="35"/>
      <c r="Z23" s="35"/>
      <c r="AA23" s="35"/>
      <c r="AB23" s="35"/>
      <c r="AC23" s="35"/>
      <c r="AM23" s="13"/>
    </row>
    <row r="24" spans="1:45" ht="18" customHeight="1">
      <c r="A24" s="1"/>
      <c r="B24" s="1121" t="s">
        <v>16</v>
      </c>
      <c r="C24" s="1122"/>
      <c r="D24" s="1122"/>
      <c r="E24" s="1122"/>
      <c r="F24" s="1122"/>
      <c r="G24" s="1122"/>
      <c r="H24" s="1123"/>
      <c r="I24" s="1145">
        <f>SUM(I20:M23)</f>
        <v>75</v>
      </c>
      <c r="J24" s="1146"/>
      <c r="K24" s="1146"/>
      <c r="L24" s="1146"/>
      <c r="M24" s="1147"/>
      <c r="N24" s="1145">
        <f>SUM(N20:R23)</f>
        <v>20</v>
      </c>
      <c r="O24" s="1146"/>
      <c r="P24" s="1146"/>
      <c r="Q24" s="1146"/>
      <c r="R24" s="1147"/>
      <c r="S24" s="1148">
        <f>SUM(S20:W23)</f>
        <v>95</v>
      </c>
      <c r="T24" s="1132"/>
      <c r="U24" s="1132"/>
      <c r="V24" s="1132"/>
      <c r="W24" s="1133"/>
      <c r="X24" s="35"/>
      <c r="Y24" s="35"/>
      <c r="Z24" s="35"/>
      <c r="AA24" s="35"/>
      <c r="AB24" s="35"/>
      <c r="AC24" s="35"/>
      <c r="AM24" s="13"/>
    </row>
    <row r="25" spans="1:45"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35"/>
      <c r="AS25" s="13"/>
    </row>
    <row r="26" spans="1:45" ht="18" customHeight="1">
      <c r="A26" s="1" t="s">
        <v>45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35"/>
      <c r="AS26" s="13"/>
    </row>
    <row r="27" spans="1:45" ht="6" customHeight="1">
      <c r="A27" s="1"/>
      <c r="B27" s="35"/>
      <c r="C27" s="35"/>
      <c r="D27" s="35"/>
      <c r="E27" s="35"/>
      <c r="F27" s="35"/>
      <c r="G27" s="35"/>
      <c r="H27" s="35"/>
      <c r="I27" s="35"/>
      <c r="J27" s="35"/>
      <c r="K27" s="35"/>
      <c r="L27" s="35"/>
      <c r="M27" s="35"/>
      <c r="N27" s="35"/>
      <c r="O27" s="35"/>
      <c r="P27" s="35"/>
      <c r="Q27" s="35"/>
      <c r="R27" s="1"/>
      <c r="S27" s="35"/>
      <c r="T27" s="35"/>
      <c r="U27" s="35"/>
      <c r="V27" s="35"/>
      <c r="W27" s="35"/>
      <c r="X27" s="35"/>
      <c r="Y27" s="35"/>
      <c r="Z27" s="35"/>
      <c r="AA27" s="35"/>
      <c r="AB27" s="35"/>
      <c r="AC27" s="35"/>
    </row>
    <row r="28" spans="1:45" ht="18" customHeight="1">
      <c r="A28" s="35"/>
      <c r="B28" s="475" t="s">
        <v>1</v>
      </c>
      <c r="C28" s="476"/>
      <c r="D28" s="476"/>
      <c r="E28" s="476"/>
      <c r="F28" s="476"/>
      <c r="G28" s="476"/>
      <c r="H28" s="476"/>
      <c r="I28" s="476"/>
      <c r="J28" s="476"/>
      <c r="K28" s="476"/>
      <c r="L28" s="460" t="s">
        <v>43</v>
      </c>
      <c r="M28" s="1158"/>
      <c r="N28" s="475" t="s">
        <v>2</v>
      </c>
      <c r="O28" s="1124"/>
      <c r="P28" s="1124"/>
      <c r="Q28" s="1124"/>
      <c r="R28" s="1124"/>
      <c r="S28" s="1124"/>
      <c r="T28" s="1124"/>
      <c r="U28" s="1124"/>
      <c r="V28" s="1124"/>
      <c r="W28" s="1124"/>
      <c r="X28" s="1124"/>
      <c r="Y28" s="1124"/>
      <c r="Z28" s="1124"/>
      <c r="AA28" s="1124"/>
      <c r="AB28" s="1124"/>
      <c r="AC28" s="1125"/>
      <c r="AD28" s="227"/>
      <c r="AE28" s="227"/>
      <c r="AF28" s="227"/>
      <c r="AG28" s="227"/>
      <c r="AH28" s="13"/>
      <c r="AQ28" s="34"/>
    </row>
    <row r="29" spans="1:45" ht="18" customHeight="1">
      <c r="A29" s="35"/>
      <c r="B29" s="1154"/>
      <c r="C29" s="1155"/>
      <c r="D29" s="1155"/>
      <c r="E29" s="1155"/>
      <c r="F29" s="1155"/>
      <c r="G29" s="1155"/>
      <c r="H29" s="1155"/>
      <c r="I29" s="1155"/>
      <c r="J29" s="1155"/>
      <c r="K29" s="1155"/>
      <c r="L29" s="1159"/>
      <c r="M29" s="1160"/>
      <c r="N29" s="1121" t="s">
        <v>0</v>
      </c>
      <c r="O29" s="1161"/>
      <c r="P29" s="1161"/>
      <c r="Q29" s="1162"/>
      <c r="R29" s="1121" t="s">
        <v>12</v>
      </c>
      <c r="S29" s="1161"/>
      <c r="T29" s="1161"/>
      <c r="U29" s="1162"/>
      <c r="V29" s="1121" t="s">
        <v>3</v>
      </c>
      <c r="W29" s="1161"/>
      <c r="X29" s="1161"/>
      <c r="Y29" s="1162"/>
      <c r="Z29" s="1121" t="s">
        <v>4</v>
      </c>
      <c r="AA29" s="1161"/>
      <c r="AB29" s="1161"/>
      <c r="AC29" s="1162"/>
      <c r="AD29" s="13"/>
      <c r="AE29" s="13"/>
      <c r="AF29" s="13"/>
      <c r="AG29" s="13"/>
      <c r="AH29" s="34"/>
      <c r="AI29" s="34"/>
      <c r="AJ29" s="13"/>
    </row>
    <row r="30" spans="1:45" ht="18" customHeight="1" thickBot="1">
      <c r="A30" s="35"/>
      <c r="B30" s="1156"/>
      <c r="C30" s="1157"/>
      <c r="D30" s="1157"/>
      <c r="E30" s="1157"/>
      <c r="F30" s="1157"/>
      <c r="G30" s="1157"/>
      <c r="H30" s="1157"/>
      <c r="I30" s="1157"/>
      <c r="J30" s="1157"/>
      <c r="K30" s="1157"/>
      <c r="L30" s="1159"/>
      <c r="M30" s="1160"/>
      <c r="N30" s="487" t="s">
        <v>5</v>
      </c>
      <c r="O30" s="1163"/>
      <c r="P30" s="1164" t="s">
        <v>6</v>
      </c>
      <c r="Q30" s="1165"/>
      <c r="R30" s="487" t="s">
        <v>5</v>
      </c>
      <c r="S30" s="1163"/>
      <c r="T30" s="1164" t="s">
        <v>6</v>
      </c>
      <c r="U30" s="1165"/>
      <c r="V30" s="487" t="s">
        <v>5</v>
      </c>
      <c r="W30" s="1163"/>
      <c r="X30" s="1164" t="s">
        <v>6</v>
      </c>
      <c r="Y30" s="1165"/>
      <c r="Z30" s="487" t="s">
        <v>5</v>
      </c>
      <c r="AA30" s="1163"/>
      <c r="AB30" s="1164" t="s">
        <v>6</v>
      </c>
      <c r="AC30" s="1165"/>
      <c r="AI30" s="34"/>
      <c r="AJ30" s="14"/>
      <c r="AK30" s="13"/>
    </row>
    <row r="31" spans="1:45" ht="18" customHeight="1" thickBot="1">
      <c r="A31" s="35"/>
      <c r="B31" s="1259" t="s">
        <v>151</v>
      </c>
      <c r="C31" s="1231" t="s">
        <v>25</v>
      </c>
      <c r="D31" s="247" t="s">
        <v>152</v>
      </c>
      <c r="E31" s="19"/>
      <c r="F31" s="19"/>
      <c r="G31" s="19"/>
      <c r="H31" s="19"/>
      <c r="I31" s="19"/>
      <c r="J31" s="19"/>
      <c r="K31" s="19"/>
      <c r="L31" s="1232" t="s">
        <v>11</v>
      </c>
      <c r="M31" s="1233"/>
      <c r="N31" s="1166">
        <v>1650</v>
      </c>
      <c r="O31" s="1167"/>
      <c r="P31" s="1168">
        <v>1600</v>
      </c>
      <c r="Q31" s="1169"/>
      <c r="R31" s="1166">
        <v>950</v>
      </c>
      <c r="S31" s="1167"/>
      <c r="T31" s="1168">
        <v>900</v>
      </c>
      <c r="U31" s="1169"/>
      <c r="V31" s="1170">
        <v>470</v>
      </c>
      <c r="W31" s="1171"/>
      <c r="X31" s="1172">
        <v>410</v>
      </c>
      <c r="Y31" s="1173"/>
      <c r="Z31" s="1166">
        <v>400</v>
      </c>
      <c r="AA31" s="1167"/>
      <c r="AB31" s="1168">
        <v>340</v>
      </c>
      <c r="AC31" s="1174"/>
      <c r="AF31" s="13"/>
      <c r="AQ31" s="34"/>
      <c r="AR31" s="14"/>
    </row>
    <row r="32" spans="1:45" ht="18" customHeight="1" thickBot="1">
      <c r="A32" s="35"/>
      <c r="B32" s="1259"/>
      <c r="C32" s="1231"/>
      <c r="D32" s="247" t="s">
        <v>7</v>
      </c>
      <c r="E32" s="19"/>
      <c r="F32" s="19"/>
      <c r="G32" s="19"/>
      <c r="H32" s="19"/>
      <c r="I32" s="19"/>
      <c r="J32" s="19"/>
      <c r="K32" s="19"/>
      <c r="L32" s="1176" t="s">
        <v>11</v>
      </c>
      <c r="M32" s="1196"/>
      <c r="N32" s="862"/>
      <c r="O32" s="863"/>
      <c r="P32" s="864"/>
      <c r="Q32" s="865"/>
      <c r="R32" s="866"/>
      <c r="S32" s="863"/>
      <c r="T32" s="864"/>
      <c r="U32" s="862"/>
      <c r="V32" s="1197">
        <v>70</v>
      </c>
      <c r="W32" s="1198"/>
      <c r="X32" s="1194">
        <v>70</v>
      </c>
      <c r="Y32" s="1195"/>
      <c r="Z32" s="850"/>
      <c r="AA32" s="851"/>
      <c r="AB32" s="852"/>
      <c r="AC32" s="853"/>
      <c r="AF32" s="13"/>
      <c r="AG32" s="13"/>
      <c r="AH32" s="13"/>
      <c r="AI32" s="13"/>
      <c r="AJ32" s="13"/>
      <c r="AK32" s="13"/>
      <c r="AL32" s="13"/>
      <c r="AM32" s="13"/>
      <c r="AN32" s="13"/>
      <c r="AO32" s="13"/>
      <c r="AP32" s="13"/>
      <c r="AQ32" s="34"/>
      <c r="AR32" s="14"/>
      <c r="AS32" s="13"/>
    </row>
    <row r="33" spans="1:45" ht="18" customHeight="1" thickBot="1">
      <c r="A33" s="35"/>
      <c r="B33" s="1259"/>
      <c r="C33" s="1231"/>
      <c r="D33" s="254" t="s">
        <v>260</v>
      </c>
      <c r="E33" s="171"/>
      <c r="F33" s="171"/>
      <c r="G33" s="171"/>
      <c r="H33" s="171"/>
      <c r="I33" s="171"/>
      <c r="J33" s="171"/>
      <c r="K33" s="171"/>
      <c r="L33" s="1176" t="s">
        <v>11</v>
      </c>
      <c r="M33" s="1196"/>
      <c r="N33" s="862"/>
      <c r="O33" s="863"/>
      <c r="P33" s="864"/>
      <c r="Q33" s="865"/>
      <c r="R33" s="866"/>
      <c r="S33" s="863"/>
      <c r="T33" s="864"/>
      <c r="U33" s="862"/>
      <c r="V33" s="866"/>
      <c r="W33" s="863"/>
      <c r="X33" s="864"/>
      <c r="Y33" s="862"/>
      <c r="Z33" s="1175">
        <v>20</v>
      </c>
      <c r="AA33" s="1167"/>
      <c r="AB33" s="1168">
        <v>20</v>
      </c>
      <c r="AC33" s="1174"/>
      <c r="AF33" s="13"/>
      <c r="AG33" s="13"/>
      <c r="AH33" s="13"/>
      <c r="AI33" s="13"/>
      <c r="AJ33" s="13"/>
      <c r="AK33" s="13"/>
      <c r="AL33" s="13"/>
      <c r="AM33" s="13"/>
      <c r="AN33" s="13"/>
      <c r="AO33" s="13"/>
      <c r="AP33" s="13"/>
      <c r="AQ33" s="34"/>
      <c r="AR33" s="14"/>
      <c r="AS33" s="13"/>
    </row>
    <row r="34" spans="1:45" ht="18" customHeight="1">
      <c r="A34" s="35"/>
      <c r="B34" s="1259"/>
      <c r="C34" s="1231"/>
      <c r="D34" s="250" t="s">
        <v>13</v>
      </c>
      <c r="E34" s="171"/>
      <c r="F34" s="171"/>
      <c r="G34" s="171"/>
      <c r="H34" s="172"/>
      <c r="I34" s="171"/>
      <c r="J34" s="171"/>
      <c r="K34" s="171"/>
      <c r="L34" s="1176" t="s">
        <v>11</v>
      </c>
      <c r="M34" s="1177"/>
      <c r="N34" s="1178">
        <f>IF(L34="○",IF(L36/S24&lt;10,INT(L36/S24),ROUNDDOWN(L36/S24,-1)),0)</f>
        <v>20</v>
      </c>
      <c r="O34" s="1178"/>
      <c r="P34" s="1179"/>
      <c r="Q34" s="1179"/>
      <c r="R34" s="1179"/>
      <c r="S34" s="1179"/>
      <c r="T34" s="1179"/>
      <c r="U34" s="1179"/>
      <c r="V34" s="1180"/>
      <c r="W34" s="1180"/>
      <c r="X34" s="1180"/>
      <c r="Y34" s="1180"/>
      <c r="Z34" s="1179"/>
      <c r="AA34" s="1179"/>
      <c r="AB34" s="1179"/>
      <c r="AC34" s="1181"/>
      <c r="AF34" s="13"/>
      <c r="AH34" s="13"/>
      <c r="AI34" s="13"/>
      <c r="AJ34" s="13"/>
      <c r="AK34" s="13"/>
      <c r="AL34" s="13"/>
      <c r="AM34" s="13"/>
      <c r="AN34" s="13"/>
      <c r="AO34" s="13"/>
      <c r="AP34" s="13"/>
      <c r="AQ34" s="34"/>
      <c r="AR34" s="14"/>
    </row>
    <row r="35" spans="1:45" ht="18" customHeight="1">
      <c r="A35" s="35"/>
      <c r="B35" s="1259"/>
      <c r="C35" s="1231"/>
      <c r="D35" s="173"/>
      <c r="E35" s="1184" t="s">
        <v>44</v>
      </c>
      <c r="F35" s="1185"/>
      <c r="G35" s="1185"/>
      <c r="H35" s="1185"/>
      <c r="I35" s="1185"/>
      <c r="J35" s="1186"/>
      <c r="K35" s="1186"/>
      <c r="L35" s="1187">
        <v>250</v>
      </c>
      <c r="M35" s="1188"/>
      <c r="N35" s="1182"/>
      <c r="O35" s="1182"/>
      <c r="P35" s="1180"/>
      <c r="Q35" s="1180"/>
      <c r="R35" s="1180"/>
      <c r="S35" s="1180"/>
      <c r="T35" s="1180"/>
      <c r="U35" s="1180"/>
      <c r="V35" s="1180"/>
      <c r="W35" s="1180"/>
      <c r="X35" s="1180"/>
      <c r="Y35" s="1180"/>
      <c r="Z35" s="1180"/>
      <c r="AA35" s="1180"/>
      <c r="AB35" s="1180"/>
      <c r="AC35" s="1183"/>
      <c r="AF35" s="13"/>
      <c r="AH35" s="13"/>
      <c r="AI35" s="13"/>
      <c r="AJ35" s="13"/>
      <c r="AK35" s="13"/>
      <c r="AL35" s="13"/>
      <c r="AM35" s="13"/>
      <c r="AN35" s="13"/>
      <c r="AO35" s="13"/>
      <c r="AP35" s="13"/>
      <c r="AQ35" s="34"/>
      <c r="AR35" s="14"/>
    </row>
    <row r="36" spans="1:45" ht="18" customHeight="1" thickBot="1">
      <c r="A36" s="35"/>
      <c r="B36" s="1259"/>
      <c r="C36" s="1231"/>
      <c r="D36" s="246"/>
      <c r="E36" s="1189" t="s">
        <v>117</v>
      </c>
      <c r="F36" s="1190"/>
      <c r="G36" s="1190"/>
      <c r="H36" s="1190"/>
      <c r="I36" s="1190"/>
      <c r="J36" s="1191"/>
      <c r="K36" s="1191"/>
      <c r="L36" s="1192">
        <v>2440</v>
      </c>
      <c r="M36" s="1193"/>
      <c r="N36" s="1180"/>
      <c r="O36" s="1180"/>
      <c r="P36" s="1180"/>
      <c r="Q36" s="1180"/>
      <c r="R36" s="1180"/>
      <c r="S36" s="1180"/>
      <c r="T36" s="1180"/>
      <c r="U36" s="1180"/>
      <c r="V36" s="1180"/>
      <c r="W36" s="1180"/>
      <c r="X36" s="1180"/>
      <c r="Y36" s="1180"/>
      <c r="Z36" s="1180"/>
      <c r="AA36" s="1180"/>
      <c r="AB36" s="1180"/>
      <c r="AC36" s="1183"/>
      <c r="AF36" s="13"/>
      <c r="AH36" s="22"/>
      <c r="AI36" s="22"/>
      <c r="AJ36" s="22"/>
      <c r="AK36" s="22"/>
      <c r="AL36" s="22"/>
      <c r="AM36" s="22"/>
      <c r="AN36" s="22"/>
      <c r="AO36" s="22"/>
      <c r="AP36" s="22"/>
      <c r="AQ36" s="34"/>
      <c r="AR36" s="14"/>
    </row>
    <row r="37" spans="1:45" ht="18" customHeight="1">
      <c r="A37" s="35"/>
      <c r="B37" s="1259"/>
      <c r="C37" s="1231"/>
      <c r="D37" s="247" t="s">
        <v>8</v>
      </c>
      <c r="E37" s="19"/>
      <c r="F37" s="19"/>
      <c r="G37" s="19"/>
      <c r="H37" s="174"/>
      <c r="I37" s="19"/>
      <c r="J37" s="19"/>
      <c r="K37" s="19"/>
      <c r="L37" s="1176" t="s">
        <v>11</v>
      </c>
      <c r="M37" s="1199"/>
      <c r="N37" s="1200">
        <v>50</v>
      </c>
      <c r="O37" s="1201"/>
      <c r="P37" s="1202"/>
      <c r="Q37" s="1202"/>
      <c r="R37" s="1202"/>
      <c r="S37" s="1202"/>
      <c r="T37" s="1202"/>
      <c r="U37" s="1202"/>
      <c r="V37" s="1202"/>
      <c r="W37" s="1202"/>
      <c r="X37" s="1202"/>
      <c r="Y37" s="1202"/>
      <c r="Z37" s="1202"/>
      <c r="AA37" s="1202"/>
      <c r="AB37" s="1202"/>
      <c r="AC37" s="1203"/>
      <c r="AF37" s="13"/>
      <c r="AG37" s="13"/>
      <c r="AH37" s="13"/>
      <c r="AI37" s="13"/>
      <c r="AJ37" s="13"/>
      <c r="AK37" s="13"/>
      <c r="AL37" s="13"/>
      <c r="AM37" s="13"/>
      <c r="AN37" s="13"/>
      <c r="AO37" s="13"/>
      <c r="AP37" s="13"/>
      <c r="AQ37" s="34"/>
      <c r="AR37" s="14"/>
      <c r="AS37" s="13"/>
    </row>
    <row r="38" spans="1:45" ht="18" customHeight="1" thickBot="1">
      <c r="A38" s="35"/>
      <c r="B38" s="1259"/>
      <c r="C38" s="1231"/>
      <c r="D38" s="245" t="s">
        <v>49</v>
      </c>
      <c r="E38" s="20"/>
      <c r="F38" s="20"/>
      <c r="G38" s="20"/>
      <c r="H38" s="175"/>
      <c r="I38" s="20"/>
      <c r="J38" s="20"/>
      <c r="K38" s="20"/>
      <c r="L38" s="1204" t="s">
        <v>11</v>
      </c>
      <c r="M38" s="1205"/>
      <c r="N38" s="1206">
        <v>40</v>
      </c>
      <c r="O38" s="1207"/>
      <c r="P38" s="1207"/>
      <c r="Q38" s="1207"/>
      <c r="R38" s="1207"/>
      <c r="S38" s="1207"/>
      <c r="T38" s="1207"/>
      <c r="U38" s="1207"/>
      <c r="V38" s="1207"/>
      <c r="W38" s="1207"/>
      <c r="X38" s="1207"/>
      <c r="Y38" s="1207"/>
      <c r="Z38" s="1207"/>
      <c r="AA38" s="1207"/>
      <c r="AB38" s="1207"/>
      <c r="AC38" s="1208"/>
      <c r="AF38" s="13"/>
      <c r="AG38" s="13"/>
      <c r="AH38" s="13"/>
      <c r="AI38" s="13"/>
      <c r="AJ38" s="13"/>
      <c r="AK38" s="13"/>
      <c r="AL38" s="13"/>
      <c r="AM38" s="13"/>
      <c r="AN38" s="13"/>
      <c r="AO38" s="13"/>
      <c r="AP38" s="13"/>
      <c r="AQ38" s="34"/>
      <c r="AR38" s="14"/>
      <c r="AS38" s="13"/>
    </row>
    <row r="39" spans="1:45" ht="18" customHeight="1" thickTop="1" thickBot="1">
      <c r="A39" s="35"/>
      <c r="B39" s="1259"/>
      <c r="C39" s="1231"/>
      <c r="D39" s="958" t="s">
        <v>26</v>
      </c>
      <c r="E39" s="1209"/>
      <c r="F39" s="1209"/>
      <c r="G39" s="1209"/>
      <c r="H39" s="1209"/>
      <c r="I39" s="1209"/>
      <c r="J39" s="1209"/>
      <c r="K39" s="1209"/>
      <c r="L39" s="1210"/>
      <c r="M39" s="1211"/>
      <c r="N39" s="1212">
        <f>SUM(N31,N32,N33,$N34,$N37,$N38)</f>
        <v>1760</v>
      </c>
      <c r="O39" s="1213"/>
      <c r="P39" s="1214">
        <f>SUM(P31,P32,P33,$N34,$N37,$N38)</f>
        <v>1710</v>
      </c>
      <c r="Q39" s="1215"/>
      <c r="R39" s="1216">
        <f>SUM(R31,R32,R33,$N34,$N37,$N38)</f>
        <v>1060</v>
      </c>
      <c r="S39" s="1217"/>
      <c r="T39" s="1214">
        <f>SUM(T31,T32,T33,$N34,$N37,$N38)</f>
        <v>1010</v>
      </c>
      <c r="U39" s="1215"/>
      <c r="V39" s="1216">
        <f>SUM(V31,V32,V33,$N34,$N37,$N38)</f>
        <v>650</v>
      </c>
      <c r="W39" s="1217"/>
      <c r="X39" s="1214">
        <f>SUM(X31,X32,X33,$N34,$N37,$N38)</f>
        <v>590</v>
      </c>
      <c r="Y39" s="1215"/>
      <c r="Z39" s="1216">
        <f>SUM(Z31,Z32,Z33,$N34,$N37,$N38)</f>
        <v>530</v>
      </c>
      <c r="AA39" s="1217"/>
      <c r="AB39" s="1214">
        <f t="shared" ref="AB39" si="0">SUM(AB31,AB32,AB33,$N34,$N37,$N38)</f>
        <v>470</v>
      </c>
      <c r="AC39" s="1215"/>
      <c r="AF39" s="13"/>
      <c r="AG39" s="13"/>
      <c r="AQ39" s="34"/>
      <c r="AR39" s="14"/>
      <c r="AS39" s="13"/>
    </row>
    <row r="40" spans="1:45" ht="18" customHeight="1" thickBot="1">
      <c r="A40" s="35"/>
      <c r="B40" s="1259"/>
      <c r="C40" s="1218" t="s">
        <v>189</v>
      </c>
      <c r="D40" s="250" t="s">
        <v>182</v>
      </c>
      <c r="E40" s="19"/>
      <c r="F40" s="19"/>
      <c r="G40" s="19"/>
      <c r="H40" s="174"/>
      <c r="I40" s="19"/>
      <c r="J40" s="19"/>
      <c r="K40" s="19"/>
      <c r="L40" s="1220" t="s">
        <v>11</v>
      </c>
      <c r="M40" s="1221"/>
      <c r="N40" s="1222">
        <v>-50</v>
      </c>
      <c r="O40" s="1223"/>
      <c r="P40" s="1223"/>
      <c r="Q40" s="1223"/>
      <c r="R40" s="1223"/>
      <c r="S40" s="1223"/>
      <c r="T40" s="1223"/>
      <c r="U40" s="1223"/>
      <c r="V40" s="1223"/>
      <c r="W40" s="1223"/>
      <c r="X40" s="1223"/>
      <c r="Y40" s="1223"/>
      <c r="Z40" s="1223"/>
      <c r="AA40" s="1223"/>
      <c r="AB40" s="1223"/>
      <c r="AC40" s="1224"/>
      <c r="AF40" s="13"/>
      <c r="AG40" s="13"/>
      <c r="AQ40" s="34"/>
      <c r="AR40" s="14"/>
      <c r="AS40" s="13"/>
    </row>
    <row r="41" spans="1:45" ht="18" customHeight="1" thickTop="1" thickBot="1">
      <c r="A41" s="35"/>
      <c r="B41" s="1259"/>
      <c r="C41" s="1219"/>
      <c r="D41" s="323" t="s">
        <v>50</v>
      </c>
      <c r="E41" s="1225"/>
      <c r="F41" s="1225"/>
      <c r="G41" s="1225"/>
      <c r="H41" s="1225"/>
      <c r="I41" s="1225"/>
      <c r="J41" s="1225"/>
      <c r="K41" s="1225"/>
      <c r="L41" s="1209"/>
      <c r="M41" s="1226"/>
      <c r="N41" s="1227">
        <f>$N40</f>
        <v>-50</v>
      </c>
      <c r="O41" s="1228"/>
      <c r="P41" s="1229">
        <f t="shared" ref="P41" si="1">$N40</f>
        <v>-50</v>
      </c>
      <c r="Q41" s="1230"/>
      <c r="R41" s="1227">
        <f t="shared" ref="R41" si="2">$N40</f>
        <v>-50</v>
      </c>
      <c r="S41" s="1228"/>
      <c r="T41" s="1229">
        <f t="shared" ref="T41" si="3">$N40</f>
        <v>-50</v>
      </c>
      <c r="U41" s="1230"/>
      <c r="V41" s="1227">
        <f t="shared" ref="V41" si="4">$N40</f>
        <v>-50</v>
      </c>
      <c r="W41" s="1228"/>
      <c r="X41" s="1229">
        <f t="shared" ref="X41" si="5">$N40</f>
        <v>-50</v>
      </c>
      <c r="Y41" s="1230"/>
      <c r="Z41" s="1227">
        <f t="shared" ref="Z41" si="6">$N40</f>
        <v>-50</v>
      </c>
      <c r="AA41" s="1228"/>
      <c r="AB41" s="1229">
        <f t="shared" ref="AB41" si="7">$N40</f>
        <v>-50</v>
      </c>
      <c r="AC41" s="1230"/>
      <c r="AF41" s="13"/>
      <c r="AG41" s="13"/>
      <c r="AQ41" s="34"/>
      <c r="AR41" s="14"/>
      <c r="AS41" s="13"/>
    </row>
    <row r="42" spans="1:45" ht="18" customHeight="1">
      <c r="A42" s="35"/>
      <c r="B42" s="1259"/>
      <c r="C42" s="1234" t="s">
        <v>190</v>
      </c>
      <c r="D42" s="247" t="s">
        <v>9</v>
      </c>
      <c r="E42" s="19"/>
      <c r="F42" s="19"/>
      <c r="G42" s="19"/>
      <c r="H42" s="174"/>
      <c r="I42" s="19"/>
      <c r="J42" s="842">
        <v>2670</v>
      </c>
      <c r="K42" s="1235"/>
      <c r="L42" s="1232" t="s">
        <v>11</v>
      </c>
      <c r="M42" s="1236"/>
      <c r="N42" s="1237">
        <f t="shared" ref="N42:N47" si="8">IF(L42="○",IF($J42/$S$24&lt;10,INT($J42/$S$24),ROUNDDOWN($J42/$S$24,-1)),0)</f>
        <v>20</v>
      </c>
      <c r="O42" s="1238"/>
      <c r="P42" s="1238"/>
      <c r="Q42" s="1238"/>
      <c r="R42" s="1238"/>
      <c r="S42" s="1238"/>
      <c r="T42" s="1238"/>
      <c r="U42" s="1238"/>
      <c r="V42" s="1238"/>
      <c r="W42" s="1238"/>
      <c r="X42" s="1238"/>
      <c r="Y42" s="1238"/>
      <c r="Z42" s="1238"/>
      <c r="AA42" s="1238"/>
      <c r="AB42" s="1238"/>
      <c r="AC42" s="1239"/>
      <c r="AQ42" s="34"/>
      <c r="AR42" s="14"/>
      <c r="AS42" s="13"/>
    </row>
    <row r="43" spans="1:45" ht="18" customHeight="1">
      <c r="A43" s="35"/>
      <c r="B43" s="1259"/>
      <c r="C43" s="1234"/>
      <c r="D43" s="247" t="s">
        <v>14</v>
      </c>
      <c r="E43" s="19"/>
      <c r="F43" s="19"/>
      <c r="G43" s="19"/>
      <c r="H43" s="174"/>
      <c r="I43" s="19"/>
      <c r="J43" s="842">
        <v>520</v>
      </c>
      <c r="K43" s="1235"/>
      <c r="L43" s="1176" t="s">
        <v>27</v>
      </c>
      <c r="M43" s="1196"/>
      <c r="N43" s="1237">
        <f t="shared" si="8"/>
        <v>0</v>
      </c>
      <c r="O43" s="1238"/>
      <c r="P43" s="1238"/>
      <c r="Q43" s="1238"/>
      <c r="R43" s="1238"/>
      <c r="S43" s="1238"/>
      <c r="T43" s="1238"/>
      <c r="U43" s="1238"/>
      <c r="V43" s="1238"/>
      <c r="W43" s="1238"/>
      <c r="X43" s="1238"/>
      <c r="Y43" s="1238"/>
      <c r="Z43" s="1238"/>
      <c r="AA43" s="1238"/>
      <c r="AB43" s="1238"/>
      <c r="AC43" s="1239"/>
      <c r="AS43" s="13"/>
    </row>
    <row r="44" spans="1:45" ht="18" customHeight="1">
      <c r="A44" s="35"/>
      <c r="B44" s="1259"/>
      <c r="C44" s="1234"/>
      <c r="D44" s="247" t="s">
        <v>15</v>
      </c>
      <c r="E44" s="19"/>
      <c r="F44" s="19"/>
      <c r="G44" s="19"/>
      <c r="H44" s="174"/>
      <c r="I44" s="19"/>
      <c r="J44" s="842">
        <v>340</v>
      </c>
      <c r="K44" s="1235"/>
      <c r="L44" s="1176" t="s">
        <v>11</v>
      </c>
      <c r="M44" s="1196"/>
      <c r="N44" s="1237">
        <f t="shared" si="8"/>
        <v>3</v>
      </c>
      <c r="O44" s="1238"/>
      <c r="P44" s="1238"/>
      <c r="Q44" s="1238"/>
      <c r="R44" s="1238"/>
      <c r="S44" s="1238"/>
      <c r="T44" s="1238"/>
      <c r="U44" s="1238"/>
      <c r="V44" s="1238"/>
      <c r="W44" s="1238"/>
      <c r="X44" s="1238"/>
      <c r="Y44" s="1238"/>
      <c r="Z44" s="1238"/>
      <c r="AA44" s="1238"/>
      <c r="AB44" s="1238"/>
      <c r="AC44" s="1239"/>
      <c r="AS44" s="13"/>
    </row>
    <row r="45" spans="1:45" ht="18" customHeight="1">
      <c r="A45" s="35"/>
      <c r="B45" s="1259"/>
      <c r="C45" s="1234"/>
      <c r="D45" s="247" t="s">
        <v>10</v>
      </c>
      <c r="E45" s="19"/>
      <c r="F45" s="19"/>
      <c r="G45" s="19"/>
      <c r="H45" s="174"/>
      <c r="I45" s="19"/>
      <c r="J45" s="842">
        <v>480</v>
      </c>
      <c r="K45" s="1235"/>
      <c r="L45" s="1176" t="s">
        <v>11</v>
      </c>
      <c r="M45" s="1196"/>
      <c r="N45" s="1237">
        <f t="shared" si="8"/>
        <v>5</v>
      </c>
      <c r="O45" s="1238"/>
      <c r="P45" s="1238"/>
      <c r="Q45" s="1238"/>
      <c r="R45" s="1238"/>
      <c r="S45" s="1238"/>
      <c r="T45" s="1238"/>
      <c r="U45" s="1238"/>
      <c r="V45" s="1238"/>
      <c r="W45" s="1238"/>
      <c r="X45" s="1238"/>
      <c r="Y45" s="1238"/>
      <c r="Z45" s="1238"/>
      <c r="AA45" s="1238"/>
      <c r="AB45" s="1238"/>
      <c r="AC45" s="1239"/>
      <c r="AE45" s="16"/>
      <c r="AJ45" s="16"/>
      <c r="AS45" s="13"/>
    </row>
    <row r="46" spans="1:45" ht="18" customHeight="1">
      <c r="A46" s="35"/>
      <c r="B46" s="1259"/>
      <c r="C46" s="1234"/>
      <c r="D46" s="246" t="s">
        <v>204</v>
      </c>
      <c r="E46" s="6"/>
      <c r="F46" s="6"/>
      <c r="G46" s="6"/>
      <c r="H46" s="234"/>
      <c r="I46" s="6"/>
      <c r="J46" s="844">
        <v>790</v>
      </c>
      <c r="K46" s="1240"/>
      <c r="L46" s="1241" t="s">
        <v>11</v>
      </c>
      <c r="M46" s="1242"/>
      <c r="N46" s="1243">
        <f t="shared" si="8"/>
        <v>8</v>
      </c>
      <c r="O46" s="1244"/>
      <c r="P46" s="1244"/>
      <c r="Q46" s="1244"/>
      <c r="R46" s="1244"/>
      <c r="S46" s="1244"/>
      <c r="T46" s="1244"/>
      <c r="U46" s="1244"/>
      <c r="V46" s="1244"/>
      <c r="W46" s="1244"/>
      <c r="X46" s="1244"/>
      <c r="Y46" s="1244"/>
      <c r="Z46" s="1244"/>
      <c r="AA46" s="1244"/>
      <c r="AB46" s="1244"/>
      <c r="AC46" s="1245"/>
      <c r="AS46" s="13"/>
    </row>
    <row r="47" spans="1:45" ht="18" customHeight="1" thickBot="1">
      <c r="A47" s="35"/>
      <c r="B47" s="1259"/>
      <c r="C47" s="1234"/>
      <c r="D47" s="245" t="s">
        <v>205</v>
      </c>
      <c r="E47" s="20"/>
      <c r="F47" s="20"/>
      <c r="G47" s="20"/>
      <c r="H47" s="175"/>
      <c r="I47" s="20"/>
      <c r="J47" s="846">
        <v>500</v>
      </c>
      <c r="K47" s="1246"/>
      <c r="L47" s="1204" t="s">
        <v>27</v>
      </c>
      <c r="M47" s="1247"/>
      <c r="N47" s="1248">
        <f t="shared" si="8"/>
        <v>0</v>
      </c>
      <c r="O47" s="1249"/>
      <c r="P47" s="1249"/>
      <c r="Q47" s="1249"/>
      <c r="R47" s="1249"/>
      <c r="S47" s="1249"/>
      <c r="T47" s="1249"/>
      <c r="U47" s="1249"/>
      <c r="V47" s="1249"/>
      <c r="W47" s="1249"/>
      <c r="X47" s="1249"/>
      <c r="Y47" s="1249"/>
      <c r="Z47" s="1249"/>
      <c r="AA47" s="1249"/>
      <c r="AB47" s="1249"/>
      <c r="AC47" s="1250"/>
      <c r="AE47" s="16"/>
      <c r="AJ47" s="16"/>
      <c r="AS47" s="13"/>
    </row>
    <row r="48" spans="1:45" ht="18" customHeight="1" thickTop="1">
      <c r="A48" s="35"/>
      <c r="B48" s="1259"/>
      <c r="C48" s="1234"/>
      <c r="D48" s="323" t="s">
        <v>59</v>
      </c>
      <c r="E48" s="1225"/>
      <c r="F48" s="1225"/>
      <c r="G48" s="1225"/>
      <c r="H48" s="1225"/>
      <c r="I48" s="1225"/>
      <c r="J48" s="1225"/>
      <c r="K48" s="1225"/>
      <c r="L48" s="1209"/>
      <c r="M48" s="1226"/>
      <c r="N48" s="1258">
        <f>SUM($N42,$N43,$N44,$N45,$N46,$N47)</f>
        <v>36</v>
      </c>
      <c r="O48" s="1251"/>
      <c r="P48" s="1251">
        <f t="shared" ref="P48" si="9">SUM($N42,$N43,$N44,$N45,$N46,$N47)</f>
        <v>36</v>
      </c>
      <c r="Q48" s="1252"/>
      <c r="R48" s="1253">
        <f t="shared" ref="R48" si="10">SUM($N42,$N43,$N44,$N45,$N46,$N47)</f>
        <v>36</v>
      </c>
      <c r="S48" s="1251"/>
      <c r="T48" s="1251">
        <f t="shared" ref="T48" si="11">SUM($N42,$N43,$N44,$N45,$N46,$N47)</f>
        <v>36</v>
      </c>
      <c r="U48" s="1252"/>
      <c r="V48" s="1253">
        <f t="shared" ref="V48" si="12">SUM($N42,$N43,$N44,$N45,$N46,$N47)</f>
        <v>36</v>
      </c>
      <c r="W48" s="1251"/>
      <c r="X48" s="1251">
        <f t="shared" ref="X48" si="13">SUM($N42,$N43,$N44,$N45,$N46,$N47)</f>
        <v>36</v>
      </c>
      <c r="Y48" s="1252"/>
      <c r="Z48" s="1253">
        <f t="shared" ref="Z48" si="14">SUM($N42,$N43,$N44,$N45,$N46,$N47)</f>
        <v>36</v>
      </c>
      <c r="AA48" s="1251"/>
      <c r="AB48" s="1251">
        <f>SUM($N42,$N43,$N44,$N45,$N46,$N47)</f>
        <v>36</v>
      </c>
      <c r="AC48" s="1252"/>
      <c r="AE48" s="16"/>
      <c r="AJ48" s="16"/>
      <c r="AS48" s="13"/>
    </row>
    <row r="49" spans="1:45" ht="18" customHeight="1">
      <c r="A49" s="35"/>
      <c r="B49" s="1254" t="s">
        <v>191</v>
      </c>
      <c r="C49" s="1190"/>
      <c r="D49" s="1190"/>
      <c r="E49" s="1190"/>
      <c r="F49" s="1190"/>
      <c r="G49" s="1190"/>
      <c r="H49" s="1190"/>
      <c r="I49" s="1190"/>
      <c r="J49" s="1190"/>
      <c r="K49" s="1190"/>
      <c r="L49" s="1190"/>
      <c r="M49" s="177" t="s">
        <v>192</v>
      </c>
      <c r="N49" s="1255">
        <f>N39+N41+N48</f>
        <v>1746</v>
      </c>
      <c r="O49" s="1256"/>
      <c r="P49" s="1256">
        <f>P39+P41+P48</f>
        <v>1696</v>
      </c>
      <c r="Q49" s="1257"/>
      <c r="R49" s="1255">
        <f>R39+R41+R48</f>
        <v>1046</v>
      </c>
      <c r="S49" s="1256"/>
      <c r="T49" s="1256">
        <f>T39+T41+T48</f>
        <v>996</v>
      </c>
      <c r="U49" s="1257"/>
      <c r="V49" s="1255">
        <f>V39+V41+V48</f>
        <v>636</v>
      </c>
      <c r="W49" s="1256"/>
      <c r="X49" s="1256">
        <f>X39+X41+X48</f>
        <v>576</v>
      </c>
      <c r="Y49" s="1257"/>
      <c r="Z49" s="1255">
        <f>Z39+Z41+Z48</f>
        <v>516</v>
      </c>
      <c r="AA49" s="1256"/>
      <c r="AB49" s="1256">
        <f>AB39+AB41+AB48</f>
        <v>456</v>
      </c>
      <c r="AC49" s="1257"/>
      <c r="AF49" s="295"/>
      <c r="AG49" s="296"/>
      <c r="AI49" s="34"/>
      <c r="AJ49" s="14"/>
      <c r="AK49" s="13"/>
    </row>
    <row r="50" spans="1:45" ht="18" customHeight="1">
      <c r="A50" s="35"/>
      <c r="B50" s="1254" t="s">
        <v>193</v>
      </c>
      <c r="C50" s="1190"/>
      <c r="D50" s="1190"/>
      <c r="E50" s="1190"/>
      <c r="F50" s="1190"/>
      <c r="G50" s="1190"/>
      <c r="H50" s="1190"/>
      <c r="I50" s="1190"/>
      <c r="J50" s="1190"/>
      <c r="K50" s="1190"/>
      <c r="L50" s="1190"/>
      <c r="M50" s="177" t="s">
        <v>99</v>
      </c>
      <c r="N50" s="1260">
        <f>N49*I20</f>
        <v>17460</v>
      </c>
      <c r="O50" s="1261"/>
      <c r="P50" s="1262">
        <f>P49*N20</f>
        <v>8480</v>
      </c>
      <c r="Q50" s="1263"/>
      <c r="R50" s="1260">
        <f>R49*I21</f>
        <v>20920</v>
      </c>
      <c r="S50" s="1261"/>
      <c r="T50" s="1262">
        <f>T49*N21</f>
        <v>4980</v>
      </c>
      <c r="U50" s="1263"/>
      <c r="V50" s="1260">
        <f>V49*I22</f>
        <v>9540</v>
      </c>
      <c r="W50" s="1261"/>
      <c r="X50" s="1262">
        <f>X49*N22</f>
        <v>2880</v>
      </c>
      <c r="Y50" s="1263"/>
      <c r="Z50" s="1260">
        <f>Z49*I23</f>
        <v>15480</v>
      </c>
      <c r="AA50" s="1261"/>
      <c r="AB50" s="1262">
        <f>AB49*N23</f>
        <v>2280</v>
      </c>
      <c r="AC50" s="1263"/>
      <c r="AF50" s="295">
        <f>SUM(N50:AC50)</f>
        <v>82020</v>
      </c>
      <c r="AG50" s="296"/>
      <c r="AI50" s="34"/>
      <c r="AJ50" s="14"/>
      <c r="AK50" s="13"/>
    </row>
    <row r="51" spans="1:45" ht="29.25" customHeight="1" thickBot="1">
      <c r="A51" s="35"/>
      <c r="B51" s="1264" t="s">
        <v>103</v>
      </c>
      <c r="C51" s="1265"/>
      <c r="D51" s="1265"/>
      <c r="E51" s="1265"/>
      <c r="F51" s="1265"/>
      <c r="G51" s="1265"/>
      <c r="H51" s="1265"/>
      <c r="I51" s="1265"/>
      <c r="J51" s="1265"/>
      <c r="K51" s="1265"/>
      <c r="L51" s="1266"/>
      <c r="M51" s="178" t="s">
        <v>102</v>
      </c>
      <c r="N51" s="1267">
        <f>N50*$H$16*100*$X$16</f>
        <v>1466640</v>
      </c>
      <c r="O51" s="1268"/>
      <c r="P51" s="1268">
        <f>P50*$H$16*100*$X$16</f>
        <v>712320</v>
      </c>
      <c r="Q51" s="1269"/>
      <c r="R51" s="1267">
        <f t="shared" ref="R51" si="15">R50*$H$16*100*$X$16</f>
        <v>1757280</v>
      </c>
      <c r="S51" s="1268"/>
      <c r="T51" s="1268">
        <f t="shared" ref="T51" si="16">T50*$H$16*100*$X$16</f>
        <v>418320</v>
      </c>
      <c r="U51" s="1269"/>
      <c r="V51" s="1267">
        <f t="shared" ref="V51" si="17">V50*$H$16*100*$X$16</f>
        <v>801360</v>
      </c>
      <c r="W51" s="1268"/>
      <c r="X51" s="1268">
        <f t="shared" ref="X51" si="18">X50*$H$16*100*$X$16</f>
        <v>241920.00000000006</v>
      </c>
      <c r="Y51" s="1269"/>
      <c r="Z51" s="1267">
        <f t="shared" ref="Z51" si="19">Z50*$H$16*100*$X$16</f>
        <v>1300320.0000000002</v>
      </c>
      <c r="AA51" s="1268"/>
      <c r="AB51" s="1268">
        <f t="shared" ref="AB51" si="20">AB50*$H$16*100*$X$16</f>
        <v>191520.00000000003</v>
      </c>
      <c r="AC51" s="1269"/>
      <c r="AE51" s="295">
        <f>SUM(N51:AC51)</f>
        <v>6889680</v>
      </c>
      <c r="AF51" s="296"/>
      <c r="AG51" s="296"/>
      <c r="AI51" s="34"/>
      <c r="AJ51" s="14"/>
      <c r="AK51" s="13"/>
    </row>
    <row r="52" spans="1:45" ht="18" customHeight="1">
      <c r="A52" s="35"/>
      <c r="B52" s="1325" t="s">
        <v>194</v>
      </c>
      <c r="C52" s="502" t="s">
        <v>141</v>
      </c>
      <c r="D52" s="1283"/>
      <c r="E52" s="1283"/>
      <c r="F52" s="1283"/>
      <c r="G52" s="1283"/>
      <c r="H52" s="1283"/>
      <c r="I52" s="1283"/>
      <c r="J52" s="1283"/>
      <c r="K52" s="1283"/>
      <c r="L52" s="1284" t="s">
        <v>27</v>
      </c>
      <c r="M52" s="1285"/>
      <c r="N52" s="1286">
        <f>IF($L52="○",-ROUNDDOWN(N31*$H$16*100*$L$53,-1),0)</f>
        <v>0</v>
      </c>
      <c r="O52" s="1287"/>
      <c r="P52" s="1274">
        <f>IF($L52="○",-ROUNDDOWN(P31*$H$16*100*$L$53,-1),0)</f>
        <v>0</v>
      </c>
      <c r="Q52" s="1275"/>
      <c r="R52" s="1270">
        <f>IF($L52="○",-ROUNDDOWN(R31*$H$16*100*$L$53,-1),0)</f>
        <v>0</v>
      </c>
      <c r="S52" s="1271"/>
      <c r="T52" s="1274">
        <f>IF($L52="○",-ROUNDDOWN(T31*$H$16*100*$L$53,-1),0)</f>
        <v>0</v>
      </c>
      <c r="U52" s="1275"/>
      <c r="V52" s="1270">
        <f>IF($L52="○",-ROUNDDOWN(V31*$H$16*100*$L$53,-1),0)</f>
        <v>0</v>
      </c>
      <c r="W52" s="1271"/>
      <c r="X52" s="1274">
        <f>IF($L52="○",-ROUNDDOWN(X31*$H$16*100*$L$53,-1),0)</f>
        <v>0</v>
      </c>
      <c r="Y52" s="1275"/>
      <c r="Z52" s="1270">
        <f>IF($L52="○",-ROUNDDOWN(Z31*$H$16*100*$L$53,-1),0)</f>
        <v>0</v>
      </c>
      <c r="AA52" s="1271"/>
      <c r="AB52" s="1277">
        <f>IF($L52="○",-ROUNDDOWN(AB31*$H$16*100*$L$53,-1),0)</f>
        <v>0</v>
      </c>
      <c r="AC52" s="1278"/>
      <c r="AF52" s="735">
        <f>SUM(N52:AC53)</f>
        <v>0</v>
      </c>
      <c r="AG52" s="736"/>
      <c r="AQ52" s="34"/>
      <c r="AR52" s="14"/>
      <c r="AS52" s="13"/>
    </row>
    <row r="53" spans="1:45" ht="18" customHeight="1">
      <c r="A53" s="35"/>
      <c r="B53" s="1326"/>
      <c r="C53" s="179"/>
      <c r="D53" s="314" t="s">
        <v>149</v>
      </c>
      <c r="E53" s="1280"/>
      <c r="F53" s="1280"/>
      <c r="G53" s="1280"/>
      <c r="H53" s="1280"/>
      <c r="I53" s="1280"/>
      <c r="J53" s="1280"/>
      <c r="K53" s="1280"/>
      <c r="L53" s="1281"/>
      <c r="M53" s="1282"/>
      <c r="N53" s="1288"/>
      <c r="O53" s="1279"/>
      <c r="P53" s="1276"/>
      <c r="Q53" s="1272"/>
      <c r="R53" s="1272"/>
      <c r="S53" s="1273"/>
      <c r="T53" s="1276"/>
      <c r="U53" s="1272"/>
      <c r="V53" s="1272"/>
      <c r="W53" s="1273"/>
      <c r="X53" s="1276"/>
      <c r="Y53" s="1272"/>
      <c r="Z53" s="1272"/>
      <c r="AA53" s="1273"/>
      <c r="AB53" s="1279"/>
      <c r="AC53" s="1276"/>
      <c r="AF53" s="736"/>
      <c r="AG53" s="736"/>
      <c r="AH53" s="14"/>
      <c r="AI53" s="13"/>
      <c r="AQ53" s="34"/>
      <c r="AR53" s="14"/>
      <c r="AS53" s="13"/>
    </row>
    <row r="54" spans="1:45" ht="18" customHeight="1">
      <c r="A54" s="35"/>
      <c r="B54" s="1326"/>
      <c r="C54" s="1300" t="s">
        <v>185</v>
      </c>
      <c r="D54" s="1301"/>
      <c r="E54" s="1301"/>
      <c r="F54" s="1301"/>
      <c r="G54" s="1301"/>
      <c r="H54" s="1301"/>
      <c r="I54" s="1301"/>
      <c r="J54" s="1301"/>
      <c r="K54" s="1301"/>
      <c r="L54" s="1302" t="s">
        <v>11</v>
      </c>
      <c r="M54" s="1303"/>
      <c r="N54" s="1304">
        <f>IF($L54="○",-ROUNDDOWN(SUM(N31,N32,N33,$N37)*$H$16*100*$L$55,-1),0)</f>
        <v>-830</v>
      </c>
      <c r="O54" s="1305"/>
      <c r="P54" s="1293">
        <f t="shared" ref="P54" si="21">IF($L54="○",-ROUNDDOWN(SUM(P31,P32,P33,$N37)*$H$16*100*$L$55,-1),0)</f>
        <v>-800</v>
      </c>
      <c r="Q54" s="1294"/>
      <c r="R54" s="1289">
        <f t="shared" ref="R54" si="22">IF($L54="○",-ROUNDDOWN(SUM(R31,R32,R33,$N37)*$H$16*100*$L$55,-1),0)</f>
        <v>-490</v>
      </c>
      <c r="S54" s="1290"/>
      <c r="T54" s="1293">
        <f t="shared" ref="T54" si="23">IF($L54="○",-ROUNDDOWN(SUM(T31,T32,T33,$N37)*$H$16*100*$L$55,-1),0)</f>
        <v>-460</v>
      </c>
      <c r="U54" s="1294"/>
      <c r="V54" s="1289">
        <f t="shared" ref="V54" si="24">IF($L54="○",-ROUNDDOWN(SUM(V31,V32,V33,$N37)*$H$16*100*$L$55,-1),0)</f>
        <v>-280</v>
      </c>
      <c r="W54" s="1290"/>
      <c r="X54" s="1293">
        <f t="shared" ref="X54" si="25">IF($L54="○",-ROUNDDOWN(SUM(X31,X32,X33,$N37)*$H$16*100*$L$55,-1),0)</f>
        <v>-250</v>
      </c>
      <c r="Y54" s="1294"/>
      <c r="Z54" s="1289">
        <f t="shared" ref="Z54" si="26">IF($L54="○",-ROUNDDOWN(SUM(Z31,Z32,Z33,$N37)*$H$16*100*$L$55,-1),0)</f>
        <v>-230</v>
      </c>
      <c r="AA54" s="1290"/>
      <c r="AB54" s="1293">
        <f>IF($L54="○",-ROUNDDOWN(SUM(AB31,AB32,AB33,$N37)*$H$16*100*$L$55,-1),0)</f>
        <v>-200</v>
      </c>
      <c r="AC54" s="1294"/>
      <c r="AF54" s="735">
        <f>SUM(N54:AC55)</f>
        <v>-3540</v>
      </c>
      <c r="AG54" s="736"/>
      <c r="AQ54" s="34"/>
      <c r="AR54" s="14"/>
      <c r="AS54" s="13"/>
    </row>
    <row r="55" spans="1:45" ht="18" customHeight="1" thickBot="1">
      <c r="A55" s="35"/>
      <c r="B55" s="1326"/>
      <c r="C55" s="180"/>
      <c r="D55" s="1008" t="s">
        <v>184</v>
      </c>
      <c r="E55" s="1297"/>
      <c r="F55" s="1297"/>
      <c r="G55" s="1297"/>
      <c r="H55" s="1297"/>
      <c r="I55" s="1297"/>
      <c r="J55" s="1297"/>
      <c r="K55" s="1297"/>
      <c r="L55" s="1298">
        <v>7.0000000000000007E-2</v>
      </c>
      <c r="M55" s="1299"/>
      <c r="N55" s="1306"/>
      <c r="O55" s="1307"/>
      <c r="P55" s="1295"/>
      <c r="Q55" s="1296"/>
      <c r="R55" s="1291"/>
      <c r="S55" s="1292"/>
      <c r="T55" s="1295"/>
      <c r="U55" s="1296"/>
      <c r="V55" s="1291"/>
      <c r="W55" s="1292"/>
      <c r="X55" s="1295"/>
      <c r="Y55" s="1296"/>
      <c r="Z55" s="1291"/>
      <c r="AA55" s="1292"/>
      <c r="AB55" s="1295"/>
      <c r="AC55" s="1296"/>
      <c r="AF55" s="736"/>
      <c r="AG55" s="736"/>
      <c r="AH55" s="14"/>
      <c r="AI55" s="13"/>
      <c r="AQ55" s="34"/>
      <c r="AR55" s="14"/>
      <c r="AS55" s="13"/>
    </row>
    <row r="56" spans="1:45" ht="18" customHeight="1" thickTop="1">
      <c r="A56" s="35"/>
      <c r="B56" s="1327"/>
      <c r="C56" s="1321" t="s">
        <v>126</v>
      </c>
      <c r="D56" s="1322"/>
      <c r="E56" s="1322"/>
      <c r="F56" s="1322"/>
      <c r="G56" s="1322"/>
      <c r="H56" s="1322"/>
      <c r="I56" s="1322"/>
      <c r="J56" s="1322"/>
      <c r="K56" s="1322"/>
      <c r="L56" s="1323"/>
      <c r="M56" s="1324"/>
      <c r="N56" s="1313">
        <f>SUM(N52,N54)</f>
        <v>-830</v>
      </c>
      <c r="O56" s="1314"/>
      <c r="P56" s="1311">
        <f t="shared" ref="P56" si="27">SUM(P52,P54)</f>
        <v>-800</v>
      </c>
      <c r="Q56" s="1312"/>
      <c r="R56" s="1313">
        <f t="shared" ref="R56" si="28">SUM(R52,R54)</f>
        <v>-490</v>
      </c>
      <c r="S56" s="1314"/>
      <c r="T56" s="1311">
        <f t="shared" ref="T56" si="29">SUM(T52,T54)</f>
        <v>-460</v>
      </c>
      <c r="U56" s="1312"/>
      <c r="V56" s="1313">
        <f t="shared" ref="V56" si="30">SUM(V52,V54)</f>
        <v>-280</v>
      </c>
      <c r="W56" s="1314"/>
      <c r="X56" s="1311">
        <f t="shared" ref="X56" si="31">SUM(X52,X54)</f>
        <v>-250</v>
      </c>
      <c r="Y56" s="1312"/>
      <c r="Z56" s="1313">
        <f t="shared" ref="Z56" si="32">SUM(Z52,Z54)</f>
        <v>-230</v>
      </c>
      <c r="AA56" s="1314"/>
      <c r="AB56" s="1311">
        <f t="shared" ref="AB56" si="33">SUM(AB52,AB54)</f>
        <v>-200</v>
      </c>
      <c r="AC56" s="1312"/>
      <c r="AG56" s="34"/>
      <c r="AH56" s="14"/>
      <c r="AI56" s="13"/>
      <c r="AQ56" s="34"/>
      <c r="AR56" s="14"/>
      <c r="AS56" s="13"/>
    </row>
    <row r="57" spans="1:45" ht="18" customHeight="1" thickBot="1">
      <c r="A57" s="35"/>
      <c r="B57" s="1315" t="s">
        <v>195</v>
      </c>
      <c r="C57" s="1316"/>
      <c r="D57" s="1316"/>
      <c r="E57" s="1316"/>
      <c r="F57" s="1316"/>
      <c r="G57" s="1316"/>
      <c r="H57" s="1316"/>
      <c r="I57" s="1316"/>
      <c r="J57" s="1316"/>
      <c r="K57" s="1316"/>
      <c r="L57" s="1316"/>
      <c r="M57" s="236" t="s">
        <v>129</v>
      </c>
      <c r="N57" s="1317">
        <f>I20*N56*$X$16</f>
        <v>-99600</v>
      </c>
      <c r="O57" s="1318"/>
      <c r="P57" s="1319">
        <f>N20*P56*$X$16</f>
        <v>-48000</v>
      </c>
      <c r="Q57" s="1320"/>
      <c r="R57" s="1317">
        <f>I21*R56*$X$16</f>
        <v>-117600</v>
      </c>
      <c r="S57" s="1318"/>
      <c r="T57" s="1319">
        <f>N21*T56*$X$16</f>
        <v>-27600</v>
      </c>
      <c r="U57" s="1320"/>
      <c r="V57" s="1317">
        <f>I22*V56*$X$16</f>
        <v>-50400</v>
      </c>
      <c r="W57" s="1318"/>
      <c r="X57" s="1319">
        <f>N22*X56*$X$16</f>
        <v>-15000</v>
      </c>
      <c r="Y57" s="1320"/>
      <c r="Z57" s="1317">
        <f>I23*Z56*$X$16</f>
        <v>-82800</v>
      </c>
      <c r="AA57" s="1318"/>
      <c r="AB57" s="1319">
        <f>N23*AB56*$X$16</f>
        <v>-12000</v>
      </c>
      <c r="AC57" s="1346"/>
      <c r="AE57" s="294">
        <f>SUM(N57:AC57)</f>
        <v>-453000</v>
      </c>
      <c r="AF57" s="294"/>
      <c r="AG57" s="294"/>
      <c r="AI57" s="34"/>
      <c r="AJ57" s="14"/>
      <c r="AK57" s="13"/>
    </row>
    <row r="58" spans="1:45" ht="24" customHeight="1" thickTop="1" thickBot="1">
      <c r="A58" s="35"/>
      <c r="B58" s="243" t="s">
        <v>174</v>
      </c>
      <c r="C58" s="181"/>
      <c r="D58" s="181"/>
      <c r="E58" s="181"/>
      <c r="F58" s="181"/>
      <c r="G58" s="181"/>
      <c r="H58" s="181"/>
      <c r="I58" s="181"/>
      <c r="J58" s="181"/>
      <c r="K58" s="181"/>
      <c r="L58" s="181"/>
      <c r="M58" s="244" t="s">
        <v>127</v>
      </c>
      <c r="N58" s="517">
        <f>ROUNDDOWN(SUM(N51:AC51)+SUM(N57:AC57),-3)</f>
        <v>6436000</v>
      </c>
      <c r="O58" s="1308"/>
      <c r="P58" s="1308"/>
      <c r="Q58" s="1308"/>
      <c r="R58" s="1308"/>
      <c r="S58" s="1308"/>
      <c r="T58" s="1308"/>
      <c r="U58" s="1308"/>
      <c r="V58" s="1308"/>
      <c r="W58" s="1308"/>
      <c r="X58" s="1308"/>
      <c r="Y58" s="1308"/>
      <c r="Z58" s="1308"/>
      <c r="AA58" s="1308"/>
      <c r="AB58" s="1308"/>
      <c r="AC58" s="1309"/>
      <c r="AE58" s="295">
        <f>AE51+AE57</f>
        <v>6436680</v>
      </c>
      <c r="AF58" s="296"/>
      <c r="AG58" s="296"/>
      <c r="AN58" s="35"/>
      <c r="AO58" s="35"/>
    </row>
    <row r="59" spans="1:45" ht="3.75" customHeight="1" thickTop="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row>
    <row r="60" spans="1:45" ht="13.5" customHeight="1">
      <c r="A60" s="35"/>
      <c r="B60" s="35" t="s">
        <v>183</v>
      </c>
      <c r="C60" s="182"/>
      <c r="D60" s="182"/>
      <c r="E60" s="182"/>
      <c r="F60" s="35"/>
      <c r="G60" s="35"/>
      <c r="H60" s="35"/>
      <c r="I60" s="35"/>
      <c r="J60" s="35"/>
      <c r="K60" s="35"/>
      <c r="L60" s="35"/>
      <c r="M60" s="35"/>
      <c r="N60" s="35"/>
      <c r="O60" s="35"/>
      <c r="P60" s="35"/>
      <c r="Q60" s="35"/>
      <c r="R60" s="35"/>
      <c r="S60" s="35"/>
      <c r="T60" s="35"/>
      <c r="U60" s="35"/>
      <c r="V60" s="35"/>
      <c r="W60" s="35"/>
      <c r="X60" s="35"/>
      <c r="Y60" s="35"/>
      <c r="Z60" s="35"/>
      <c r="AA60" s="1310" t="s">
        <v>234</v>
      </c>
      <c r="AB60" s="1310"/>
      <c r="AC60" s="1310"/>
    </row>
    <row r="61" spans="1:45" ht="13.5" customHeight="1">
      <c r="A61" s="35"/>
      <c r="B61" s="35" t="s">
        <v>142</v>
      </c>
      <c r="C61" s="35"/>
      <c r="D61" s="35"/>
      <c r="E61" s="35"/>
      <c r="F61" s="35"/>
      <c r="G61" s="35"/>
      <c r="H61" s="35"/>
      <c r="I61" s="35"/>
      <c r="J61" s="35"/>
      <c r="K61" s="35"/>
      <c r="L61" s="35"/>
      <c r="M61" s="182"/>
      <c r="N61" s="182"/>
      <c r="O61" s="182"/>
      <c r="P61" s="182"/>
      <c r="Q61" s="182"/>
      <c r="R61" s="182"/>
      <c r="S61" s="182"/>
      <c r="T61" s="182"/>
      <c r="U61" s="182"/>
      <c r="V61" s="182"/>
      <c r="W61" s="182"/>
      <c r="X61" s="182"/>
      <c r="Y61" s="182"/>
      <c r="Z61" s="182"/>
      <c r="AA61" s="1310"/>
      <c r="AB61" s="1310"/>
      <c r="AC61" s="1310"/>
      <c r="AD61" s="36"/>
      <c r="AE61" s="36"/>
      <c r="AF61" s="36"/>
    </row>
    <row r="62" spans="1:45" ht="13.5" customHeight="1">
      <c r="A62" s="35"/>
      <c r="B62" s="255" t="s">
        <v>275</v>
      </c>
      <c r="C62" s="182"/>
      <c r="D62" s="182"/>
      <c r="E62" s="182"/>
      <c r="F62" s="35"/>
      <c r="G62" s="35"/>
      <c r="H62" s="35"/>
      <c r="I62" s="35"/>
      <c r="J62" s="35"/>
      <c r="K62" s="35"/>
      <c r="L62" s="35"/>
      <c r="M62" s="35"/>
      <c r="N62" s="35"/>
      <c r="O62" s="35"/>
      <c r="P62" s="35"/>
      <c r="Q62" s="35"/>
      <c r="R62" s="35"/>
      <c r="S62" s="35"/>
      <c r="T62" s="35"/>
      <c r="U62" s="35"/>
      <c r="V62" s="35"/>
      <c r="W62" s="35"/>
      <c r="X62" s="35"/>
      <c r="Y62" s="35"/>
      <c r="Z62" s="35"/>
      <c r="AA62" s="1310"/>
      <c r="AB62" s="1310"/>
      <c r="AC62" s="1310"/>
    </row>
    <row r="63" spans="1:45" ht="13.5" customHeight="1">
      <c r="A63" s="35"/>
      <c r="B63" s="35" t="s">
        <v>261</v>
      </c>
      <c r="C63" s="35"/>
      <c r="D63" s="35"/>
      <c r="E63" s="35"/>
      <c r="F63" s="35"/>
      <c r="G63" s="35"/>
      <c r="H63" s="35"/>
      <c r="I63" s="35"/>
      <c r="J63" s="35"/>
      <c r="K63" s="35"/>
      <c r="L63" s="35"/>
      <c r="M63" s="182"/>
      <c r="N63" s="182"/>
      <c r="O63" s="182"/>
      <c r="P63" s="182"/>
      <c r="Q63" s="182"/>
      <c r="R63" s="182"/>
      <c r="S63" s="182"/>
      <c r="T63" s="182"/>
      <c r="U63" s="182"/>
      <c r="V63" s="182"/>
      <c r="W63" s="182"/>
      <c r="X63" s="182"/>
      <c r="Y63" s="182"/>
      <c r="Z63" s="182"/>
      <c r="AA63" s="1310"/>
      <c r="AB63" s="1310"/>
      <c r="AC63" s="1310"/>
      <c r="AD63" s="36"/>
      <c r="AE63" s="36"/>
      <c r="AF63" s="36"/>
    </row>
    <row r="64" spans="1:45" ht="13.5" customHeight="1">
      <c r="A64" s="35"/>
      <c r="B64" s="35" t="s">
        <v>262</v>
      </c>
      <c r="C64" s="35"/>
      <c r="D64" s="35"/>
      <c r="E64" s="35"/>
      <c r="F64" s="35"/>
      <c r="G64" s="35"/>
      <c r="H64" s="35"/>
      <c r="I64" s="35"/>
      <c r="J64" s="35"/>
      <c r="K64" s="35"/>
      <c r="L64" s="35"/>
      <c r="M64" s="182"/>
      <c r="N64" s="182"/>
      <c r="O64" s="182"/>
      <c r="P64" s="182"/>
      <c r="Q64" s="182"/>
      <c r="R64" s="182"/>
      <c r="S64" s="182"/>
      <c r="T64" s="182"/>
      <c r="U64" s="182"/>
      <c r="V64" s="182"/>
      <c r="W64" s="182"/>
      <c r="X64" s="182"/>
      <c r="Y64" s="182"/>
      <c r="Z64" s="182"/>
      <c r="AA64" s="256"/>
      <c r="AB64" s="256"/>
      <c r="AC64" s="256"/>
      <c r="AD64" s="36"/>
      <c r="AE64" s="36"/>
      <c r="AF64" s="36"/>
    </row>
    <row r="65" spans="1:37" ht="18" customHeight="1">
      <c r="A65" s="35"/>
      <c r="B65" s="35"/>
      <c r="C65" s="35"/>
      <c r="D65" s="35"/>
      <c r="E65" s="35"/>
      <c r="F65" s="35"/>
      <c r="G65" s="35"/>
      <c r="H65" s="35"/>
      <c r="I65" s="35"/>
      <c r="J65" s="35"/>
      <c r="K65" s="35"/>
      <c r="L65" s="35"/>
      <c r="M65" s="182"/>
      <c r="N65" s="182"/>
      <c r="O65" s="182"/>
      <c r="P65" s="182"/>
      <c r="Q65" s="182"/>
      <c r="R65" s="182"/>
      <c r="S65" s="182"/>
      <c r="T65" s="182"/>
      <c r="U65" s="182"/>
      <c r="V65" s="182"/>
      <c r="W65" s="182"/>
      <c r="X65" s="182"/>
      <c r="Y65" s="182"/>
      <c r="Z65" s="182"/>
      <c r="AA65" s="182"/>
      <c r="AB65" s="182"/>
      <c r="AC65" s="182"/>
      <c r="AD65" s="36"/>
      <c r="AE65" s="36"/>
      <c r="AF65" s="36"/>
    </row>
    <row r="66" spans="1:37" ht="18" customHeight="1">
      <c r="A66" s="35"/>
      <c r="B66" s="35"/>
      <c r="C66" s="35"/>
      <c r="D66" s="35"/>
      <c r="E66" s="35"/>
      <c r="F66" s="35"/>
      <c r="G66" s="35"/>
      <c r="H66" s="35"/>
      <c r="I66" s="35"/>
      <c r="J66" s="35"/>
      <c r="K66" s="35"/>
      <c r="L66" s="35"/>
      <c r="M66" s="182"/>
      <c r="N66" s="182"/>
      <c r="O66" s="182"/>
      <c r="P66" s="182"/>
      <c r="Q66" s="182"/>
      <c r="R66" s="182"/>
      <c r="S66" s="182"/>
      <c r="T66" s="182"/>
      <c r="U66" s="182"/>
      <c r="V66" s="182"/>
      <c r="W66" s="182"/>
      <c r="X66" s="182"/>
      <c r="Y66" s="182"/>
      <c r="Z66" s="182"/>
      <c r="AA66" s="182"/>
      <c r="AB66" s="182"/>
      <c r="AC66" s="182"/>
      <c r="AD66" s="36"/>
      <c r="AE66" s="36"/>
      <c r="AF66" s="36"/>
    </row>
    <row r="67" spans="1:37" ht="18" customHeight="1">
      <c r="A67" s="35"/>
      <c r="B67" s="183" t="s">
        <v>196</v>
      </c>
      <c r="C67" s="35"/>
      <c r="D67" s="35"/>
      <c r="E67" s="35"/>
      <c r="F67" s="35"/>
      <c r="G67" s="35"/>
      <c r="H67" s="35"/>
      <c r="I67" s="35"/>
      <c r="J67" s="35"/>
      <c r="K67" s="35"/>
      <c r="L67" s="35"/>
      <c r="M67" s="182"/>
      <c r="N67" s="182"/>
      <c r="O67" s="182"/>
      <c r="P67" s="182"/>
      <c r="Q67" s="182"/>
      <c r="R67" s="182"/>
      <c r="S67" s="182"/>
      <c r="T67" s="182"/>
      <c r="U67" s="182"/>
      <c r="V67" s="182"/>
      <c r="W67" s="182"/>
      <c r="X67" s="182"/>
      <c r="Y67" s="182"/>
      <c r="Z67" s="182"/>
      <c r="AA67" s="182"/>
      <c r="AB67" s="182"/>
      <c r="AC67" s="182"/>
      <c r="AD67" s="36"/>
      <c r="AE67" s="36"/>
      <c r="AF67" s="36"/>
    </row>
    <row r="68" spans="1:37" ht="7.5" customHeight="1" thickBot="1">
      <c r="A68" s="35"/>
      <c r="B68" s="35"/>
      <c r="C68" s="35"/>
      <c r="D68" s="35"/>
      <c r="E68" s="35"/>
      <c r="F68" s="35"/>
      <c r="G68" s="35"/>
      <c r="H68" s="35"/>
      <c r="I68" s="35"/>
      <c r="J68" s="35"/>
      <c r="K68" s="35"/>
      <c r="L68" s="35"/>
      <c r="M68" s="182"/>
      <c r="N68" s="182"/>
      <c r="O68" s="182"/>
      <c r="P68" s="182"/>
      <c r="Q68" s="182"/>
      <c r="R68" s="182"/>
      <c r="S68" s="182"/>
      <c r="T68" s="182"/>
      <c r="U68" s="182"/>
      <c r="V68" s="182"/>
      <c r="W68" s="182"/>
      <c r="X68" s="182"/>
      <c r="Y68" s="182"/>
      <c r="Z68" s="182"/>
      <c r="AA68" s="182"/>
      <c r="AB68" s="182"/>
      <c r="AC68" s="182"/>
      <c r="AD68" s="36"/>
      <c r="AE68" s="36"/>
      <c r="AF68" s="36"/>
    </row>
    <row r="69" spans="1:37" ht="9.75" customHeight="1" thickBot="1">
      <c r="A69" s="35"/>
      <c r="B69" s="184"/>
      <c r="C69" s="185"/>
      <c r="D69" s="185"/>
      <c r="E69" s="185"/>
      <c r="F69" s="185"/>
      <c r="G69" s="185"/>
      <c r="H69" s="185"/>
      <c r="I69" s="185"/>
      <c r="J69" s="185"/>
      <c r="K69" s="185"/>
      <c r="L69" s="185"/>
      <c r="M69" s="186"/>
      <c r="N69" s="186"/>
      <c r="O69" s="186"/>
      <c r="P69" s="186"/>
      <c r="Q69" s="186"/>
      <c r="R69" s="186"/>
      <c r="S69" s="186"/>
      <c r="T69" s="186"/>
      <c r="U69" s="186"/>
      <c r="V69" s="187"/>
      <c r="W69" s="182"/>
      <c r="X69" s="182"/>
      <c r="Y69" s="182"/>
      <c r="Z69" s="182"/>
      <c r="AA69" s="182"/>
      <c r="AB69" s="182"/>
      <c r="AC69" s="182"/>
      <c r="AD69" s="36"/>
      <c r="AE69" s="36"/>
      <c r="AF69" s="36"/>
    </row>
    <row r="70" spans="1:37" ht="18.75" customHeight="1" thickBot="1">
      <c r="A70" s="35"/>
      <c r="B70" s="188"/>
      <c r="C70" s="189"/>
      <c r="D70" s="190" t="s">
        <v>198</v>
      </c>
      <c r="E70" s="257"/>
      <c r="F70" s="257"/>
      <c r="G70" s="257"/>
      <c r="H70" s="257"/>
      <c r="I70" s="257"/>
      <c r="J70" s="257"/>
      <c r="K70" s="257"/>
      <c r="L70" s="257"/>
      <c r="M70" s="257"/>
      <c r="N70" s="257" t="s">
        <v>171</v>
      </c>
      <c r="O70" s="257"/>
      <c r="P70" s="257"/>
      <c r="Q70" s="258"/>
      <c r="R70" s="1328">
        <v>6.0999999999999999E-2</v>
      </c>
      <c r="S70" s="1329"/>
      <c r="T70" s="1330"/>
      <c r="U70" s="259"/>
      <c r="V70" s="191"/>
      <c r="W70" s="192"/>
      <c r="X70" s="260"/>
      <c r="Y70" s="193"/>
      <c r="Z70" s="193"/>
      <c r="AA70" s="193"/>
      <c r="AB70" s="194"/>
      <c r="AC70" s="194"/>
      <c r="AD70" s="55"/>
      <c r="AE70" s="55"/>
    </row>
    <row r="71" spans="1:37" ht="14.25" customHeight="1">
      <c r="A71" s="35"/>
      <c r="B71" s="1331" t="s">
        <v>266</v>
      </c>
      <c r="C71" s="1332"/>
      <c r="D71" s="1332"/>
      <c r="E71" s="1332"/>
      <c r="F71" s="1332"/>
      <c r="G71" s="1332"/>
      <c r="H71" s="1332"/>
      <c r="I71" s="1332"/>
      <c r="J71" s="1332"/>
      <c r="K71" s="1332"/>
      <c r="L71" s="1332"/>
      <c r="M71" s="1332"/>
      <c r="N71" s="1332"/>
      <c r="O71" s="1332"/>
      <c r="P71" s="1332"/>
      <c r="Q71" s="1332"/>
      <c r="R71" s="1332"/>
      <c r="S71" s="1332"/>
      <c r="T71" s="1332"/>
      <c r="U71" s="1332"/>
      <c r="V71" s="1333"/>
      <c r="W71" s="192"/>
      <c r="X71" s="192"/>
      <c r="Y71" s="193"/>
      <c r="Z71" s="193"/>
      <c r="AA71" s="193"/>
      <c r="AB71" s="194"/>
      <c r="AC71" s="194"/>
      <c r="AD71" s="55"/>
      <c r="AE71" s="55"/>
    </row>
    <row r="72" spans="1:37" ht="21" customHeight="1">
      <c r="A72" s="35"/>
      <c r="B72" s="1331"/>
      <c r="C72" s="1332"/>
      <c r="D72" s="1332"/>
      <c r="E72" s="1332"/>
      <c r="F72" s="1332"/>
      <c r="G72" s="1332"/>
      <c r="H72" s="1332"/>
      <c r="I72" s="1332"/>
      <c r="J72" s="1332"/>
      <c r="K72" s="1332"/>
      <c r="L72" s="1332"/>
      <c r="M72" s="1332"/>
      <c r="N72" s="1332"/>
      <c r="O72" s="1332"/>
      <c r="P72" s="1332"/>
      <c r="Q72" s="1332"/>
      <c r="R72" s="1332"/>
      <c r="S72" s="1332"/>
      <c r="T72" s="1332"/>
      <c r="U72" s="1332"/>
      <c r="V72" s="1333"/>
      <c r="W72" s="197"/>
      <c r="X72" s="197"/>
      <c r="Y72" s="197"/>
      <c r="Z72" s="197"/>
      <c r="AA72" s="197"/>
      <c r="AB72" s="198"/>
      <c r="AC72" s="198"/>
      <c r="AD72" s="56"/>
      <c r="AE72" s="56"/>
    </row>
    <row r="73" spans="1:37" ht="27" customHeight="1" thickBot="1">
      <c r="A73" s="35"/>
      <c r="B73" s="1334"/>
      <c r="C73" s="1335"/>
      <c r="D73" s="1335"/>
      <c r="E73" s="1335"/>
      <c r="F73" s="1335"/>
      <c r="G73" s="1335"/>
      <c r="H73" s="1335"/>
      <c r="I73" s="1335"/>
      <c r="J73" s="1335"/>
      <c r="K73" s="1335"/>
      <c r="L73" s="1335"/>
      <c r="M73" s="1335"/>
      <c r="N73" s="1335"/>
      <c r="O73" s="1335"/>
      <c r="P73" s="1335"/>
      <c r="Q73" s="1335"/>
      <c r="R73" s="1335"/>
      <c r="S73" s="1335"/>
      <c r="T73" s="1335"/>
      <c r="U73" s="1335"/>
      <c r="V73" s="1336"/>
      <c r="W73" s="199"/>
      <c r="X73" s="199"/>
      <c r="Y73" s="199"/>
      <c r="Z73" s="199"/>
      <c r="AA73" s="199"/>
      <c r="AB73" s="200"/>
      <c r="AC73" s="200"/>
      <c r="AD73" s="58"/>
      <c r="AE73" s="58"/>
    </row>
    <row r="74" spans="1:37">
      <c r="A74" s="35"/>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c r="AA74" s="199"/>
      <c r="AB74" s="200"/>
      <c r="AC74" s="200"/>
      <c r="AD74" s="58"/>
      <c r="AE74" s="58"/>
    </row>
    <row r="75" spans="1:37" ht="18" customHeight="1">
      <c r="A75" s="35"/>
      <c r="B75" s="1337" t="s">
        <v>239</v>
      </c>
      <c r="C75" s="1337"/>
      <c r="D75" s="1337"/>
      <c r="E75" s="35"/>
      <c r="F75" s="35"/>
      <c r="G75" s="35"/>
      <c r="H75" s="35"/>
      <c r="I75" s="35"/>
      <c r="J75" s="35"/>
      <c r="K75" s="35"/>
      <c r="L75" s="35"/>
      <c r="M75" s="182"/>
      <c r="N75" s="182"/>
      <c r="O75" s="182"/>
      <c r="P75" s="182"/>
      <c r="Q75" s="182"/>
      <c r="R75" s="182"/>
      <c r="S75" s="182"/>
      <c r="T75" s="182"/>
      <c r="U75" s="182"/>
      <c r="V75" s="182"/>
      <c r="W75" s="182"/>
      <c r="X75" s="182"/>
      <c r="Y75" s="182"/>
      <c r="Z75" s="182"/>
      <c r="AA75" s="182"/>
      <c r="AB75" s="182"/>
      <c r="AC75" s="182"/>
      <c r="AD75" s="36"/>
      <c r="AE75" s="36"/>
      <c r="AF75" s="36"/>
    </row>
    <row r="76" spans="1:37">
      <c r="A76" s="35"/>
      <c r="B76" s="1338"/>
      <c r="C76" s="1338"/>
      <c r="D76" s="1338"/>
      <c r="E76" s="199"/>
      <c r="F76" s="199"/>
      <c r="G76" s="199"/>
      <c r="H76" s="199"/>
      <c r="I76" s="199"/>
      <c r="J76" s="199"/>
      <c r="K76" s="199"/>
      <c r="L76" s="199"/>
      <c r="M76" s="199"/>
      <c r="N76" s="199"/>
      <c r="O76" s="199"/>
      <c r="P76" s="199"/>
      <c r="Q76" s="199"/>
      <c r="R76" s="199"/>
      <c r="S76" s="199"/>
      <c r="T76" s="199"/>
      <c r="U76" s="199"/>
      <c r="V76" s="199"/>
      <c r="W76" s="199"/>
      <c r="X76" s="199"/>
      <c r="Y76" s="199"/>
      <c r="Z76" s="199"/>
      <c r="AA76" s="199"/>
      <c r="AB76" s="201"/>
      <c r="AC76" s="201"/>
      <c r="AD76" s="58"/>
      <c r="AE76" s="58"/>
    </row>
    <row r="77" spans="1:37" ht="18" customHeight="1">
      <c r="A77" s="35"/>
      <c r="B77" s="1339" t="s">
        <v>116</v>
      </c>
      <c r="C77" s="1124"/>
      <c r="D77" s="1124"/>
      <c r="E77" s="1124"/>
      <c r="F77" s="1124"/>
      <c r="G77" s="1124"/>
      <c r="H77" s="1124"/>
      <c r="I77" s="1124"/>
      <c r="J77" s="1124"/>
      <c r="K77" s="1124"/>
      <c r="L77" s="1124"/>
      <c r="M77" s="1125"/>
      <c r="N77" s="1343" t="s">
        <v>0</v>
      </c>
      <c r="O77" s="1343"/>
      <c r="P77" s="1343"/>
      <c r="Q77" s="1343"/>
      <c r="R77" s="1344" t="s">
        <v>12</v>
      </c>
      <c r="S77" s="1343"/>
      <c r="T77" s="1343"/>
      <c r="U77" s="1345"/>
      <c r="V77" s="1344" t="s">
        <v>3</v>
      </c>
      <c r="W77" s="1343"/>
      <c r="X77" s="1343"/>
      <c r="Y77" s="1345"/>
      <c r="Z77" s="1344" t="s">
        <v>4</v>
      </c>
      <c r="AA77" s="1343"/>
      <c r="AB77" s="1343"/>
      <c r="AC77" s="1345"/>
    </row>
    <row r="78" spans="1:37" ht="18" customHeight="1">
      <c r="A78" s="35"/>
      <c r="B78" s="1340"/>
      <c r="C78" s="1341"/>
      <c r="D78" s="1341"/>
      <c r="E78" s="1341"/>
      <c r="F78" s="1341"/>
      <c r="G78" s="1341"/>
      <c r="H78" s="1341"/>
      <c r="I78" s="1341"/>
      <c r="J78" s="1341"/>
      <c r="K78" s="1341"/>
      <c r="L78" s="1341"/>
      <c r="M78" s="1342"/>
      <c r="N78" s="1347" t="s">
        <v>5</v>
      </c>
      <c r="O78" s="1348"/>
      <c r="P78" s="1348" t="s">
        <v>6</v>
      </c>
      <c r="Q78" s="1349"/>
      <c r="R78" s="1350" t="s">
        <v>5</v>
      </c>
      <c r="S78" s="1348"/>
      <c r="T78" s="1348" t="s">
        <v>6</v>
      </c>
      <c r="U78" s="1349"/>
      <c r="V78" s="1350" t="s">
        <v>5</v>
      </c>
      <c r="W78" s="1348"/>
      <c r="X78" s="1348" t="s">
        <v>6</v>
      </c>
      <c r="Y78" s="1349"/>
      <c r="Z78" s="1350" t="s">
        <v>5</v>
      </c>
      <c r="AA78" s="1348"/>
      <c r="AB78" s="1348" t="s">
        <v>6</v>
      </c>
      <c r="AC78" s="1349"/>
    </row>
    <row r="79" spans="1:37" ht="18" customHeight="1">
      <c r="A79" s="35"/>
      <c r="B79" s="1254" t="s">
        <v>155</v>
      </c>
      <c r="C79" s="1190"/>
      <c r="D79" s="1190"/>
      <c r="E79" s="1190"/>
      <c r="F79" s="1190"/>
      <c r="G79" s="1190"/>
      <c r="H79" s="1190"/>
      <c r="I79" s="1190"/>
      <c r="J79" s="1190"/>
      <c r="K79" s="1190"/>
      <c r="L79" s="1190"/>
      <c r="M79" s="177" t="s">
        <v>112</v>
      </c>
      <c r="N79" s="1255">
        <f>N49</f>
        <v>1746</v>
      </c>
      <c r="O79" s="1256"/>
      <c r="P79" s="1256">
        <f t="shared" ref="P79:P80" si="34">P49</f>
        <v>1696</v>
      </c>
      <c r="Q79" s="1257"/>
      <c r="R79" s="1255">
        <f t="shared" ref="R79:R80" si="35">R49</f>
        <v>1046</v>
      </c>
      <c r="S79" s="1256"/>
      <c r="T79" s="1256">
        <f t="shared" ref="T79:T80" si="36">T49</f>
        <v>996</v>
      </c>
      <c r="U79" s="1257"/>
      <c r="V79" s="1255">
        <f t="shared" ref="V79:V80" si="37">V49</f>
        <v>636</v>
      </c>
      <c r="W79" s="1256"/>
      <c r="X79" s="1256">
        <f t="shared" ref="X79:X80" si="38">X49</f>
        <v>576</v>
      </c>
      <c r="Y79" s="1257"/>
      <c r="Z79" s="1255">
        <f t="shared" ref="Z79:Z80" si="39">Z49</f>
        <v>516</v>
      </c>
      <c r="AA79" s="1256"/>
      <c r="AB79" s="1256">
        <f>AB49</f>
        <v>456</v>
      </c>
      <c r="AC79" s="1257"/>
      <c r="AF79" s="295"/>
      <c r="AG79" s="296"/>
      <c r="AI79" s="34"/>
      <c r="AJ79" s="14"/>
      <c r="AK79" s="13"/>
    </row>
    <row r="80" spans="1:37" ht="18" customHeight="1">
      <c r="A80" s="35"/>
      <c r="B80" s="1254" t="s">
        <v>115</v>
      </c>
      <c r="C80" s="1190"/>
      <c r="D80" s="1190"/>
      <c r="E80" s="1190"/>
      <c r="F80" s="1190"/>
      <c r="G80" s="1190"/>
      <c r="H80" s="1190"/>
      <c r="I80" s="1190"/>
      <c r="J80" s="1190"/>
      <c r="K80" s="1190"/>
      <c r="L80" s="1190"/>
      <c r="M80" s="177" t="s">
        <v>113</v>
      </c>
      <c r="N80" s="1260">
        <f>N50</f>
        <v>17460</v>
      </c>
      <c r="O80" s="1261"/>
      <c r="P80" s="1262">
        <f t="shared" si="34"/>
        <v>8480</v>
      </c>
      <c r="Q80" s="1263"/>
      <c r="R80" s="1260">
        <f t="shared" si="35"/>
        <v>20920</v>
      </c>
      <c r="S80" s="1261"/>
      <c r="T80" s="1262">
        <f t="shared" si="36"/>
        <v>4980</v>
      </c>
      <c r="U80" s="1263"/>
      <c r="V80" s="1260">
        <f t="shared" si="37"/>
        <v>9540</v>
      </c>
      <c r="W80" s="1261"/>
      <c r="X80" s="1262">
        <f t="shared" si="38"/>
        <v>2880</v>
      </c>
      <c r="Y80" s="1263"/>
      <c r="Z80" s="1260">
        <f t="shared" si="39"/>
        <v>15480</v>
      </c>
      <c r="AA80" s="1261"/>
      <c r="AB80" s="1262">
        <f t="shared" ref="AB80" si="40">AB50</f>
        <v>2280</v>
      </c>
      <c r="AC80" s="1263"/>
      <c r="AE80" s="778">
        <f t="shared" ref="AE80:AE85" si="41">SUM(N80:AC80)</f>
        <v>82020</v>
      </c>
      <c r="AF80" s="736"/>
      <c r="AG80" s="736"/>
      <c r="AI80" s="34"/>
      <c r="AJ80" s="14"/>
      <c r="AK80" s="13"/>
    </row>
    <row r="81" spans="1:41" ht="18" customHeight="1">
      <c r="A81" s="35"/>
      <c r="B81" s="1351" t="s">
        <v>265</v>
      </c>
      <c r="C81" s="1352"/>
      <c r="D81" s="1352"/>
      <c r="E81" s="1352"/>
      <c r="F81" s="1352"/>
      <c r="G81" s="1352"/>
      <c r="H81" s="1352"/>
      <c r="I81" s="1352"/>
      <c r="J81" s="1352"/>
      <c r="K81" s="1352"/>
      <c r="L81" s="1352"/>
      <c r="M81" s="177" t="s">
        <v>114</v>
      </c>
      <c r="N81" s="1267">
        <f>N80*$R$70*100*$X$16*0.9</f>
        <v>1150264.8</v>
      </c>
      <c r="O81" s="1268"/>
      <c r="P81" s="1268">
        <f>P80*$R$70*100*$X$16*0.9</f>
        <v>558662.40000000002</v>
      </c>
      <c r="Q81" s="1269"/>
      <c r="R81" s="1267">
        <f>R80*$R$70*100*$X$16*0.9</f>
        <v>1378209.5999999999</v>
      </c>
      <c r="S81" s="1268"/>
      <c r="T81" s="1268">
        <f>T80*$R$70*100*$X$16*0.9</f>
        <v>328082.39999999997</v>
      </c>
      <c r="U81" s="1269"/>
      <c r="V81" s="1267">
        <f>V80*$R$70*100*$X$16*0.9</f>
        <v>628495.19999999995</v>
      </c>
      <c r="W81" s="1268"/>
      <c r="X81" s="1268">
        <f>X80*$R$70*100*$X$16*0.9</f>
        <v>189734.39999999999</v>
      </c>
      <c r="Y81" s="1269"/>
      <c r="Z81" s="1267">
        <f>Z80*$R$70*100*$X$16*0.9</f>
        <v>1019822.4</v>
      </c>
      <c r="AA81" s="1268"/>
      <c r="AB81" s="1268">
        <f>AB80*$R$70*100*$X$16*0.9</f>
        <v>150206.39999999997</v>
      </c>
      <c r="AC81" s="1269"/>
      <c r="AE81" s="295">
        <f t="shared" si="41"/>
        <v>5403477.6000000006</v>
      </c>
      <c r="AF81" s="296"/>
      <c r="AG81" s="296"/>
      <c r="AI81" s="34"/>
      <c r="AJ81" s="14"/>
      <c r="AK81" s="13"/>
    </row>
    <row r="82" spans="1:41" ht="18" customHeight="1">
      <c r="A82" s="35"/>
      <c r="B82" s="1353" t="s">
        <v>105</v>
      </c>
      <c r="C82" s="1356" t="s">
        <v>143</v>
      </c>
      <c r="D82" s="1280"/>
      <c r="E82" s="1280"/>
      <c r="F82" s="1280"/>
      <c r="G82" s="1280"/>
      <c r="H82" s="1280"/>
      <c r="I82" s="1280"/>
      <c r="J82" s="1280"/>
      <c r="K82" s="1280"/>
      <c r="L82" s="1280"/>
      <c r="M82" s="1357"/>
      <c r="N82" s="1358">
        <f>IF($L$52="○",-ROUNDDOWN(N31*$R$70*100*$L$53,-1),0)</f>
        <v>0</v>
      </c>
      <c r="O82" s="1359"/>
      <c r="P82" s="1358">
        <f>IF($L$52="○",-ROUNDDOWN(P31*$R$70*100*$L$53,-1),0)</f>
        <v>0</v>
      </c>
      <c r="Q82" s="1359"/>
      <c r="R82" s="1360">
        <f>IF($L$52="○",-ROUNDDOWN(R31*$R$70*100*$L$53,-1),0)</f>
        <v>0</v>
      </c>
      <c r="S82" s="1361"/>
      <c r="T82" s="1359">
        <f>IF($L$52="○",-ROUNDDOWN(T31*$R$70*100*$L$53,-1),0)</f>
        <v>0</v>
      </c>
      <c r="U82" s="1362"/>
      <c r="V82" s="1360">
        <f>IF($L$52="○",-ROUNDDOWN(V31*$R$70*100*$L$53,-1),0)</f>
        <v>0</v>
      </c>
      <c r="W82" s="1361"/>
      <c r="X82" s="1359">
        <f>IF($L$52="○",-ROUNDDOWN(X31*$R$70*100*$L$53,-1),0)</f>
        <v>0</v>
      </c>
      <c r="Y82" s="1362"/>
      <c r="Z82" s="1360">
        <f>IF($L$52="○",-ROUNDDOWN(Z31*$R$70*100*$L$53,-1),0)</f>
        <v>0</v>
      </c>
      <c r="AA82" s="1361"/>
      <c r="AB82" s="1359">
        <f>IF($L$52="○",-ROUNDDOWN(AB31*$R$70*100*$L$53,-1),0)</f>
        <v>0</v>
      </c>
      <c r="AC82" s="1362"/>
      <c r="AE82" s="735">
        <f t="shared" si="41"/>
        <v>0</v>
      </c>
      <c r="AF82" s="736"/>
      <c r="AG82" s="736"/>
    </row>
    <row r="83" spans="1:41" ht="18" customHeight="1" thickBot="1">
      <c r="A83" s="35"/>
      <c r="B83" s="1354"/>
      <c r="C83" s="1363" t="s">
        <v>203</v>
      </c>
      <c r="D83" s="1364"/>
      <c r="E83" s="1364"/>
      <c r="F83" s="1364"/>
      <c r="G83" s="1364"/>
      <c r="H83" s="1364"/>
      <c r="I83" s="1364"/>
      <c r="J83" s="1364"/>
      <c r="K83" s="1364"/>
      <c r="L83" s="1364"/>
      <c r="M83" s="1365"/>
      <c r="N83" s="1366">
        <f>IF($L$54="○",-ROUNDDOWN(SUM(N31,N32,N33,$N37)*$R$70*100*$L$55,-1),0)</f>
        <v>-720</v>
      </c>
      <c r="O83" s="1367"/>
      <c r="P83" s="1368">
        <f t="shared" ref="P83" si="42">IF($L$54="○",-ROUNDDOWN(SUM(P31,P32,P33,$N37)*$R$70*100*$L$55,-1),0)</f>
        <v>-700</v>
      </c>
      <c r="Q83" s="1369"/>
      <c r="R83" s="1370">
        <f t="shared" ref="R83" si="43">IF($L$54="○",-ROUNDDOWN(SUM(R31,R32,R33,$N37)*$R$70*100*$L$55,-1),0)</f>
        <v>-420</v>
      </c>
      <c r="S83" s="1371"/>
      <c r="T83" s="1368">
        <f t="shared" ref="T83" si="44">IF($L$54="○",-ROUNDDOWN(SUM(T31,T32,T33,$N37)*$R$70*100*$L$55,-1),0)</f>
        <v>-400</v>
      </c>
      <c r="U83" s="1369"/>
      <c r="V83" s="1370">
        <f t="shared" ref="V83" si="45">IF($L$54="○",-ROUNDDOWN(SUM(V31,V32,V33,$N37)*$R$70*100*$L$55,-1),0)</f>
        <v>-250</v>
      </c>
      <c r="W83" s="1371"/>
      <c r="X83" s="1368">
        <f t="shared" ref="X83" si="46">IF($L$54="○",-ROUNDDOWN(SUM(X31,X32,X33,$N37)*$R$70*100*$L$55,-1),0)</f>
        <v>-220</v>
      </c>
      <c r="Y83" s="1369"/>
      <c r="Z83" s="1370">
        <f>IF($L$54="○",-ROUNDDOWN(SUM(Z31,Z32,Z33,$N37)*$R$70*100*$L$55,-1),0)</f>
        <v>-200</v>
      </c>
      <c r="AA83" s="1371"/>
      <c r="AB83" s="1368">
        <f t="shared" ref="AB83" si="47">IF($L$54="○",-ROUNDDOWN(SUM(AB31,AB32,AB33,$N37)*$R$70*100*$L$55,-1),0)</f>
        <v>-170</v>
      </c>
      <c r="AC83" s="1369"/>
      <c r="AE83" s="735">
        <f t="shared" si="41"/>
        <v>-3080</v>
      </c>
      <c r="AF83" s="736"/>
      <c r="AG83" s="736"/>
    </row>
    <row r="84" spans="1:41" ht="18" customHeight="1" thickTop="1">
      <c r="A84" s="35"/>
      <c r="B84" s="1355"/>
      <c r="C84" s="1372" t="s">
        <v>118</v>
      </c>
      <c r="D84" s="1373"/>
      <c r="E84" s="1373"/>
      <c r="F84" s="1373"/>
      <c r="G84" s="1373"/>
      <c r="H84" s="1373"/>
      <c r="I84" s="1373"/>
      <c r="J84" s="1373"/>
      <c r="K84" s="1373"/>
      <c r="L84" s="1373"/>
      <c r="M84" s="1374"/>
      <c r="N84" s="1375">
        <f>SUM(N82,N83)</f>
        <v>-720</v>
      </c>
      <c r="O84" s="1376"/>
      <c r="P84" s="1377">
        <f t="shared" ref="P84" si="48">SUM(P82,P83)</f>
        <v>-700</v>
      </c>
      <c r="Q84" s="1378"/>
      <c r="R84" s="1375">
        <f t="shared" ref="R84" si="49">SUM(R82,R83)</f>
        <v>-420</v>
      </c>
      <c r="S84" s="1376"/>
      <c r="T84" s="1377">
        <f t="shared" ref="T84" si="50">SUM(T82,T83)</f>
        <v>-400</v>
      </c>
      <c r="U84" s="1378"/>
      <c r="V84" s="1375">
        <f t="shared" ref="V84" si="51">SUM(V82,V83)</f>
        <v>-250</v>
      </c>
      <c r="W84" s="1376"/>
      <c r="X84" s="1377">
        <f t="shared" ref="X84" si="52">SUM(X82,X83)</f>
        <v>-220</v>
      </c>
      <c r="Y84" s="1378"/>
      <c r="Z84" s="1375">
        <f t="shared" ref="Z84" si="53">SUM(Z82,Z83)</f>
        <v>-200</v>
      </c>
      <c r="AA84" s="1376"/>
      <c r="AB84" s="1377">
        <f>SUM(AB82,AB83)</f>
        <v>-170</v>
      </c>
      <c r="AC84" s="1378"/>
      <c r="AE84" s="735">
        <f t="shared" si="41"/>
        <v>-3080</v>
      </c>
      <c r="AF84" s="736"/>
      <c r="AG84" s="736"/>
    </row>
    <row r="85" spans="1:41" ht="18" customHeight="1">
      <c r="A85" s="35"/>
      <c r="B85" s="1386" t="s">
        <v>276</v>
      </c>
      <c r="C85" s="1387"/>
      <c r="D85" s="1387"/>
      <c r="E85" s="1387"/>
      <c r="F85" s="1387"/>
      <c r="G85" s="1387"/>
      <c r="H85" s="1387"/>
      <c r="I85" s="1387"/>
      <c r="J85" s="1387"/>
      <c r="K85" s="1387"/>
      <c r="L85" s="1387"/>
      <c r="M85" s="261" t="s">
        <v>120</v>
      </c>
      <c r="N85" s="1388">
        <f>N84*I20*$X$16*0.9</f>
        <v>-77760</v>
      </c>
      <c r="O85" s="1379"/>
      <c r="P85" s="1379">
        <f>P84*N20*$X$16*0.9</f>
        <v>-37800</v>
      </c>
      <c r="Q85" s="1380"/>
      <c r="R85" s="1388">
        <f>R84*I21*$X$16*0.9</f>
        <v>-90720</v>
      </c>
      <c r="S85" s="1379"/>
      <c r="T85" s="1379">
        <f>T84*N21*$X$16*0.9</f>
        <v>-21600</v>
      </c>
      <c r="U85" s="1380"/>
      <c r="V85" s="1388">
        <f>V84*I22*$X$16*0.9</f>
        <v>-40500</v>
      </c>
      <c r="W85" s="1379"/>
      <c r="X85" s="1379">
        <f>X84*N22*$X$16*0.9</f>
        <v>-11880</v>
      </c>
      <c r="Y85" s="1380"/>
      <c r="Z85" s="1388">
        <f>Z84*I23*$X$16*0.9</f>
        <v>-64800</v>
      </c>
      <c r="AA85" s="1379"/>
      <c r="AB85" s="1379">
        <f>AB84*N23*$X$16*0.9</f>
        <v>-9180</v>
      </c>
      <c r="AC85" s="1380"/>
      <c r="AE85" s="293">
        <f t="shared" si="41"/>
        <v>-354240</v>
      </c>
      <c r="AF85" s="294"/>
      <c r="AG85" s="294"/>
      <c r="AH85" s="226"/>
      <c r="AI85" s="226"/>
    </row>
    <row r="86" spans="1:41" ht="24.75" customHeight="1">
      <c r="A86" s="35"/>
      <c r="B86" s="1381" t="s">
        <v>259</v>
      </c>
      <c r="C86" s="1382"/>
      <c r="D86" s="1382"/>
      <c r="E86" s="1382"/>
      <c r="F86" s="1382"/>
      <c r="G86" s="1382"/>
      <c r="H86" s="1382"/>
      <c r="I86" s="1382"/>
      <c r="J86" s="1382"/>
      <c r="K86" s="1382"/>
      <c r="L86" s="249"/>
      <c r="M86" s="174" t="s">
        <v>121</v>
      </c>
      <c r="N86" s="1383">
        <f>ROUNDDOWN(SUM(N81:AC81)+SUM(N85:AC85),-3)</f>
        <v>5049000</v>
      </c>
      <c r="O86" s="1384"/>
      <c r="P86" s="1384"/>
      <c r="Q86" s="1384"/>
      <c r="R86" s="1384"/>
      <c r="S86" s="1384"/>
      <c r="T86" s="1384"/>
      <c r="U86" s="1384"/>
      <c r="V86" s="1384"/>
      <c r="W86" s="1384"/>
      <c r="X86" s="1384"/>
      <c r="Y86" s="1384"/>
      <c r="Z86" s="1384"/>
      <c r="AA86" s="1384"/>
      <c r="AB86" s="1384"/>
      <c r="AC86" s="1385"/>
      <c r="AE86" s="293">
        <f>AE81+AE85</f>
        <v>5049237.6000000006</v>
      </c>
      <c r="AF86" s="294"/>
      <c r="AG86" s="294"/>
      <c r="AN86" s="35"/>
      <c r="AO86" s="35"/>
    </row>
    <row r="87" spans="1:41" ht="18" customHeight="1">
      <c r="A87" s="35"/>
      <c r="B87" s="35"/>
      <c r="C87" s="35"/>
      <c r="D87" s="35"/>
      <c r="E87" s="35"/>
      <c r="F87" s="35"/>
      <c r="G87" s="35"/>
      <c r="H87" s="35"/>
      <c r="I87" s="35"/>
      <c r="J87" s="35"/>
      <c r="K87" s="35"/>
      <c r="L87" s="35"/>
      <c r="M87" s="182"/>
      <c r="N87" s="182"/>
      <c r="O87" s="182"/>
      <c r="P87" s="182"/>
      <c r="Q87" s="182"/>
      <c r="R87" s="35"/>
      <c r="S87" s="35"/>
      <c r="T87" s="182"/>
      <c r="U87" s="182"/>
      <c r="V87" s="182"/>
      <c r="W87" s="182"/>
      <c r="X87" s="182"/>
      <c r="Y87" s="182"/>
      <c r="Z87" s="182"/>
      <c r="AA87" s="182"/>
      <c r="AB87" s="182"/>
      <c r="AC87" s="182"/>
      <c r="AD87" s="36"/>
      <c r="AE87" s="36"/>
      <c r="AF87" s="36"/>
    </row>
    <row r="88" spans="1:41" ht="18" customHeight="1">
      <c r="A88" s="35"/>
      <c r="B88" s="35"/>
      <c r="C88" s="35"/>
      <c r="D88" s="35"/>
      <c r="E88" s="35"/>
      <c r="F88" s="35"/>
      <c r="G88" s="35"/>
      <c r="H88" s="35"/>
      <c r="I88" s="35"/>
      <c r="J88" s="35"/>
      <c r="K88" s="35"/>
      <c r="L88" s="35"/>
      <c r="M88" s="182"/>
      <c r="N88" s="182"/>
      <c r="O88" s="182"/>
      <c r="P88" s="182"/>
      <c r="Q88" s="182"/>
      <c r="R88" s="35"/>
      <c r="S88" s="35"/>
      <c r="T88" s="35"/>
      <c r="U88" s="35"/>
      <c r="V88" s="35"/>
      <c r="W88" s="35"/>
      <c r="X88" s="35"/>
      <c r="Y88" s="35"/>
      <c r="Z88" s="35"/>
      <c r="AA88" s="35"/>
      <c r="AB88" s="35"/>
      <c r="AC88" s="35"/>
      <c r="AD88" s="36"/>
      <c r="AE88" s="36"/>
      <c r="AF88" s="36"/>
    </row>
    <row r="89" spans="1:41" ht="18" customHeight="1">
      <c r="A89" s="35"/>
      <c r="B89" s="1413" t="s">
        <v>240</v>
      </c>
      <c r="C89" s="1413"/>
      <c r="D89" s="1413"/>
      <c r="E89" s="1414" t="s">
        <v>273</v>
      </c>
      <c r="F89" s="1414"/>
      <c r="G89" s="1414"/>
      <c r="H89" s="1414"/>
      <c r="I89" s="1414"/>
      <c r="J89" s="1414"/>
      <c r="K89" s="1414"/>
      <c r="L89" s="1414"/>
      <c r="M89" s="1414"/>
      <c r="N89" s="1414"/>
      <c r="O89" s="1414"/>
      <c r="P89" s="1414"/>
      <c r="Q89" s="1414"/>
      <c r="R89" s="1414"/>
      <c r="S89" s="1414"/>
      <c r="T89" s="1414"/>
      <c r="U89" s="1414"/>
      <c r="V89" s="1414"/>
      <c r="W89" s="1414"/>
      <c r="X89" s="1414"/>
      <c r="Y89" s="1414"/>
      <c r="Z89" s="1414"/>
      <c r="AA89" s="1414"/>
      <c r="AB89" s="1414"/>
      <c r="AC89" s="1414"/>
      <c r="AD89" s="36"/>
      <c r="AE89" s="36"/>
      <c r="AF89" s="36"/>
    </row>
    <row r="90" spans="1:41" ht="18" customHeight="1">
      <c r="A90" s="35"/>
      <c r="B90" s="1413"/>
      <c r="C90" s="1413"/>
      <c r="D90" s="1413"/>
      <c r="E90" s="1414"/>
      <c r="F90" s="1414"/>
      <c r="G90" s="1414"/>
      <c r="H90" s="1414"/>
      <c r="I90" s="1414"/>
      <c r="J90" s="1414"/>
      <c r="K90" s="1414"/>
      <c r="L90" s="1414"/>
      <c r="M90" s="1414"/>
      <c r="N90" s="1414"/>
      <c r="O90" s="1414"/>
      <c r="P90" s="1414"/>
      <c r="Q90" s="1414"/>
      <c r="R90" s="1414"/>
      <c r="S90" s="1414"/>
      <c r="T90" s="1414"/>
      <c r="U90" s="1414"/>
      <c r="V90" s="1414"/>
      <c r="W90" s="1414"/>
      <c r="X90" s="1414"/>
      <c r="Y90" s="1414"/>
      <c r="Z90" s="1414"/>
      <c r="AA90" s="1414"/>
      <c r="AB90" s="1414"/>
      <c r="AC90" s="1414"/>
      <c r="AD90" s="36"/>
      <c r="AE90" s="36"/>
      <c r="AF90" s="36"/>
    </row>
    <row r="91" spans="1:41" ht="18" customHeight="1">
      <c r="A91" s="35"/>
      <c r="B91" s="262" t="s">
        <v>257</v>
      </c>
      <c r="C91" s="35"/>
      <c r="D91" s="35"/>
      <c r="E91" s="35"/>
      <c r="F91" s="35"/>
      <c r="G91" s="35"/>
      <c r="H91" s="35"/>
      <c r="I91" s="35"/>
      <c r="J91" s="35"/>
      <c r="K91" s="35"/>
      <c r="L91" s="35"/>
      <c r="M91" s="182"/>
      <c r="N91" s="182"/>
      <c r="O91" s="182"/>
      <c r="P91" s="182"/>
      <c r="Q91" s="182"/>
      <c r="R91" s="182"/>
      <c r="S91" s="182"/>
      <c r="T91" s="182"/>
      <c r="U91" s="182"/>
      <c r="V91" s="182"/>
      <c r="W91" s="263"/>
      <c r="X91" s="182"/>
      <c r="Y91" s="182"/>
      <c r="Z91" s="182"/>
      <c r="AA91" s="182"/>
      <c r="AB91" s="182"/>
      <c r="AC91" s="182"/>
      <c r="AD91" s="36"/>
      <c r="AE91" s="36"/>
      <c r="AF91" s="36"/>
    </row>
    <row r="92" spans="1:41" ht="18" customHeight="1">
      <c r="A92" s="1389"/>
      <c r="B92" s="1390" t="s">
        <v>241</v>
      </c>
      <c r="C92" s="1390"/>
      <c r="D92" s="1390"/>
      <c r="E92" s="1390"/>
      <c r="F92" s="1390"/>
      <c r="G92" s="264"/>
      <c r="H92" s="1392" t="s">
        <v>243</v>
      </c>
      <c r="I92" s="1392"/>
      <c r="J92" s="1392"/>
      <c r="K92" s="1392"/>
      <c r="L92" s="1392"/>
      <c r="M92" s="1392"/>
      <c r="N92" s="265"/>
      <c r="O92" s="1394" t="s">
        <v>245</v>
      </c>
      <c r="P92" s="1394"/>
      <c r="Q92" s="1394"/>
      <c r="R92" s="1394"/>
      <c r="S92" s="1394"/>
      <c r="T92" s="1394"/>
      <c r="U92" s="35"/>
      <c r="V92" s="1396" t="s">
        <v>247</v>
      </c>
      <c r="W92" s="1396"/>
      <c r="X92" s="1396"/>
      <c r="Y92" s="1396"/>
      <c r="Z92" s="1396"/>
      <c r="AA92" s="1396"/>
      <c r="AB92" s="182"/>
      <c r="AC92" s="182"/>
      <c r="AD92" s="36"/>
      <c r="AE92" s="36"/>
      <c r="AF92" s="36"/>
    </row>
    <row r="93" spans="1:41" ht="24.75" customHeight="1" thickBot="1">
      <c r="A93" s="1389"/>
      <c r="B93" s="1391"/>
      <c r="C93" s="1391"/>
      <c r="D93" s="1391"/>
      <c r="E93" s="1391"/>
      <c r="F93" s="1391"/>
      <c r="G93" s="266" t="s">
        <v>242</v>
      </c>
      <c r="H93" s="1393"/>
      <c r="I93" s="1393"/>
      <c r="J93" s="1393"/>
      <c r="K93" s="1393"/>
      <c r="L93" s="1393"/>
      <c r="M93" s="1393"/>
      <c r="N93" s="266" t="s">
        <v>244</v>
      </c>
      <c r="O93" s="1395"/>
      <c r="P93" s="1395"/>
      <c r="Q93" s="1395"/>
      <c r="R93" s="1395"/>
      <c r="S93" s="1395"/>
      <c r="T93" s="1395"/>
      <c r="U93" s="170" t="s">
        <v>246</v>
      </c>
      <c r="V93" s="1397"/>
      <c r="W93" s="1397"/>
      <c r="X93" s="1397"/>
      <c r="Y93" s="1397"/>
      <c r="Z93" s="1397"/>
      <c r="AA93" s="1397"/>
      <c r="AB93" s="182"/>
      <c r="AC93" s="182"/>
      <c r="AD93" s="36"/>
      <c r="AE93" s="36"/>
      <c r="AF93" s="36"/>
    </row>
    <row r="94" spans="1:41" ht="18" customHeight="1" thickBot="1">
      <c r="A94" s="1389"/>
      <c r="B94" s="1398">
        <v>3000000</v>
      </c>
      <c r="C94" s="1399"/>
      <c r="D94" s="1399"/>
      <c r="E94" s="1399"/>
      <c r="F94" s="1400"/>
      <c r="G94" s="264"/>
      <c r="H94" s="1398">
        <v>20000000</v>
      </c>
      <c r="I94" s="1399"/>
      <c r="J94" s="1399"/>
      <c r="K94" s="1399"/>
      <c r="L94" s="1399"/>
      <c r="M94" s="1400"/>
      <c r="N94" s="1"/>
      <c r="O94" s="1401">
        <f>IF(B94="","",N86)</f>
        <v>5049000</v>
      </c>
      <c r="P94" s="1402"/>
      <c r="Q94" s="1402"/>
      <c r="R94" s="1402"/>
      <c r="S94" s="1402"/>
      <c r="T94" s="1403"/>
      <c r="U94" s="267"/>
      <c r="V94" s="1401">
        <f>IF(B94="","",(B94/H94*O94))</f>
        <v>757350</v>
      </c>
      <c r="W94" s="1402"/>
      <c r="X94" s="1402"/>
      <c r="Y94" s="1402"/>
      <c r="Z94" s="1402"/>
      <c r="AA94" s="1403"/>
      <c r="AB94" s="182"/>
      <c r="AC94" s="182"/>
      <c r="AD94" s="36"/>
      <c r="AE94" s="36"/>
      <c r="AF94" s="36"/>
    </row>
    <row r="95" spans="1:41" ht="18" customHeight="1">
      <c r="A95" s="35"/>
      <c r="B95" s="35"/>
      <c r="C95" s="35"/>
      <c r="D95" s="35"/>
      <c r="E95" s="35"/>
      <c r="F95" s="35"/>
      <c r="G95" s="35"/>
      <c r="H95" s="35"/>
      <c r="I95" s="35"/>
      <c r="J95" s="35"/>
      <c r="K95" s="35"/>
      <c r="L95" s="35"/>
      <c r="M95" s="182"/>
      <c r="N95" s="182"/>
      <c r="O95" s="182"/>
      <c r="P95" s="182"/>
      <c r="Q95" s="182"/>
      <c r="R95" s="182"/>
      <c r="S95" s="182"/>
      <c r="T95" s="182"/>
      <c r="U95" s="182"/>
      <c r="V95" s="182"/>
      <c r="W95" s="182"/>
      <c r="X95" s="182"/>
      <c r="Y95" s="182"/>
      <c r="Z95" s="182"/>
      <c r="AA95" s="182"/>
      <c r="AB95" s="182"/>
      <c r="AC95" s="182"/>
      <c r="AD95" s="36"/>
      <c r="AE95" s="36"/>
      <c r="AF95" s="36"/>
    </row>
    <row r="96" spans="1:41" ht="18" customHeight="1">
      <c r="A96" s="35"/>
      <c r="B96" s="268" t="s">
        <v>258</v>
      </c>
      <c r="C96" s="35"/>
      <c r="D96" s="35"/>
      <c r="E96" s="35"/>
      <c r="F96" s="35"/>
      <c r="G96" s="35"/>
      <c r="H96" s="35"/>
      <c r="I96" s="35"/>
      <c r="J96" s="35"/>
      <c r="K96" s="35"/>
      <c r="L96" s="35"/>
      <c r="M96" s="182"/>
      <c r="N96" s="182"/>
      <c r="O96" s="182"/>
      <c r="P96" s="182"/>
      <c r="Q96" s="182"/>
      <c r="R96" s="182"/>
      <c r="S96" s="182"/>
      <c r="T96" s="182"/>
      <c r="U96" s="182"/>
      <c r="V96" s="182"/>
      <c r="W96" s="182"/>
      <c r="X96" s="182"/>
      <c r="Y96" s="182"/>
      <c r="Z96" s="182"/>
      <c r="AA96" s="182"/>
      <c r="AB96" s="182"/>
      <c r="AC96" s="182"/>
      <c r="AD96" s="36"/>
      <c r="AE96" s="36"/>
      <c r="AF96" s="36"/>
    </row>
    <row r="97" spans="1:33" ht="18" customHeight="1" thickBot="1">
      <c r="A97" s="35"/>
      <c r="B97" s="1396" t="s">
        <v>248</v>
      </c>
      <c r="C97" s="1396"/>
      <c r="D97" s="1396"/>
      <c r="E97" s="1396"/>
      <c r="F97" s="1396"/>
      <c r="G97" s="269"/>
      <c r="H97" s="35"/>
      <c r="I97" s="35" t="s">
        <v>256</v>
      </c>
      <c r="J97" s="35"/>
      <c r="K97" s="35"/>
      <c r="L97" s="35"/>
      <c r="M97" s="35"/>
      <c r="N97" s="182"/>
      <c r="O97" s="182"/>
      <c r="P97" s="182"/>
      <c r="Q97" s="182"/>
      <c r="R97" s="182"/>
      <c r="S97" s="182"/>
      <c r="T97" s="182"/>
      <c r="U97" s="270"/>
      <c r="V97" s="270"/>
      <c r="W97" s="270"/>
      <c r="X97" s="270"/>
      <c r="Y97" s="270"/>
      <c r="Z97" s="270"/>
      <c r="AA97" s="270"/>
      <c r="AB97" s="182"/>
      <c r="AC97" s="182"/>
      <c r="AD97" s="36"/>
      <c r="AE97" s="36"/>
      <c r="AF97" s="36"/>
    </row>
    <row r="98" spans="1:33" ht="18" customHeight="1" thickBot="1">
      <c r="A98" s="35"/>
      <c r="B98" s="1397"/>
      <c r="C98" s="1397"/>
      <c r="D98" s="1397"/>
      <c r="E98" s="1397"/>
      <c r="F98" s="1397"/>
      <c r="G98" s="271"/>
      <c r="H98" s="1"/>
      <c r="I98" s="1404"/>
      <c r="J98" s="1405"/>
      <c r="K98" s="1405"/>
      <c r="L98" s="1405"/>
      <c r="M98" s="1405"/>
      <c r="N98" s="1405"/>
      <c r="O98" s="1405"/>
      <c r="P98" s="1405"/>
      <c r="Q98" s="1405"/>
      <c r="R98" s="1405"/>
      <c r="S98" s="1405"/>
      <c r="T98" s="1405"/>
      <c r="U98" s="1405"/>
      <c r="V98" s="1405"/>
      <c r="W98" s="1405"/>
      <c r="X98" s="1405"/>
      <c r="Y98" s="1405"/>
      <c r="Z98" s="1405"/>
      <c r="AA98" s="1406"/>
      <c r="AB98" s="182"/>
      <c r="AC98" s="182"/>
      <c r="AD98" s="36"/>
      <c r="AE98" s="36"/>
      <c r="AF98" s="36"/>
    </row>
    <row r="99" spans="1:33" ht="18" customHeight="1" thickBot="1">
      <c r="A99" s="35"/>
      <c r="B99" s="1398"/>
      <c r="C99" s="1399"/>
      <c r="D99" s="1399"/>
      <c r="E99" s="1399"/>
      <c r="F99" s="1400"/>
      <c r="G99" s="1"/>
      <c r="H99" s="1"/>
      <c r="I99" s="1407"/>
      <c r="J99" s="1408"/>
      <c r="K99" s="1408"/>
      <c r="L99" s="1408"/>
      <c r="M99" s="1408"/>
      <c r="N99" s="1408"/>
      <c r="O99" s="1408"/>
      <c r="P99" s="1408"/>
      <c r="Q99" s="1408"/>
      <c r="R99" s="1408"/>
      <c r="S99" s="1408"/>
      <c r="T99" s="1408"/>
      <c r="U99" s="1408"/>
      <c r="V99" s="1408"/>
      <c r="W99" s="1408"/>
      <c r="X99" s="1408"/>
      <c r="Y99" s="1408"/>
      <c r="Z99" s="1408"/>
      <c r="AA99" s="1409"/>
      <c r="AB99" s="182"/>
      <c r="AC99" s="182"/>
      <c r="AD99" s="36"/>
      <c r="AE99" s="36"/>
      <c r="AF99" s="726"/>
      <c r="AG99" s="726"/>
    </row>
    <row r="100" spans="1:33" ht="18" customHeight="1">
      <c r="A100" s="35"/>
      <c r="B100" s="35"/>
      <c r="C100" s="35"/>
      <c r="D100" s="35"/>
      <c r="E100" s="35"/>
      <c r="F100" s="35"/>
      <c r="G100" s="35"/>
      <c r="H100" s="35"/>
      <c r="I100" s="35"/>
      <c r="J100" s="35"/>
      <c r="K100" s="35"/>
      <c r="L100" s="35"/>
      <c r="M100" s="182"/>
      <c r="N100" s="182"/>
      <c r="O100" s="182"/>
      <c r="P100" s="182"/>
      <c r="Q100" s="182"/>
      <c r="R100" s="182"/>
      <c r="S100" s="182"/>
      <c r="T100" s="182"/>
      <c r="U100" s="182"/>
      <c r="V100" s="182"/>
      <c r="W100" s="182"/>
      <c r="X100" s="182"/>
      <c r="Y100" s="182"/>
      <c r="Z100" s="182"/>
      <c r="AA100" s="182"/>
      <c r="AB100" s="182"/>
      <c r="AC100" s="182"/>
      <c r="AD100" s="36"/>
      <c r="AE100" s="36"/>
      <c r="AF100" s="36"/>
    </row>
    <row r="101" spans="1:33" ht="18" customHeight="1">
      <c r="A101" s="35"/>
      <c r="B101" s="35"/>
      <c r="C101" s="35"/>
      <c r="D101" s="35"/>
      <c r="E101" s="35"/>
      <c r="F101" s="35"/>
      <c r="G101" s="35"/>
      <c r="H101" s="35"/>
      <c r="I101" s="35"/>
      <c r="J101" s="35"/>
      <c r="K101" s="35"/>
      <c r="L101" s="35"/>
      <c r="M101" s="182"/>
      <c r="N101" s="182"/>
      <c r="O101" s="182"/>
      <c r="P101" s="182"/>
      <c r="Q101" s="182"/>
      <c r="R101" s="1393" t="s">
        <v>252</v>
      </c>
      <c r="S101" s="1393"/>
      <c r="T101" s="1393"/>
      <c r="U101" s="1393"/>
      <c r="V101" s="1393"/>
      <c r="W101" s="1393"/>
      <c r="X101" s="182"/>
      <c r="Y101" s="182"/>
      <c r="Z101" s="182"/>
      <c r="AA101" s="182"/>
      <c r="AB101" s="182"/>
      <c r="AC101" s="182"/>
      <c r="AD101" s="36"/>
      <c r="AE101" s="36"/>
      <c r="AF101" s="36"/>
    </row>
    <row r="102" spans="1:33" ht="18" customHeight="1" thickBot="1">
      <c r="A102" s="35"/>
      <c r="B102" s="1411" t="s">
        <v>250</v>
      </c>
      <c r="C102" s="1411"/>
      <c r="D102" s="1411"/>
      <c r="E102" s="1411"/>
      <c r="F102" s="1411"/>
      <c r="G102" s="35"/>
      <c r="H102" s="35"/>
      <c r="I102" s="1412" t="s">
        <v>251</v>
      </c>
      <c r="J102" s="1412"/>
      <c r="K102" s="1412"/>
      <c r="L102" s="1412"/>
      <c r="M102" s="1412"/>
      <c r="N102" s="1412"/>
      <c r="O102" s="182"/>
      <c r="P102" s="182"/>
      <c r="Q102" s="182"/>
      <c r="R102" s="1410"/>
      <c r="S102" s="1410"/>
      <c r="T102" s="1410"/>
      <c r="U102" s="1410"/>
      <c r="V102" s="1410"/>
      <c r="W102" s="1410"/>
      <c r="X102" s="182"/>
      <c r="Y102" s="182"/>
      <c r="Z102" s="182"/>
      <c r="AA102" s="182"/>
      <c r="AB102" s="182"/>
      <c r="AC102" s="182"/>
      <c r="AD102" s="36"/>
      <c r="AE102" s="36"/>
      <c r="AF102" s="36"/>
    </row>
    <row r="103" spans="1:33" ht="18" customHeight="1" thickTop="1" thickBot="1">
      <c r="A103" s="35"/>
      <c r="B103" s="1420">
        <f>N86</f>
        <v>5049000</v>
      </c>
      <c r="C103" s="1161"/>
      <c r="D103" s="1161"/>
      <c r="E103" s="1161"/>
      <c r="F103" s="1162"/>
      <c r="G103" s="35"/>
      <c r="H103" s="272" t="s">
        <v>249</v>
      </c>
      <c r="I103" s="1421">
        <f>IF(AND(B94="",B99=""),"",IF(AND(B94&lt;&gt;"",B99&lt;&gt;""),"エラー※①又は②に入力",IF(V94&lt;&gt;"",V94,B99)))</f>
        <v>757350</v>
      </c>
      <c r="J103" s="1422"/>
      <c r="K103" s="1422"/>
      <c r="L103" s="1422"/>
      <c r="M103" s="1422"/>
      <c r="N103" s="1423"/>
      <c r="O103" s="182"/>
      <c r="P103" s="182" t="s">
        <v>246</v>
      </c>
      <c r="Q103" s="182"/>
      <c r="R103" s="1424">
        <f>IF(I103="","",(ROUNDDOWN(B103-I103,-3)))</f>
        <v>4291000</v>
      </c>
      <c r="S103" s="1425"/>
      <c r="T103" s="1425"/>
      <c r="U103" s="1425"/>
      <c r="V103" s="1425"/>
      <c r="W103" s="1426"/>
      <c r="X103" s="182"/>
      <c r="Y103" s="182"/>
      <c r="Z103" s="182"/>
      <c r="AA103" s="182"/>
      <c r="AB103" s="182"/>
      <c r="AC103" s="182"/>
      <c r="AD103" s="36"/>
      <c r="AE103" s="36"/>
      <c r="AF103" s="36"/>
    </row>
    <row r="104" spans="1:33" ht="26.25" customHeight="1" thickTop="1">
      <c r="A104" s="35"/>
      <c r="B104" s="476"/>
      <c r="C104" s="476"/>
      <c r="D104" s="476"/>
      <c r="E104" s="476"/>
      <c r="F104" s="476"/>
      <c r="G104" s="35"/>
      <c r="H104" s="35"/>
      <c r="I104" s="35"/>
      <c r="J104" s="35"/>
      <c r="K104" s="35"/>
      <c r="L104" s="35"/>
      <c r="M104" s="182"/>
      <c r="N104" s="182"/>
      <c r="O104" s="182"/>
      <c r="P104" s="182"/>
      <c r="Q104" s="182"/>
      <c r="R104" s="182"/>
      <c r="S104" s="182"/>
      <c r="T104" s="35"/>
      <c r="U104" s="182"/>
      <c r="V104" s="182"/>
      <c r="W104" s="182"/>
      <c r="X104" s="182"/>
      <c r="Y104" s="182"/>
      <c r="Z104" s="182"/>
      <c r="AA104" s="182"/>
      <c r="AB104" s="182"/>
      <c r="AC104" s="182"/>
      <c r="AD104" s="36"/>
      <c r="AE104" s="36"/>
      <c r="AF104" s="36"/>
    </row>
    <row r="105" spans="1:33" ht="18" customHeight="1">
      <c r="A105" s="35"/>
      <c r="B105" s="35"/>
      <c r="C105" s="35"/>
      <c r="D105" s="35"/>
      <c r="E105" s="35"/>
      <c r="F105" s="35"/>
      <c r="G105" s="35"/>
      <c r="H105" s="35"/>
      <c r="I105" s="35"/>
      <c r="J105" s="1427" t="s">
        <v>253</v>
      </c>
      <c r="K105" s="1427"/>
      <c r="L105" s="1427"/>
      <c r="M105" s="1427"/>
      <c r="N105" s="1427"/>
      <c r="O105" s="1427"/>
      <c r="P105" s="1427"/>
      <c r="Q105" s="1427"/>
      <c r="R105" s="1427"/>
      <c r="S105" s="1427"/>
      <c r="T105" s="1427"/>
      <c r="U105" s="1427"/>
      <c r="V105" s="1427"/>
      <c r="W105" s="1427"/>
      <c r="X105" s="1427"/>
      <c r="Y105" s="1427"/>
      <c r="Z105" s="1427"/>
      <c r="AA105" s="1427"/>
      <c r="AB105" s="1427"/>
      <c r="AC105" s="1427"/>
      <c r="AD105" s="36"/>
      <c r="AE105" s="36"/>
      <c r="AF105" s="36"/>
    </row>
    <row r="106" spans="1:33" ht="18" customHeight="1">
      <c r="A106" s="35"/>
      <c r="B106" s="35"/>
      <c r="C106" s="35"/>
      <c r="D106" s="35"/>
      <c r="E106" s="35"/>
      <c r="F106" s="35"/>
      <c r="G106" s="35"/>
      <c r="H106" s="35"/>
      <c r="I106" s="35"/>
      <c r="J106" s="35"/>
      <c r="K106" s="35"/>
      <c r="L106" s="35"/>
      <c r="M106" s="182"/>
      <c r="N106" s="182"/>
      <c r="O106" s="182"/>
      <c r="P106" s="182"/>
      <c r="Q106" s="182"/>
      <c r="R106" s="182"/>
      <c r="S106" s="182"/>
      <c r="T106" s="182"/>
      <c r="U106" s="182"/>
      <c r="V106" s="182"/>
      <c r="W106" s="182"/>
      <c r="X106" s="182"/>
      <c r="Y106" s="182"/>
      <c r="Z106" s="182"/>
      <c r="AA106" s="182"/>
      <c r="AB106" s="182"/>
      <c r="AC106" s="182"/>
      <c r="AD106" s="36"/>
      <c r="AE106" s="36"/>
      <c r="AF106" s="36"/>
    </row>
    <row r="107" spans="1:33" ht="18" customHeight="1">
      <c r="A107" s="35"/>
      <c r="B107" s="183" t="s">
        <v>175</v>
      </c>
      <c r="C107" s="35"/>
      <c r="D107" s="35"/>
      <c r="E107" s="35"/>
      <c r="F107" s="35"/>
      <c r="G107" s="35"/>
      <c r="H107" s="35"/>
      <c r="I107" s="35"/>
      <c r="J107" s="35"/>
      <c r="K107" s="35"/>
      <c r="L107" s="35"/>
      <c r="M107" s="182"/>
      <c r="N107" s="182"/>
      <c r="O107" s="182"/>
      <c r="P107" s="182"/>
      <c r="Q107" s="182"/>
      <c r="R107" s="182"/>
      <c r="S107" s="182"/>
      <c r="T107" s="182"/>
      <c r="U107" s="182"/>
      <c r="V107" s="182"/>
      <c r="W107" s="182"/>
      <c r="X107" s="182"/>
      <c r="Y107" s="182"/>
      <c r="Z107" s="182"/>
      <c r="AA107" s="182"/>
      <c r="AB107" s="182"/>
      <c r="AC107" s="182"/>
      <c r="AD107" s="36"/>
      <c r="AE107" s="36"/>
      <c r="AF107" s="36"/>
    </row>
    <row r="108" spans="1:33" ht="7.5" customHeight="1" thickBot="1">
      <c r="A108" s="35"/>
      <c r="B108" s="35"/>
      <c r="C108" s="35"/>
      <c r="D108" s="35"/>
      <c r="E108" s="35"/>
      <c r="F108" s="35"/>
      <c r="G108" s="35"/>
      <c r="H108" s="35"/>
      <c r="I108" s="35"/>
      <c r="J108" s="35"/>
      <c r="K108" s="35"/>
      <c r="L108" s="35"/>
      <c r="M108" s="182"/>
      <c r="N108" s="182"/>
      <c r="O108" s="182"/>
      <c r="P108" s="182"/>
      <c r="Q108" s="182"/>
      <c r="R108" s="182"/>
      <c r="S108" s="182"/>
      <c r="T108" s="182"/>
      <c r="U108" s="182"/>
      <c r="V108" s="182"/>
      <c r="W108" s="182"/>
      <c r="X108" s="182"/>
      <c r="Y108" s="182"/>
      <c r="Z108" s="182"/>
      <c r="AA108" s="182"/>
      <c r="AB108" s="182"/>
      <c r="AC108" s="182"/>
      <c r="AD108" s="36"/>
      <c r="AE108" s="36"/>
      <c r="AF108" s="36"/>
    </row>
    <row r="109" spans="1:33" ht="9.75" customHeight="1" thickBot="1">
      <c r="A109" s="35"/>
      <c r="B109" s="184"/>
      <c r="C109" s="185"/>
      <c r="D109" s="185"/>
      <c r="E109" s="185"/>
      <c r="F109" s="185"/>
      <c r="G109" s="185"/>
      <c r="H109" s="185"/>
      <c r="I109" s="185"/>
      <c r="J109" s="185"/>
      <c r="K109" s="185"/>
      <c r="L109" s="185"/>
      <c r="M109" s="186"/>
      <c r="N109" s="186"/>
      <c r="O109" s="186"/>
      <c r="P109" s="186"/>
      <c r="Q109" s="186"/>
      <c r="R109" s="186"/>
      <c r="S109" s="186"/>
      <c r="T109" s="186"/>
      <c r="U109" s="186"/>
      <c r="V109" s="187"/>
      <c r="W109" s="182"/>
      <c r="X109" s="182"/>
      <c r="Y109" s="182"/>
      <c r="Z109" s="182"/>
      <c r="AA109" s="182"/>
      <c r="AB109" s="182"/>
      <c r="AC109" s="182"/>
      <c r="AD109" s="36"/>
      <c r="AE109" s="36"/>
      <c r="AF109" s="36"/>
    </row>
    <row r="110" spans="1:33" ht="18.75" customHeight="1" thickBot="1">
      <c r="A110" s="35"/>
      <c r="B110" s="202"/>
      <c r="C110" s="190" t="s">
        <v>170</v>
      </c>
      <c r="D110" s="189"/>
      <c r="E110" s="273"/>
      <c r="F110" s="273"/>
      <c r="G110" s="273"/>
      <c r="H110" s="273"/>
      <c r="I110" s="273"/>
      <c r="J110" s="273"/>
      <c r="K110" s="273"/>
      <c r="L110" s="273"/>
      <c r="M110" s="257" t="s">
        <v>171</v>
      </c>
      <c r="N110" s="273"/>
      <c r="O110" s="273"/>
      <c r="P110" s="273"/>
      <c r="Q110" s="258"/>
      <c r="R110" s="1328">
        <v>7.0000000000000007E-2</v>
      </c>
      <c r="S110" s="1329"/>
      <c r="T110" s="1330"/>
      <c r="U110" s="258"/>
      <c r="V110" s="191"/>
      <c r="W110" s="1428" t="s">
        <v>255</v>
      </c>
      <c r="X110" s="1429"/>
      <c r="Y110" s="1429"/>
      <c r="Z110" s="1429"/>
      <c r="AA110" s="1429"/>
      <c r="AB110" s="1429"/>
      <c r="AC110" s="1429"/>
      <c r="AD110" s="55"/>
      <c r="AE110" s="55"/>
    </row>
    <row r="111" spans="1:33" ht="21.75" customHeight="1">
      <c r="A111" s="35"/>
      <c r="B111" s="188"/>
      <c r="C111" s="189"/>
      <c r="D111" s="195"/>
      <c r="E111" s="274"/>
      <c r="F111" s="274"/>
      <c r="G111" s="274"/>
      <c r="H111" s="274"/>
      <c r="I111" s="274"/>
      <c r="J111" s="274"/>
      <c r="K111" s="274"/>
      <c r="L111" s="274"/>
      <c r="M111" s="274"/>
      <c r="N111" s="274"/>
      <c r="O111" s="274"/>
      <c r="P111" s="275"/>
      <c r="Q111" s="275"/>
      <c r="R111" s="276"/>
      <c r="S111" s="275"/>
      <c r="T111" s="275"/>
      <c r="U111" s="275"/>
      <c r="V111" s="196"/>
      <c r="W111" s="1428"/>
      <c r="X111" s="1429"/>
      <c r="Y111" s="1429"/>
      <c r="Z111" s="1429"/>
      <c r="AA111" s="1429"/>
      <c r="AB111" s="1429"/>
      <c r="AC111" s="1429"/>
      <c r="AD111" s="55"/>
      <c r="AE111" s="55"/>
    </row>
    <row r="112" spans="1:33" ht="21" customHeight="1">
      <c r="A112" s="35"/>
      <c r="B112" s="1415" t="s">
        <v>178</v>
      </c>
      <c r="C112" s="1416"/>
      <c r="D112" s="1416"/>
      <c r="E112" s="1416"/>
      <c r="F112" s="1416"/>
      <c r="G112" s="1416"/>
      <c r="H112" s="1416"/>
      <c r="I112" s="1416"/>
      <c r="J112" s="1416"/>
      <c r="K112" s="1416"/>
      <c r="L112" s="1416"/>
      <c r="M112" s="1416"/>
      <c r="N112" s="1416"/>
      <c r="O112" s="1416"/>
      <c r="P112" s="1416"/>
      <c r="Q112" s="1416"/>
      <c r="R112" s="1416"/>
      <c r="S112" s="1416"/>
      <c r="T112" s="1416"/>
      <c r="U112" s="1416"/>
      <c r="V112" s="1417"/>
      <c r="W112" s="197"/>
      <c r="X112" s="197"/>
      <c r="Y112" s="197"/>
      <c r="Z112" s="197"/>
      <c r="AA112" s="197"/>
      <c r="AB112" s="198"/>
      <c r="AC112" s="198"/>
      <c r="AD112" s="56"/>
      <c r="AE112" s="56"/>
    </row>
    <row r="113" spans="1:41" ht="21" customHeight="1">
      <c r="A113" s="35"/>
      <c r="B113" s="203"/>
      <c r="C113" s="1416" t="s">
        <v>212</v>
      </c>
      <c r="D113" s="1416"/>
      <c r="E113" s="1416"/>
      <c r="F113" s="1416"/>
      <c r="G113" s="1416"/>
      <c r="H113" s="1416"/>
      <c r="I113" s="1416"/>
      <c r="J113" s="1416"/>
      <c r="K113" s="1416"/>
      <c r="L113" s="1416"/>
      <c r="M113" s="1416"/>
      <c r="N113" s="1416"/>
      <c r="O113" s="1416"/>
      <c r="P113" s="1416"/>
      <c r="Q113" s="1416"/>
      <c r="R113" s="1416"/>
      <c r="S113" s="1416"/>
      <c r="T113" s="1416"/>
      <c r="U113" s="1416"/>
      <c r="V113" s="1417"/>
      <c r="W113" s="197"/>
      <c r="X113" s="197"/>
      <c r="Y113" s="197"/>
      <c r="Z113" s="197"/>
      <c r="AA113" s="197"/>
      <c r="AB113" s="198"/>
      <c r="AC113" s="198"/>
      <c r="AD113" s="56"/>
      <c r="AE113" s="56"/>
    </row>
    <row r="114" spans="1:41" ht="117" customHeight="1" thickBot="1">
      <c r="A114" s="35"/>
      <c r="B114" s="204"/>
      <c r="C114" s="1418"/>
      <c r="D114" s="1418"/>
      <c r="E114" s="1418"/>
      <c r="F114" s="1418"/>
      <c r="G114" s="1418"/>
      <c r="H114" s="1418"/>
      <c r="I114" s="1418"/>
      <c r="J114" s="1418"/>
      <c r="K114" s="1418"/>
      <c r="L114" s="1418"/>
      <c r="M114" s="1418"/>
      <c r="N114" s="1418"/>
      <c r="O114" s="1418"/>
      <c r="P114" s="1418"/>
      <c r="Q114" s="1418"/>
      <c r="R114" s="1418"/>
      <c r="S114" s="1418"/>
      <c r="T114" s="1418"/>
      <c r="U114" s="1418"/>
      <c r="V114" s="1419"/>
      <c r="W114" s="199"/>
      <c r="X114" s="199"/>
      <c r="Y114" s="199"/>
      <c r="Z114" s="199"/>
      <c r="AA114" s="199"/>
      <c r="AB114" s="200"/>
      <c r="AC114" s="200"/>
      <c r="AD114" s="58"/>
      <c r="AE114" s="58"/>
    </row>
    <row r="115" spans="1:41" ht="18" customHeight="1">
      <c r="A115" s="35"/>
      <c r="B115" s="35"/>
      <c r="C115" s="35"/>
      <c r="D115" s="35"/>
      <c r="E115" s="35"/>
      <c r="F115" s="35"/>
      <c r="G115" s="35"/>
      <c r="H115" s="35"/>
      <c r="I115" s="35"/>
      <c r="J115" s="35"/>
      <c r="K115" s="35"/>
      <c r="L115" s="35"/>
      <c r="M115" s="182"/>
      <c r="N115" s="182"/>
      <c r="O115" s="182"/>
      <c r="P115" s="182"/>
      <c r="Q115" s="182"/>
      <c r="R115" s="182"/>
      <c r="S115" s="182"/>
      <c r="T115" s="182"/>
      <c r="U115" s="182"/>
      <c r="V115" s="182"/>
      <c r="W115" s="182"/>
      <c r="X115" s="182"/>
      <c r="Y115" s="182"/>
      <c r="Z115" s="182"/>
      <c r="AA115" s="182"/>
      <c r="AB115" s="182"/>
      <c r="AC115" s="182"/>
      <c r="AD115" s="36"/>
      <c r="AE115" s="36"/>
      <c r="AF115" s="36"/>
    </row>
    <row r="116" spans="1:41">
      <c r="A116" s="35"/>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c r="Z116" s="199"/>
      <c r="AA116" s="199"/>
      <c r="AB116" s="201"/>
      <c r="AC116" s="201"/>
      <c r="AD116" s="58"/>
      <c r="AE116" s="58"/>
    </row>
    <row r="117" spans="1:41">
      <c r="A117" s="35"/>
      <c r="B117" s="199" t="s">
        <v>169</v>
      </c>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201"/>
      <c r="AC117" s="201"/>
      <c r="AD117" s="58"/>
      <c r="AE117" s="58"/>
    </row>
    <row r="118" spans="1:41" ht="18" customHeight="1">
      <c r="A118" s="35"/>
      <c r="B118" s="1339" t="s">
        <v>116</v>
      </c>
      <c r="C118" s="1124"/>
      <c r="D118" s="1124"/>
      <c r="E118" s="1124"/>
      <c r="F118" s="1124"/>
      <c r="G118" s="1124"/>
      <c r="H118" s="1124"/>
      <c r="I118" s="1124"/>
      <c r="J118" s="1124"/>
      <c r="K118" s="1124"/>
      <c r="L118" s="1124"/>
      <c r="M118" s="1125"/>
      <c r="N118" s="1343" t="s">
        <v>0</v>
      </c>
      <c r="O118" s="1343"/>
      <c r="P118" s="1343"/>
      <c r="Q118" s="1343"/>
      <c r="R118" s="1344" t="s">
        <v>12</v>
      </c>
      <c r="S118" s="1343"/>
      <c r="T118" s="1343"/>
      <c r="U118" s="1345"/>
      <c r="V118" s="1344" t="s">
        <v>3</v>
      </c>
      <c r="W118" s="1343"/>
      <c r="X118" s="1343"/>
      <c r="Y118" s="1345"/>
      <c r="Z118" s="1344" t="s">
        <v>4</v>
      </c>
      <c r="AA118" s="1343"/>
      <c r="AB118" s="1343"/>
      <c r="AC118" s="1345"/>
    </row>
    <row r="119" spans="1:41" ht="18" customHeight="1">
      <c r="A119" s="35"/>
      <c r="B119" s="1340"/>
      <c r="C119" s="1341"/>
      <c r="D119" s="1341"/>
      <c r="E119" s="1341"/>
      <c r="F119" s="1341"/>
      <c r="G119" s="1341"/>
      <c r="H119" s="1341"/>
      <c r="I119" s="1341"/>
      <c r="J119" s="1341"/>
      <c r="K119" s="1341"/>
      <c r="L119" s="1341"/>
      <c r="M119" s="1342"/>
      <c r="N119" s="1347" t="s">
        <v>5</v>
      </c>
      <c r="O119" s="1348"/>
      <c r="P119" s="1348" t="s">
        <v>6</v>
      </c>
      <c r="Q119" s="1349"/>
      <c r="R119" s="1350" t="s">
        <v>5</v>
      </c>
      <c r="S119" s="1348"/>
      <c r="T119" s="1348" t="s">
        <v>6</v>
      </c>
      <c r="U119" s="1349"/>
      <c r="V119" s="1350" t="s">
        <v>5</v>
      </c>
      <c r="W119" s="1348"/>
      <c r="X119" s="1348" t="s">
        <v>6</v>
      </c>
      <c r="Y119" s="1349"/>
      <c r="Z119" s="1350" t="s">
        <v>5</v>
      </c>
      <c r="AA119" s="1348"/>
      <c r="AB119" s="1348" t="s">
        <v>6</v>
      </c>
      <c r="AC119" s="1349"/>
    </row>
    <row r="120" spans="1:41" ht="18" customHeight="1">
      <c r="A120" s="35"/>
      <c r="B120" s="1254" t="s">
        <v>155</v>
      </c>
      <c r="C120" s="1190"/>
      <c r="D120" s="1190"/>
      <c r="E120" s="1190"/>
      <c r="F120" s="1190"/>
      <c r="G120" s="1190"/>
      <c r="H120" s="1190"/>
      <c r="I120" s="1190"/>
      <c r="J120" s="1190"/>
      <c r="K120" s="1190"/>
      <c r="L120" s="1190"/>
      <c r="M120" s="177" t="s">
        <v>112</v>
      </c>
      <c r="N120" s="1255">
        <f>N49</f>
        <v>1746</v>
      </c>
      <c r="O120" s="1256"/>
      <c r="P120" s="1256">
        <f>P49</f>
        <v>1696</v>
      </c>
      <c r="Q120" s="1257"/>
      <c r="R120" s="1255">
        <f>R49</f>
        <v>1046</v>
      </c>
      <c r="S120" s="1256"/>
      <c r="T120" s="1256">
        <f>T49</f>
        <v>996</v>
      </c>
      <c r="U120" s="1257"/>
      <c r="V120" s="1255">
        <f>V49</f>
        <v>636</v>
      </c>
      <c r="W120" s="1256"/>
      <c r="X120" s="1256">
        <f>X49</f>
        <v>576</v>
      </c>
      <c r="Y120" s="1257"/>
      <c r="Z120" s="1255">
        <f>Z49</f>
        <v>516</v>
      </c>
      <c r="AA120" s="1256"/>
      <c r="AB120" s="1256">
        <f>AB49</f>
        <v>456</v>
      </c>
      <c r="AC120" s="1257"/>
      <c r="AF120" s="295"/>
      <c r="AG120" s="296"/>
      <c r="AI120" s="34"/>
      <c r="AJ120" s="14"/>
      <c r="AK120" s="13"/>
    </row>
    <row r="121" spans="1:41" ht="18" customHeight="1">
      <c r="A121" s="35"/>
      <c r="B121" s="1254" t="s">
        <v>115</v>
      </c>
      <c r="C121" s="1190"/>
      <c r="D121" s="1190"/>
      <c r="E121" s="1190"/>
      <c r="F121" s="1190"/>
      <c r="G121" s="1190"/>
      <c r="H121" s="1190"/>
      <c r="I121" s="1190"/>
      <c r="J121" s="1190"/>
      <c r="K121" s="1190"/>
      <c r="L121" s="1190"/>
      <c r="M121" s="177" t="s">
        <v>113</v>
      </c>
      <c r="N121" s="1260">
        <f>N50</f>
        <v>17460</v>
      </c>
      <c r="O121" s="1261"/>
      <c r="P121" s="1262">
        <f>P50</f>
        <v>8480</v>
      </c>
      <c r="Q121" s="1263"/>
      <c r="R121" s="1260">
        <f>R50</f>
        <v>20920</v>
      </c>
      <c r="S121" s="1261"/>
      <c r="T121" s="1262">
        <f>T50</f>
        <v>4980</v>
      </c>
      <c r="U121" s="1263"/>
      <c r="V121" s="1260">
        <f>V50</f>
        <v>9540</v>
      </c>
      <c r="W121" s="1261"/>
      <c r="X121" s="1262">
        <f>X50</f>
        <v>2880</v>
      </c>
      <c r="Y121" s="1263"/>
      <c r="Z121" s="1260">
        <f>Z50</f>
        <v>15480</v>
      </c>
      <c r="AA121" s="1261"/>
      <c r="AB121" s="1262">
        <f>AB50</f>
        <v>2280</v>
      </c>
      <c r="AC121" s="1263"/>
      <c r="AE121" s="778">
        <f t="shared" ref="AE121:AE126" si="54">SUM(N121:AC121)</f>
        <v>82020</v>
      </c>
      <c r="AF121" s="736"/>
      <c r="AG121" s="736"/>
      <c r="AI121" s="34"/>
      <c r="AJ121" s="14"/>
      <c r="AK121" s="13"/>
    </row>
    <row r="122" spans="1:41" ht="36" customHeight="1">
      <c r="A122" s="35"/>
      <c r="B122" s="1264" t="s">
        <v>172</v>
      </c>
      <c r="C122" s="1265"/>
      <c r="D122" s="1265"/>
      <c r="E122" s="1265"/>
      <c r="F122" s="1265"/>
      <c r="G122" s="1265"/>
      <c r="H122" s="1265"/>
      <c r="I122" s="1265"/>
      <c r="J122" s="1265"/>
      <c r="K122" s="1265"/>
      <c r="L122" s="1265"/>
      <c r="M122" s="177" t="s">
        <v>114</v>
      </c>
      <c r="N122" s="1267">
        <f>N121*$R$110*100*$X$16</f>
        <v>1466640</v>
      </c>
      <c r="O122" s="1268"/>
      <c r="P122" s="1268">
        <f>P121*$R$110*100*$X$16</f>
        <v>712320</v>
      </c>
      <c r="Q122" s="1269"/>
      <c r="R122" s="1267">
        <f>R121*$R$110*100*$X$16</f>
        <v>1757280</v>
      </c>
      <c r="S122" s="1268"/>
      <c r="T122" s="1268">
        <f>T121*$R$110*100*$X$16</f>
        <v>418320</v>
      </c>
      <c r="U122" s="1269"/>
      <c r="V122" s="1267">
        <f>V121*$R$110*100*$X$16</f>
        <v>801360</v>
      </c>
      <c r="W122" s="1268"/>
      <c r="X122" s="1268">
        <f>X121*$R$110*100*$X$16</f>
        <v>241920.00000000006</v>
      </c>
      <c r="Y122" s="1269"/>
      <c r="Z122" s="1267">
        <f>Z121*$R$110*100*$X$16</f>
        <v>1300320.0000000002</v>
      </c>
      <c r="AA122" s="1268"/>
      <c r="AB122" s="1268">
        <f>AB121*$R$110*100*$X$16</f>
        <v>191520.00000000003</v>
      </c>
      <c r="AC122" s="1269"/>
      <c r="AE122" s="295">
        <f t="shared" si="54"/>
        <v>6889680</v>
      </c>
      <c r="AF122" s="296"/>
      <c r="AG122" s="296"/>
      <c r="AI122" s="34"/>
      <c r="AJ122" s="14"/>
      <c r="AK122" s="13"/>
    </row>
    <row r="123" spans="1:41" ht="18" customHeight="1">
      <c r="A123" s="35"/>
      <c r="B123" s="1430" t="s">
        <v>105</v>
      </c>
      <c r="C123" s="1356" t="s">
        <v>186</v>
      </c>
      <c r="D123" s="1280"/>
      <c r="E123" s="1280"/>
      <c r="F123" s="1280"/>
      <c r="G123" s="1280"/>
      <c r="H123" s="1280"/>
      <c r="I123" s="1280"/>
      <c r="J123" s="1280"/>
      <c r="K123" s="1280"/>
      <c r="L123" s="1280"/>
      <c r="M123" s="1357"/>
      <c r="N123" s="1358">
        <f>IF($L$52="○",-ROUNDDOWN(N31*$R$110*100*$L$53,-1),0)</f>
        <v>0</v>
      </c>
      <c r="O123" s="1359"/>
      <c r="P123" s="1358">
        <f>IF($L$52="○",-ROUNDDOWN(P31*$R$110*100*$L$53,-1),0)</f>
        <v>0</v>
      </c>
      <c r="Q123" s="1359"/>
      <c r="R123" s="1360">
        <f>IF($L$52="○",-ROUNDDOWN(R31*$R$110*100*$L$53,-1),0)</f>
        <v>0</v>
      </c>
      <c r="S123" s="1361"/>
      <c r="T123" s="1359">
        <f>IF($L$52="○",-ROUNDDOWN(T31*$R$110*100*$L$53,-1),0)</f>
        <v>0</v>
      </c>
      <c r="U123" s="1362"/>
      <c r="V123" s="1360">
        <f>IF($L$52="○",-ROUNDDOWN(V31*$R$110*100*$L$53,-1),0)</f>
        <v>0</v>
      </c>
      <c r="W123" s="1361"/>
      <c r="X123" s="1359">
        <f>IF($L$52="○",-ROUNDDOWN(X31*$R$110*100*$L$53,-1),0)</f>
        <v>0</v>
      </c>
      <c r="Y123" s="1362"/>
      <c r="Z123" s="1360">
        <f>IF($L$52="○",-ROUNDDOWN(Z31*$R$110*100*$L$53,-1),0)</f>
        <v>0</v>
      </c>
      <c r="AA123" s="1361"/>
      <c r="AB123" s="1359">
        <f>IF($L$52="○",-ROUNDDOWN(AB31*$R$110*100*$L$53,-1),0)</f>
        <v>0</v>
      </c>
      <c r="AC123" s="1362"/>
      <c r="AE123" s="735">
        <f t="shared" si="54"/>
        <v>0</v>
      </c>
      <c r="AF123" s="736"/>
      <c r="AG123" s="736"/>
    </row>
    <row r="124" spans="1:41" ht="18" customHeight="1" thickBot="1">
      <c r="A124" s="35"/>
      <c r="B124" s="1431"/>
      <c r="C124" s="1363" t="s">
        <v>187</v>
      </c>
      <c r="D124" s="1364"/>
      <c r="E124" s="1364"/>
      <c r="F124" s="1364"/>
      <c r="G124" s="1364"/>
      <c r="H124" s="1364"/>
      <c r="I124" s="1364"/>
      <c r="J124" s="1364"/>
      <c r="K124" s="1364"/>
      <c r="L124" s="1364"/>
      <c r="M124" s="1365"/>
      <c r="N124" s="1366">
        <f>IF($L$54="○",-ROUNDDOWN(SUM(N31,N32,N33,$N37)*$R$110*100*$L$55,-1),0)</f>
        <v>-830</v>
      </c>
      <c r="O124" s="1367"/>
      <c r="P124" s="1368">
        <f t="shared" ref="P124" si="55">IF($L$54="○",-ROUNDDOWN(SUM(P31,P32,P33,$N37)*$R$110*100*$L$55,-1),0)</f>
        <v>-800</v>
      </c>
      <c r="Q124" s="1369"/>
      <c r="R124" s="1370">
        <f t="shared" ref="R124" si="56">IF($L$54="○",-ROUNDDOWN(SUM(R31,R32,R33,$N37)*$R$110*100*$L$55,-1),0)</f>
        <v>-490</v>
      </c>
      <c r="S124" s="1371"/>
      <c r="T124" s="1368">
        <f t="shared" ref="T124" si="57">IF($L$54="○",-ROUNDDOWN(SUM(T31,T32,T33,$N37)*$R$110*100*$L$55,-1),0)</f>
        <v>-460</v>
      </c>
      <c r="U124" s="1369"/>
      <c r="V124" s="1370">
        <f t="shared" ref="V124" si="58">IF($L$54="○",-ROUNDDOWN(SUM(V31,V32,V33,$N37)*$R$110*100*$L$55,-1),0)</f>
        <v>-280</v>
      </c>
      <c r="W124" s="1371"/>
      <c r="X124" s="1368">
        <f t="shared" ref="X124" si="59">IF($L$54="○",-ROUNDDOWN(SUM(X31,X32,X33,$N37)*$R$110*100*$L$55,-1),0)</f>
        <v>-250</v>
      </c>
      <c r="Y124" s="1369"/>
      <c r="Z124" s="1370">
        <f t="shared" ref="Z124" si="60">IF($L$54="○",-ROUNDDOWN(SUM(Z31,Z32,Z33,$N37)*$R$110*100*$L$55,-1),0)</f>
        <v>-230</v>
      </c>
      <c r="AA124" s="1371"/>
      <c r="AB124" s="1368">
        <f t="shared" ref="AB124" si="61">IF($L$54="○",-ROUNDDOWN(SUM(AB31,AB32,AB33,$N37)*$R$110*100*$L$55,-1),0)</f>
        <v>-200</v>
      </c>
      <c r="AC124" s="1369"/>
      <c r="AE124" s="735">
        <f t="shared" si="54"/>
        <v>-3540</v>
      </c>
      <c r="AF124" s="736"/>
      <c r="AG124" s="736"/>
    </row>
    <row r="125" spans="1:41" ht="18" customHeight="1" thickTop="1">
      <c r="A125" s="35"/>
      <c r="B125" s="1432"/>
      <c r="C125" s="1372" t="s">
        <v>118</v>
      </c>
      <c r="D125" s="1373"/>
      <c r="E125" s="1373"/>
      <c r="F125" s="1373"/>
      <c r="G125" s="1373"/>
      <c r="H125" s="1373"/>
      <c r="I125" s="1373"/>
      <c r="J125" s="1373"/>
      <c r="K125" s="1373"/>
      <c r="L125" s="1373"/>
      <c r="M125" s="1374"/>
      <c r="N125" s="1375">
        <f>SUM(N123,N124)</f>
        <v>-830</v>
      </c>
      <c r="O125" s="1433"/>
      <c r="P125" s="1377">
        <f t="shared" ref="P125" si="62">SUM(P123,P124)</f>
        <v>-800</v>
      </c>
      <c r="Q125" s="1434"/>
      <c r="R125" s="1375">
        <f t="shared" ref="R125" si="63">SUM(R123,R124)</f>
        <v>-490</v>
      </c>
      <c r="S125" s="1433"/>
      <c r="T125" s="1377">
        <f t="shared" ref="T125" si="64">SUM(T123,T124)</f>
        <v>-460</v>
      </c>
      <c r="U125" s="1434"/>
      <c r="V125" s="1375">
        <f t="shared" ref="V125" si="65">SUM(V123,V124)</f>
        <v>-280</v>
      </c>
      <c r="W125" s="1433"/>
      <c r="X125" s="1377">
        <f t="shared" ref="X125" si="66">SUM(X123,X124)</f>
        <v>-250</v>
      </c>
      <c r="Y125" s="1434"/>
      <c r="Z125" s="1375">
        <f t="shared" ref="Z125" si="67">SUM(Z123,Z124)</f>
        <v>-230</v>
      </c>
      <c r="AA125" s="1433"/>
      <c r="AB125" s="1377">
        <f t="shared" ref="AB125" si="68">SUM(AB123,AB124)</f>
        <v>-200</v>
      </c>
      <c r="AC125" s="1434"/>
      <c r="AE125" s="735">
        <f t="shared" si="54"/>
        <v>-3540</v>
      </c>
      <c r="AF125" s="736"/>
      <c r="AG125" s="736"/>
    </row>
    <row r="126" spans="1:41" ht="18" customHeight="1" thickBot="1">
      <c r="A126" s="35"/>
      <c r="B126" s="1437" t="s">
        <v>122</v>
      </c>
      <c r="C126" s="1438"/>
      <c r="D126" s="1438"/>
      <c r="E126" s="1438"/>
      <c r="F126" s="1438"/>
      <c r="G126" s="1438"/>
      <c r="H126" s="1438"/>
      <c r="I126" s="1438"/>
      <c r="J126" s="1438"/>
      <c r="K126" s="1438"/>
      <c r="L126" s="1438"/>
      <c r="M126" s="261" t="s">
        <v>120</v>
      </c>
      <c r="N126" s="1388">
        <f>N125*I20*$X$16</f>
        <v>-99600</v>
      </c>
      <c r="O126" s="1379"/>
      <c r="P126" s="1379">
        <f>P125*N20*$X$16</f>
        <v>-48000</v>
      </c>
      <c r="Q126" s="1380"/>
      <c r="R126" s="1388">
        <f>R125*I21*$X$16</f>
        <v>-117600</v>
      </c>
      <c r="S126" s="1379"/>
      <c r="T126" s="1379">
        <f>T125*N21*$X$16</f>
        <v>-27600</v>
      </c>
      <c r="U126" s="1380"/>
      <c r="V126" s="1388">
        <f>V125*I22*$X$16</f>
        <v>-50400</v>
      </c>
      <c r="W126" s="1379"/>
      <c r="X126" s="1379">
        <f>X125*N22*$X$16</f>
        <v>-15000</v>
      </c>
      <c r="Y126" s="1380"/>
      <c r="Z126" s="1388">
        <f>Z125*I23*$X$16</f>
        <v>-82800</v>
      </c>
      <c r="AA126" s="1379"/>
      <c r="AB126" s="1379">
        <f>AB125*N23*$X$16</f>
        <v>-12000</v>
      </c>
      <c r="AC126" s="1380"/>
      <c r="AE126" s="293">
        <f t="shared" si="54"/>
        <v>-453000</v>
      </c>
      <c r="AF126" s="294"/>
      <c r="AG126" s="294"/>
      <c r="AH126" s="226"/>
      <c r="AI126" s="226"/>
    </row>
    <row r="127" spans="1:41" ht="36.75" customHeight="1" thickTop="1" thickBot="1">
      <c r="A127" s="35"/>
      <c r="B127" s="1435" t="s">
        <v>188</v>
      </c>
      <c r="C127" s="1436"/>
      <c r="D127" s="1436"/>
      <c r="E127" s="1436"/>
      <c r="F127" s="1436"/>
      <c r="G127" s="1436"/>
      <c r="H127" s="1436"/>
      <c r="I127" s="1436"/>
      <c r="J127" s="1436"/>
      <c r="K127" s="1436"/>
      <c r="L127" s="181"/>
      <c r="M127" s="244" t="s">
        <v>121</v>
      </c>
      <c r="N127" s="517">
        <f>ROUNDDOWN(SUM(N122:AC122)+SUM(N126:AC126),-3)</f>
        <v>6436000</v>
      </c>
      <c r="O127" s="1308"/>
      <c r="P127" s="1308"/>
      <c r="Q127" s="1308"/>
      <c r="R127" s="1308"/>
      <c r="S127" s="1308"/>
      <c r="T127" s="1308"/>
      <c r="U127" s="1308"/>
      <c r="V127" s="1308"/>
      <c r="W127" s="1308"/>
      <c r="X127" s="1308"/>
      <c r="Y127" s="1308"/>
      <c r="Z127" s="1308"/>
      <c r="AA127" s="1308"/>
      <c r="AB127" s="1308"/>
      <c r="AC127" s="1309"/>
      <c r="AE127" s="293">
        <f>AE122+AE126</f>
        <v>6436680</v>
      </c>
      <c r="AF127" s="294"/>
      <c r="AG127" s="294"/>
      <c r="AN127" s="35"/>
      <c r="AO127" s="35"/>
    </row>
    <row r="128" spans="1:41" ht="14.25" thickTop="1"/>
    <row r="129" spans="20:21">
      <c r="U129" s="15" t="s">
        <v>176</v>
      </c>
    </row>
    <row r="130" spans="20:21" ht="21">
      <c r="T130" s="210" t="s">
        <v>254</v>
      </c>
      <c r="U130" s="36"/>
    </row>
  </sheetData>
  <mergeCells count="434">
    <mergeCell ref="P125:Q125"/>
    <mergeCell ref="R125:S125"/>
    <mergeCell ref="T125:U125"/>
    <mergeCell ref="V126:W126"/>
    <mergeCell ref="X126:Y126"/>
    <mergeCell ref="Z126:AA126"/>
    <mergeCell ref="AB126:AC126"/>
    <mergeCell ref="AE126:AG126"/>
    <mergeCell ref="B127:K127"/>
    <mergeCell ref="N127:AC127"/>
    <mergeCell ref="AE127:AG127"/>
    <mergeCell ref="V125:W125"/>
    <mergeCell ref="X125:Y125"/>
    <mergeCell ref="Z125:AA125"/>
    <mergeCell ref="AB125:AC125"/>
    <mergeCell ref="AE125:AG125"/>
    <mergeCell ref="B126:L126"/>
    <mergeCell ref="N126:O126"/>
    <mergeCell ref="P126:Q126"/>
    <mergeCell ref="R126:S126"/>
    <mergeCell ref="T126:U126"/>
    <mergeCell ref="AE122:AG122"/>
    <mergeCell ref="B123:B125"/>
    <mergeCell ref="C123:M123"/>
    <mergeCell ref="N123:O123"/>
    <mergeCell ref="P123:Q123"/>
    <mergeCell ref="R123:S123"/>
    <mergeCell ref="T123:U123"/>
    <mergeCell ref="V123:W123"/>
    <mergeCell ref="X123:Y123"/>
    <mergeCell ref="Z123:AA123"/>
    <mergeCell ref="AB123:AC123"/>
    <mergeCell ref="AE123:AG123"/>
    <mergeCell ref="C124:M124"/>
    <mergeCell ref="N124:O124"/>
    <mergeCell ref="P124:Q124"/>
    <mergeCell ref="R124:S124"/>
    <mergeCell ref="T124:U124"/>
    <mergeCell ref="V124:W124"/>
    <mergeCell ref="X124:Y124"/>
    <mergeCell ref="Z124:AA124"/>
    <mergeCell ref="AB124:AC124"/>
    <mergeCell ref="AE124:AG124"/>
    <mergeCell ref="C125:M125"/>
    <mergeCell ref="N125:O125"/>
    <mergeCell ref="B122:L122"/>
    <mergeCell ref="N122:O122"/>
    <mergeCell ref="P122:Q122"/>
    <mergeCell ref="R122:S122"/>
    <mergeCell ref="T122:U122"/>
    <mergeCell ref="V122:W122"/>
    <mergeCell ref="X122:Y122"/>
    <mergeCell ref="Z122:AA122"/>
    <mergeCell ref="AB122:AC122"/>
    <mergeCell ref="X120:Y120"/>
    <mergeCell ref="Z120:AA120"/>
    <mergeCell ref="AB120:AC120"/>
    <mergeCell ref="AF120:AG120"/>
    <mergeCell ref="B121:L121"/>
    <mergeCell ref="N121:O121"/>
    <mergeCell ref="P121:Q121"/>
    <mergeCell ref="R121:S121"/>
    <mergeCell ref="T121:U121"/>
    <mergeCell ref="V121:W121"/>
    <mergeCell ref="B120:L120"/>
    <mergeCell ref="N120:O120"/>
    <mergeCell ref="P120:Q120"/>
    <mergeCell ref="R120:S120"/>
    <mergeCell ref="T120:U120"/>
    <mergeCell ref="V120:W120"/>
    <mergeCell ref="X121:Y121"/>
    <mergeCell ref="Z121:AA121"/>
    <mergeCell ref="AB121:AC121"/>
    <mergeCell ref="AE121:AG121"/>
    <mergeCell ref="B112:V112"/>
    <mergeCell ref="C113:V114"/>
    <mergeCell ref="B118:M119"/>
    <mergeCell ref="N118:Q118"/>
    <mergeCell ref="R118:U118"/>
    <mergeCell ref="V118:Y118"/>
    <mergeCell ref="B103:F103"/>
    <mergeCell ref="I103:N103"/>
    <mergeCell ref="R103:W103"/>
    <mergeCell ref="B104:F104"/>
    <mergeCell ref="J105:AC105"/>
    <mergeCell ref="R110:T110"/>
    <mergeCell ref="W110:AC111"/>
    <mergeCell ref="Z118:AC118"/>
    <mergeCell ref="N119:O119"/>
    <mergeCell ref="P119:Q119"/>
    <mergeCell ref="R119:S119"/>
    <mergeCell ref="T119:U119"/>
    <mergeCell ref="V119:W119"/>
    <mergeCell ref="X119:Y119"/>
    <mergeCell ref="Z119:AA119"/>
    <mergeCell ref="AB119:AC119"/>
    <mergeCell ref="B97:F98"/>
    <mergeCell ref="I98:AA99"/>
    <mergeCell ref="B99:F99"/>
    <mergeCell ref="AF99:AG99"/>
    <mergeCell ref="R101:W102"/>
    <mergeCell ref="B102:F102"/>
    <mergeCell ref="I102:N102"/>
    <mergeCell ref="B89:D90"/>
    <mergeCell ref="E89:AC90"/>
    <mergeCell ref="A92:A94"/>
    <mergeCell ref="B92:F93"/>
    <mergeCell ref="H92:M93"/>
    <mergeCell ref="O92:T93"/>
    <mergeCell ref="V92:AA93"/>
    <mergeCell ref="B94:F94"/>
    <mergeCell ref="H94:M94"/>
    <mergeCell ref="O94:T94"/>
    <mergeCell ref="V85:W85"/>
    <mergeCell ref="X85:Y85"/>
    <mergeCell ref="Z85:AA85"/>
    <mergeCell ref="V94:AA94"/>
    <mergeCell ref="P84:Q84"/>
    <mergeCell ref="R84:S84"/>
    <mergeCell ref="T84:U84"/>
    <mergeCell ref="AB85:AC85"/>
    <mergeCell ref="AE85:AG85"/>
    <mergeCell ref="B86:K86"/>
    <mergeCell ref="N86:AC86"/>
    <mergeCell ref="AE86:AG86"/>
    <mergeCell ref="V84:W84"/>
    <mergeCell ref="X84:Y84"/>
    <mergeCell ref="Z84:AA84"/>
    <mergeCell ref="AB84:AC84"/>
    <mergeCell ref="AE84:AG84"/>
    <mergeCell ref="B85:L85"/>
    <mergeCell ref="N85:O85"/>
    <mergeCell ref="P85:Q85"/>
    <mergeCell ref="R85:S85"/>
    <mergeCell ref="T85:U85"/>
    <mergeCell ref="AE81:AG81"/>
    <mergeCell ref="B82:B84"/>
    <mergeCell ref="C82:M82"/>
    <mergeCell ref="N82:O82"/>
    <mergeCell ref="P82:Q82"/>
    <mergeCell ref="R82:S82"/>
    <mergeCell ref="T82:U82"/>
    <mergeCell ref="V82:W82"/>
    <mergeCell ref="X82:Y82"/>
    <mergeCell ref="Z82:AA82"/>
    <mergeCell ref="AB82:AC82"/>
    <mergeCell ref="AE82:AG82"/>
    <mergeCell ref="C83:M83"/>
    <mergeCell ref="N83:O83"/>
    <mergeCell ref="P83:Q83"/>
    <mergeCell ref="R83:S83"/>
    <mergeCell ref="T83:U83"/>
    <mergeCell ref="V83:W83"/>
    <mergeCell ref="X83:Y83"/>
    <mergeCell ref="Z83:AA83"/>
    <mergeCell ref="AB83:AC83"/>
    <mergeCell ref="AE83:AG83"/>
    <mergeCell ref="C84:M84"/>
    <mergeCell ref="N84:O84"/>
    <mergeCell ref="B81:L81"/>
    <mergeCell ref="N81:O81"/>
    <mergeCell ref="P81:Q81"/>
    <mergeCell ref="R81:S81"/>
    <mergeCell ref="T81:U81"/>
    <mergeCell ref="V81:W81"/>
    <mergeCell ref="X81:Y81"/>
    <mergeCell ref="Z81:AA81"/>
    <mergeCell ref="AB81:AC81"/>
    <mergeCell ref="X79:Y79"/>
    <mergeCell ref="Z79:AA79"/>
    <mergeCell ref="AB79:AC79"/>
    <mergeCell ref="AF79:AG79"/>
    <mergeCell ref="B80:L80"/>
    <mergeCell ref="N80:O80"/>
    <mergeCell ref="P80:Q80"/>
    <mergeCell ref="R80:S80"/>
    <mergeCell ref="T80:U80"/>
    <mergeCell ref="V80:W80"/>
    <mergeCell ref="B79:L79"/>
    <mergeCell ref="N79:O79"/>
    <mergeCell ref="P79:Q79"/>
    <mergeCell ref="R79:S79"/>
    <mergeCell ref="T79:U79"/>
    <mergeCell ref="V79:W79"/>
    <mergeCell ref="X80:Y80"/>
    <mergeCell ref="Z80:AA80"/>
    <mergeCell ref="AB80:AC80"/>
    <mergeCell ref="AE80:AG80"/>
    <mergeCell ref="R70:T70"/>
    <mergeCell ref="B71:V73"/>
    <mergeCell ref="B75:D76"/>
    <mergeCell ref="B77:M78"/>
    <mergeCell ref="N77:Q77"/>
    <mergeCell ref="R77:U77"/>
    <mergeCell ref="V77:Y77"/>
    <mergeCell ref="Z57:AA57"/>
    <mergeCell ref="AB57:AC57"/>
    <mergeCell ref="Z77:AC77"/>
    <mergeCell ref="N78:O78"/>
    <mergeCell ref="P78:Q78"/>
    <mergeCell ref="R78:S78"/>
    <mergeCell ref="T78:U78"/>
    <mergeCell ref="V78:W78"/>
    <mergeCell ref="X78:Y78"/>
    <mergeCell ref="Z78:AA78"/>
    <mergeCell ref="AB78:AC78"/>
    <mergeCell ref="AE57:AG57"/>
    <mergeCell ref="N58:AC58"/>
    <mergeCell ref="AE58:AG58"/>
    <mergeCell ref="AA60:AC63"/>
    <mergeCell ref="X56:Y56"/>
    <mergeCell ref="Z56:AA56"/>
    <mergeCell ref="AB56:AC56"/>
    <mergeCell ref="B57:L57"/>
    <mergeCell ref="N57:O57"/>
    <mergeCell ref="P57:Q57"/>
    <mergeCell ref="R57:S57"/>
    <mergeCell ref="T57:U57"/>
    <mergeCell ref="V57:W57"/>
    <mergeCell ref="X57:Y57"/>
    <mergeCell ref="C56:M56"/>
    <mergeCell ref="N56:O56"/>
    <mergeCell ref="P56:Q56"/>
    <mergeCell ref="R56:S56"/>
    <mergeCell ref="T56:U56"/>
    <mergeCell ref="V56:W56"/>
    <mergeCell ref="B52:B56"/>
    <mergeCell ref="V54:W55"/>
    <mergeCell ref="X54:Y55"/>
    <mergeCell ref="Z54:AA55"/>
    <mergeCell ref="AB54:AC55"/>
    <mergeCell ref="AF54:AG55"/>
    <mergeCell ref="D55:K55"/>
    <mergeCell ref="L55:M55"/>
    <mergeCell ref="C54:K54"/>
    <mergeCell ref="L54:M54"/>
    <mergeCell ref="N54:O55"/>
    <mergeCell ref="P54:Q55"/>
    <mergeCell ref="R54:S55"/>
    <mergeCell ref="T54:U55"/>
    <mergeCell ref="Z52:AA53"/>
    <mergeCell ref="AB52:AC53"/>
    <mergeCell ref="AF52:AG53"/>
    <mergeCell ref="D53:K53"/>
    <mergeCell ref="L53:M53"/>
    <mergeCell ref="Z51:AA51"/>
    <mergeCell ref="AB51:AC51"/>
    <mergeCell ref="AE51:AG51"/>
    <mergeCell ref="C52:K52"/>
    <mergeCell ref="L52:M52"/>
    <mergeCell ref="N52:O53"/>
    <mergeCell ref="P52:Q53"/>
    <mergeCell ref="R52:S53"/>
    <mergeCell ref="T52:U53"/>
    <mergeCell ref="B51:L51"/>
    <mergeCell ref="N51:O51"/>
    <mergeCell ref="P51:Q51"/>
    <mergeCell ref="R51:S51"/>
    <mergeCell ref="T51:U51"/>
    <mergeCell ref="V51:W51"/>
    <mergeCell ref="X51:Y51"/>
    <mergeCell ref="V52:W53"/>
    <mergeCell ref="X52:Y53"/>
    <mergeCell ref="Z49:AA49"/>
    <mergeCell ref="AB49:AC49"/>
    <mergeCell ref="AF49:AG49"/>
    <mergeCell ref="B50:L50"/>
    <mergeCell ref="N50:O50"/>
    <mergeCell ref="P50:Q50"/>
    <mergeCell ref="R50:S50"/>
    <mergeCell ref="T50:U50"/>
    <mergeCell ref="V50:W50"/>
    <mergeCell ref="X50:Y50"/>
    <mergeCell ref="Z50:AA50"/>
    <mergeCell ref="AB50:AC50"/>
    <mergeCell ref="AF50:AG50"/>
    <mergeCell ref="B49:L49"/>
    <mergeCell ref="N49:O49"/>
    <mergeCell ref="P49:Q49"/>
    <mergeCell ref="R49:S49"/>
    <mergeCell ref="T49:U49"/>
    <mergeCell ref="V49:W49"/>
    <mergeCell ref="X49:Y49"/>
    <mergeCell ref="D48:M48"/>
    <mergeCell ref="N48:O48"/>
    <mergeCell ref="P48:Q48"/>
    <mergeCell ref="R48:S48"/>
    <mergeCell ref="T48:U48"/>
    <mergeCell ref="V48:W48"/>
    <mergeCell ref="B31:B48"/>
    <mergeCell ref="C42:C48"/>
    <mergeCell ref="J42:K42"/>
    <mergeCell ref="L42:M42"/>
    <mergeCell ref="N42:AC42"/>
    <mergeCell ref="J43:K43"/>
    <mergeCell ref="J46:K46"/>
    <mergeCell ref="L46:M46"/>
    <mergeCell ref="N46:AC46"/>
    <mergeCell ref="J47:K47"/>
    <mergeCell ref="L47:M47"/>
    <mergeCell ref="N47:AC47"/>
    <mergeCell ref="L43:M43"/>
    <mergeCell ref="N43:AC43"/>
    <mergeCell ref="J44:K44"/>
    <mergeCell ref="L44:M44"/>
    <mergeCell ref="N44:AC44"/>
    <mergeCell ref="J45:K45"/>
    <mergeCell ref="L45:M45"/>
    <mergeCell ref="N45:AC45"/>
    <mergeCell ref="X48:Y48"/>
    <mergeCell ref="Z48:AA48"/>
    <mergeCell ref="AB48:AC48"/>
    <mergeCell ref="C40:C41"/>
    <mergeCell ref="L40:M40"/>
    <mergeCell ref="N40:AC40"/>
    <mergeCell ref="D41:M41"/>
    <mergeCell ref="N41:O41"/>
    <mergeCell ref="P41:Q41"/>
    <mergeCell ref="R41:S41"/>
    <mergeCell ref="C31:C39"/>
    <mergeCell ref="L31:M31"/>
    <mergeCell ref="N31:O31"/>
    <mergeCell ref="P31:Q31"/>
    <mergeCell ref="T41:U41"/>
    <mergeCell ref="V41:W41"/>
    <mergeCell ref="X41:Y41"/>
    <mergeCell ref="Z41:AA41"/>
    <mergeCell ref="AB41:AC41"/>
    <mergeCell ref="L37:M37"/>
    <mergeCell ref="N37:AC37"/>
    <mergeCell ref="L38:M38"/>
    <mergeCell ref="N38:AC38"/>
    <mergeCell ref="D39:M39"/>
    <mergeCell ref="N39:O39"/>
    <mergeCell ref="P39:Q39"/>
    <mergeCell ref="R39:S39"/>
    <mergeCell ref="T39:U39"/>
    <mergeCell ref="V39:W39"/>
    <mergeCell ref="X39:Y39"/>
    <mergeCell ref="Z39:AA39"/>
    <mergeCell ref="AB39:AC39"/>
    <mergeCell ref="Z33:AA33"/>
    <mergeCell ref="AB33:AC33"/>
    <mergeCell ref="L34:M34"/>
    <mergeCell ref="N34:AC36"/>
    <mergeCell ref="E35:K35"/>
    <mergeCell ref="L35:M35"/>
    <mergeCell ref="E36:K36"/>
    <mergeCell ref="L36:M36"/>
    <mergeCell ref="X32:Y32"/>
    <mergeCell ref="Z32:AA32"/>
    <mergeCell ref="AB32:AC32"/>
    <mergeCell ref="L33:M33"/>
    <mergeCell ref="N33:O33"/>
    <mergeCell ref="P33:Q33"/>
    <mergeCell ref="R33:S33"/>
    <mergeCell ref="T33:U33"/>
    <mergeCell ref="V33:W33"/>
    <mergeCell ref="X33:Y33"/>
    <mergeCell ref="L32:M32"/>
    <mergeCell ref="N32:O32"/>
    <mergeCell ref="P32:Q32"/>
    <mergeCell ref="R32:S32"/>
    <mergeCell ref="T32:U32"/>
    <mergeCell ref="V32:W32"/>
    <mergeCell ref="R31:S31"/>
    <mergeCell ref="T31:U31"/>
    <mergeCell ref="V31:W31"/>
    <mergeCell ref="X31:Y31"/>
    <mergeCell ref="Z31:AA31"/>
    <mergeCell ref="AB31:AC31"/>
    <mergeCell ref="T30:U30"/>
    <mergeCell ref="V30:W30"/>
    <mergeCell ref="X30:Y30"/>
    <mergeCell ref="Z30:AA30"/>
    <mergeCell ref="AB30:AC30"/>
    <mergeCell ref="B28:K30"/>
    <mergeCell ref="L28:M30"/>
    <mergeCell ref="N28:AC28"/>
    <mergeCell ref="N29:Q29"/>
    <mergeCell ref="R29:U29"/>
    <mergeCell ref="V29:Y29"/>
    <mergeCell ref="Z29:AC29"/>
    <mergeCell ref="N30:O30"/>
    <mergeCell ref="P30:Q30"/>
    <mergeCell ref="R30:S30"/>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B19:H19"/>
    <mergeCell ref="I19:M19"/>
    <mergeCell ref="N19:R19"/>
    <mergeCell ref="S19:W19"/>
    <mergeCell ref="B20:H20"/>
    <mergeCell ref="I20:M20"/>
    <mergeCell ref="N20:R20"/>
    <mergeCell ref="S20:W20"/>
    <mergeCell ref="B14:G15"/>
    <mergeCell ref="H14:Q14"/>
    <mergeCell ref="R14:W15"/>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s>
  <phoneticPr fontId="3"/>
  <conditionalFormatting sqref="I103:N103">
    <cfRule type="cellIs" dxfId="12" priority="1" operator="notEqual">
      <formula>$B$99</formula>
    </cfRule>
  </conditionalFormatting>
  <dataValidations count="6">
    <dataValidation type="list" allowBlank="1" showInputMessage="1" showErrorMessage="1" sqref="H11:N11">
      <formula1>"20人,21人～30人,31人～40人,41人～50人,51人～60人,61人～70人,71人～80人,81人～90人,91人～100人,101人～110人,111人～120人,121人～130人,131人～140人,141人～150人,151人～160人,161人～170人,171人以上"</formula1>
    </dataValidation>
    <dataValidation type="list" allowBlank="1" showInputMessage="1" showErrorMessage="1" sqref="O11:T11">
      <formula1>"その他地域,100分の3地域"</formula1>
    </dataValidation>
    <dataValidation type="list" allowBlank="1" showInputMessage="1" showErrorMessage="1" sqref="N16:Q16">
      <formula1>"適,否"</formula1>
    </dataValidation>
    <dataValidation type="list" allowBlank="1" showInputMessage="1" showErrorMessage="1" sqref="L37:M38 L54:M54 L52:M52 L42:M47 L40:M40 L31:L34 M31:M33">
      <formula1>"○,－"</formula1>
    </dataValidation>
    <dataValidation type="list" allowBlank="1" showInputMessage="1" showErrorMessage="1" sqref="WVS983121:WVS983131 WCA983121:WCA983131 WLW983121:WLW983131 K65616:K65626 JG65617:JG65627 TC65617:TC65627 ACY65617:ACY65627 AMU65617:AMU65627 AWQ65617:AWQ65627 BGM65617:BGM65627 BQI65617:BQI65627 CAE65617:CAE65627 CKA65617:CKA65627 CTW65617:CTW65627 DDS65617:DDS65627 DNO65617:DNO65627 DXK65617:DXK65627 EHG65617:EHG65627 ERC65617:ERC65627 FAY65617:FAY65627 FKU65617:FKU65627 FUQ65617:FUQ65627 GEM65617:GEM65627 GOI65617:GOI65627 GYE65617:GYE65627 HIA65617:HIA65627 HRW65617:HRW65627 IBS65617:IBS65627 ILO65617:ILO65627 IVK65617:IVK65627 JFG65617:JFG65627 JPC65617:JPC65627 JYY65617:JYY65627 KIU65617:KIU65627 KSQ65617:KSQ65627 LCM65617:LCM65627 LMI65617:LMI65627 LWE65617:LWE65627 MGA65617:MGA65627 MPW65617:MPW65627 MZS65617:MZS65627 NJO65617:NJO65627 NTK65617:NTK65627 ODG65617:ODG65627 ONC65617:ONC65627 OWY65617:OWY65627 PGU65617:PGU65627 PQQ65617:PQQ65627 QAM65617:QAM65627 QKI65617:QKI65627 QUE65617:QUE65627 REA65617:REA65627 RNW65617:RNW65627 RXS65617:RXS65627 SHO65617:SHO65627 SRK65617:SRK65627 TBG65617:TBG65627 TLC65617:TLC65627 TUY65617:TUY65627 UEU65617:UEU65627 UOQ65617:UOQ65627 UYM65617:UYM65627 VII65617:VII65627 VSE65617:VSE65627 WCA65617:WCA65627 WLW65617:WLW65627 WVS65617:WVS65627 K131152:K131162 JG131153:JG131163 TC131153:TC131163 ACY131153:ACY131163 AMU131153:AMU131163 AWQ131153:AWQ131163 BGM131153:BGM131163 BQI131153:BQI131163 CAE131153:CAE131163 CKA131153:CKA131163 CTW131153:CTW131163 DDS131153:DDS131163 DNO131153:DNO131163 DXK131153:DXK131163 EHG131153:EHG131163 ERC131153:ERC131163 FAY131153:FAY131163 FKU131153:FKU131163 FUQ131153:FUQ131163 GEM131153:GEM131163 GOI131153:GOI131163 GYE131153:GYE131163 HIA131153:HIA131163 HRW131153:HRW131163 IBS131153:IBS131163 ILO131153:ILO131163 IVK131153:IVK131163 JFG131153:JFG131163 JPC131153:JPC131163 JYY131153:JYY131163 KIU131153:KIU131163 KSQ131153:KSQ131163 LCM131153:LCM131163 LMI131153:LMI131163 LWE131153:LWE131163 MGA131153:MGA131163 MPW131153:MPW131163 MZS131153:MZS131163 NJO131153:NJO131163 NTK131153:NTK131163 ODG131153:ODG131163 ONC131153:ONC131163 OWY131153:OWY131163 PGU131153:PGU131163 PQQ131153:PQQ131163 QAM131153:QAM131163 QKI131153:QKI131163 QUE131153:QUE131163 REA131153:REA131163 RNW131153:RNW131163 RXS131153:RXS131163 SHO131153:SHO131163 SRK131153:SRK131163 TBG131153:TBG131163 TLC131153:TLC131163 TUY131153:TUY131163 UEU131153:UEU131163 UOQ131153:UOQ131163 UYM131153:UYM131163 VII131153:VII131163 VSE131153:VSE131163 WCA131153:WCA131163 WLW131153:WLW131163 WVS131153:WVS131163 K196688:K196698 JG196689:JG196699 TC196689:TC196699 ACY196689:ACY196699 AMU196689:AMU196699 AWQ196689:AWQ196699 BGM196689:BGM196699 BQI196689:BQI196699 CAE196689:CAE196699 CKA196689:CKA196699 CTW196689:CTW196699 DDS196689:DDS196699 DNO196689:DNO196699 DXK196689:DXK196699 EHG196689:EHG196699 ERC196689:ERC196699 FAY196689:FAY196699 FKU196689:FKU196699 FUQ196689:FUQ196699 GEM196689:GEM196699 GOI196689:GOI196699 GYE196689:GYE196699 HIA196689:HIA196699 HRW196689:HRW196699 IBS196689:IBS196699 ILO196689:ILO196699 IVK196689:IVK196699 JFG196689:JFG196699 JPC196689:JPC196699 JYY196689:JYY196699 KIU196689:KIU196699 KSQ196689:KSQ196699 LCM196689:LCM196699 LMI196689:LMI196699 LWE196689:LWE196699 MGA196689:MGA196699 MPW196689:MPW196699 MZS196689:MZS196699 NJO196689:NJO196699 NTK196689:NTK196699 ODG196689:ODG196699 ONC196689:ONC196699 OWY196689:OWY196699 PGU196689:PGU196699 PQQ196689:PQQ196699 QAM196689:QAM196699 QKI196689:QKI196699 QUE196689:QUE196699 REA196689:REA196699 RNW196689:RNW196699 RXS196689:RXS196699 SHO196689:SHO196699 SRK196689:SRK196699 TBG196689:TBG196699 TLC196689:TLC196699 TUY196689:TUY196699 UEU196689:UEU196699 UOQ196689:UOQ196699 UYM196689:UYM196699 VII196689:VII196699 VSE196689:VSE196699 WCA196689:WCA196699 WLW196689:WLW196699 WVS196689:WVS196699 K262224:K262234 JG262225:JG262235 TC262225:TC262235 ACY262225:ACY262235 AMU262225:AMU262235 AWQ262225:AWQ262235 BGM262225:BGM262235 BQI262225:BQI262235 CAE262225:CAE262235 CKA262225:CKA262235 CTW262225:CTW262235 DDS262225:DDS262235 DNO262225:DNO262235 DXK262225:DXK262235 EHG262225:EHG262235 ERC262225:ERC262235 FAY262225:FAY262235 FKU262225:FKU262235 FUQ262225:FUQ262235 GEM262225:GEM262235 GOI262225:GOI262235 GYE262225:GYE262235 HIA262225:HIA262235 HRW262225:HRW262235 IBS262225:IBS262235 ILO262225:ILO262235 IVK262225:IVK262235 JFG262225:JFG262235 JPC262225:JPC262235 JYY262225:JYY262235 KIU262225:KIU262235 KSQ262225:KSQ262235 LCM262225:LCM262235 LMI262225:LMI262235 LWE262225:LWE262235 MGA262225:MGA262235 MPW262225:MPW262235 MZS262225:MZS262235 NJO262225:NJO262235 NTK262225:NTK262235 ODG262225:ODG262235 ONC262225:ONC262235 OWY262225:OWY262235 PGU262225:PGU262235 PQQ262225:PQQ262235 QAM262225:QAM262235 QKI262225:QKI262235 QUE262225:QUE262235 REA262225:REA262235 RNW262225:RNW262235 RXS262225:RXS262235 SHO262225:SHO262235 SRK262225:SRK262235 TBG262225:TBG262235 TLC262225:TLC262235 TUY262225:TUY262235 UEU262225:UEU262235 UOQ262225:UOQ262235 UYM262225:UYM262235 VII262225:VII262235 VSE262225:VSE262235 WCA262225:WCA262235 WLW262225:WLW262235 WVS262225:WVS262235 K327760:K327770 JG327761:JG327771 TC327761:TC327771 ACY327761:ACY327771 AMU327761:AMU327771 AWQ327761:AWQ327771 BGM327761:BGM327771 BQI327761:BQI327771 CAE327761:CAE327771 CKA327761:CKA327771 CTW327761:CTW327771 DDS327761:DDS327771 DNO327761:DNO327771 DXK327761:DXK327771 EHG327761:EHG327771 ERC327761:ERC327771 FAY327761:FAY327771 FKU327761:FKU327771 FUQ327761:FUQ327771 GEM327761:GEM327771 GOI327761:GOI327771 GYE327761:GYE327771 HIA327761:HIA327771 HRW327761:HRW327771 IBS327761:IBS327771 ILO327761:ILO327771 IVK327761:IVK327771 JFG327761:JFG327771 JPC327761:JPC327771 JYY327761:JYY327771 KIU327761:KIU327771 KSQ327761:KSQ327771 LCM327761:LCM327771 LMI327761:LMI327771 LWE327761:LWE327771 MGA327761:MGA327771 MPW327761:MPW327771 MZS327761:MZS327771 NJO327761:NJO327771 NTK327761:NTK327771 ODG327761:ODG327771 ONC327761:ONC327771 OWY327761:OWY327771 PGU327761:PGU327771 PQQ327761:PQQ327771 QAM327761:QAM327771 QKI327761:QKI327771 QUE327761:QUE327771 REA327761:REA327771 RNW327761:RNW327771 RXS327761:RXS327771 SHO327761:SHO327771 SRK327761:SRK327771 TBG327761:TBG327771 TLC327761:TLC327771 TUY327761:TUY327771 UEU327761:UEU327771 UOQ327761:UOQ327771 UYM327761:UYM327771 VII327761:VII327771 VSE327761:VSE327771 WCA327761:WCA327771 WLW327761:WLW327771 WVS327761:WVS327771 K393296:K393306 JG393297:JG393307 TC393297:TC393307 ACY393297:ACY393307 AMU393297:AMU393307 AWQ393297:AWQ393307 BGM393297:BGM393307 BQI393297:BQI393307 CAE393297:CAE393307 CKA393297:CKA393307 CTW393297:CTW393307 DDS393297:DDS393307 DNO393297:DNO393307 DXK393297:DXK393307 EHG393297:EHG393307 ERC393297:ERC393307 FAY393297:FAY393307 FKU393297:FKU393307 FUQ393297:FUQ393307 GEM393297:GEM393307 GOI393297:GOI393307 GYE393297:GYE393307 HIA393297:HIA393307 HRW393297:HRW393307 IBS393297:IBS393307 ILO393297:ILO393307 IVK393297:IVK393307 JFG393297:JFG393307 JPC393297:JPC393307 JYY393297:JYY393307 KIU393297:KIU393307 KSQ393297:KSQ393307 LCM393297:LCM393307 LMI393297:LMI393307 LWE393297:LWE393307 MGA393297:MGA393307 MPW393297:MPW393307 MZS393297:MZS393307 NJO393297:NJO393307 NTK393297:NTK393307 ODG393297:ODG393307 ONC393297:ONC393307 OWY393297:OWY393307 PGU393297:PGU393307 PQQ393297:PQQ393307 QAM393297:QAM393307 QKI393297:QKI393307 QUE393297:QUE393307 REA393297:REA393307 RNW393297:RNW393307 RXS393297:RXS393307 SHO393297:SHO393307 SRK393297:SRK393307 TBG393297:TBG393307 TLC393297:TLC393307 TUY393297:TUY393307 UEU393297:UEU393307 UOQ393297:UOQ393307 UYM393297:UYM393307 VII393297:VII393307 VSE393297:VSE393307 WCA393297:WCA393307 WLW393297:WLW393307 WVS393297:WVS393307 K458832:K458842 JG458833:JG458843 TC458833:TC458843 ACY458833:ACY458843 AMU458833:AMU458843 AWQ458833:AWQ458843 BGM458833:BGM458843 BQI458833:BQI458843 CAE458833:CAE458843 CKA458833:CKA458843 CTW458833:CTW458843 DDS458833:DDS458843 DNO458833:DNO458843 DXK458833:DXK458843 EHG458833:EHG458843 ERC458833:ERC458843 FAY458833:FAY458843 FKU458833:FKU458843 FUQ458833:FUQ458843 GEM458833:GEM458843 GOI458833:GOI458843 GYE458833:GYE458843 HIA458833:HIA458843 HRW458833:HRW458843 IBS458833:IBS458843 ILO458833:ILO458843 IVK458833:IVK458843 JFG458833:JFG458843 JPC458833:JPC458843 JYY458833:JYY458843 KIU458833:KIU458843 KSQ458833:KSQ458843 LCM458833:LCM458843 LMI458833:LMI458843 LWE458833:LWE458843 MGA458833:MGA458843 MPW458833:MPW458843 MZS458833:MZS458843 NJO458833:NJO458843 NTK458833:NTK458843 ODG458833:ODG458843 ONC458833:ONC458843 OWY458833:OWY458843 PGU458833:PGU458843 PQQ458833:PQQ458843 QAM458833:QAM458843 QKI458833:QKI458843 QUE458833:QUE458843 REA458833:REA458843 RNW458833:RNW458843 RXS458833:RXS458843 SHO458833:SHO458843 SRK458833:SRK458843 TBG458833:TBG458843 TLC458833:TLC458843 TUY458833:TUY458843 UEU458833:UEU458843 UOQ458833:UOQ458843 UYM458833:UYM458843 VII458833:VII458843 VSE458833:VSE458843 WCA458833:WCA458843 WLW458833:WLW458843 WVS458833:WVS458843 K524368:K524378 JG524369:JG524379 TC524369:TC524379 ACY524369:ACY524379 AMU524369:AMU524379 AWQ524369:AWQ524379 BGM524369:BGM524379 BQI524369:BQI524379 CAE524369:CAE524379 CKA524369:CKA524379 CTW524369:CTW524379 DDS524369:DDS524379 DNO524369:DNO524379 DXK524369:DXK524379 EHG524369:EHG524379 ERC524369:ERC524379 FAY524369:FAY524379 FKU524369:FKU524379 FUQ524369:FUQ524379 GEM524369:GEM524379 GOI524369:GOI524379 GYE524369:GYE524379 HIA524369:HIA524379 HRW524369:HRW524379 IBS524369:IBS524379 ILO524369:ILO524379 IVK524369:IVK524379 JFG524369:JFG524379 JPC524369:JPC524379 JYY524369:JYY524379 KIU524369:KIU524379 KSQ524369:KSQ524379 LCM524369:LCM524379 LMI524369:LMI524379 LWE524369:LWE524379 MGA524369:MGA524379 MPW524369:MPW524379 MZS524369:MZS524379 NJO524369:NJO524379 NTK524369:NTK524379 ODG524369:ODG524379 ONC524369:ONC524379 OWY524369:OWY524379 PGU524369:PGU524379 PQQ524369:PQQ524379 QAM524369:QAM524379 QKI524369:QKI524379 QUE524369:QUE524379 REA524369:REA524379 RNW524369:RNW524379 RXS524369:RXS524379 SHO524369:SHO524379 SRK524369:SRK524379 TBG524369:TBG524379 TLC524369:TLC524379 TUY524369:TUY524379 UEU524369:UEU524379 UOQ524369:UOQ524379 UYM524369:UYM524379 VII524369:VII524379 VSE524369:VSE524379 WCA524369:WCA524379 WLW524369:WLW524379 WVS524369:WVS524379 K589904:K589914 JG589905:JG589915 TC589905:TC589915 ACY589905:ACY589915 AMU589905:AMU589915 AWQ589905:AWQ589915 BGM589905:BGM589915 BQI589905:BQI589915 CAE589905:CAE589915 CKA589905:CKA589915 CTW589905:CTW589915 DDS589905:DDS589915 DNO589905:DNO589915 DXK589905:DXK589915 EHG589905:EHG589915 ERC589905:ERC589915 FAY589905:FAY589915 FKU589905:FKU589915 FUQ589905:FUQ589915 GEM589905:GEM589915 GOI589905:GOI589915 GYE589905:GYE589915 HIA589905:HIA589915 HRW589905:HRW589915 IBS589905:IBS589915 ILO589905:ILO589915 IVK589905:IVK589915 JFG589905:JFG589915 JPC589905:JPC589915 JYY589905:JYY589915 KIU589905:KIU589915 KSQ589905:KSQ589915 LCM589905:LCM589915 LMI589905:LMI589915 LWE589905:LWE589915 MGA589905:MGA589915 MPW589905:MPW589915 MZS589905:MZS589915 NJO589905:NJO589915 NTK589905:NTK589915 ODG589905:ODG589915 ONC589905:ONC589915 OWY589905:OWY589915 PGU589905:PGU589915 PQQ589905:PQQ589915 QAM589905:QAM589915 QKI589905:QKI589915 QUE589905:QUE589915 REA589905:REA589915 RNW589905:RNW589915 RXS589905:RXS589915 SHO589905:SHO589915 SRK589905:SRK589915 TBG589905:TBG589915 TLC589905:TLC589915 TUY589905:TUY589915 UEU589905:UEU589915 UOQ589905:UOQ589915 UYM589905:UYM589915 VII589905:VII589915 VSE589905:VSE589915 WCA589905:WCA589915 WLW589905:WLW589915 WVS589905:WVS589915 K655440:K655450 JG655441:JG655451 TC655441:TC655451 ACY655441:ACY655451 AMU655441:AMU655451 AWQ655441:AWQ655451 BGM655441:BGM655451 BQI655441:BQI655451 CAE655441:CAE655451 CKA655441:CKA655451 CTW655441:CTW655451 DDS655441:DDS655451 DNO655441:DNO655451 DXK655441:DXK655451 EHG655441:EHG655451 ERC655441:ERC655451 FAY655441:FAY655451 FKU655441:FKU655451 FUQ655441:FUQ655451 GEM655441:GEM655451 GOI655441:GOI655451 GYE655441:GYE655451 HIA655441:HIA655451 HRW655441:HRW655451 IBS655441:IBS655451 ILO655441:ILO655451 IVK655441:IVK655451 JFG655441:JFG655451 JPC655441:JPC655451 JYY655441:JYY655451 KIU655441:KIU655451 KSQ655441:KSQ655451 LCM655441:LCM655451 LMI655441:LMI655451 LWE655441:LWE655451 MGA655441:MGA655451 MPW655441:MPW655451 MZS655441:MZS655451 NJO655441:NJO655451 NTK655441:NTK655451 ODG655441:ODG655451 ONC655441:ONC655451 OWY655441:OWY655451 PGU655441:PGU655451 PQQ655441:PQQ655451 QAM655441:QAM655451 QKI655441:QKI655451 QUE655441:QUE655451 REA655441:REA655451 RNW655441:RNW655451 RXS655441:RXS655451 SHO655441:SHO655451 SRK655441:SRK655451 TBG655441:TBG655451 TLC655441:TLC655451 TUY655441:TUY655451 UEU655441:UEU655451 UOQ655441:UOQ655451 UYM655441:UYM655451 VII655441:VII655451 VSE655441:VSE655451 WCA655441:WCA655451 WLW655441:WLW655451 WVS655441:WVS655451 K720976:K720986 JG720977:JG720987 TC720977:TC720987 ACY720977:ACY720987 AMU720977:AMU720987 AWQ720977:AWQ720987 BGM720977:BGM720987 BQI720977:BQI720987 CAE720977:CAE720987 CKA720977:CKA720987 CTW720977:CTW720987 DDS720977:DDS720987 DNO720977:DNO720987 DXK720977:DXK720987 EHG720977:EHG720987 ERC720977:ERC720987 FAY720977:FAY720987 FKU720977:FKU720987 FUQ720977:FUQ720987 GEM720977:GEM720987 GOI720977:GOI720987 GYE720977:GYE720987 HIA720977:HIA720987 HRW720977:HRW720987 IBS720977:IBS720987 ILO720977:ILO720987 IVK720977:IVK720987 JFG720977:JFG720987 JPC720977:JPC720987 JYY720977:JYY720987 KIU720977:KIU720987 KSQ720977:KSQ720987 LCM720977:LCM720987 LMI720977:LMI720987 LWE720977:LWE720987 MGA720977:MGA720987 MPW720977:MPW720987 MZS720977:MZS720987 NJO720977:NJO720987 NTK720977:NTK720987 ODG720977:ODG720987 ONC720977:ONC720987 OWY720977:OWY720987 PGU720977:PGU720987 PQQ720977:PQQ720987 QAM720977:QAM720987 QKI720977:QKI720987 QUE720977:QUE720987 REA720977:REA720987 RNW720977:RNW720987 RXS720977:RXS720987 SHO720977:SHO720987 SRK720977:SRK720987 TBG720977:TBG720987 TLC720977:TLC720987 TUY720977:TUY720987 UEU720977:UEU720987 UOQ720977:UOQ720987 UYM720977:UYM720987 VII720977:VII720987 VSE720977:VSE720987 WCA720977:WCA720987 WLW720977:WLW720987 WVS720977:WVS720987 K786512:K786522 JG786513:JG786523 TC786513:TC786523 ACY786513:ACY786523 AMU786513:AMU786523 AWQ786513:AWQ786523 BGM786513:BGM786523 BQI786513:BQI786523 CAE786513:CAE786523 CKA786513:CKA786523 CTW786513:CTW786523 DDS786513:DDS786523 DNO786513:DNO786523 DXK786513:DXK786523 EHG786513:EHG786523 ERC786513:ERC786523 FAY786513:FAY786523 FKU786513:FKU786523 FUQ786513:FUQ786523 GEM786513:GEM786523 GOI786513:GOI786523 GYE786513:GYE786523 HIA786513:HIA786523 HRW786513:HRW786523 IBS786513:IBS786523 ILO786513:ILO786523 IVK786513:IVK786523 JFG786513:JFG786523 JPC786513:JPC786523 JYY786513:JYY786523 KIU786513:KIU786523 KSQ786513:KSQ786523 LCM786513:LCM786523 LMI786513:LMI786523 LWE786513:LWE786523 MGA786513:MGA786523 MPW786513:MPW786523 MZS786513:MZS786523 NJO786513:NJO786523 NTK786513:NTK786523 ODG786513:ODG786523 ONC786513:ONC786523 OWY786513:OWY786523 PGU786513:PGU786523 PQQ786513:PQQ786523 QAM786513:QAM786523 QKI786513:QKI786523 QUE786513:QUE786523 REA786513:REA786523 RNW786513:RNW786523 RXS786513:RXS786523 SHO786513:SHO786523 SRK786513:SRK786523 TBG786513:TBG786523 TLC786513:TLC786523 TUY786513:TUY786523 UEU786513:UEU786523 UOQ786513:UOQ786523 UYM786513:UYM786523 VII786513:VII786523 VSE786513:VSE786523 WCA786513:WCA786523 WLW786513:WLW786523 WVS786513:WVS786523 K852048:K852058 JG852049:JG852059 TC852049:TC852059 ACY852049:ACY852059 AMU852049:AMU852059 AWQ852049:AWQ852059 BGM852049:BGM852059 BQI852049:BQI852059 CAE852049:CAE852059 CKA852049:CKA852059 CTW852049:CTW852059 DDS852049:DDS852059 DNO852049:DNO852059 DXK852049:DXK852059 EHG852049:EHG852059 ERC852049:ERC852059 FAY852049:FAY852059 FKU852049:FKU852059 FUQ852049:FUQ852059 GEM852049:GEM852059 GOI852049:GOI852059 GYE852049:GYE852059 HIA852049:HIA852059 HRW852049:HRW852059 IBS852049:IBS852059 ILO852049:ILO852059 IVK852049:IVK852059 JFG852049:JFG852059 JPC852049:JPC852059 JYY852049:JYY852059 KIU852049:KIU852059 KSQ852049:KSQ852059 LCM852049:LCM852059 LMI852049:LMI852059 LWE852049:LWE852059 MGA852049:MGA852059 MPW852049:MPW852059 MZS852049:MZS852059 NJO852049:NJO852059 NTK852049:NTK852059 ODG852049:ODG852059 ONC852049:ONC852059 OWY852049:OWY852059 PGU852049:PGU852059 PQQ852049:PQQ852059 QAM852049:QAM852059 QKI852049:QKI852059 QUE852049:QUE852059 REA852049:REA852059 RNW852049:RNW852059 RXS852049:RXS852059 SHO852049:SHO852059 SRK852049:SRK852059 TBG852049:TBG852059 TLC852049:TLC852059 TUY852049:TUY852059 UEU852049:UEU852059 UOQ852049:UOQ852059 UYM852049:UYM852059 VII852049:VII852059 VSE852049:VSE852059 WCA852049:WCA852059 WLW852049:WLW852059 WVS852049:WVS852059 K917584:K917594 JG917585:JG917595 TC917585:TC917595 ACY917585:ACY917595 AMU917585:AMU917595 AWQ917585:AWQ917595 BGM917585:BGM917595 BQI917585:BQI917595 CAE917585:CAE917595 CKA917585:CKA917595 CTW917585:CTW917595 DDS917585:DDS917595 DNO917585:DNO917595 DXK917585:DXK917595 EHG917585:EHG917595 ERC917585:ERC917595 FAY917585:FAY917595 FKU917585:FKU917595 FUQ917585:FUQ917595 GEM917585:GEM917595 GOI917585:GOI917595 GYE917585:GYE917595 HIA917585:HIA917595 HRW917585:HRW917595 IBS917585:IBS917595 ILO917585:ILO917595 IVK917585:IVK917595 JFG917585:JFG917595 JPC917585:JPC917595 JYY917585:JYY917595 KIU917585:KIU917595 KSQ917585:KSQ917595 LCM917585:LCM917595 LMI917585:LMI917595 LWE917585:LWE917595 MGA917585:MGA917595 MPW917585:MPW917595 MZS917585:MZS917595 NJO917585:NJO917595 NTK917585:NTK917595 ODG917585:ODG917595 ONC917585:ONC917595 OWY917585:OWY917595 PGU917585:PGU917595 PQQ917585:PQQ917595 QAM917585:QAM917595 QKI917585:QKI917595 QUE917585:QUE917595 REA917585:REA917595 RNW917585:RNW917595 RXS917585:RXS917595 SHO917585:SHO917595 SRK917585:SRK917595 TBG917585:TBG917595 TLC917585:TLC917595 TUY917585:TUY917595 UEU917585:UEU917595 UOQ917585:UOQ917595 UYM917585:UYM917595 VII917585:VII917595 VSE917585:VSE917595 WCA917585:WCA917595 WLW917585:WLW917595 WVS917585:WVS917595 K983120:K983130 JG983121:JG983131 TC983121:TC983131 ACY983121:ACY983131 AMU983121:AMU983131 AWQ983121:AWQ983131 BGM983121:BGM983131 BQI983121:BQI983131 CAE983121:CAE983131 CKA983121:CKA983131 CTW983121:CTW983131 DDS983121:DDS983131 DNO983121:DNO983131 DXK983121:DXK983131 EHG983121:EHG983131 ERC983121:ERC983131 FAY983121:FAY983131 FKU983121:FKU983131 FUQ983121:FUQ983131 GEM983121:GEM983131 GOI983121:GOI983131 GYE983121:GYE983131 HIA983121:HIA983131 HRW983121:HRW983131 IBS983121:IBS983131 ILO983121:ILO983131 IVK983121:IVK983131 JFG983121:JFG983131 JPC983121:JPC983131 JYY983121:JYY983131 KIU983121:KIU983131 KSQ983121:KSQ983131 LCM983121:LCM983131 LMI983121:LMI983131 LWE983121:LWE983131 MGA983121:MGA983131 MPW983121:MPW983131 MZS983121:MZS983131 NJO983121:NJO983131 NTK983121:NTK983131 ODG983121:ODG983131 ONC983121:ONC983131 OWY983121:OWY983131 PGU983121:PGU983131 PQQ983121:PQQ983131 QAM983121:QAM983131 QKI983121:QKI983131 QUE983121:QUE983131 REA983121:REA983131 RNW983121:RNW983131 RXS983121:RXS983131 SHO983121:SHO983131 SRK983121:SRK983131 TBG983121:TBG983131 TLC983121:TLC983131 TUY983121:TUY983131 UEU983121:UEU983131 UOQ983121:UOQ983131 UYM983121:UYM983131 VII983121:VII983131 VSE983121:VSE983131 ACZ52:ACZ56 AMV52:AMV56 AWR52:AWR56 BGN52:BGN56 BQJ52:BQJ56 CAF52:CAF56 CKB52:CKB56 CTX52:CTX56 DDT52:DDT56 DNP52:DNP56 DXL52:DXL56 EHH52:EHH56 ERD52:ERD56 FAZ52:FAZ56 FKV52:FKV56 FUR52:FUR56 GEN52:GEN56 GOJ52:GOJ56 GYF52:GYF56 HIB52:HIB56 HRX52:HRX56 IBT52:IBT56 ILP52:ILP56 IVL52:IVL56 JFH52:JFH56 JPD52:JPD56 JYZ52:JYZ56 KIV52:KIV56 KSR52:KSR56 LCN52:LCN56 LMJ52:LMJ56 LWF52:LWF56 MGB52:MGB56 MPX52:MPX56 MZT52:MZT56 NJP52:NJP56 NTL52:NTL56 ODH52:ODH56 OND52:OND56 OWZ52:OWZ56 PGV52:PGV56 PQR52:PQR56 QAN52:QAN56 QKJ52:QKJ56 QUF52:QUF56 REB52:REB56 RNX52:RNX56 RXT52:RXT56 SHP52:SHP56 SRL52:SRL56 TBH52:TBH56 TLD52:TLD56 TUZ52:TUZ56 UEV52:UEV56 UOR52:UOR56 UYN52:UYN56 VIJ52:VIJ56 VSF52:VSF56 WCB52:WCB56 WLX52:WLX56 WVT52:WVT56 JH52:JH56 TD52:TD56 ACZ31:ACZ48 AMV31:AMV48 AWR31:AWR48 BGN31:BGN48 BQJ31:BQJ48 CAF31:CAF48 CKB31:CKB48 CTX31:CTX48 DDT31:DDT48 DNP31:DNP48 DXL31:DXL48 EHH31:EHH48 ERD31:ERD48 FAZ31:FAZ48 FKV31:FKV48 FUR31:FUR48 GEN31:GEN48 GOJ31:GOJ48 GYF31:GYF48 HIB31:HIB48 HRX31:HRX48 IBT31:IBT48 ILP31:ILP48 IVL31:IVL48 JFH31:JFH48 JPD31:JPD48 JYZ31:JYZ48 KIV31:KIV48 KSR31:KSR48 LCN31:LCN48 LMJ31:LMJ48 LWF31:LWF48 MGB31:MGB48 MPX31:MPX48 MZT31:MZT48 NJP31:NJP48 NTL31:NTL48 ODH31:ODH48 OND31:OND48 OWZ31:OWZ48 PGV31:PGV48 PQR31:PQR48 QAN31:QAN48 QKJ31:QKJ48 QUF31:QUF48 REB31:REB48 RNX31:RNX48 RXT31:RXT48 SHP31:SHP48 SRL31:SRL48 TBH31:TBH48 TLD31:TLD48 TUZ31:TUZ48 UEV31:UEV48 UOR31:UOR48 UYN31:UYN48 VIJ31:VIJ48 VSF31:VSF48 WCB31:WCB48 WLX31:WLX48 WVT31:WVT48 JH31:JH48 TD31:TD48">
      <formula1>$AE$31:$AE$31</formula1>
    </dataValidation>
    <dataValidation imeMode="off" allowBlank="1" showInputMessage="1" showErrorMessage="1" sqref="KB65624:KC65624 TX65624:TY65624 ADT65624:ADU65624 ANP65624:ANQ65624 AXL65624:AXM65624 BHH65624:BHI65624 BRD65624:BRE65624 CAZ65624:CBA65624 CKV65624:CKW65624 CUR65624:CUS65624 DEN65624:DEO65624 DOJ65624:DOK65624 DYF65624:DYG65624 EIB65624:EIC65624 ERX65624:ERY65624 FBT65624:FBU65624 FLP65624:FLQ65624 FVL65624:FVM65624 GFH65624:GFI65624 GPD65624:GPE65624 GYZ65624:GZA65624 HIV65624:HIW65624 HSR65624:HSS65624 ICN65624:ICO65624 IMJ65624:IMK65624 IWF65624:IWG65624 JGB65624:JGC65624 JPX65624:JPY65624 JZT65624:JZU65624 KJP65624:KJQ65624 KTL65624:KTM65624 LDH65624:LDI65624 LND65624:LNE65624 LWZ65624:LXA65624 MGV65624:MGW65624 MQR65624:MQS65624 NAN65624:NAO65624 NKJ65624:NKK65624 NUF65624:NUG65624 OEB65624:OEC65624 ONX65624:ONY65624 OXT65624:OXU65624 PHP65624:PHQ65624 PRL65624:PRM65624 QBH65624:QBI65624 QLD65624:QLE65624 QUZ65624:QVA65624 REV65624:REW65624 ROR65624:ROS65624 RYN65624:RYO65624 SIJ65624:SIK65624 SSF65624:SSG65624 TCB65624:TCC65624 TLX65624:TLY65624 TVT65624:TVU65624 UFP65624:UFQ65624 UPL65624:UPM65624 UZH65624:UZI65624 VJD65624:VJE65624 VSZ65624:VTA65624 WCV65624:WCW65624 WMR65624:WMS65624 WWN65624:WWO65624 KB131160:KC131160 TX131160:TY131160 ADT131160:ADU131160 ANP131160:ANQ131160 AXL131160:AXM131160 BHH131160:BHI131160 BRD131160:BRE131160 CAZ131160:CBA131160 CKV131160:CKW131160 CUR131160:CUS131160 DEN131160:DEO131160 DOJ131160:DOK131160 DYF131160:DYG131160 EIB131160:EIC131160 ERX131160:ERY131160 FBT131160:FBU131160 FLP131160:FLQ131160 FVL131160:FVM131160 GFH131160:GFI131160 GPD131160:GPE131160 GYZ131160:GZA131160 HIV131160:HIW131160 HSR131160:HSS131160 ICN131160:ICO131160 IMJ131160:IMK131160 IWF131160:IWG131160 JGB131160:JGC131160 JPX131160:JPY131160 JZT131160:JZU131160 KJP131160:KJQ131160 KTL131160:KTM131160 LDH131160:LDI131160 LND131160:LNE131160 LWZ131160:LXA131160 MGV131160:MGW131160 MQR131160:MQS131160 NAN131160:NAO131160 NKJ131160:NKK131160 NUF131160:NUG131160 OEB131160:OEC131160 ONX131160:ONY131160 OXT131160:OXU131160 PHP131160:PHQ131160 PRL131160:PRM131160 QBH131160:QBI131160 QLD131160:QLE131160 QUZ131160:QVA131160 REV131160:REW131160 ROR131160:ROS131160 RYN131160:RYO131160 SIJ131160:SIK131160 SSF131160:SSG131160 TCB131160:TCC131160 TLX131160:TLY131160 TVT131160:TVU131160 UFP131160:UFQ131160 UPL131160:UPM131160 UZH131160:UZI131160 VJD131160:VJE131160 VSZ131160:VTA131160 WCV131160:WCW131160 WMR131160:WMS131160 WWN131160:WWO131160 KB196696:KC196696 TX196696:TY196696 ADT196696:ADU196696 ANP196696:ANQ196696 AXL196696:AXM196696 BHH196696:BHI196696 BRD196696:BRE196696 CAZ196696:CBA196696 CKV196696:CKW196696 CUR196696:CUS196696 DEN196696:DEO196696 DOJ196696:DOK196696 DYF196696:DYG196696 EIB196696:EIC196696 ERX196696:ERY196696 FBT196696:FBU196696 FLP196696:FLQ196696 FVL196696:FVM196696 GFH196696:GFI196696 GPD196696:GPE196696 GYZ196696:GZA196696 HIV196696:HIW196696 HSR196696:HSS196696 ICN196696:ICO196696 IMJ196696:IMK196696 IWF196696:IWG196696 JGB196696:JGC196696 JPX196696:JPY196696 JZT196696:JZU196696 KJP196696:KJQ196696 KTL196696:KTM196696 LDH196696:LDI196696 LND196696:LNE196696 LWZ196696:LXA196696 MGV196696:MGW196696 MQR196696:MQS196696 NAN196696:NAO196696 NKJ196696:NKK196696 NUF196696:NUG196696 OEB196696:OEC196696 ONX196696:ONY196696 OXT196696:OXU196696 PHP196696:PHQ196696 PRL196696:PRM196696 QBH196696:QBI196696 QLD196696:QLE196696 QUZ196696:QVA196696 REV196696:REW196696 ROR196696:ROS196696 RYN196696:RYO196696 SIJ196696:SIK196696 SSF196696:SSG196696 TCB196696:TCC196696 TLX196696:TLY196696 TVT196696:TVU196696 UFP196696:UFQ196696 UPL196696:UPM196696 UZH196696:UZI196696 VJD196696:VJE196696 VSZ196696:VTA196696 WCV196696:WCW196696 WMR196696:WMS196696 WWN196696:WWO196696 KB262232:KC262232 TX262232:TY262232 ADT262232:ADU262232 ANP262232:ANQ262232 AXL262232:AXM262232 BHH262232:BHI262232 BRD262232:BRE262232 CAZ262232:CBA262232 CKV262232:CKW262232 CUR262232:CUS262232 DEN262232:DEO262232 DOJ262232:DOK262232 DYF262232:DYG262232 EIB262232:EIC262232 ERX262232:ERY262232 FBT262232:FBU262232 FLP262232:FLQ262232 FVL262232:FVM262232 GFH262232:GFI262232 GPD262232:GPE262232 GYZ262232:GZA262232 HIV262232:HIW262232 HSR262232:HSS262232 ICN262232:ICO262232 IMJ262232:IMK262232 IWF262232:IWG262232 JGB262232:JGC262232 JPX262232:JPY262232 JZT262232:JZU262232 KJP262232:KJQ262232 KTL262232:KTM262232 LDH262232:LDI262232 LND262232:LNE262232 LWZ262232:LXA262232 MGV262232:MGW262232 MQR262232:MQS262232 NAN262232:NAO262232 NKJ262232:NKK262232 NUF262232:NUG262232 OEB262232:OEC262232 ONX262232:ONY262232 OXT262232:OXU262232 PHP262232:PHQ262232 PRL262232:PRM262232 QBH262232:QBI262232 QLD262232:QLE262232 QUZ262232:QVA262232 REV262232:REW262232 ROR262232:ROS262232 RYN262232:RYO262232 SIJ262232:SIK262232 SSF262232:SSG262232 TCB262232:TCC262232 TLX262232:TLY262232 TVT262232:TVU262232 UFP262232:UFQ262232 UPL262232:UPM262232 UZH262232:UZI262232 VJD262232:VJE262232 VSZ262232:VTA262232 WCV262232:WCW262232 WMR262232:WMS262232 WWN262232:WWO262232 KB327768:KC327768 TX327768:TY327768 ADT327768:ADU327768 ANP327768:ANQ327768 AXL327768:AXM327768 BHH327768:BHI327768 BRD327768:BRE327768 CAZ327768:CBA327768 CKV327768:CKW327768 CUR327768:CUS327768 DEN327768:DEO327768 DOJ327768:DOK327768 DYF327768:DYG327768 EIB327768:EIC327768 ERX327768:ERY327768 FBT327768:FBU327768 FLP327768:FLQ327768 FVL327768:FVM327768 GFH327768:GFI327768 GPD327768:GPE327768 GYZ327768:GZA327768 HIV327768:HIW327768 HSR327768:HSS327768 ICN327768:ICO327768 IMJ327768:IMK327768 IWF327768:IWG327768 JGB327768:JGC327768 JPX327768:JPY327768 JZT327768:JZU327768 KJP327768:KJQ327768 KTL327768:KTM327768 LDH327768:LDI327768 LND327768:LNE327768 LWZ327768:LXA327768 MGV327768:MGW327768 MQR327768:MQS327768 NAN327768:NAO327768 NKJ327768:NKK327768 NUF327768:NUG327768 OEB327768:OEC327768 ONX327768:ONY327768 OXT327768:OXU327768 PHP327768:PHQ327768 PRL327768:PRM327768 QBH327768:QBI327768 QLD327768:QLE327768 QUZ327768:QVA327768 REV327768:REW327768 ROR327768:ROS327768 RYN327768:RYO327768 SIJ327768:SIK327768 SSF327768:SSG327768 TCB327768:TCC327768 TLX327768:TLY327768 TVT327768:TVU327768 UFP327768:UFQ327768 UPL327768:UPM327768 UZH327768:UZI327768 VJD327768:VJE327768 VSZ327768:VTA327768 WCV327768:WCW327768 WMR327768:WMS327768 WWN327768:WWO327768 KB393304:KC393304 TX393304:TY393304 ADT393304:ADU393304 ANP393304:ANQ393304 AXL393304:AXM393304 BHH393304:BHI393304 BRD393304:BRE393304 CAZ393304:CBA393304 CKV393304:CKW393304 CUR393304:CUS393304 DEN393304:DEO393304 DOJ393304:DOK393304 DYF393304:DYG393304 EIB393304:EIC393304 ERX393304:ERY393304 FBT393304:FBU393304 FLP393304:FLQ393304 FVL393304:FVM393304 GFH393304:GFI393304 GPD393304:GPE393304 GYZ393304:GZA393304 HIV393304:HIW393304 HSR393304:HSS393304 ICN393304:ICO393304 IMJ393304:IMK393304 IWF393304:IWG393304 JGB393304:JGC393304 JPX393304:JPY393304 JZT393304:JZU393304 KJP393304:KJQ393304 KTL393304:KTM393304 LDH393304:LDI393304 LND393304:LNE393304 LWZ393304:LXA393304 MGV393304:MGW393304 MQR393304:MQS393304 NAN393304:NAO393304 NKJ393304:NKK393304 NUF393304:NUG393304 OEB393304:OEC393304 ONX393304:ONY393304 OXT393304:OXU393304 PHP393304:PHQ393304 PRL393304:PRM393304 QBH393304:QBI393304 QLD393304:QLE393304 QUZ393304:QVA393304 REV393304:REW393304 ROR393304:ROS393304 RYN393304:RYO393304 SIJ393304:SIK393304 SSF393304:SSG393304 TCB393304:TCC393304 TLX393304:TLY393304 TVT393304:TVU393304 UFP393304:UFQ393304 UPL393304:UPM393304 UZH393304:UZI393304 VJD393304:VJE393304 VSZ393304:VTA393304 WCV393304:WCW393304 WMR393304:WMS393304 WWN393304:WWO393304 KB458840:KC458840 TX458840:TY458840 ADT458840:ADU458840 ANP458840:ANQ458840 AXL458840:AXM458840 BHH458840:BHI458840 BRD458840:BRE458840 CAZ458840:CBA458840 CKV458840:CKW458840 CUR458840:CUS458840 DEN458840:DEO458840 DOJ458840:DOK458840 DYF458840:DYG458840 EIB458840:EIC458840 ERX458840:ERY458840 FBT458840:FBU458840 FLP458840:FLQ458840 FVL458840:FVM458840 GFH458840:GFI458840 GPD458840:GPE458840 GYZ458840:GZA458840 HIV458840:HIW458840 HSR458840:HSS458840 ICN458840:ICO458840 IMJ458840:IMK458840 IWF458840:IWG458840 JGB458840:JGC458840 JPX458840:JPY458840 JZT458840:JZU458840 KJP458840:KJQ458840 KTL458840:KTM458840 LDH458840:LDI458840 LND458840:LNE458840 LWZ458840:LXA458840 MGV458840:MGW458840 MQR458840:MQS458840 NAN458840:NAO458840 NKJ458840:NKK458840 NUF458840:NUG458840 OEB458840:OEC458840 ONX458840:ONY458840 OXT458840:OXU458840 PHP458840:PHQ458840 PRL458840:PRM458840 QBH458840:QBI458840 QLD458840:QLE458840 QUZ458840:QVA458840 REV458840:REW458840 ROR458840:ROS458840 RYN458840:RYO458840 SIJ458840:SIK458840 SSF458840:SSG458840 TCB458840:TCC458840 TLX458840:TLY458840 TVT458840:TVU458840 UFP458840:UFQ458840 UPL458840:UPM458840 UZH458840:UZI458840 VJD458840:VJE458840 VSZ458840:VTA458840 WCV458840:WCW458840 WMR458840:WMS458840 WWN458840:WWO458840 KB524376:KC524376 TX524376:TY524376 ADT524376:ADU524376 ANP524376:ANQ524376 AXL524376:AXM524376 BHH524376:BHI524376 BRD524376:BRE524376 CAZ524376:CBA524376 CKV524376:CKW524376 CUR524376:CUS524376 DEN524376:DEO524376 DOJ524376:DOK524376 DYF524376:DYG524376 EIB524376:EIC524376 ERX524376:ERY524376 FBT524376:FBU524376 FLP524376:FLQ524376 FVL524376:FVM524376 GFH524376:GFI524376 GPD524376:GPE524376 GYZ524376:GZA524376 HIV524376:HIW524376 HSR524376:HSS524376 ICN524376:ICO524376 IMJ524376:IMK524376 IWF524376:IWG524376 JGB524376:JGC524376 JPX524376:JPY524376 JZT524376:JZU524376 KJP524376:KJQ524376 KTL524376:KTM524376 LDH524376:LDI524376 LND524376:LNE524376 LWZ524376:LXA524376 MGV524376:MGW524376 MQR524376:MQS524376 NAN524376:NAO524376 NKJ524376:NKK524376 NUF524376:NUG524376 OEB524376:OEC524376 ONX524376:ONY524376 OXT524376:OXU524376 PHP524376:PHQ524376 PRL524376:PRM524376 QBH524376:QBI524376 QLD524376:QLE524376 QUZ524376:QVA524376 REV524376:REW524376 ROR524376:ROS524376 RYN524376:RYO524376 SIJ524376:SIK524376 SSF524376:SSG524376 TCB524376:TCC524376 TLX524376:TLY524376 TVT524376:TVU524376 UFP524376:UFQ524376 UPL524376:UPM524376 UZH524376:UZI524376 VJD524376:VJE524376 VSZ524376:VTA524376 WCV524376:WCW524376 WMR524376:WMS524376 WWN524376:WWO524376 KB589912:KC589912 TX589912:TY589912 ADT589912:ADU589912 ANP589912:ANQ589912 AXL589912:AXM589912 BHH589912:BHI589912 BRD589912:BRE589912 CAZ589912:CBA589912 CKV589912:CKW589912 CUR589912:CUS589912 DEN589912:DEO589912 DOJ589912:DOK589912 DYF589912:DYG589912 EIB589912:EIC589912 ERX589912:ERY589912 FBT589912:FBU589912 FLP589912:FLQ589912 FVL589912:FVM589912 GFH589912:GFI589912 GPD589912:GPE589912 GYZ589912:GZA589912 HIV589912:HIW589912 HSR589912:HSS589912 ICN589912:ICO589912 IMJ589912:IMK589912 IWF589912:IWG589912 JGB589912:JGC589912 JPX589912:JPY589912 JZT589912:JZU589912 KJP589912:KJQ589912 KTL589912:KTM589912 LDH589912:LDI589912 LND589912:LNE589912 LWZ589912:LXA589912 MGV589912:MGW589912 MQR589912:MQS589912 NAN589912:NAO589912 NKJ589912:NKK589912 NUF589912:NUG589912 OEB589912:OEC589912 ONX589912:ONY589912 OXT589912:OXU589912 PHP589912:PHQ589912 PRL589912:PRM589912 QBH589912:QBI589912 QLD589912:QLE589912 QUZ589912:QVA589912 REV589912:REW589912 ROR589912:ROS589912 RYN589912:RYO589912 SIJ589912:SIK589912 SSF589912:SSG589912 TCB589912:TCC589912 TLX589912:TLY589912 TVT589912:TVU589912 UFP589912:UFQ589912 UPL589912:UPM589912 UZH589912:UZI589912 VJD589912:VJE589912 VSZ589912:VTA589912 WCV589912:WCW589912 WMR589912:WMS589912 WWN589912:WWO589912 KB655448:KC655448 TX655448:TY655448 ADT655448:ADU655448 ANP655448:ANQ655448 AXL655448:AXM655448 BHH655448:BHI655448 BRD655448:BRE655448 CAZ655448:CBA655448 CKV655448:CKW655448 CUR655448:CUS655448 DEN655448:DEO655448 DOJ655448:DOK655448 DYF655448:DYG655448 EIB655448:EIC655448 ERX655448:ERY655448 FBT655448:FBU655448 FLP655448:FLQ655448 FVL655448:FVM655448 GFH655448:GFI655448 GPD655448:GPE655448 GYZ655448:GZA655448 HIV655448:HIW655448 HSR655448:HSS655448 ICN655448:ICO655448 IMJ655448:IMK655448 IWF655448:IWG655448 JGB655448:JGC655448 JPX655448:JPY655448 JZT655448:JZU655448 KJP655448:KJQ655448 KTL655448:KTM655448 LDH655448:LDI655448 LND655448:LNE655448 LWZ655448:LXA655448 MGV655448:MGW655448 MQR655448:MQS655448 NAN655448:NAO655448 NKJ655448:NKK655448 NUF655448:NUG655448 OEB655448:OEC655448 ONX655448:ONY655448 OXT655448:OXU655448 PHP655448:PHQ655448 PRL655448:PRM655448 QBH655448:QBI655448 QLD655448:QLE655448 QUZ655448:QVA655448 REV655448:REW655448 ROR655448:ROS655448 RYN655448:RYO655448 SIJ655448:SIK655448 SSF655448:SSG655448 TCB655448:TCC655448 TLX655448:TLY655448 TVT655448:TVU655448 UFP655448:UFQ655448 UPL655448:UPM655448 UZH655448:UZI655448 VJD655448:VJE655448 VSZ655448:VTA655448 WCV655448:WCW655448 WMR655448:WMS655448 WWN655448:WWO655448 KB720984:KC720984 TX720984:TY720984 ADT720984:ADU720984 ANP720984:ANQ720984 AXL720984:AXM720984 BHH720984:BHI720984 BRD720984:BRE720984 CAZ720984:CBA720984 CKV720984:CKW720984 CUR720984:CUS720984 DEN720984:DEO720984 DOJ720984:DOK720984 DYF720984:DYG720984 EIB720984:EIC720984 ERX720984:ERY720984 FBT720984:FBU720984 FLP720984:FLQ720984 FVL720984:FVM720984 GFH720984:GFI720984 GPD720984:GPE720984 GYZ720984:GZA720984 HIV720984:HIW720984 HSR720984:HSS720984 ICN720984:ICO720984 IMJ720984:IMK720984 IWF720984:IWG720984 JGB720984:JGC720984 JPX720984:JPY720984 JZT720984:JZU720984 KJP720984:KJQ720984 KTL720984:KTM720984 LDH720984:LDI720984 LND720984:LNE720984 LWZ720984:LXA720984 MGV720984:MGW720984 MQR720984:MQS720984 NAN720984:NAO720984 NKJ720984:NKK720984 NUF720984:NUG720984 OEB720984:OEC720984 ONX720984:ONY720984 OXT720984:OXU720984 PHP720984:PHQ720984 PRL720984:PRM720984 QBH720984:QBI720984 QLD720984:QLE720984 QUZ720984:QVA720984 REV720984:REW720984 ROR720984:ROS720984 RYN720984:RYO720984 SIJ720984:SIK720984 SSF720984:SSG720984 TCB720984:TCC720984 TLX720984:TLY720984 TVT720984:TVU720984 UFP720984:UFQ720984 UPL720984:UPM720984 UZH720984:UZI720984 VJD720984:VJE720984 VSZ720984:VTA720984 WCV720984:WCW720984 WMR720984:WMS720984 WWN720984:WWO720984 KB786520:KC786520 TX786520:TY786520 ADT786520:ADU786520 ANP786520:ANQ786520 AXL786520:AXM786520 BHH786520:BHI786520 BRD786520:BRE786520 CAZ786520:CBA786520 CKV786520:CKW786520 CUR786520:CUS786520 DEN786520:DEO786520 DOJ786520:DOK786520 DYF786520:DYG786520 EIB786520:EIC786520 ERX786520:ERY786520 FBT786520:FBU786520 FLP786520:FLQ786520 FVL786520:FVM786520 GFH786520:GFI786520 GPD786520:GPE786520 GYZ786520:GZA786520 HIV786520:HIW786520 HSR786520:HSS786520 ICN786520:ICO786520 IMJ786520:IMK786520 IWF786520:IWG786520 JGB786520:JGC786520 JPX786520:JPY786520 JZT786520:JZU786520 KJP786520:KJQ786520 KTL786520:KTM786520 LDH786520:LDI786520 LND786520:LNE786520 LWZ786520:LXA786520 MGV786520:MGW786520 MQR786520:MQS786520 NAN786520:NAO786520 NKJ786520:NKK786520 NUF786520:NUG786520 OEB786520:OEC786520 ONX786520:ONY786520 OXT786520:OXU786520 PHP786520:PHQ786520 PRL786520:PRM786520 QBH786520:QBI786520 QLD786520:QLE786520 QUZ786520:QVA786520 REV786520:REW786520 ROR786520:ROS786520 RYN786520:RYO786520 SIJ786520:SIK786520 SSF786520:SSG786520 TCB786520:TCC786520 TLX786520:TLY786520 TVT786520:TVU786520 UFP786520:UFQ786520 UPL786520:UPM786520 UZH786520:UZI786520 VJD786520:VJE786520 VSZ786520:VTA786520 WCV786520:WCW786520 WMR786520:WMS786520 WWN786520:WWO786520 KB852056:KC852056 TX852056:TY852056 ADT852056:ADU852056 ANP852056:ANQ852056 AXL852056:AXM852056 BHH852056:BHI852056 BRD852056:BRE852056 CAZ852056:CBA852056 CKV852056:CKW852056 CUR852056:CUS852056 DEN852056:DEO852056 DOJ852056:DOK852056 DYF852056:DYG852056 EIB852056:EIC852056 ERX852056:ERY852056 FBT852056:FBU852056 FLP852056:FLQ852056 FVL852056:FVM852056 GFH852056:GFI852056 GPD852056:GPE852056 GYZ852056:GZA852056 HIV852056:HIW852056 HSR852056:HSS852056 ICN852056:ICO852056 IMJ852056:IMK852056 IWF852056:IWG852056 JGB852056:JGC852056 JPX852056:JPY852056 JZT852056:JZU852056 KJP852056:KJQ852056 KTL852056:KTM852056 LDH852056:LDI852056 LND852056:LNE852056 LWZ852056:LXA852056 MGV852056:MGW852056 MQR852056:MQS852056 NAN852056:NAO852056 NKJ852056:NKK852056 NUF852056:NUG852056 OEB852056:OEC852056 ONX852056:ONY852056 OXT852056:OXU852056 PHP852056:PHQ852056 PRL852056:PRM852056 QBH852056:QBI852056 QLD852056:QLE852056 QUZ852056:QVA852056 REV852056:REW852056 ROR852056:ROS852056 RYN852056:RYO852056 SIJ852056:SIK852056 SSF852056:SSG852056 TCB852056:TCC852056 TLX852056:TLY852056 TVT852056:TVU852056 UFP852056:UFQ852056 UPL852056:UPM852056 UZH852056:UZI852056 VJD852056:VJE852056 VSZ852056:VTA852056 WCV852056:WCW852056 WMR852056:WMS852056 WWN852056:WWO852056 KB917592:KC917592 TX917592:TY917592 ADT917592:ADU917592 ANP917592:ANQ917592 AXL917592:AXM917592 BHH917592:BHI917592 BRD917592:BRE917592 CAZ917592:CBA917592 CKV917592:CKW917592 CUR917592:CUS917592 DEN917592:DEO917592 DOJ917592:DOK917592 DYF917592:DYG917592 EIB917592:EIC917592 ERX917592:ERY917592 FBT917592:FBU917592 FLP917592:FLQ917592 FVL917592:FVM917592 GFH917592:GFI917592 GPD917592:GPE917592 GYZ917592:GZA917592 HIV917592:HIW917592 HSR917592:HSS917592 ICN917592:ICO917592 IMJ917592:IMK917592 IWF917592:IWG917592 JGB917592:JGC917592 JPX917592:JPY917592 JZT917592:JZU917592 KJP917592:KJQ917592 KTL917592:KTM917592 LDH917592:LDI917592 LND917592:LNE917592 LWZ917592:LXA917592 MGV917592:MGW917592 MQR917592:MQS917592 NAN917592:NAO917592 NKJ917592:NKK917592 NUF917592:NUG917592 OEB917592:OEC917592 ONX917592:ONY917592 OXT917592:OXU917592 PHP917592:PHQ917592 PRL917592:PRM917592 QBH917592:QBI917592 QLD917592:QLE917592 QUZ917592:QVA917592 REV917592:REW917592 ROR917592:ROS917592 RYN917592:RYO917592 SIJ917592:SIK917592 SSF917592:SSG917592 TCB917592:TCC917592 TLX917592:TLY917592 TVT917592:TVU917592 UFP917592:UFQ917592 UPL917592:UPM917592 UZH917592:UZI917592 VJD917592:VJE917592 VSZ917592:VTA917592 WCV917592:WCW917592 WMR917592:WMS917592 WWN917592:WWO917592 KB983128:KC983128 TX983128:TY983128 ADT983128:ADU983128 ANP983128:ANQ983128 AXL983128:AXM983128 BHH983128:BHI983128 BRD983128:BRE983128 CAZ983128:CBA983128 CKV983128:CKW983128 CUR983128:CUS983128 DEN983128:DEO983128 DOJ983128:DOK983128 DYF983128:DYG983128 EIB983128:EIC983128 ERX983128:ERY983128 FBT983128:FBU983128 FLP983128:FLQ983128 FVL983128:FVM983128 GFH983128:GFI983128 GPD983128:GPE983128 GYZ983128:GZA983128 HIV983128:HIW983128 HSR983128:HSS983128 ICN983128:ICO983128 IMJ983128:IMK983128 IWF983128:IWG983128 JGB983128:JGC983128 JPX983128:JPY983128 JZT983128:JZU983128 KJP983128:KJQ983128 KTL983128:KTM983128 LDH983128:LDI983128 LND983128:LNE983128 LWZ983128:LXA983128 MGV983128:MGW983128 MQR983128:MQS983128 NAN983128:NAO983128 NKJ983128:NKK983128 NUF983128:NUG983128 OEB983128:OEC983128 ONX983128:ONY983128 OXT983128:OXU983128 PHP983128:PHQ983128 PRL983128:PRM983128 QBH983128:QBI983128 QLD983128:QLE983128 QUZ983128:QVA983128 REV983128:REW983128 ROR983128:ROS983128 RYN983128:RYO983128 SIJ983128:SIK983128 SSF983128:SSG983128 TCB983128:TCC983128 TLX983128:TLY983128 TVT983128:TVU983128 UFP983128:UFQ983128 UPL983128:UPM983128 UZH983128:UZI983128 VJD983128:VJE983128 VSZ983128:VTA983128 WCV983128:WCW983128 WMR983128:WMS983128 WWN983128:WWO983128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615:AH65615 KC65615:KD65615 TY65615:TZ65615 ADU65615:ADV65615 ANQ65615:ANR65615 AXM65615:AXN65615 BHI65615:BHJ65615 BRE65615:BRF65615 CBA65615:CBB65615 CKW65615:CKX65615 CUS65615:CUT65615 DEO65615:DEP65615 DOK65615:DOL65615 DYG65615:DYH65615 EIC65615:EID65615 ERY65615:ERZ65615 FBU65615:FBV65615 FLQ65615:FLR65615 FVM65615:FVN65615 GFI65615:GFJ65615 GPE65615:GPF65615 GZA65615:GZB65615 HIW65615:HIX65615 HSS65615:HST65615 ICO65615:ICP65615 IMK65615:IML65615 IWG65615:IWH65615 JGC65615:JGD65615 JPY65615:JPZ65615 JZU65615:JZV65615 KJQ65615:KJR65615 KTM65615:KTN65615 LDI65615:LDJ65615 LNE65615:LNF65615 LXA65615:LXB65615 MGW65615:MGX65615 MQS65615:MQT65615 NAO65615:NAP65615 NKK65615:NKL65615 NUG65615:NUH65615 OEC65615:OED65615 ONY65615:ONZ65615 OXU65615:OXV65615 PHQ65615:PHR65615 PRM65615:PRN65615 QBI65615:QBJ65615 QLE65615:QLF65615 QVA65615:QVB65615 REW65615:REX65615 ROS65615:ROT65615 RYO65615:RYP65615 SIK65615:SIL65615 SSG65615:SSH65615 TCC65615:TCD65615 TLY65615:TLZ65615 TVU65615:TVV65615 UFQ65615:UFR65615 UPM65615:UPN65615 UZI65615:UZJ65615 VJE65615:VJF65615 VTA65615:VTB65615 WCW65615:WCX65615 WMS65615:WMT65615 WWO65615:WWP65615 AG131151:AH131151 KC131151:KD131151 TY131151:TZ131151 ADU131151:ADV131151 ANQ131151:ANR131151 AXM131151:AXN131151 BHI131151:BHJ131151 BRE131151:BRF131151 CBA131151:CBB131151 CKW131151:CKX131151 CUS131151:CUT131151 DEO131151:DEP131151 DOK131151:DOL131151 DYG131151:DYH131151 EIC131151:EID131151 ERY131151:ERZ131151 FBU131151:FBV131151 FLQ131151:FLR131151 FVM131151:FVN131151 GFI131151:GFJ131151 GPE131151:GPF131151 GZA131151:GZB131151 HIW131151:HIX131151 HSS131151:HST131151 ICO131151:ICP131151 IMK131151:IML131151 IWG131151:IWH131151 JGC131151:JGD131151 JPY131151:JPZ131151 JZU131151:JZV131151 KJQ131151:KJR131151 KTM131151:KTN131151 LDI131151:LDJ131151 LNE131151:LNF131151 LXA131151:LXB131151 MGW131151:MGX131151 MQS131151:MQT131151 NAO131151:NAP131151 NKK131151:NKL131151 NUG131151:NUH131151 OEC131151:OED131151 ONY131151:ONZ131151 OXU131151:OXV131151 PHQ131151:PHR131151 PRM131151:PRN131151 QBI131151:QBJ131151 QLE131151:QLF131151 QVA131151:QVB131151 REW131151:REX131151 ROS131151:ROT131151 RYO131151:RYP131151 SIK131151:SIL131151 SSG131151:SSH131151 TCC131151:TCD131151 TLY131151:TLZ131151 TVU131151:TVV131151 UFQ131151:UFR131151 UPM131151:UPN131151 UZI131151:UZJ131151 VJE131151:VJF131151 VTA131151:VTB131151 WCW131151:WCX131151 WMS131151:WMT131151 WWO131151:WWP131151 AG196687:AH196687 KC196687:KD196687 TY196687:TZ196687 ADU196687:ADV196687 ANQ196687:ANR196687 AXM196687:AXN196687 BHI196687:BHJ196687 BRE196687:BRF196687 CBA196687:CBB196687 CKW196687:CKX196687 CUS196687:CUT196687 DEO196687:DEP196687 DOK196687:DOL196687 DYG196687:DYH196687 EIC196687:EID196687 ERY196687:ERZ196687 FBU196687:FBV196687 FLQ196687:FLR196687 FVM196687:FVN196687 GFI196687:GFJ196687 GPE196687:GPF196687 GZA196687:GZB196687 HIW196687:HIX196687 HSS196687:HST196687 ICO196687:ICP196687 IMK196687:IML196687 IWG196687:IWH196687 JGC196687:JGD196687 JPY196687:JPZ196687 JZU196687:JZV196687 KJQ196687:KJR196687 KTM196687:KTN196687 LDI196687:LDJ196687 LNE196687:LNF196687 LXA196687:LXB196687 MGW196687:MGX196687 MQS196687:MQT196687 NAO196687:NAP196687 NKK196687:NKL196687 NUG196687:NUH196687 OEC196687:OED196687 ONY196687:ONZ196687 OXU196687:OXV196687 PHQ196687:PHR196687 PRM196687:PRN196687 QBI196687:QBJ196687 QLE196687:QLF196687 QVA196687:QVB196687 REW196687:REX196687 ROS196687:ROT196687 RYO196687:RYP196687 SIK196687:SIL196687 SSG196687:SSH196687 TCC196687:TCD196687 TLY196687:TLZ196687 TVU196687:TVV196687 UFQ196687:UFR196687 UPM196687:UPN196687 UZI196687:UZJ196687 VJE196687:VJF196687 VTA196687:VTB196687 WCW196687:WCX196687 WMS196687:WMT196687 WWO196687:WWP196687 AG262223:AH262223 KC262223:KD262223 TY262223:TZ262223 ADU262223:ADV262223 ANQ262223:ANR262223 AXM262223:AXN262223 BHI262223:BHJ262223 BRE262223:BRF262223 CBA262223:CBB262223 CKW262223:CKX262223 CUS262223:CUT262223 DEO262223:DEP262223 DOK262223:DOL262223 DYG262223:DYH262223 EIC262223:EID262223 ERY262223:ERZ262223 FBU262223:FBV262223 FLQ262223:FLR262223 FVM262223:FVN262223 GFI262223:GFJ262223 GPE262223:GPF262223 GZA262223:GZB262223 HIW262223:HIX262223 HSS262223:HST262223 ICO262223:ICP262223 IMK262223:IML262223 IWG262223:IWH262223 JGC262223:JGD262223 JPY262223:JPZ262223 JZU262223:JZV262223 KJQ262223:KJR262223 KTM262223:KTN262223 LDI262223:LDJ262223 LNE262223:LNF262223 LXA262223:LXB262223 MGW262223:MGX262223 MQS262223:MQT262223 NAO262223:NAP262223 NKK262223:NKL262223 NUG262223:NUH262223 OEC262223:OED262223 ONY262223:ONZ262223 OXU262223:OXV262223 PHQ262223:PHR262223 PRM262223:PRN262223 QBI262223:QBJ262223 QLE262223:QLF262223 QVA262223:QVB262223 REW262223:REX262223 ROS262223:ROT262223 RYO262223:RYP262223 SIK262223:SIL262223 SSG262223:SSH262223 TCC262223:TCD262223 TLY262223:TLZ262223 TVU262223:TVV262223 UFQ262223:UFR262223 UPM262223:UPN262223 UZI262223:UZJ262223 VJE262223:VJF262223 VTA262223:VTB262223 WCW262223:WCX262223 WMS262223:WMT262223 WWO262223:WWP262223 AG327759:AH327759 KC327759:KD327759 TY327759:TZ327759 ADU327759:ADV327759 ANQ327759:ANR327759 AXM327759:AXN327759 BHI327759:BHJ327759 BRE327759:BRF327759 CBA327759:CBB327759 CKW327759:CKX327759 CUS327759:CUT327759 DEO327759:DEP327759 DOK327759:DOL327759 DYG327759:DYH327759 EIC327759:EID327759 ERY327759:ERZ327759 FBU327759:FBV327759 FLQ327759:FLR327759 FVM327759:FVN327759 GFI327759:GFJ327759 GPE327759:GPF327759 GZA327759:GZB327759 HIW327759:HIX327759 HSS327759:HST327759 ICO327759:ICP327759 IMK327759:IML327759 IWG327759:IWH327759 JGC327759:JGD327759 JPY327759:JPZ327759 JZU327759:JZV327759 KJQ327759:KJR327759 KTM327759:KTN327759 LDI327759:LDJ327759 LNE327759:LNF327759 LXA327759:LXB327759 MGW327759:MGX327759 MQS327759:MQT327759 NAO327759:NAP327759 NKK327759:NKL327759 NUG327759:NUH327759 OEC327759:OED327759 ONY327759:ONZ327759 OXU327759:OXV327759 PHQ327759:PHR327759 PRM327759:PRN327759 QBI327759:QBJ327759 QLE327759:QLF327759 QVA327759:QVB327759 REW327759:REX327759 ROS327759:ROT327759 RYO327759:RYP327759 SIK327759:SIL327759 SSG327759:SSH327759 TCC327759:TCD327759 TLY327759:TLZ327759 TVU327759:TVV327759 UFQ327759:UFR327759 UPM327759:UPN327759 UZI327759:UZJ327759 VJE327759:VJF327759 VTA327759:VTB327759 WCW327759:WCX327759 WMS327759:WMT327759 WWO327759:WWP327759 AG393295:AH393295 KC393295:KD393295 TY393295:TZ393295 ADU393295:ADV393295 ANQ393295:ANR393295 AXM393295:AXN393295 BHI393295:BHJ393295 BRE393295:BRF393295 CBA393295:CBB393295 CKW393295:CKX393295 CUS393295:CUT393295 DEO393295:DEP393295 DOK393295:DOL393295 DYG393295:DYH393295 EIC393295:EID393295 ERY393295:ERZ393295 FBU393295:FBV393295 FLQ393295:FLR393295 FVM393295:FVN393295 GFI393295:GFJ393295 GPE393295:GPF393295 GZA393295:GZB393295 HIW393295:HIX393295 HSS393295:HST393295 ICO393295:ICP393295 IMK393295:IML393295 IWG393295:IWH393295 JGC393295:JGD393295 JPY393295:JPZ393295 JZU393295:JZV393295 KJQ393295:KJR393295 KTM393295:KTN393295 LDI393295:LDJ393295 LNE393295:LNF393295 LXA393295:LXB393295 MGW393295:MGX393295 MQS393295:MQT393295 NAO393295:NAP393295 NKK393295:NKL393295 NUG393295:NUH393295 OEC393295:OED393295 ONY393295:ONZ393295 OXU393295:OXV393295 PHQ393295:PHR393295 PRM393295:PRN393295 QBI393295:QBJ393295 QLE393295:QLF393295 QVA393295:QVB393295 REW393295:REX393295 ROS393295:ROT393295 RYO393295:RYP393295 SIK393295:SIL393295 SSG393295:SSH393295 TCC393295:TCD393295 TLY393295:TLZ393295 TVU393295:TVV393295 UFQ393295:UFR393295 UPM393295:UPN393295 UZI393295:UZJ393295 VJE393295:VJF393295 VTA393295:VTB393295 WCW393295:WCX393295 WMS393295:WMT393295 WWO393295:WWP393295 AG458831:AH458831 KC458831:KD458831 TY458831:TZ458831 ADU458831:ADV458831 ANQ458831:ANR458831 AXM458831:AXN458831 BHI458831:BHJ458831 BRE458831:BRF458831 CBA458831:CBB458831 CKW458831:CKX458831 CUS458831:CUT458831 DEO458831:DEP458831 DOK458831:DOL458831 DYG458831:DYH458831 EIC458831:EID458831 ERY458831:ERZ458831 FBU458831:FBV458831 FLQ458831:FLR458831 FVM458831:FVN458831 GFI458831:GFJ458831 GPE458831:GPF458831 GZA458831:GZB458831 HIW458831:HIX458831 HSS458831:HST458831 ICO458831:ICP458831 IMK458831:IML458831 IWG458831:IWH458831 JGC458831:JGD458831 JPY458831:JPZ458831 JZU458831:JZV458831 KJQ458831:KJR458831 KTM458831:KTN458831 LDI458831:LDJ458831 LNE458831:LNF458831 LXA458831:LXB458831 MGW458831:MGX458831 MQS458831:MQT458831 NAO458831:NAP458831 NKK458831:NKL458831 NUG458831:NUH458831 OEC458831:OED458831 ONY458831:ONZ458831 OXU458831:OXV458831 PHQ458831:PHR458831 PRM458831:PRN458831 QBI458831:QBJ458831 QLE458831:QLF458831 QVA458831:QVB458831 REW458831:REX458831 ROS458831:ROT458831 RYO458831:RYP458831 SIK458831:SIL458831 SSG458831:SSH458831 TCC458831:TCD458831 TLY458831:TLZ458831 TVU458831:TVV458831 UFQ458831:UFR458831 UPM458831:UPN458831 UZI458831:UZJ458831 VJE458831:VJF458831 VTA458831:VTB458831 WCW458831:WCX458831 WMS458831:WMT458831 WWO458831:WWP458831 AG524367:AH524367 KC524367:KD524367 TY524367:TZ524367 ADU524367:ADV524367 ANQ524367:ANR524367 AXM524367:AXN524367 BHI524367:BHJ524367 BRE524367:BRF524367 CBA524367:CBB524367 CKW524367:CKX524367 CUS524367:CUT524367 DEO524367:DEP524367 DOK524367:DOL524367 DYG524367:DYH524367 EIC524367:EID524367 ERY524367:ERZ524367 FBU524367:FBV524367 FLQ524367:FLR524367 FVM524367:FVN524367 GFI524367:GFJ524367 GPE524367:GPF524367 GZA524367:GZB524367 HIW524367:HIX524367 HSS524367:HST524367 ICO524367:ICP524367 IMK524367:IML524367 IWG524367:IWH524367 JGC524367:JGD524367 JPY524367:JPZ524367 JZU524367:JZV524367 KJQ524367:KJR524367 KTM524367:KTN524367 LDI524367:LDJ524367 LNE524367:LNF524367 LXA524367:LXB524367 MGW524367:MGX524367 MQS524367:MQT524367 NAO524367:NAP524367 NKK524367:NKL524367 NUG524367:NUH524367 OEC524367:OED524367 ONY524367:ONZ524367 OXU524367:OXV524367 PHQ524367:PHR524367 PRM524367:PRN524367 QBI524367:QBJ524367 QLE524367:QLF524367 QVA524367:QVB524367 REW524367:REX524367 ROS524367:ROT524367 RYO524367:RYP524367 SIK524367:SIL524367 SSG524367:SSH524367 TCC524367:TCD524367 TLY524367:TLZ524367 TVU524367:TVV524367 UFQ524367:UFR524367 UPM524367:UPN524367 UZI524367:UZJ524367 VJE524367:VJF524367 VTA524367:VTB524367 WCW524367:WCX524367 WMS524367:WMT524367 WWO524367:WWP524367 AG589903:AH589903 KC589903:KD589903 TY589903:TZ589903 ADU589903:ADV589903 ANQ589903:ANR589903 AXM589903:AXN589903 BHI589903:BHJ589903 BRE589903:BRF589903 CBA589903:CBB589903 CKW589903:CKX589903 CUS589903:CUT589903 DEO589903:DEP589903 DOK589903:DOL589903 DYG589903:DYH589903 EIC589903:EID589903 ERY589903:ERZ589903 FBU589903:FBV589903 FLQ589903:FLR589903 FVM589903:FVN589903 GFI589903:GFJ589903 GPE589903:GPF589903 GZA589903:GZB589903 HIW589903:HIX589903 HSS589903:HST589903 ICO589903:ICP589903 IMK589903:IML589903 IWG589903:IWH589903 JGC589903:JGD589903 JPY589903:JPZ589903 JZU589903:JZV589903 KJQ589903:KJR589903 KTM589903:KTN589903 LDI589903:LDJ589903 LNE589903:LNF589903 LXA589903:LXB589903 MGW589903:MGX589903 MQS589903:MQT589903 NAO589903:NAP589903 NKK589903:NKL589903 NUG589903:NUH589903 OEC589903:OED589903 ONY589903:ONZ589903 OXU589903:OXV589903 PHQ589903:PHR589903 PRM589903:PRN589903 QBI589903:QBJ589903 QLE589903:QLF589903 QVA589903:QVB589903 REW589903:REX589903 ROS589903:ROT589903 RYO589903:RYP589903 SIK589903:SIL589903 SSG589903:SSH589903 TCC589903:TCD589903 TLY589903:TLZ589903 TVU589903:TVV589903 UFQ589903:UFR589903 UPM589903:UPN589903 UZI589903:UZJ589903 VJE589903:VJF589903 VTA589903:VTB589903 WCW589903:WCX589903 WMS589903:WMT589903 WWO589903:WWP589903 AG655439:AH655439 KC655439:KD655439 TY655439:TZ655439 ADU655439:ADV655439 ANQ655439:ANR655439 AXM655439:AXN655439 BHI655439:BHJ655439 BRE655439:BRF655439 CBA655439:CBB655439 CKW655439:CKX655439 CUS655439:CUT655439 DEO655439:DEP655439 DOK655439:DOL655439 DYG655439:DYH655439 EIC655439:EID655439 ERY655439:ERZ655439 FBU655439:FBV655439 FLQ655439:FLR655439 FVM655439:FVN655439 GFI655439:GFJ655439 GPE655439:GPF655439 GZA655439:GZB655439 HIW655439:HIX655439 HSS655439:HST655439 ICO655439:ICP655439 IMK655439:IML655439 IWG655439:IWH655439 JGC655439:JGD655439 JPY655439:JPZ655439 JZU655439:JZV655439 KJQ655439:KJR655439 KTM655439:KTN655439 LDI655439:LDJ655439 LNE655439:LNF655439 LXA655439:LXB655439 MGW655439:MGX655439 MQS655439:MQT655439 NAO655439:NAP655439 NKK655439:NKL655439 NUG655439:NUH655439 OEC655439:OED655439 ONY655439:ONZ655439 OXU655439:OXV655439 PHQ655439:PHR655439 PRM655439:PRN655439 QBI655439:QBJ655439 QLE655439:QLF655439 QVA655439:QVB655439 REW655439:REX655439 ROS655439:ROT655439 RYO655439:RYP655439 SIK655439:SIL655439 SSG655439:SSH655439 TCC655439:TCD655439 TLY655439:TLZ655439 TVU655439:TVV655439 UFQ655439:UFR655439 UPM655439:UPN655439 UZI655439:UZJ655439 VJE655439:VJF655439 VTA655439:VTB655439 WCW655439:WCX655439 WMS655439:WMT655439 WWO655439:WWP655439 AG720975:AH720975 KC720975:KD720975 TY720975:TZ720975 ADU720975:ADV720975 ANQ720975:ANR720975 AXM720975:AXN720975 BHI720975:BHJ720975 BRE720975:BRF720975 CBA720975:CBB720975 CKW720975:CKX720975 CUS720975:CUT720975 DEO720975:DEP720975 DOK720975:DOL720975 DYG720975:DYH720975 EIC720975:EID720975 ERY720975:ERZ720975 FBU720975:FBV720975 FLQ720975:FLR720975 FVM720975:FVN720975 GFI720975:GFJ720975 GPE720975:GPF720975 GZA720975:GZB720975 HIW720975:HIX720975 HSS720975:HST720975 ICO720975:ICP720975 IMK720975:IML720975 IWG720975:IWH720975 JGC720975:JGD720975 JPY720975:JPZ720975 JZU720975:JZV720975 KJQ720975:KJR720975 KTM720975:KTN720975 LDI720975:LDJ720975 LNE720975:LNF720975 LXA720975:LXB720975 MGW720975:MGX720975 MQS720975:MQT720975 NAO720975:NAP720975 NKK720975:NKL720975 NUG720975:NUH720975 OEC720975:OED720975 ONY720975:ONZ720975 OXU720975:OXV720975 PHQ720975:PHR720975 PRM720975:PRN720975 QBI720975:QBJ720975 QLE720975:QLF720975 QVA720975:QVB720975 REW720975:REX720975 ROS720975:ROT720975 RYO720975:RYP720975 SIK720975:SIL720975 SSG720975:SSH720975 TCC720975:TCD720975 TLY720975:TLZ720975 TVU720975:TVV720975 UFQ720975:UFR720975 UPM720975:UPN720975 UZI720975:UZJ720975 VJE720975:VJF720975 VTA720975:VTB720975 WCW720975:WCX720975 WMS720975:WMT720975 WWO720975:WWP720975 AG786511:AH786511 KC786511:KD786511 TY786511:TZ786511 ADU786511:ADV786511 ANQ786511:ANR786511 AXM786511:AXN786511 BHI786511:BHJ786511 BRE786511:BRF786511 CBA786511:CBB786511 CKW786511:CKX786511 CUS786511:CUT786511 DEO786511:DEP786511 DOK786511:DOL786511 DYG786511:DYH786511 EIC786511:EID786511 ERY786511:ERZ786511 FBU786511:FBV786511 FLQ786511:FLR786511 FVM786511:FVN786511 GFI786511:GFJ786511 GPE786511:GPF786511 GZA786511:GZB786511 HIW786511:HIX786511 HSS786511:HST786511 ICO786511:ICP786511 IMK786511:IML786511 IWG786511:IWH786511 JGC786511:JGD786511 JPY786511:JPZ786511 JZU786511:JZV786511 KJQ786511:KJR786511 KTM786511:KTN786511 LDI786511:LDJ786511 LNE786511:LNF786511 LXA786511:LXB786511 MGW786511:MGX786511 MQS786511:MQT786511 NAO786511:NAP786511 NKK786511:NKL786511 NUG786511:NUH786511 OEC786511:OED786511 ONY786511:ONZ786511 OXU786511:OXV786511 PHQ786511:PHR786511 PRM786511:PRN786511 QBI786511:QBJ786511 QLE786511:QLF786511 QVA786511:QVB786511 REW786511:REX786511 ROS786511:ROT786511 RYO786511:RYP786511 SIK786511:SIL786511 SSG786511:SSH786511 TCC786511:TCD786511 TLY786511:TLZ786511 TVU786511:TVV786511 UFQ786511:UFR786511 UPM786511:UPN786511 UZI786511:UZJ786511 VJE786511:VJF786511 VTA786511:VTB786511 WCW786511:WCX786511 WMS786511:WMT786511 WWO786511:WWP786511 AG852047:AH852047 KC852047:KD852047 TY852047:TZ852047 ADU852047:ADV852047 ANQ852047:ANR852047 AXM852047:AXN852047 BHI852047:BHJ852047 BRE852047:BRF852047 CBA852047:CBB852047 CKW852047:CKX852047 CUS852047:CUT852047 DEO852047:DEP852047 DOK852047:DOL852047 DYG852047:DYH852047 EIC852047:EID852047 ERY852047:ERZ852047 FBU852047:FBV852047 FLQ852047:FLR852047 FVM852047:FVN852047 GFI852047:GFJ852047 GPE852047:GPF852047 GZA852047:GZB852047 HIW852047:HIX852047 HSS852047:HST852047 ICO852047:ICP852047 IMK852047:IML852047 IWG852047:IWH852047 JGC852047:JGD852047 JPY852047:JPZ852047 JZU852047:JZV852047 KJQ852047:KJR852047 KTM852047:KTN852047 LDI852047:LDJ852047 LNE852047:LNF852047 LXA852047:LXB852047 MGW852047:MGX852047 MQS852047:MQT852047 NAO852047:NAP852047 NKK852047:NKL852047 NUG852047:NUH852047 OEC852047:OED852047 ONY852047:ONZ852047 OXU852047:OXV852047 PHQ852047:PHR852047 PRM852047:PRN852047 QBI852047:QBJ852047 QLE852047:QLF852047 QVA852047:QVB852047 REW852047:REX852047 ROS852047:ROT852047 RYO852047:RYP852047 SIK852047:SIL852047 SSG852047:SSH852047 TCC852047:TCD852047 TLY852047:TLZ852047 TVU852047:TVV852047 UFQ852047:UFR852047 UPM852047:UPN852047 UZI852047:UZJ852047 VJE852047:VJF852047 VTA852047:VTB852047 WCW852047:WCX852047 WMS852047:WMT852047 WWO852047:WWP852047 AG917583:AH917583 KC917583:KD917583 TY917583:TZ917583 ADU917583:ADV917583 ANQ917583:ANR917583 AXM917583:AXN917583 BHI917583:BHJ917583 BRE917583:BRF917583 CBA917583:CBB917583 CKW917583:CKX917583 CUS917583:CUT917583 DEO917583:DEP917583 DOK917583:DOL917583 DYG917583:DYH917583 EIC917583:EID917583 ERY917583:ERZ917583 FBU917583:FBV917583 FLQ917583:FLR917583 FVM917583:FVN917583 GFI917583:GFJ917583 GPE917583:GPF917583 GZA917583:GZB917583 HIW917583:HIX917583 HSS917583:HST917583 ICO917583:ICP917583 IMK917583:IML917583 IWG917583:IWH917583 JGC917583:JGD917583 JPY917583:JPZ917583 JZU917583:JZV917583 KJQ917583:KJR917583 KTM917583:KTN917583 LDI917583:LDJ917583 LNE917583:LNF917583 LXA917583:LXB917583 MGW917583:MGX917583 MQS917583:MQT917583 NAO917583:NAP917583 NKK917583:NKL917583 NUG917583:NUH917583 OEC917583:OED917583 ONY917583:ONZ917583 OXU917583:OXV917583 PHQ917583:PHR917583 PRM917583:PRN917583 QBI917583:QBJ917583 QLE917583:QLF917583 QVA917583:QVB917583 REW917583:REX917583 ROS917583:ROT917583 RYO917583:RYP917583 SIK917583:SIL917583 SSG917583:SSH917583 TCC917583:TCD917583 TLY917583:TLZ917583 TVU917583:TVV917583 UFQ917583:UFR917583 UPM917583:UPN917583 UZI917583:UZJ917583 VJE917583:VJF917583 VTA917583:VTB917583 WCW917583:WCX917583 WMS917583:WMT917583 WWO917583:WWP917583 AG983119:AH983119 KC983119:KD983119 TY983119:TZ983119 ADU983119:ADV983119 ANQ983119:ANR983119 AXM983119:AXN983119 BHI983119:BHJ983119 BRE983119:BRF983119 CBA983119:CBB983119 CKW983119:CKX983119 CUS983119:CUT983119 DEO983119:DEP983119 DOK983119:DOL983119 DYG983119:DYH983119 EIC983119:EID983119 ERY983119:ERZ983119 FBU983119:FBV983119 FLQ983119:FLR983119 FVM983119:FVN983119 GFI983119:GFJ983119 GPE983119:GPF983119 GZA983119:GZB983119 HIW983119:HIX983119 HSS983119:HST983119 ICO983119:ICP983119 IMK983119:IML983119 IWG983119:IWH983119 JGC983119:JGD983119 JPY983119:JPZ983119 JZU983119:JZV983119 KJQ983119:KJR983119 KTM983119:KTN983119 LDI983119:LDJ983119 LNE983119:LNF983119 LXA983119:LXB983119 MGW983119:MGX983119 MQS983119:MQT983119 NAO983119:NAP983119 NKK983119:NKL983119 NUG983119:NUH983119 OEC983119:OED983119 ONY983119:ONZ983119 OXU983119:OXV983119 PHQ983119:PHR983119 PRM983119:PRN983119 QBI983119:QBJ983119 QLE983119:QLF983119 QVA983119:QVB983119 REW983119:REX983119 ROS983119:ROT983119 RYO983119:RYP983119 SIK983119:SIL983119 SSG983119:SSH983119 TCC983119:TCD983119 TLY983119:TLZ983119 TVU983119:TVV983119 UFQ983119:UFR983119 UPM983119:UPN983119 UZI983119:UZJ983119 VJE983119:VJF983119 VTA983119:VTB983119 WCW983119:WCX983119 WMS983119:WMT983119 WWO983119:WWP983119 AH65616:AI65616 KD65616:KE65616 TZ65616:UA65616 ADV65616:ADW65616 ANR65616:ANS65616 AXN65616:AXO65616 BHJ65616:BHK65616 BRF65616:BRG65616 CBB65616:CBC65616 CKX65616:CKY65616 CUT65616:CUU65616 DEP65616:DEQ65616 DOL65616:DOM65616 DYH65616:DYI65616 EID65616:EIE65616 ERZ65616:ESA65616 FBV65616:FBW65616 FLR65616:FLS65616 FVN65616:FVO65616 GFJ65616:GFK65616 GPF65616:GPG65616 GZB65616:GZC65616 HIX65616:HIY65616 HST65616:HSU65616 ICP65616:ICQ65616 IML65616:IMM65616 IWH65616:IWI65616 JGD65616:JGE65616 JPZ65616:JQA65616 JZV65616:JZW65616 KJR65616:KJS65616 KTN65616:KTO65616 LDJ65616:LDK65616 LNF65616:LNG65616 LXB65616:LXC65616 MGX65616:MGY65616 MQT65616:MQU65616 NAP65616:NAQ65616 NKL65616:NKM65616 NUH65616:NUI65616 OED65616:OEE65616 ONZ65616:OOA65616 OXV65616:OXW65616 PHR65616:PHS65616 PRN65616:PRO65616 QBJ65616:QBK65616 QLF65616:QLG65616 QVB65616:QVC65616 REX65616:REY65616 ROT65616:ROU65616 RYP65616:RYQ65616 SIL65616:SIM65616 SSH65616:SSI65616 TCD65616:TCE65616 TLZ65616:TMA65616 TVV65616:TVW65616 UFR65616:UFS65616 UPN65616:UPO65616 UZJ65616:UZK65616 VJF65616:VJG65616 VTB65616:VTC65616 WCX65616:WCY65616 WMT65616:WMU65616 WWP65616:WWQ65616 AH131152:AI131152 KD131152:KE131152 TZ131152:UA131152 ADV131152:ADW131152 ANR131152:ANS131152 AXN131152:AXO131152 BHJ131152:BHK131152 BRF131152:BRG131152 CBB131152:CBC131152 CKX131152:CKY131152 CUT131152:CUU131152 DEP131152:DEQ131152 DOL131152:DOM131152 DYH131152:DYI131152 EID131152:EIE131152 ERZ131152:ESA131152 FBV131152:FBW131152 FLR131152:FLS131152 FVN131152:FVO131152 GFJ131152:GFK131152 GPF131152:GPG131152 GZB131152:GZC131152 HIX131152:HIY131152 HST131152:HSU131152 ICP131152:ICQ131152 IML131152:IMM131152 IWH131152:IWI131152 JGD131152:JGE131152 JPZ131152:JQA131152 JZV131152:JZW131152 KJR131152:KJS131152 KTN131152:KTO131152 LDJ131152:LDK131152 LNF131152:LNG131152 LXB131152:LXC131152 MGX131152:MGY131152 MQT131152:MQU131152 NAP131152:NAQ131152 NKL131152:NKM131152 NUH131152:NUI131152 OED131152:OEE131152 ONZ131152:OOA131152 OXV131152:OXW131152 PHR131152:PHS131152 PRN131152:PRO131152 QBJ131152:QBK131152 QLF131152:QLG131152 QVB131152:QVC131152 REX131152:REY131152 ROT131152:ROU131152 RYP131152:RYQ131152 SIL131152:SIM131152 SSH131152:SSI131152 TCD131152:TCE131152 TLZ131152:TMA131152 TVV131152:TVW131152 UFR131152:UFS131152 UPN131152:UPO131152 UZJ131152:UZK131152 VJF131152:VJG131152 VTB131152:VTC131152 WCX131152:WCY131152 WMT131152:WMU131152 WWP131152:WWQ131152 AH196688:AI196688 KD196688:KE196688 TZ196688:UA196688 ADV196688:ADW196688 ANR196688:ANS196688 AXN196688:AXO196688 BHJ196688:BHK196688 BRF196688:BRG196688 CBB196688:CBC196688 CKX196688:CKY196688 CUT196688:CUU196688 DEP196688:DEQ196688 DOL196688:DOM196688 DYH196688:DYI196688 EID196688:EIE196688 ERZ196688:ESA196688 FBV196688:FBW196688 FLR196688:FLS196688 FVN196688:FVO196688 GFJ196688:GFK196688 GPF196688:GPG196688 GZB196688:GZC196688 HIX196688:HIY196688 HST196688:HSU196688 ICP196688:ICQ196688 IML196688:IMM196688 IWH196688:IWI196688 JGD196688:JGE196688 JPZ196688:JQA196688 JZV196688:JZW196688 KJR196688:KJS196688 KTN196688:KTO196688 LDJ196688:LDK196688 LNF196688:LNG196688 LXB196688:LXC196688 MGX196688:MGY196688 MQT196688:MQU196688 NAP196688:NAQ196688 NKL196688:NKM196688 NUH196688:NUI196688 OED196688:OEE196688 ONZ196688:OOA196688 OXV196688:OXW196688 PHR196688:PHS196688 PRN196688:PRO196688 QBJ196688:QBK196688 QLF196688:QLG196688 QVB196688:QVC196688 REX196688:REY196688 ROT196688:ROU196688 RYP196688:RYQ196688 SIL196688:SIM196688 SSH196688:SSI196688 TCD196688:TCE196688 TLZ196688:TMA196688 TVV196688:TVW196688 UFR196688:UFS196688 UPN196688:UPO196688 UZJ196688:UZK196688 VJF196688:VJG196688 VTB196688:VTC196688 WCX196688:WCY196688 WMT196688:WMU196688 WWP196688:WWQ196688 AH262224:AI262224 KD262224:KE262224 TZ262224:UA262224 ADV262224:ADW262224 ANR262224:ANS262224 AXN262224:AXO262224 BHJ262224:BHK262224 BRF262224:BRG262224 CBB262224:CBC262224 CKX262224:CKY262224 CUT262224:CUU262224 DEP262224:DEQ262224 DOL262224:DOM262224 DYH262224:DYI262224 EID262224:EIE262224 ERZ262224:ESA262224 FBV262224:FBW262224 FLR262224:FLS262224 FVN262224:FVO262224 GFJ262224:GFK262224 GPF262224:GPG262224 GZB262224:GZC262224 HIX262224:HIY262224 HST262224:HSU262224 ICP262224:ICQ262224 IML262224:IMM262224 IWH262224:IWI262224 JGD262224:JGE262224 JPZ262224:JQA262224 JZV262224:JZW262224 KJR262224:KJS262224 KTN262224:KTO262224 LDJ262224:LDK262224 LNF262224:LNG262224 LXB262224:LXC262224 MGX262224:MGY262224 MQT262224:MQU262224 NAP262224:NAQ262224 NKL262224:NKM262224 NUH262224:NUI262224 OED262224:OEE262224 ONZ262224:OOA262224 OXV262224:OXW262224 PHR262224:PHS262224 PRN262224:PRO262224 QBJ262224:QBK262224 QLF262224:QLG262224 QVB262224:QVC262224 REX262224:REY262224 ROT262224:ROU262224 RYP262224:RYQ262224 SIL262224:SIM262224 SSH262224:SSI262224 TCD262224:TCE262224 TLZ262224:TMA262224 TVV262224:TVW262224 UFR262224:UFS262224 UPN262224:UPO262224 UZJ262224:UZK262224 VJF262224:VJG262224 VTB262224:VTC262224 WCX262224:WCY262224 WMT262224:WMU262224 WWP262224:WWQ262224 AH327760:AI327760 KD327760:KE327760 TZ327760:UA327760 ADV327760:ADW327760 ANR327760:ANS327760 AXN327760:AXO327760 BHJ327760:BHK327760 BRF327760:BRG327760 CBB327760:CBC327760 CKX327760:CKY327760 CUT327760:CUU327760 DEP327760:DEQ327760 DOL327760:DOM327760 DYH327760:DYI327760 EID327760:EIE327760 ERZ327760:ESA327760 FBV327760:FBW327760 FLR327760:FLS327760 FVN327760:FVO327760 GFJ327760:GFK327760 GPF327760:GPG327760 GZB327760:GZC327760 HIX327760:HIY327760 HST327760:HSU327760 ICP327760:ICQ327760 IML327760:IMM327760 IWH327760:IWI327760 JGD327760:JGE327760 JPZ327760:JQA327760 JZV327760:JZW327760 KJR327760:KJS327760 KTN327760:KTO327760 LDJ327760:LDK327760 LNF327760:LNG327760 LXB327760:LXC327760 MGX327760:MGY327760 MQT327760:MQU327760 NAP327760:NAQ327760 NKL327760:NKM327760 NUH327760:NUI327760 OED327760:OEE327760 ONZ327760:OOA327760 OXV327760:OXW327760 PHR327760:PHS327760 PRN327760:PRO327760 QBJ327760:QBK327760 QLF327760:QLG327760 QVB327760:QVC327760 REX327760:REY327760 ROT327760:ROU327760 RYP327760:RYQ327760 SIL327760:SIM327760 SSH327760:SSI327760 TCD327760:TCE327760 TLZ327760:TMA327760 TVV327760:TVW327760 UFR327760:UFS327760 UPN327760:UPO327760 UZJ327760:UZK327760 VJF327760:VJG327760 VTB327760:VTC327760 WCX327760:WCY327760 WMT327760:WMU327760 WWP327760:WWQ327760 AH393296:AI393296 KD393296:KE393296 TZ393296:UA393296 ADV393296:ADW393296 ANR393296:ANS393296 AXN393296:AXO393296 BHJ393296:BHK393296 BRF393296:BRG393296 CBB393296:CBC393296 CKX393296:CKY393296 CUT393296:CUU393296 DEP393296:DEQ393296 DOL393296:DOM393296 DYH393296:DYI393296 EID393296:EIE393296 ERZ393296:ESA393296 FBV393296:FBW393296 FLR393296:FLS393296 FVN393296:FVO393296 GFJ393296:GFK393296 GPF393296:GPG393296 GZB393296:GZC393296 HIX393296:HIY393296 HST393296:HSU393296 ICP393296:ICQ393296 IML393296:IMM393296 IWH393296:IWI393296 JGD393296:JGE393296 JPZ393296:JQA393296 JZV393296:JZW393296 KJR393296:KJS393296 KTN393296:KTO393296 LDJ393296:LDK393296 LNF393296:LNG393296 LXB393296:LXC393296 MGX393296:MGY393296 MQT393296:MQU393296 NAP393296:NAQ393296 NKL393296:NKM393296 NUH393296:NUI393296 OED393296:OEE393296 ONZ393296:OOA393296 OXV393296:OXW393296 PHR393296:PHS393296 PRN393296:PRO393296 QBJ393296:QBK393296 QLF393296:QLG393296 QVB393296:QVC393296 REX393296:REY393296 ROT393296:ROU393296 RYP393296:RYQ393296 SIL393296:SIM393296 SSH393296:SSI393296 TCD393296:TCE393296 TLZ393296:TMA393296 TVV393296:TVW393296 UFR393296:UFS393296 UPN393296:UPO393296 UZJ393296:UZK393296 VJF393296:VJG393296 VTB393296:VTC393296 WCX393296:WCY393296 WMT393296:WMU393296 WWP393296:WWQ393296 AH458832:AI458832 KD458832:KE458832 TZ458832:UA458832 ADV458832:ADW458832 ANR458832:ANS458832 AXN458832:AXO458832 BHJ458832:BHK458832 BRF458832:BRG458832 CBB458832:CBC458832 CKX458832:CKY458832 CUT458832:CUU458832 DEP458832:DEQ458832 DOL458832:DOM458832 DYH458832:DYI458832 EID458832:EIE458832 ERZ458832:ESA458832 FBV458832:FBW458832 FLR458832:FLS458832 FVN458832:FVO458832 GFJ458832:GFK458832 GPF458832:GPG458832 GZB458832:GZC458832 HIX458832:HIY458832 HST458832:HSU458832 ICP458832:ICQ458832 IML458832:IMM458832 IWH458832:IWI458832 JGD458832:JGE458832 JPZ458832:JQA458832 JZV458832:JZW458832 KJR458832:KJS458832 KTN458832:KTO458832 LDJ458832:LDK458832 LNF458832:LNG458832 LXB458832:LXC458832 MGX458832:MGY458832 MQT458832:MQU458832 NAP458832:NAQ458832 NKL458832:NKM458832 NUH458832:NUI458832 OED458832:OEE458832 ONZ458832:OOA458832 OXV458832:OXW458832 PHR458832:PHS458832 PRN458832:PRO458832 QBJ458832:QBK458832 QLF458832:QLG458832 QVB458832:QVC458832 REX458832:REY458832 ROT458832:ROU458832 RYP458832:RYQ458832 SIL458832:SIM458832 SSH458832:SSI458832 TCD458832:TCE458832 TLZ458832:TMA458832 TVV458832:TVW458832 UFR458832:UFS458832 UPN458832:UPO458832 UZJ458832:UZK458832 VJF458832:VJG458832 VTB458832:VTC458832 WCX458832:WCY458832 WMT458832:WMU458832 WWP458832:WWQ458832 AH524368:AI524368 KD524368:KE524368 TZ524368:UA524368 ADV524368:ADW524368 ANR524368:ANS524368 AXN524368:AXO524368 BHJ524368:BHK524368 BRF524368:BRG524368 CBB524368:CBC524368 CKX524368:CKY524368 CUT524368:CUU524368 DEP524368:DEQ524368 DOL524368:DOM524368 DYH524368:DYI524368 EID524368:EIE524368 ERZ524368:ESA524368 FBV524368:FBW524368 FLR524368:FLS524368 FVN524368:FVO524368 GFJ524368:GFK524368 GPF524368:GPG524368 GZB524368:GZC524368 HIX524368:HIY524368 HST524368:HSU524368 ICP524368:ICQ524368 IML524368:IMM524368 IWH524368:IWI524368 JGD524368:JGE524368 JPZ524368:JQA524368 JZV524368:JZW524368 KJR524368:KJS524368 KTN524368:KTO524368 LDJ524368:LDK524368 LNF524368:LNG524368 LXB524368:LXC524368 MGX524368:MGY524368 MQT524368:MQU524368 NAP524368:NAQ524368 NKL524368:NKM524368 NUH524368:NUI524368 OED524368:OEE524368 ONZ524368:OOA524368 OXV524368:OXW524368 PHR524368:PHS524368 PRN524368:PRO524368 QBJ524368:QBK524368 QLF524368:QLG524368 QVB524368:QVC524368 REX524368:REY524368 ROT524368:ROU524368 RYP524368:RYQ524368 SIL524368:SIM524368 SSH524368:SSI524368 TCD524368:TCE524368 TLZ524368:TMA524368 TVV524368:TVW524368 UFR524368:UFS524368 UPN524368:UPO524368 UZJ524368:UZK524368 VJF524368:VJG524368 VTB524368:VTC524368 WCX524368:WCY524368 WMT524368:WMU524368 WWP524368:WWQ524368 AH589904:AI589904 KD589904:KE589904 TZ589904:UA589904 ADV589904:ADW589904 ANR589904:ANS589904 AXN589904:AXO589904 BHJ589904:BHK589904 BRF589904:BRG589904 CBB589904:CBC589904 CKX589904:CKY589904 CUT589904:CUU589904 DEP589904:DEQ589904 DOL589904:DOM589904 DYH589904:DYI589904 EID589904:EIE589904 ERZ589904:ESA589904 FBV589904:FBW589904 FLR589904:FLS589904 FVN589904:FVO589904 GFJ589904:GFK589904 GPF589904:GPG589904 GZB589904:GZC589904 HIX589904:HIY589904 HST589904:HSU589904 ICP589904:ICQ589904 IML589904:IMM589904 IWH589904:IWI589904 JGD589904:JGE589904 JPZ589904:JQA589904 JZV589904:JZW589904 KJR589904:KJS589904 KTN589904:KTO589904 LDJ589904:LDK589904 LNF589904:LNG589904 LXB589904:LXC589904 MGX589904:MGY589904 MQT589904:MQU589904 NAP589904:NAQ589904 NKL589904:NKM589904 NUH589904:NUI589904 OED589904:OEE589904 ONZ589904:OOA589904 OXV589904:OXW589904 PHR589904:PHS589904 PRN589904:PRO589904 QBJ589904:QBK589904 QLF589904:QLG589904 QVB589904:QVC589904 REX589904:REY589904 ROT589904:ROU589904 RYP589904:RYQ589904 SIL589904:SIM589904 SSH589904:SSI589904 TCD589904:TCE589904 TLZ589904:TMA589904 TVV589904:TVW589904 UFR589904:UFS589904 UPN589904:UPO589904 UZJ589904:UZK589904 VJF589904:VJG589904 VTB589904:VTC589904 WCX589904:WCY589904 WMT589904:WMU589904 WWP589904:WWQ589904 AH655440:AI655440 KD655440:KE655440 TZ655440:UA655440 ADV655440:ADW655440 ANR655440:ANS655440 AXN655440:AXO655440 BHJ655440:BHK655440 BRF655440:BRG655440 CBB655440:CBC655440 CKX655440:CKY655440 CUT655440:CUU655440 DEP655440:DEQ655440 DOL655440:DOM655440 DYH655440:DYI655440 EID655440:EIE655440 ERZ655440:ESA655440 FBV655440:FBW655440 FLR655440:FLS655440 FVN655440:FVO655440 GFJ655440:GFK655440 GPF655440:GPG655440 GZB655440:GZC655440 HIX655440:HIY655440 HST655440:HSU655440 ICP655440:ICQ655440 IML655440:IMM655440 IWH655440:IWI655440 JGD655440:JGE655440 JPZ655440:JQA655440 JZV655440:JZW655440 KJR655440:KJS655440 KTN655440:KTO655440 LDJ655440:LDK655440 LNF655440:LNG655440 LXB655440:LXC655440 MGX655440:MGY655440 MQT655440:MQU655440 NAP655440:NAQ655440 NKL655440:NKM655440 NUH655440:NUI655440 OED655440:OEE655440 ONZ655440:OOA655440 OXV655440:OXW655440 PHR655440:PHS655440 PRN655440:PRO655440 QBJ655440:QBK655440 QLF655440:QLG655440 QVB655440:QVC655440 REX655440:REY655440 ROT655440:ROU655440 RYP655440:RYQ655440 SIL655440:SIM655440 SSH655440:SSI655440 TCD655440:TCE655440 TLZ655440:TMA655440 TVV655440:TVW655440 UFR655440:UFS655440 UPN655440:UPO655440 UZJ655440:UZK655440 VJF655440:VJG655440 VTB655440:VTC655440 WCX655440:WCY655440 WMT655440:WMU655440 WWP655440:WWQ655440 AH720976:AI720976 KD720976:KE720976 TZ720976:UA720976 ADV720976:ADW720976 ANR720976:ANS720976 AXN720976:AXO720976 BHJ720976:BHK720976 BRF720976:BRG720976 CBB720976:CBC720976 CKX720976:CKY720976 CUT720976:CUU720976 DEP720976:DEQ720976 DOL720976:DOM720976 DYH720976:DYI720976 EID720976:EIE720976 ERZ720976:ESA720976 FBV720976:FBW720976 FLR720976:FLS720976 FVN720976:FVO720976 GFJ720976:GFK720976 GPF720976:GPG720976 GZB720976:GZC720976 HIX720976:HIY720976 HST720976:HSU720976 ICP720976:ICQ720976 IML720976:IMM720976 IWH720976:IWI720976 JGD720976:JGE720976 JPZ720976:JQA720976 JZV720976:JZW720976 KJR720976:KJS720976 KTN720976:KTO720976 LDJ720976:LDK720976 LNF720976:LNG720976 LXB720976:LXC720976 MGX720976:MGY720976 MQT720976:MQU720976 NAP720976:NAQ720976 NKL720976:NKM720976 NUH720976:NUI720976 OED720976:OEE720976 ONZ720976:OOA720976 OXV720976:OXW720976 PHR720976:PHS720976 PRN720976:PRO720976 QBJ720976:QBK720976 QLF720976:QLG720976 QVB720976:QVC720976 REX720976:REY720976 ROT720976:ROU720976 RYP720976:RYQ720976 SIL720976:SIM720976 SSH720976:SSI720976 TCD720976:TCE720976 TLZ720976:TMA720976 TVV720976:TVW720976 UFR720976:UFS720976 UPN720976:UPO720976 UZJ720976:UZK720976 VJF720976:VJG720976 VTB720976:VTC720976 WCX720976:WCY720976 WMT720976:WMU720976 WWP720976:WWQ720976 AH786512:AI786512 KD786512:KE786512 TZ786512:UA786512 ADV786512:ADW786512 ANR786512:ANS786512 AXN786512:AXO786512 BHJ786512:BHK786512 BRF786512:BRG786512 CBB786512:CBC786512 CKX786512:CKY786512 CUT786512:CUU786512 DEP786512:DEQ786512 DOL786512:DOM786512 DYH786512:DYI786512 EID786512:EIE786512 ERZ786512:ESA786512 FBV786512:FBW786512 FLR786512:FLS786512 FVN786512:FVO786512 GFJ786512:GFK786512 GPF786512:GPG786512 GZB786512:GZC786512 HIX786512:HIY786512 HST786512:HSU786512 ICP786512:ICQ786512 IML786512:IMM786512 IWH786512:IWI786512 JGD786512:JGE786512 JPZ786512:JQA786512 JZV786512:JZW786512 KJR786512:KJS786512 KTN786512:KTO786512 LDJ786512:LDK786512 LNF786512:LNG786512 LXB786512:LXC786512 MGX786512:MGY786512 MQT786512:MQU786512 NAP786512:NAQ786512 NKL786512:NKM786512 NUH786512:NUI786512 OED786512:OEE786512 ONZ786512:OOA786512 OXV786512:OXW786512 PHR786512:PHS786512 PRN786512:PRO786512 QBJ786512:QBK786512 QLF786512:QLG786512 QVB786512:QVC786512 REX786512:REY786512 ROT786512:ROU786512 RYP786512:RYQ786512 SIL786512:SIM786512 SSH786512:SSI786512 TCD786512:TCE786512 TLZ786512:TMA786512 TVV786512:TVW786512 UFR786512:UFS786512 UPN786512:UPO786512 UZJ786512:UZK786512 VJF786512:VJG786512 VTB786512:VTC786512 WCX786512:WCY786512 WMT786512:WMU786512 WWP786512:WWQ786512 AH852048:AI852048 KD852048:KE852048 TZ852048:UA852048 ADV852048:ADW852048 ANR852048:ANS852048 AXN852048:AXO852048 BHJ852048:BHK852048 BRF852048:BRG852048 CBB852048:CBC852048 CKX852048:CKY852048 CUT852048:CUU852048 DEP852048:DEQ852048 DOL852048:DOM852048 DYH852048:DYI852048 EID852048:EIE852048 ERZ852048:ESA852048 FBV852048:FBW852048 FLR852048:FLS852048 FVN852048:FVO852048 GFJ852048:GFK852048 GPF852048:GPG852048 GZB852048:GZC852048 HIX852048:HIY852048 HST852048:HSU852048 ICP852048:ICQ852048 IML852048:IMM852048 IWH852048:IWI852048 JGD852048:JGE852048 JPZ852048:JQA852048 JZV852048:JZW852048 KJR852048:KJS852048 KTN852048:KTO852048 LDJ852048:LDK852048 LNF852048:LNG852048 LXB852048:LXC852048 MGX852048:MGY852048 MQT852048:MQU852048 NAP852048:NAQ852048 NKL852048:NKM852048 NUH852048:NUI852048 OED852048:OEE852048 ONZ852048:OOA852048 OXV852048:OXW852048 PHR852048:PHS852048 PRN852048:PRO852048 QBJ852048:QBK852048 QLF852048:QLG852048 QVB852048:QVC852048 REX852048:REY852048 ROT852048:ROU852048 RYP852048:RYQ852048 SIL852048:SIM852048 SSH852048:SSI852048 TCD852048:TCE852048 TLZ852048:TMA852048 TVV852048:TVW852048 UFR852048:UFS852048 UPN852048:UPO852048 UZJ852048:UZK852048 VJF852048:VJG852048 VTB852048:VTC852048 WCX852048:WCY852048 WMT852048:WMU852048 WWP852048:WWQ852048 AH917584:AI917584 KD917584:KE917584 TZ917584:UA917584 ADV917584:ADW917584 ANR917584:ANS917584 AXN917584:AXO917584 BHJ917584:BHK917584 BRF917584:BRG917584 CBB917584:CBC917584 CKX917584:CKY917584 CUT917584:CUU917584 DEP917584:DEQ917584 DOL917584:DOM917584 DYH917584:DYI917584 EID917584:EIE917584 ERZ917584:ESA917584 FBV917584:FBW917584 FLR917584:FLS917584 FVN917584:FVO917584 GFJ917584:GFK917584 GPF917584:GPG917584 GZB917584:GZC917584 HIX917584:HIY917584 HST917584:HSU917584 ICP917584:ICQ917584 IML917584:IMM917584 IWH917584:IWI917584 JGD917584:JGE917584 JPZ917584:JQA917584 JZV917584:JZW917584 KJR917584:KJS917584 KTN917584:KTO917584 LDJ917584:LDK917584 LNF917584:LNG917584 LXB917584:LXC917584 MGX917584:MGY917584 MQT917584:MQU917584 NAP917584:NAQ917584 NKL917584:NKM917584 NUH917584:NUI917584 OED917584:OEE917584 ONZ917584:OOA917584 OXV917584:OXW917584 PHR917584:PHS917584 PRN917584:PRO917584 QBJ917584:QBK917584 QLF917584:QLG917584 QVB917584:QVC917584 REX917584:REY917584 ROT917584:ROU917584 RYP917584:RYQ917584 SIL917584:SIM917584 SSH917584:SSI917584 TCD917584:TCE917584 TLZ917584:TMA917584 TVV917584:TVW917584 UFR917584:UFS917584 UPN917584:UPO917584 UZJ917584:UZK917584 VJF917584:VJG917584 VTB917584:VTC917584 WCX917584:WCY917584 WMT917584:WMU917584 WWP917584:WWQ917584 AH983120:AI983120 KD983120:KE983120 TZ983120:UA983120 ADV983120:ADW983120 ANR983120:ANS983120 AXN983120:AXO983120 BHJ983120:BHK983120 BRF983120:BRG983120 CBB983120:CBC983120 CKX983120:CKY983120 CUT983120:CUU983120 DEP983120:DEQ983120 DOL983120:DOM983120 DYH983120:DYI983120 EID983120:EIE983120 ERZ983120:ESA983120 FBV983120:FBW983120 FLR983120:FLS983120 FVN983120:FVO983120 GFJ983120:GFK983120 GPF983120:GPG983120 GZB983120:GZC983120 HIX983120:HIY983120 HST983120:HSU983120 ICP983120:ICQ983120 IML983120:IMM983120 IWH983120:IWI983120 JGD983120:JGE983120 JPZ983120:JQA983120 JZV983120:JZW983120 KJR983120:KJS983120 KTN983120:KTO983120 LDJ983120:LDK983120 LNF983120:LNG983120 LXB983120:LXC983120 MGX983120:MGY983120 MQT983120:MQU983120 NAP983120:NAQ983120 NKL983120:NKM983120 NUH983120:NUI983120 OED983120:OEE983120 ONZ983120:OOA983120 OXV983120:OXW983120 PHR983120:PHS983120 PRN983120:PRO983120 QBJ983120:QBK983120 QLF983120:QLG983120 QVB983120:QVC983120 REX983120:REY983120 ROT983120:ROU983120 RYP983120:RYQ983120 SIL983120:SIM983120 SSH983120:SSI983120 TCD983120:TCE983120 TLZ983120:TMA983120 TVV983120:TVW983120 UFR983120:UFS983120 UPN983120:UPO983120 UZJ983120:UZK983120 VJF983120:VJG983120 VTB983120:VTC983120 WCX983120:WCY983120 WMT983120:WMU983120 WWP983120:WWQ983120 AG65628:AH65628 KC65628:KD65628 TY65628:TZ65628 ADU65628:ADV65628 ANQ65628:ANR65628 AXM65628:AXN65628 BHI65628:BHJ65628 BRE65628:BRF65628 CBA65628:CBB65628 CKW65628:CKX65628 CUS65628:CUT65628 DEO65628:DEP65628 DOK65628:DOL65628 DYG65628:DYH65628 EIC65628:EID65628 ERY65628:ERZ65628 FBU65628:FBV65628 FLQ65628:FLR65628 FVM65628:FVN65628 GFI65628:GFJ65628 GPE65628:GPF65628 GZA65628:GZB65628 HIW65628:HIX65628 HSS65628:HST65628 ICO65628:ICP65628 IMK65628:IML65628 IWG65628:IWH65628 JGC65628:JGD65628 JPY65628:JPZ65628 JZU65628:JZV65628 KJQ65628:KJR65628 KTM65628:KTN65628 LDI65628:LDJ65628 LNE65628:LNF65628 LXA65628:LXB65628 MGW65628:MGX65628 MQS65628:MQT65628 NAO65628:NAP65628 NKK65628:NKL65628 NUG65628:NUH65628 OEC65628:OED65628 ONY65628:ONZ65628 OXU65628:OXV65628 PHQ65628:PHR65628 PRM65628:PRN65628 QBI65628:QBJ65628 QLE65628:QLF65628 QVA65628:QVB65628 REW65628:REX65628 ROS65628:ROT65628 RYO65628:RYP65628 SIK65628:SIL65628 SSG65628:SSH65628 TCC65628:TCD65628 TLY65628:TLZ65628 TVU65628:TVV65628 UFQ65628:UFR65628 UPM65628:UPN65628 UZI65628:UZJ65628 VJE65628:VJF65628 VTA65628:VTB65628 WCW65628:WCX65628 WMS65628:WMT65628 WWO65628:WWP65628 AG131164:AH131164 KC131164:KD131164 TY131164:TZ131164 ADU131164:ADV131164 ANQ131164:ANR131164 AXM131164:AXN131164 BHI131164:BHJ131164 BRE131164:BRF131164 CBA131164:CBB131164 CKW131164:CKX131164 CUS131164:CUT131164 DEO131164:DEP131164 DOK131164:DOL131164 DYG131164:DYH131164 EIC131164:EID131164 ERY131164:ERZ131164 FBU131164:FBV131164 FLQ131164:FLR131164 FVM131164:FVN131164 GFI131164:GFJ131164 GPE131164:GPF131164 GZA131164:GZB131164 HIW131164:HIX131164 HSS131164:HST131164 ICO131164:ICP131164 IMK131164:IML131164 IWG131164:IWH131164 JGC131164:JGD131164 JPY131164:JPZ131164 JZU131164:JZV131164 KJQ131164:KJR131164 KTM131164:KTN131164 LDI131164:LDJ131164 LNE131164:LNF131164 LXA131164:LXB131164 MGW131164:MGX131164 MQS131164:MQT131164 NAO131164:NAP131164 NKK131164:NKL131164 NUG131164:NUH131164 OEC131164:OED131164 ONY131164:ONZ131164 OXU131164:OXV131164 PHQ131164:PHR131164 PRM131164:PRN131164 QBI131164:QBJ131164 QLE131164:QLF131164 QVA131164:QVB131164 REW131164:REX131164 ROS131164:ROT131164 RYO131164:RYP131164 SIK131164:SIL131164 SSG131164:SSH131164 TCC131164:TCD131164 TLY131164:TLZ131164 TVU131164:TVV131164 UFQ131164:UFR131164 UPM131164:UPN131164 UZI131164:UZJ131164 VJE131164:VJF131164 VTA131164:VTB131164 WCW131164:WCX131164 WMS131164:WMT131164 WWO131164:WWP131164 AG196700:AH196700 KC196700:KD196700 TY196700:TZ196700 ADU196700:ADV196700 ANQ196700:ANR196700 AXM196700:AXN196700 BHI196700:BHJ196700 BRE196700:BRF196700 CBA196700:CBB196700 CKW196700:CKX196700 CUS196700:CUT196700 DEO196700:DEP196700 DOK196700:DOL196700 DYG196700:DYH196700 EIC196700:EID196700 ERY196700:ERZ196700 FBU196700:FBV196700 FLQ196700:FLR196700 FVM196700:FVN196700 GFI196700:GFJ196700 GPE196700:GPF196700 GZA196700:GZB196700 HIW196700:HIX196700 HSS196700:HST196700 ICO196700:ICP196700 IMK196700:IML196700 IWG196700:IWH196700 JGC196700:JGD196700 JPY196700:JPZ196700 JZU196700:JZV196700 KJQ196700:KJR196700 KTM196700:KTN196700 LDI196700:LDJ196700 LNE196700:LNF196700 LXA196700:LXB196700 MGW196700:MGX196700 MQS196700:MQT196700 NAO196700:NAP196700 NKK196700:NKL196700 NUG196700:NUH196700 OEC196700:OED196700 ONY196700:ONZ196700 OXU196700:OXV196700 PHQ196700:PHR196700 PRM196700:PRN196700 QBI196700:QBJ196700 QLE196700:QLF196700 QVA196700:QVB196700 REW196700:REX196700 ROS196700:ROT196700 RYO196700:RYP196700 SIK196700:SIL196700 SSG196700:SSH196700 TCC196700:TCD196700 TLY196700:TLZ196700 TVU196700:TVV196700 UFQ196700:UFR196700 UPM196700:UPN196700 UZI196700:UZJ196700 VJE196700:VJF196700 VTA196700:VTB196700 WCW196700:WCX196700 WMS196700:WMT196700 WWO196700:WWP196700 AG262236:AH262236 KC262236:KD262236 TY262236:TZ262236 ADU262236:ADV262236 ANQ262236:ANR262236 AXM262236:AXN262236 BHI262236:BHJ262236 BRE262236:BRF262236 CBA262236:CBB262236 CKW262236:CKX262236 CUS262236:CUT262236 DEO262236:DEP262236 DOK262236:DOL262236 DYG262236:DYH262236 EIC262236:EID262236 ERY262236:ERZ262236 FBU262236:FBV262236 FLQ262236:FLR262236 FVM262236:FVN262236 GFI262236:GFJ262236 GPE262236:GPF262236 GZA262236:GZB262236 HIW262236:HIX262236 HSS262236:HST262236 ICO262236:ICP262236 IMK262236:IML262236 IWG262236:IWH262236 JGC262236:JGD262236 JPY262236:JPZ262236 JZU262236:JZV262236 KJQ262236:KJR262236 KTM262236:KTN262236 LDI262236:LDJ262236 LNE262236:LNF262236 LXA262236:LXB262236 MGW262236:MGX262236 MQS262236:MQT262236 NAO262236:NAP262236 NKK262236:NKL262236 NUG262236:NUH262236 OEC262236:OED262236 ONY262236:ONZ262236 OXU262236:OXV262236 PHQ262236:PHR262236 PRM262236:PRN262236 QBI262236:QBJ262236 QLE262236:QLF262236 QVA262236:QVB262236 REW262236:REX262236 ROS262236:ROT262236 RYO262236:RYP262236 SIK262236:SIL262236 SSG262236:SSH262236 TCC262236:TCD262236 TLY262236:TLZ262236 TVU262236:TVV262236 UFQ262236:UFR262236 UPM262236:UPN262236 UZI262236:UZJ262236 VJE262236:VJF262236 VTA262236:VTB262236 WCW262236:WCX262236 WMS262236:WMT262236 WWO262236:WWP262236 AG327772:AH327772 KC327772:KD327772 TY327772:TZ327772 ADU327772:ADV327772 ANQ327772:ANR327772 AXM327772:AXN327772 BHI327772:BHJ327772 BRE327772:BRF327772 CBA327772:CBB327772 CKW327772:CKX327772 CUS327772:CUT327772 DEO327772:DEP327772 DOK327772:DOL327772 DYG327772:DYH327772 EIC327772:EID327772 ERY327772:ERZ327772 FBU327772:FBV327772 FLQ327772:FLR327772 FVM327772:FVN327772 GFI327772:GFJ327772 GPE327772:GPF327772 GZA327772:GZB327772 HIW327772:HIX327772 HSS327772:HST327772 ICO327772:ICP327772 IMK327772:IML327772 IWG327772:IWH327772 JGC327772:JGD327772 JPY327772:JPZ327772 JZU327772:JZV327772 KJQ327772:KJR327772 KTM327772:KTN327772 LDI327772:LDJ327772 LNE327772:LNF327772 LXA327772:LXB327772 MGW327772:MGX327772 MQS327772:MQT327772 NAO327772:NAP327772 NKK327772:NKL327772 NUG327772:NUH327772 OEC327772:OED327772 ONY327772:ONZ327772 OXU327772:OXV327772 PHQ327772:PHR327772 PRM327772:PRN327772 QBI327772:QBJ327772 QLE327772:QLF327772 QVA327772:QVB327772 REW327772:REX327772 ROS327772:ROT327772 RYO327772:RYP327772 SIK327772:SIL327772 SSG327772:SSH327772 TCC327772:TCD327772 TLY327772:TLZ327772 TVU327772:TVV327772 UFQ327772:UFR327772 UPM327772:UPN327772 UZI327772:UZJ327772 VJE327772:VJF327772 VTA327772:VTB327772 WCW327772:WCX327772 WMS327772:WMT327772 WWO327772:WWP327772 AG393308:AH393308 KC393308:KD393308 TY393308:TZ393308 ADU393308:ADV393308 ANQ393308:ANR393308 AXM393308:AXN393308 BHI393308:BHJ393308 BRE393308:BRF393308 CBA393308:CBB393308 CKW393308:CKX393308 CUS393308:CUT393308 DEO393308:DEP393308 DOK393308:DOL393308 DYG393308:DYH393308 EIC393308:EID393308 ERY393308:ERZ393308 FBU393308:FBV393308 FLQ393308:FLR393308 FVM393308:FVN393308 GFI393308:GFJ393308 GPE393308:GPF393308 GZA393308:GZB393308 HIW393308:HIX393308 HSS393308:HST393308 ICO393308:ICP393308 IMK393308:IML393308 IWG393308:IWH393308 JGC393308:JGD393308 JPY393308:JPZ393308 JZU393308:JZV393308 KJQ393308:KJR393308 KTM393308:KTN393308 LDI393308:LDJ393308 LNE393308:LNF393308 LXA393308:LXB393308 MGW393308:MGX393308 MQS393308:MQT393308 NAO393308:NAP393308 NKK393308:NKL393308 NUG393308:NUH393308 OEC393308:OED393308 ONY393308:ONZ393308 OXU393308:OXV393308 PHQ393308:PHR393308 PRM393308:PRN393308 QBI393308:QBJ393308 QLE393308:QLF393308 QVA393308:QVB393308 REW393308:REX393308 ROS393308:ROT393308 RYO393308:RYP393308 SIK393308:SIL393308 SSG393308:SSH393308 TCC393308:TCD393308 TLY393308:TLZ393308 TVU393308:TVV393308 UFQ393308:UFR393308 UPM393308:UPN393308 UZI393308:UZJ393308 VJE393308:VJF393308 VTA393308:VTB393308 WCW393308:WCX393308 WMS393308:WMT393308 WWO393308:WWP393308 AG458844:AH458844 KC458844:KD458844 TY458844:TZ458844 ADU458844:ADV458844 ANQ458844:ANR458844 AXM458844:AXN458844 BHI458844:BHJ458844 BRE458844:BRF458844 CBA458844:CBB458844 CKW458844:CKX458844 CUS458844:CUT458844 DEO458844:DEP458844 DOK458844:DOL458844 DYG458844:DYH458844 EIC458844:EID458844 ERY458844:ERZ458844 FBU458844:FBV458844 FLQ458844:FLR458844 FVM458844:FVN458844 GFI458844:GFJ458844 GPE458844:GPF458844 GZA458844:GZB458844 HIW458844:HIX458844 HSS458844:HST458844 ICO458844:ICP458844 IMK458844:IML458844 IWG458844:IWH458844 JGC458844:JGD458844 JPY458844:JPZ458844 JZU458844:JZV458844 KJQ458844:KJR458844 KTM458844:KTN458844 LDI458844:LDJ458844 LNE458844:LNF458844 LXA458844:LXB458844 MGW458844:MGX458844 MQS458844:MQT458844 NAO458844:NAP458844 NKK458844:NKL458844 NUG458844:NUH458844 OEC458844:OED458844 ONY458844:ONZ458844 OXU458844:OXV458844 PHQ458844:PHR458844 PRM458844:PRN458844 QBI458844:QBJ458844 QLE458844:QLF458844 QVA458844:QVB458844 REW458844:REX458844 ROS458844:ROT458844 RYO458844:RYP458844 SIK458844:SIL458844 SSG458844:SSH458844 TCC458844:TCD458844 TLY458844:TLZ458844 TVU458844:TVV458844 UFQ458844:UFR458844 UPM458844:UPN458844 UZI458844:UZJ458844 VJE458844:VJF458844 VTA458844:VTB458844 WCW458844:WCX458844 WMS458844:WMT458844 WWO458844:WWP458844 AG524380:AH524380 KC524380:KD524380 TY524380:TZ524380 ADU524380:ADV524380 ANQ524380:ANR524380 AXM524380:AXN524380 BHI524380:BHJ524380 BRE524380:BRF524380 CBA524380:CBB524380 CKW524380:CKX524380 CUS524380:CUT524380 DEO524380:DEP524380 DOK524380:DOL524380 DYG524380:DYH524380 EIC524380:EID524380 ERY524380:ERZ524380 FBU524380:FBV524380 FLQ524380:FLR524380 FVM524380:FVN524380 GFI524380:GFJ524380 GPE524380:GPF524380 GZA524380:GZB524380 HIW524380:HIX524380 HSS524380:HST524380 ICO524380:ICP524380 IMK524380:IML524380 IWG524380:IWH524380 JGC524380:JGD524380 JPY524380:JPZ524380 JZU524380:JZV524380 KJQ524380:KJR524380 KTM524380:KTN524380 LDI524380:LDJ524380 LNE524380:LNF524380 LXA524380:LXB524380 MGW524380:MGX524380 MQS524380:MQT524380 NAO524380:NAP524380 NKK524380:NKL524380 NUG524380:NUH524380 OEC524380:OED524380 ONY524380:ONZ524380 OXU524380:OXV524380 PHQ524380:PHR524380 PRM524380:PRN524380 QBI524380:QBJ524380 QLE524380:QLF524380 QVA524380:QVB524380 REW524380:REX524380 ROS524380:ROT524380 RYO524380:RYP524380 SIK524380:SIL524380 SSG524380:SSH524380 TCC524380:TCD524380 TLY524380:TLZ524380 TVU524380:TVV524380 UFQ524380:UFR524380 UPM524380:UPN524380 UZI524380:UZJ524380 VJE524380:VJF524380 VTA524380:VTB524380 WCW524380:WCX524380 WMS524380:WMT524380 WWO524380:WWP524380 AG589916:AH589916 KC589916:KD589916 TY589916:TZ589916 ADU589916:ADV589916 ANQ589916:ANR589916 AXM589916:AXN589916 BHI589916:BHJ589916 BRE589916:BRF589916 CBA589916:CBB589916 CKW589916:CKX589916 CUS589916:CUT589916 DEO589916:DEP589916 DOK589916:DOL589916 DYG589916:DYH589916 EIC589916:EID589916 ERY589916:ERZ589916 FBU589916:FBV589916 FLQ589916:FLR589916 FVM589916:FVN589916 GFI589916:GFJ589916 GPE589916:GPF589916 GZA589916:GZB589916 HIW589916:HIX589916 HSS589916:HST589916 ICO589916:ICP589916 IMK589916:IML589916 IWG589916:IWH589916 JGC589916:JGD589916 JPY589916:JPZ589916 JZU589916:JZV589916 KJQ589916:KJR589916 KTM589916:KTN589916 LDI589916:LDJ589916 LNE589916:LNF589916 LXA589916:LXB589916 MGW589916:MGX589916 MQS589916:MQT589916 NAO589916:NAP589916 NKK589916:NKL589916 NUG589916:NUH589916 OEC589916:OED589916 ONY589916:ONZ589916 OXU589916:OXV589916 PHQ589916:PHR589916 PRM589916:PRN589916 QBI589916:QBJ589916 QLE589916:QLF589916 QVA589916:QVB589916 REW589916:REX589916 ROS589916:ROT589916 RYO589916:RYP589916 SIK589916:SIL589916 SSG589916:SSH589916 TCC589916:TCD589916 TLY589916:TLZ589916 TVU589916:TVV589916 UFQ589916:UFR589916 UPM589916:UPN589916 UZI589916:UZJ589916 VJE589916:VJF589916 VTA589916:VTB589916 WCW589916:WCX589916 WMS589916:WMT589916 WWO589916:WWP589916 AG655452:AH655452 KC655452:KD655452 TY655452:TZ655452 ADU655452:ADV655452 ANQ655452:ANR655452 AXM655452:AXN655452 BHI655452:BHJ655452 BRE655452:BRF655452 CBA655452:CBB655452 CKW655452:CKX655452 CUS655452:CUT655452 DEO655452:DEP655452 DOK655452:DOL655452 DYG655452:DYH655452 EIC655452:EID655452 ERY655452:ERZ655452 FBU655452:FBV655452 FLQ655452:FLR655452 FVM655452:FVN655452 GFI655452:GFJ655452 GPE655452:GPF655452 GZA655452:GZB655452 HIW655452:HIX655452 HSS655452:HST655452 ICO655452:ICP655452 IMK655452:IML655452 IWG655452:IWH655452 JGC655452:JGD655452 JPY655452:JPZ655452 JZU655452:JZV655452 KJQ655452:KJR655452 KTM655452:KTN655452 LDI655452:LDJ655452 LNE655452:LNF655452 LXA655452:LXB655452 MGW655452:MGX655452 MQS655452:MQT655452 NAO655452:NAP655452 NKK655452:NKL655452 NUG655452:NUH655452 OEC655452:OED655452 ONY655452:ONZ655452 OXU655452:OXV655452 PHQ655452:PHR655452 PRM655452:PRN655452 QBI655452:QBJ655452 QLE655452:QLF655452 QVA655452:QVB655452 REW655452:REX655452 ROS655452:ROT655452 RYO655452:RYP655452 SIK655452:SIL655452 SSG655452:SSH655452 TCC655452:TCD655452 TLY655452:TLZ655452 TVU655452:TVV655452 UFQ655452:UFR655452 UPM655452:UPN655452 UZI655452:UZJ655452 VJE655452:VJF655452 VTA655452:VTB655452 WCW655452:WCX655452 WMS655452:WMT655452 WWO655452:WWP655452 AG720988:AH720988 KC720988:KD720988 TY720988:TZ720988 ADU720988:ADV720988 ANQ720988:ANR720988 AXM720988:AXN720988 BHI720988:BHJ720988 BRE720988:BRF720988 CBA720988:CBB720988 CKW720988:CKX720988 CUS720988:CUT720988 DEO720988:DEP720988 DOK720988:DOL720988 DYG720988:DYH720988 EIC720988:EID720988 ERY720988:ERZ720988 FBU720988:FBV720988 FLQ720988:FLR720988 FVM720988:FVN720988 GFI720988:GFJ720988 GPE720988:GPF720988 GZA720988:GZB720988 HIW720988:HIX720988 HSS720988:HST720988 ICO720988:ICP720988 IMK720988:IML720988 IWG720988:IWH720988 JGC720988:JGD720988 JPY720988:JPZ720988 JZU720988:JZV720988 KJQ720988:KJR720988 KTM720988:KTN720988 LDI720988:LDJ720988 LNE720988:LNF720988 LXA720988:LXB720988 MGW720988:MGX720988 MQS720988:MQT720988 NAO720988:NAP720988 NKK720988:NKL720988 NUG720988:NUH720988 OEC720988:OED720988 ONY720988:ONZ720988 OXU720988:OXV720988 PHQ720988:PHR720988 PRM720988:PRN720988 QBI720988:QBJ720988 QLE720988:QLF720988 QVA720988:QVB720988 REW720988:REX720988 ROS720988:ROT720988 RYO720988:RYP720988 SIK720988:SIL720988 SSG720988:SSH720988 TCC720988:TCD720988 TLY720988:TLZ720988 TVU720988:TVV720988 UFQ720988:UFR720988 UPM720988:UPN720988 UZI720988:UZJ720988 VJE720988:VJF720988 VTA720988:VTB720988 WCW720988:WCX720988 WMS720988:WMT720988 WWO720988:WWP720988 AG786524:AH786524 KC786524:KD786524 TY786524:TZ786524 ADU786524:ADV786524 ANQ786524:ANR786524 AXM786524:AXN786524 BHI786524:BHJ786524 BRE786524:BRF786524 CBA786524:CBB786524 CKW786524:CKX786524 CUS786524:CUT786524 DEO786524:DEP786524 DOK786524:DOL786524 DYG786524:DYH786524 EIC786524:EID786524 ERY786524:ERZ786524 FBU786524:FBV786524 FLQ786524:FLR786524 FVM786524:FVN786524 GFI786524:GFJ786524 GPE786524:GPF786524 GZA786524:GZB786524 HIW786524:HIX786524 HSS786524:HST786524 ICO786524:ICP786524 IMK786524:IML786524 IWG786524:IWH786524 JGC786524:JGD786524 JPY786524:JPZ786524 JZU786524:JZV786524 KJQ786524:KJR786524 KTM786524:KTN786524 LDI786524:LDJ786524 LNE786524:LNF786524 LXA786524:LXB786524 MGW786524:MGX786524 MQS786524:MQT786524 NAO786524:NAP786524 NKK786524:NKL786524 NUG786524:NUH786524 OEC786524:OED786524 ONY786524:ONZ786524 OXU786524:OXV786524 PHQ786524:PHR786524 PRM786524:PRN786524 QBI786524:QBJ786524 QLE786524:QLF786524 QVA786524:QVB786524 REW786524:REX786524 ROS786524:ROT786524 RYO786524:RYP786524 SIK786524:SIL786524 SSG786524:SSH786524 TCC786524:TCD786524 TLY786524:TLZ786524 TVU786524:TVV786524 UFQ786524:UFR786524 UPM786524:UPN786524 UZI786524:UZJ786524 VJE786524:VJF786524 VTA786524:VTB786524 WCW786524:WCX786524 WMS786524:WMT786524 WWO786524:WWP786524 AG852060:AH852060 KC852060:KD852060 TY852060:TZ852060 ADU852060:ADV852060 ANQ852060:ANR852060 AXM852060:AXN852060 BHI852060:BHJ852060 BRE852060:BRF852060 CBA852060:CBB852060 CKW852060:CKX852060 CUS852060:CUT852060 DEO852060:DEP852060 DOK852060:DOL852060 DYG852060:DYH852060 EIC852060:EID852060 ERY852060:ERZ852060 FBU852060:FBV852060 FLQ852060:FLR852060 FVM852060:FVN852060 GFI852060:GFJ852060 GPE852060:GPF852060 GZA852060:GZB852060 HIW852060:HIX852060 HSS852060:HST852060 ICO852060:ICP852060 IMK852060:IML852060 IWG852060:IWH852060 JGC852060:JGD852060 JPY852060:JPZ852060 JZU852060:JZV852060 KJQ852060:KJR852060 KTM852060:KTN852060 LDI852060:LDJ852060 LNE852060:LNF852060 LXA852060:LXB852060 MGW852060:MGX852060 MQS852060:MQT852060 NAO852060:NAP852060 NKK852060:NKL852060 NUG852060:NUH852060 OEC852060:OED852060 ONY852060:ONZ852060 OXU852060:OXV852060 PHQ852060:PHR852060 PRM852060:PRN852060 QBI852060:QBJ852060 QLE852060:QLF852060 QVA852060:QVB852060 REW852060:REX852060 ROS852060:ROT852060 RYO852060:RYP852060 SIK852060:SIL852060 SSG852060:SSH852060 TCC852060:TCD852060 TLY852060:TLZ852060 TVU852060:TVV852060 UFQ852060:UFR852060 UPM852060:UPN852060 UZI852060:UZJ852060 VJE852060:VJF852060 VTA852060:VTB852060 WCW852060:WCX852060 WMS852060:WMT852060 WWO852060:WWP852060 AG917596:AH917596 KC917596:KD917596 TY917596:TZ917596 ADU917596:ADV917596 ANQ917596:ANR917596 AXM917596:AXN917596 BHI917596:BHJ917596 BRE917596:BRF917596 CBA917596:CBB917596 CKW917596:CKX917596 CUS917596:CUT917596 DEO917596:DEP917596 DOK917596:DOL917596 DYG917596:DYH917596 EIC917596:EID917596 ERY917596:ERZ917596 FBU917596:FBV917596 FLQ917596:FLR917596 FVM917596:FVN917596 GFI917596:GFJ917596 GPE917596:GPF917596 GZA917596:GZB917596 HIW917596:HIX917596 HSS917596:HST917596 ICO917596:ICP917596 IMK917596:IML917596 IWG917596:IWH917596 JGC917596:JGD917596 JPY917596:JPZ917596 JZU917596:JZV917596 KJQ917596:KJR917596 KTM917596:KTN917596 LDI917596:LDJ917596 LNE917596:LNF917596 LXA917596:LXB917596 MGW917596:MGX917596 MQS917596:MQT917596 NAO917596:NAP917596 NKK917596:NKL917596 NUG917596:NUH917596 OEC917596:OED917596 ONY917596:ONZ917596 OXU917596:OXV917596 PHQ917596:PHR917596 PRM917596:PRN917596 QBI917596:QBJ917596 QLE917596:QLF917596 QVA917596:QVB917596 REW917596:REX917596 ROS917596:ROT917596 RYO917596:RYP917596 SIK917596:SIL917596 SSG917596:SSH917596 TCC917596:TCD917596 TLY917596:TLZ917596 TVU917596:TVV917596 UFQ917596:UFR917596 UPM917596:UPN917596 UZI917596:UZJ917596 VJE917596:VJF917596 VTA917596:VTB917596 WCW917596:WCX917596 WMS917596:WMT917596 WWO917596:WWP917596 AG983132:AH983132 KC983132:KD983132 TY983132:TZ983132 ADU983132:ADV983132 ANQ983132:ANR983132 AXM983132:AXN983132 BHI983132:BHJ983132 BRE983132:BRF983132 CBA983132:CBB983132 CKW983132:CKX983132 CUS983132:CUT983132 DEO983132:DEP983132 DOK983132:DOL983132 DYG983132:DYH983132 EIC983132:EID983132 ERY983132:ERZ983132 FBU983132:FBV983132 FLQ983132:FLR983132 FVM983132:FVN983132 GFI983132:GFJ983132 GPE983132:GPF983132 GZA983132:GZB983132 HIW983132:HIX983132 HSS983132:HST983132 ICO983132:ICP983132 IMK983132:IML983132 IWG983132:IWH983132 JGC983132:JGD983132 JPY983132:JPZ983132 JZU983132:JZV983132 KJQ983132:KJR983132 KTM983132:KTN983132 LDI983132:LDJ983132 LNE983132:LNF983132 LXA983132:LXB983132 MGW983132:MGX983132 MQS983132:MQT983132 NAO983132:NAP983132 NKK983132:NKL983132 NUG983132:NUH983132 OEC983132:OED983132 ONY983132:ONZ983132 OXU983132:OXV983132 PHQ983132:PHR983132 PRM983132:PRN983132 QBI983132:QBJ983132 QLE983132:QLF983132 QVA983132:QVB983132 REW983132:REX983132 ROS983132:ROT983132 RYO983132:RYP983132 SIK983132:SIL983132 SSG983132:SSH983132 TCC983132:TCD983132 TLY983132:TLZ983132 TVU983132:TVV983132 UFQ983132:UFR983132 UPM983132:UPN983132 UZI983132:UZJ983132 VJE983132:VJF983132 VTA983132:VTB983132 WCW983132:WCX983132 WMS983132:WMT983132 WWO983132:WWP983132 AH65629:AI65631 KD65629:KE65631 TZ65629:UA65631 ADV65629:ADW65631 ANR65629:ANS65631 AXN65629:AXO65631 BHJ65629:BHK65631 BRF65629:BRG65631 CBB65629:CBC65631 CKX65629:CKY65631 CUT65629:CUU65631 DEP65629:DEQ65631 DOL65629:DOM65631 DYH65629:DYI65631 EID65629:EIE65631 ERZ65629:ESA65631 FBV65629:FBW65631 FLR65629:FLS65631 FVN65629:FVO65631 GFJ65629:GFK65631 GPF65629:GPG65631 GZB65629:GZC65631 HIX65629:HIY65631 HST65629:HSU65631 ICP65629:ICQ65631 IML65629:IMM65631 IWH65629:IWI65631 JGD65629:JGE65631 JPZ65629:JQA65631 JZV65629:JZW65631 KJR65629:KJS65631 KTN65629:KTO65631 LDJ65629:LDK65631 LNF65629:LNG65631 LXB65629:LXC65631 MGX65629:MGY65631 MQT65629:MQU65631 NAP65629:NAQ65631 NKL65629:NKM65631 NUH65629:NUI65631 OED65629:OEE65631 ONZ65629:OOA65631 OXV65629:OXW65631 PHR65629:PHS65631 PRN65629:PRO65631 QBJ65629:QBK65631 QLF65629:QLG65631 QVB65629:QVC65631 REX65629:REY65631 ROT65629:ROU65631 RYP65629:RYQ65631 SIL65629:SIM65631 SSH65629:SSI65631 TCD65629:TCE65631 TLZ65629:TMA65631 TVV65629:TVW65631 UFR65629:UFS65631 UPN65629:UPO65631 UZJ65629:UZK65631 VJF65629:VJG65631 VTB65629:VTC65631 WCX65629:WCY65631 WMT65629:WMU65631 WWP65629:WWQ65631 AH131165:AI131167 KD131165:KE131167 TZ131165:UA131167 ADV131165:ADW131167 ANR131165:ANS131167 AXN131165:AXO131167 BHJ131165:BHK131167 BRF131165:BRG131167 CBB131165:CBC131167 CKX131165:CKY131167 CUT131165:CUU131167 DEP131165:DEQ131167 DOL131165:DOM131167 DYH131165:DYI131167 EID131165:EIE131167 ERZ131165:ESA131167 FBV131165:FBW131167 FLR131165:FLS131167 FVN131165:FVO131167 GFJ131165:GFK131167 GPF131165:GPG131167 GZB131165:GZC131167 HIX131165:HIY131167 HST131165:HSU131167 ICP131165:ICQ131167 IML131165:IMM131167 IWH131165:IWI131167 JGD131165:JGE131167 JPZ131165:JQA131167 JZV131165:JZW131167 KJR131165:KJS131167 KTN131165:KTO131167 LDJ131165:LDK131167 LNF131165:LNG131167 LXB131165:LXC131167 MGX131165:MGY131167 MQT131165:MQU131167 NAP131165:NAQ131167 NKL131165:NKM131167 NUH131165:NUI131167 OED131165:OEE131167 ONZ131165:OOA131167 OXV131165:OXW131167 PHR131165:PHS131167 PRN131165:PRO131167 QBJ131165:QBK131167 QLF131165:QLG131167 QVB131165:QVC131167 REX131165:REY131167 ROT131165:ROU131167 RYP131165:RYQ131167 SIL131165:SIM131167 SSH131165:SSI131167 TCD131165:TCE131167 TLZ131165:TMA131167 TVV131165:TVW131167 UFR131165:UFS131167 UPN131165:UPO131167 UZJ131165:UZK131167 VJF131165:VJG131167 VTB131165:VTC131167 WCX131165:WCY131167 WMT131165:WMU131167 WWP131165:WWQ131167 AH196701:AI196703 KD196701:KE196703 TZ196701:UA196703 ADV196701:ADW196703 ANR196701:ANS196703 AXN196701:AXO196703 BHJ196701:BHK196703 BRF196701:BRG196703 CBB196701:CBC196703 CKX196701:CKY196703 CUT196701:CUU196703 DEP196701:DEQ196703 DOL196701:DOM196703 DYH196701:DYI196703 EID196701:EIE196703 ERZ196701:ESA196703 FBV196701:FBW196703 FLR196701:FLS196703 FVN196701:FVO196703 GFJ196701:GFK196703 GPF196701:GPG196703 GZB196701:GZC196703 HIX196701:HIY196703 HST196701:HSU196703 ICP196701:ICQ196703 IML196701:IMM196703 IWH196701:IWI196703 JGD196701:JGE196703 JPZ196701:JQA196703 JZV196701:JZW196703 KJR196701:KJS196703 KTN196701:KTO196703 LDJ196701:LDK196703 LNF196701:LNG196703 LXB196701:LXC196703 MGX196701:MGY196703 MQT196701:MQU196703 NAP196701:NAQ196703 NKL196701:NKM196703 NUH196701:NUI196703 OED196701:OEE196703 ONZ196701:OOA196703 OXV196701:OXW196703 PHR196701:PHS196703 PRN196701:PRO196703 QBJ196701:QBK196703 QLF196701:QLG196703 QVB196701:QVC196703 REX196701:REY196703 ROT196701:ROU196703 RYP196701:RYQ196703 SIL196701:SIM196703 SSH196701:SSI196703 TCD196701:TCE196703 TLZ196701:TMA196703 TVV196701:TVW196703 UFR196701:UFS196703 UPN196701:UPO196703 UZJ196701:UZK196703 VJF196701:VJG196703 VTB196701:VTC196703 WCX196701:WCY196703 WMT196701:WMU196703 WWP196701:WWQ196703 AH262237:AI262239 KD262237:KE262239 TZ262237:UA262239 ADV262237:ADW262239 ANR262237:ANS262239 AXN262237:AXO262239 BHJ262237:BHK262239 BRF262237:BRG262239 CBB262237:CBC262239 CKX262237:CKY262239 CUT262237:CUU262239 DEP262237:DEQ262239 DOL262237:DOM262239 DYH262237:DYI262239 EID262237:EIE262239 ERZ262237:ESA262239 FBV262237:FBW262239 FLR262237:FLS262239 FVN262237:FVO262239 GFJ262237:GFK262239 GPF262237:GPG262239 GZB262237:GZC262239 HIX262237:HIY262239 HST262237:HSU262239 ICP262237:ICQ262239 IML262237:IMM262239 IWH262237:IWI262239 JGD262237:JGE262239 JPZ262237:JQA262239 JZV262237:JZW262239 KJR262237:KJS262239 KTN262237:KTO262239 LDJ262237:LDK262239 LNF262237:LNG262239 LXB262237:LXC262239 MGX262237:MGY262239 MQT262237:MQU262239 NAP262237:NAQ262239 NKL262237:NKM262239 NUH262237:NUI262239 OED262237:OEE262239 ONZ262237:OOA262239 OXV262237:OXW262239 PHR262237:PHS262239 PRN262237:PRO262239 QBJ262237:QBK262239 QLF262237:QLG262239 QVB262237:QVC262239 REX262237:REY262239 ROT262237:ROU262239 RYP262237:RYQ262239 SIL262237:SIM262239 SSH262237:SSI262239 TCD262237:TCE262239 TLZ262237:TMA262239 TVV262237:TVW262239 UFR262237:UFS262239 UPN262237:UPO262239 UZJ262237:UZK262239 VJF262237:VJG262239 VTB262237:VTC262239 WCX262237:WCY262239 WMT262237:WMU262239 WWP262237:WWQ262239 AH327773:AI327775 KD327773:KE327775 TZ327773:UA327775 ADV327773:ADW327775 ANR327773:ANS327775 AXN327773:AXO327775 BHJ327773:BHK327775 BRF327773:BRG327775 CBB327773:CBC327775 CKX327773:CKY327775 CUT327773:CUU327775 DEP327773:DEQ327775 DOL327773:DOM327775 DYH327773:DYI327775 EID327773:EIE327775 ERZ327773:ESA327775 FBV327773:FBW327775 FLR327773:FLS327775 FVN327773:FVO327775 GFJ327773:GFK327775 GPF327773:GPG327775 GZB327773:GZC327775 HIX327773:HIY327775 HST327773:HSU327775 ICP327773:ICQ327775 IML327773:IMM327775 IWH327773:IWI327775 JGD327773:JGE327775 JPZ327773:JQA327775 JZV327773:JZW327775 KJR327773:KJS327775 KTN327773:KTO327775 LDJ327773:LDK327775 LNF327773:LNG327775 LXB327773:LXC327775 MGX327773:MGY327775 MQT327773:MQU327775 NAP327773:NAQ327775 NKL327773:NKM327775 NUH327773:NUI327775 OED327773:OEE327775 ONZ327773:OOA327775 OXV327773:OXW327775 PHR327773:PHS327775 PRN327773:PRO327775 QBJ327773:QBK327775 QLF327773:QLG327775 QVB327773:QVC327775 REX327773:REY327775 ROT327773:ROU327775 RYP327773:RYQ327775 SIL327773:SIM327775 SSH327773:SSI327775 TCD327773:TCE327775 TLZ327773:TMA327775 TVV327773:TVW327775 UFR327773:UFS327775 UPN327773:UPO327775 UZJ327773:UZK327775 VJF327773:VJG327775 VTB327773:VTC327775 WCX327773:WCY327775 WMT327773:WMU327775 WWP327773:WWQ327775 AH393309:AI393311 KD393309:KE393311 TZ393309:UA393311 ADV393309:ADW393311 ANR393309:ANS393311 AXN393309:AXO393311 BHJ393309:BHK393311 BRF393309:BRG393311 CBB393309:CBC393311 CKX393309:CKY393311 CUT393309:CUU393311 DEP393309:DEQ393311 DOL393309:DOM393311 DYH393309:DYI393311 EID393309:EIE393311 ERZ393309:ESA393311 FBV393309:FBW393311 FLR393309:FLS393311 FVN393309:FVO393311 GFJ393309:GFK393311 GPF393309:GPG393311 GZB393309:GZC393311 HIX393309:HIY393311 HST393309:HSU393311 ICP393309:ICQ393311 IML393309:IMM393311 IWH393309:IWI393311 JGD393309:JGE393311 JPZ393309:JQA393311 JZV393309:JZW393311 KJR393309:KJS393311 KTN393309:KTO393311 LDJ393309:LDK393311 LNF393309:LNG393311 LXB393309:LXC393311 MGX393309:MGY393311 MQT393309:MQU393311 NAP393309:NAQ393311 NKL393309:NKM393311 NUH393309:NUI393311 OED393309:OEE393311 ONZ393309:OOA393311 OXV393309:OXW393311 PHR393309:PHS393311 PRN393309:PRO393311 QBJ393309:QBK393311 QLF393309:QLG393311 QVB393309:QVC393311 REX393309:REY393311 ROT393309:ROU393311 RYP393309:RYQ393311 SIL393309:SIM393311 SSH393309:SSI393311 TCD393309:TCE393311 TLZ393309:TMA393311 TVV393309:TVW393311 UFR393309:UFS393311 UPN393309:UPO393311 UZJ393309:UZK393311 VJF393309:VJG393311 VTB393309:VTC393311 WCX393309:WCY393311 WMT393309:WMU393311 WWP393309:WWQ393311 AH458845:AI458847 KD458845:KE458847 TZ458845:UA458847 ADV458845:ADW458847 ANR458845:ANS458847 AXN458845:AXO458847 BHJ458845:BHK458847 BRF458845:BRG458847 CBB458845:CBC458847 CKX458845:CKY458847 CUT458845:CUU458847 DEP458845:DEQ458847 DOL458845:DOM458847 DYH458845:DYI458847 EID458845:EIE458847 ERZ458845:ESA458847 FBV458845:FBW458847 FLR458845:FLS458847 FVN458845:FVO458847 GFJ458845:GFK458847 GPF458845:GPG458847 GZB458845:GZC458847 HIX458845:HIY458847 HST458845:HSU458847 ICP458845:ICQ458847 IML458845:IMM458847 IWH458845:IWI458847 JGD458845:JGE458847 JPZ458845:JQA458847 JZV458845:JZW458847 KJR458845:KJS458847 KTN458845:KTO458847 LDJ458845:LDK458847 LNF458845:LNG458847 LXB458845:LXC458847 MGX458845:MGY458847 MQT458845:MQU458847 NAP458845:NAQ458847 NKL458845:NKM458847 NUH458845:NUI458847 OED458845:OEE458847 ONZ458845:OOA458847 OXV458845:OXW458847 PHR458845:PHS458847 PRN458845:PRO458847 QBJ458845:QBK458847 QLF458845:QLG458847 QVB458845:QVC458847 REX458845:REY458847 ROT458845:ROU458847 RYP458845:RYQ458847 SIL458845:SIM458847 SSH458845:SSI458847 TCD458845:TCE458847 TLZ458845:TMA458847 TVV458845:TVW458847 UFR458845:UFS458847 UPN458845:UPO458847 UZJ458845:UZK458847 VJF458845:VJG458847 VTB458845:VTC458847 WCX458845:WCY458847 WMT458845:WMU458847 WWP458845:WWQ458847 AH524381:AI524383 KD524381:KE524383 TZ524381:UA524383 ADV524381:ADW524383 ANR524381:ANS524383 AXN524381:AXO524383 BHJ524381:BHK524383 BRF524381:BRG524383 CBB524381:CBC524383 CKX524381:CKY524383 CUT524381:CUU524383 DEP524381:DEQ524383 DOL524381:DOM524383 DYH524381:DYI524383 EID524381:EIE524383 ERZ524381:ESA524383 FBV524381:FBW524383 FLR524381:FLS524383 FVN524381:FVO524383 GFJ524381:GFK524383 GPF524381:GPG524383 GZB524381:GZC524383 HIX524381:HIY524383 HST524381:HSU524383 ICP524381:ICQ524383 IML524381:IMM524383 IWH524381:IWI524383 JGD524381:JGE524383 JPZ524381:JQA524383 JZV524381:JZW524383 KJR524381:KJS524383 KTN524381:KTO524383 LDJ524381:LDK524383 LNF524381:LNG524383 LXB524381:LXC524383 MGX524381:MGY524383 MQT524381:MQU524383 NAP524381:NAQ524383 NKL524381:NKM524383 NUH524381:NUI524383 OED524381:OEE524383 ONZ524381:OOA524383 OXV524381:OXW524383 PHR524381:PHS524383 PRN524381:PRO524383 QBJ524381:QBK524383 QLF524381:QLG524383 QVB524381:QVC524383 REX524381:REY524383 ROT524381:ROU524383 RYP524381:RYQ524383 SIL524381:SIM524383 SSH524381:SSI524383 TCD524381:TCE524383 TLZ524381:TMA524383 TVV524381:TVW524383 UFR524381:UFS524383 UPN524381:UPO524383 UZJ524381:UZK524383 VJF524381:VJG524383 VTB524381:VTC524383 WCX524381:WCY524383 WMT524381:WMU524383 WWP524381:WWQ524383 AH589917:AI589919 KD589917:KE589919 TZ589917:UA589919 ADV589917:ADW589919 ANR589917:ANS589919 AXN589917:AXO589919 BHJ589917:BHK589919 BRF589917:BRG589919 CBB589917:CBC589919 CKX589917:CKY589919 CUT589917:CUU589919 DEP589917:DEQ589919 DOL589917:DOM589919 DYH589917:DYI589919 EID589917:EIE589919 ERZ589917:ESA589919 FBV589917:FBW589919 FLR589917:FLS589919 FVN589917:FVO589919 GFJ589917:GFK589919 GPF589917:GPG589919 GZB589917:GZC589919 HIX589917:HIY589919 HST589917:HSU589919 ICP589917:ICQ589919 IML589917:IMM589919 IWH589917:IWI589919 JGD589917:JGE589919 JPZ589917:JQA589919 JZV589917:JZW589919 KJR589917:KJS589919 KTN589917:KTO589919 LDJ589917:LDK589919 LNF589917:LNG589919 LXB589917:LXC589919 MGX589917:MGY589919 MQT589917:MQU589919 NAP589917:NAQ589919 NKL589917:NKM589919 NUH589917:NUI589919 OED589917:OEE589919 ONZ589917:OOA589919 OXV589917:OXW589919 PHR589917:PHS589919 PRN589917:PRO589919 QBJ589917:QBK589919 QLF589917:QLG589919 QVB589917:QVC589919 REX589917:REY589919 ROT589917:ROU589919 RYP589917:RYQ589919 SIL589917:SIM589919 SSH589917:SSI589919 TCD589917:TCE589919 TLZ589917:TMA589919 TVV589917:TVW589919 UFR589917:UFS589919 UPN589917:UPO589919 UZJ589917:UZK589919 VJF589917:VJG589919 VTB589917:VTC589919 WCX589917:WCY589919 WMT589917:WMU589919 WWP589917:WWQ589919 AH655453:AI655455 KD655453:KE655455 TZ655453:UA655455 ADV655453:ADW655455 ANR655453:ANS655455 AXN655453:AXO655455 BHJ655453:BHK655455 BRF655453:BRG655455 CBB655453:CBC655455 CKX655453:CKY655455 CUT655453:CUU655455 DEP655453:DEQ655455 DOL655453:DOM655455 DYH655453:DYI655455 EID655453:EIE655455 ERZ655453:ESA655455 FBV655453:FBW655455 FLR655453:FLS655455 FVN655453:FVO655455 GFJ655453:GFK655455 GPF655453:GPG655455 GZB655453:GZC655455 HIX655453:HIY655455 HST655453:HSU655455 ICP655453:ICQ655455 IML655453:IMM655455 IWH655453:IWI655455 JGD655453:JGE655455 JPZ655453:JQA655455 JZV655453:JZW655455 KJR655453:KJS655455 KTN655453:KTO655455 LDJ655453:LDK655455 LNF655453:LNG655455 LXB655453:LXC655455 MGX655453:MGY655455 MQT655453:MQU655455 NAP655453:NAQ655455 NKL655453:NKM655455 NUH655453:NUI655455 OED655453:OEE655455 ONZ655453:OOA655455 OXV655453:OXW655455 PHR655453:PHS655455 PRN655453:PRO655455 QBJ655453:QBK655455 QLF655453:QLG655455 QVB655453:QVC655455 REX655453:REY655455 ROT655453:ROU655455 RYP655453:RYQ655455 SIL655453:SIM655455 SSH655453:SSI655455 TCD655453:TCE655455 TLZ655453:TMA655455 TVV655453:TVW655455 UFR655453:UFS655455 UPN655453:UPO655455 UZJ655453:UZK655455 VJF655453:VJG655455 VTB655453:VTC655455 WCX655453:WCY655455 WMT655453:WMU655455 WWP655453:WWQ655455 AH720989:AI720991 KD720989:KE720991 TZ720989:UA720991 ADV720989:ADW720991 ANR720989:ANS720991 AXN720989:AXO720991 BHJ720989:BHK720991 BRF720989:BRG720991 CBB720989:CBC720991 CKX720989:CKY720991 CUT720989:CUU720991 DEP720989:DEQ720991 DOL720989:DOM720991 DYH720989:DYI720991 EID720989:EIE720991 ERZ720989:ESA720991 FBV720989:FBW720991 FLR720989:FLS720991 FVN720989:FVO720991 GFJ720989:GFK720991 GPF720989:GPG720991 GZB720989:GZC720991 HIX720989:HIY720991 HST720989:HSU720991 ICP720989:ICQ720991 IML720989:IMM720991 IWH720989:IWI720991 JGD720989:JGE720991 JPZ720989:JQA720991 JZV720989:JZW720991 KJR720989:KJS720991 KTN720989:KTO720991 LDJ720989:LDK720991 LNF720989:LNG720991 LXB720989:LXC720991 MGX720989:MGY720991 MQT720989:MQU720991 NAP720989:NAQ720991 NKL720989:NKM720991 NUH720989:NUI720991 OED720989:OEE720991 ONZ720989:OOA720991 OXV720989:OXW720991 PHR720989:PHS720991 PRN720989:PRO720991 QBJ720989:QBK720991 QLF720989:QLG720991 QVB720989:QVC720991 REX720989:REY720991 ROT720989:ROU720991 RYP720989:RYQ720991 SIL720989:SIM720991 SSH720989:SSI720991 TCD720989:TCE720991 TLZ720989:TMA720991 TVV720989:TVW720991 UFR720989:UFS720991 UPN720989:UPO720991 UZJ720989:UZK720991 VJF720989:VJG720991 VTB720989:VTC720991 WCX720989:WCY720991 WMT720989:WMU720991 WWP720989:WWQ720991 AH786525:AI786527 KD786525:KE786527 TZ786525:UA786527 ADV786525:ADW786527 ANR786525:ANS786527 AXN786525:AXO786527 BHJ786525:BHK786527 BRF786525:BRG786527 CBB786525:CBC786527 CKX786525:CKY786527 CUT786525:CUU786527 DEP786525:DEQ786527 DOL786525:DOM786527 DYH786525:DYI786527 EID786525:EIE786527 ERZ786525:ESA786527 FBV786525:FBW786527 FLR786525:FLS786527 FVN786525:FVO786527 GFJ786525:GFK786527 GPF786525:GPG786527 GZB786525:GZC786527 HIX786525:HIY786527 HST786525:HSU786527 ICP786525:ICQ786527 IML786525:IMM786527 IWH786525:IWI786527 JGD786525:JGE786527 JPZ786525:JQA786527 JZV786525:JZW786527 KJR786525:KJS786527 KTN786525:KTO786527 LDJ786525:LDK786527 LNF786525:LNG786527 LXB786525:LXC786527 MGX786525:MGY786527 MQT786525:MQU786527 NAP786525:NAQ786527 NKL786525:NKM786527 NUH786525:NUI786527 OED786525:OEE786527 ONZ786525:OOA786527 OXV786525:OXW786527 PHR786525:PHS786527 PRN786525:PRO786527 QBJ786525:QBK786527 QLF786525:QLG786527 QVB786525:QVC786527 REX786525:REY786527 ROT786525:ROU786527 RYP786525:RYQ786527 SIL786525:SIM786527 SSH786525:SSI786527 TCD786525:TCE786527 TLZ786525:TMA786527 TVV786525:TVW786527 UFR786525:UFS786527 UPN786525:UPO786527 UZJ786525:UZK786527 VJF786525:VJG786527 VTB786525:VTC786527 WCX786525:WCY786527 WMT786525:WMU786527 WWP786525:WWQ786527 AH852061:AI852063 KD852061:KE852063 TZ852061:UA852063 ADV852061:ADW852063 ANR852061:ANS852063 AXN852061:AXO852063 BHJ852061:BHK852063 BRF852061:BRG852063 CBB852061:CBC852063 CKX852061:CKY852063 CUT852061:CUU852063 DEP852061:DEQ852063 DOL852061:DOM852063 DYH852061:DYI852063 EID852061:EIE852063 ERZ852061:ESA852063 FBV852061:FBW852063 FLR852061:FLS852063 FVN852061:FVO852063 GFJ852061:GFK852063 GPF852061:GPG852063 GZB852061:GZC852063 HIX852061:HIY852063 HST852061:HSU852063 ICP852061:ICQ852063 IML852061:IMM852063 IWH852061:IWI852063 JGD852061:JGE852063 JPZ852061:JQA852063 JZV852061:JZW852063 KJR852061:KJS852063 KTN852061:KTO852063 LDJ852061:LDK852063 LNF852061:LNG852063 LXB852061:LXC852063 MGX852061:MGY852063 MQT852061:MQU852063 NAP852061:NAQ852063 NKL852061:NKM852063 NUH852061:NUI852063 OED852061:OEE852063 ONZ852061:OOA852063 OXV852061:OXW852063 PHR852061:PHS852063 PRN852061:PRO852063 QBJ852061:QBK852063 QLF852061:QLG852063 QVB852061:QVC852063 REX852061:REY852063 ROT852061:ROU852063 RYP852061:RYQ852063 SIL852061:SIM852063 SSH852061:SSI852063 TCD852061:TCE852063 TLZ852061:TMA852063 TVV852061:TVW852063 UFR852061:UFS852063 UPN852061:UPO852063 UZJ852061:UZK852063 VJF852061:VJG852063 VTB852061:VTC852063 WCX852061:WCY852063 WMT852061:WMU852063 WWP852061:WWQ852063 AH917597:AI917599 KD917597:KE917599 TZ917597:UA917599 ADV917597:ADW917599 ANR917597:ANS917599 AXN917597:AXO917599 BHJ917597:BHK917599 BRF917597:BRG917599 CBB917597:CBC917599 CKX917597:CKY917599 CUT917597:CUU917599 DEP917597:DEQ917599 DOL917597:DOM917599 DYH917597:DYI917599 EID917597:EIE917599 ERZ917597:ESA917599 FBV917597:FBW917599 FLR917597:FLS917599 FVN917597:FVO917599 GFJ917597:GFK917599 GPF917597:GPG917599 GZB917597:GZC917599 HIX917597:HIY917599 HST917597:HSU917599 ICP917597:ICQ917599 IML917597:IMM917599 IWH917597:IWI917599 JGD917597:JGE917599 JPZ917597:JQA917599 JZV917597:JZW917599 KJR917597:KJS917599 KTN917597:KTO917599 LDJ917597:LDK917599 LNF917597:LNG917599 LXB917597:LXC917599 MGX917597:MGY917599 MQT917597:MQU917599 NAP917597:NAQ917599 NKL917597:NKM917599 NUH917597:NUI917599 OED917597:OEE917599 ONZ917597:OOA917599 OXV917597:OXW917599 PHR917597:PHS917599 PRN917597:PRO917599 QBJ917597:QBK917599 QLF917597:QLG917599 QVB917597:QVC917599 REX917597:REY917599 ROT917597:ROU917599 RYP917597:RYQ917599 SIL917597:SIM917599 SSH917597:SSI917599 TCD917597:TCE917599 TLZ917597:TMA917599 TVV917597:TVW917599 UFR917597:UFS917599 UPN917597:UPO917599 UZJ917597:UZK917599 VJF917597:VJG917599 VTB917597:VTC917599 WCX917597:WCY917599 WMT917597:WMU917599 WWP917597:WWQ917599 AH983133:AI983135 KD983133:KE983135 TZ983133:UA983135 ADV983133:ADW983135 ANR983133:ANS983135 AXN983133:AXO983135 BHJ983133:BHK983135 BRF983133:BRG983135 CBB983133:CBC983135 CKX983133:CKY983135 CUT983133:CUU983135 DEP983133:DEQ983135 DOL983133:DOM983135 DYH983133:DYI983135 EID983133:EIE983135 ERZ983133:ESA983135 FBV983133:FBW983135 FLR983133:FLS983135 FVN983133:FVO983135 GFJ983133:GFK983135 GPF983133:GPG983135 GZB983133:GZC983135 HIX983133:HIY983135 HST983133:HSU983135 ICP983133:ICQ983135 IML983133:IMM983135 IWH983133:IWI983135 JGD983133:JGE983135 JPZ983133:JQA983135 JZV983133:JZW983135 KJR983133:KJS983135 KTN983133:KTO983135 LDJ983133:LDK983135 LNF983133:LNG983135 LXB983133:LXC983135 MGX983133:MGY983135 MQT983133:MQU983135 NAP983133:NAQ983135 NKL983133:NKM983135 NUH983133:NUI983135 OED983133:OEE983135 ONZ983133:OOA983135 OXV983133:OXW983135 PHR983133:PHS983135 PRN983133:PRO983135 QBJ983133:QBK983135 QLF983133:QLG983135 QVB983133:QVC983135 REX983133:REY983135 ROT983133:ROU983135 RYP983133:RYQ983135 SIL983133:SIM983135 SSH983133:SSI983135 TCD983133:TCE983135 TLZ983133:TMA983135 TVV983133:TVW983135 UFR983133:UFS983135 UPN983133:UPO983135 UZJ983133:UZK983135 VJF983133:VJG983135 VTB983133:VTC983135 WCX983133:WCY983135 WMT983133:WMU983135 WWP983133:WWQ983135 AH65633:AI65633 KD65633:KE65633 TZ65633:UA65633 ADV65633:ADW65633 ANR65633:ANS65633 AXN65633:AXO65633 BHJ65633:BHK65633 BRF65633:BRG65633 CBB65633:CBC65633 CKX65633:CKY65633 CUT65633:CUU65633 DEP65633:DEQ65633 DOL65633:DOM65633 DYH65633:DYI65633 EID65633:EIE65633 ERZ65633:ESA65633 FBV65633:FBW65633 FLR65633:FLS65633 FVN65633:FVO65633 GFJ65633:GFK65633 GPF65633:GPG65633 GZB65633:GZC65633 HIX65633:HIY65633 HST65633:HSU65633 ICP65633:ICQ65633 IML65633:IMM65633 IWH65633:IWI65633 JGD65633:JGE65633 JPZ65633:JQA65633 JZV65633:JZW65633 KJR65633:KJS65633 KTN65633:KTO65633 LDJ65633:LDK65633 LNF65633:LNG65633 LXB65633:LXC65633 MGX65633:MGY65633 MQT65633:MQU65633 NAP65633:NAQ65633 NKL65633:NKM65633 NUH65633:NUI65633 OED65633:OEE65633 ONZ65633:OOA65633 OXV65633:OXW65633 PHR65633:PHS65633 PRN65633:PRO65633 QBJ65633:QBK65633 QLF65633:QLG65633 QVB65633:QVC65633 REX65633:REY65633 ROT65633:ROU65633 RYP65633:RYQ65633 SIL65633:SIM65633 SSH65633:SSI65633 TCD65633:TCE65633 TLZ65633:TMA65633 TVV65633:TVW65633 UFR65633:UFS65633 UPN65633:UPO65633 UZJ65633:UZK65633 VJF65633:VJG65633 VTB65633:VTC65633 WCX65633:WCY65633 WMT65633:WMU65633 WWP65633:WWQ65633 AH131169:AI131169 KD131169:KE131169 TZ131169:UA131169 ADV131169:ADW131169 ANR131169:ANS131169 AXN131169:AXO131169 BHJ131169:BHK131169 BRF131169:BRG131169 CBB131169:CBC131169 CKX131169:CKY131169 CUT131169:CUU131169 DEP131169:DEQ131169 DOL131169:DOM131169 DYH131169:DYI131169 EID131169:EIE131169 ERZ131169:ESA131169 FBV131169:FBW131169 FLR131169:FLS131169 FVN131169:FVO131169 GFJ131169:GFK131169 GPF131169:GPG131169 GZB131169:GZC131169 HIX131169:HIY131169 HST131169:HSU131169 ICP131169:ICQ131169 IML131169:IMM131169 IWH131169:IWI131169 JGD131169:JGE131169 JPZ131169:JQA131169 JZV131169:JZW131169 KJR131169:KJS131169 KTN131169:KTO131169 LDJ131169:LDK131169 LNF131169:LNG131169 LXB131169:LXC131169 MGX131169:MGY131169 MQT131169:MQU131169 NAP131169:NAQ131169 NKL131169:NKM131169 NUH131169:NUI131169 OED131169:OEE131169 ONZ131169:OOA131169 OXV131169:OXW131169 PHR131169:PHS131169 PRN131169:PRO131169 QBJ131169:QBK131169 QLF131169:QLG131169 QVB131169:QVC131169 REX131169:REY131169 ROT131169:ROU131169 RYP131169:RYQ131169 SIL131169:SIM131169 SSH131169:SSI131169 TCD131169:TCE131169 TLZ131169:TMA131169 TVV131169:TVW131169 UFR131169:UFS131169 UPN131169:UPO131169 UZJ131169:UZK131169 VJF131169:VJG131169 VTB131169:VTC131169 WCX131169:WCY131169 WMT131169:WMU131169 WWP131169:WWQ131169 AH196705:AI196705 KD196705:KE196705 TZ196705:UA196705 ADV196705:ADW196705 ANR196705:ANS196705 AXN196705:AXO196705 BHJ196705:BHK196705 BRF196705:BRG196705 CBB196705:CBC196705 CKX196705:CKY196705 CUT196705:CUU196705 DEP196705:DEQ196705 DOL196705:DOM196705 DYH196705:DYI196705 EID196705:EIE196705 ERZ196705:ESA196705 FBV196705:FBW196705 FLR196705:FLS196705 FVN196705:FVO196705 GFJ196705:GFK196705 GPF196705:GPG196705 GZB196705:GZC196705 HIX196705:HIY196705 HST196705:HSU196705 ICP196705:ICQ196705 IML196705:IMM196705 IWH196705:IWI196705 JGD196705:JGE196705 JPZ196705:JQA196705 JZV196705:JZW196705 KJR196705:KJS196705 KTN196705:KTO196705 LDJ196705:LDK196705 LNF196705:LNG196705 LXB196705:LXC196705 MGX196705:MGY196705 MQT196705:MQU196705 NAP196705:NAQ196705 NKL196705:NKM196705 NUH196705:NUI196705 OED196705:OEE196705 ONZ196705:OOA196705 OXV196705:OXW196705 PHR196705:PHS196705 PRN196705:PRO196705 QBJ196705:QBK196705 QLF196705:QLG196705 QVB196705:QVC196705 REX196705:REY196705 ROT196705:ROU196705 RYP196705:RYQ196705 SIL196705:SIM196705 SSH196705:SSI196705 TCD196705:TCE196705 TLZ196705:TMA196705 TVV196705:TVW196705 UFR196705:UFS196705 UPN196705:UPO196705 UZJ196705:UZK196705 VJF196705:VJG196705 VTB196705:VTC196705 WCX196705:WCY196705 WMT196705:WMU196705 WWP196705:WWQ196705 AH262241:AI262241 KD262241:KE262241 TZ262241:UA262241 ADV262241:ADW262241 ANR262241:ANS262241 AXN262241:AXO262241 BHJ262241:BHK262241 BRF262241:BRG262241 CBB262241:CBC262241 CKX262241:CKY262241 CUT262241:CUU262241 DEP262241:DEQ262241 DOL262241:DOM262241 DYH262241:DYI262241 EID262241:EIE262241 ERZ262241:ESA262241 FBV262241:FBW262241 FLR262241:FLS262241 FVN262241:FVO262241 GFJ262241:GFK262241 GPF262241:GPG262241 GZB262241:GZC262241 HIX262241:HIY262241 HST262241:HSU262241 ICP262241:ICQ262241 IML262241:IMM262241 IWH262241:IWI262241 JGD262241:JGE262241 JPZ262241:JQA262241 JZV262241:JZW262241 KJR262241:KJS262241 KTN262241:KTO262241 LDJ262241:LDK262241 LNF262241:LNG262241 LXB262241:LXC262241 MGX262241:MGY262241 MQT262241:MQU262241 NAP262241:NAQ262241 NKL262241:NKM262241 NUH262241:NUI262241 OED262241:OEE262241 ONZ262241:OOA262241 OXV262241:OXW262241 PHR262241:PHS262241 PRN262241:PRO262241 QBJ262241:QBK262241 QLF262241:QLG262241 QVB262241:QVC262241 REX262241:REY262241 ROT262241:ROU262241 RYP262241:RYQ262241 SIL262241:SIM262241 SSH262241:SSI262241 TCD262241:TCE262241 TLZ262241:TMA262241 TVV262241:TVW262241 UFR262241:UFS262241 UPN262241:UPO262241 UZJ262241:UZK262241 VJF262241:VJG262241 VTB262241:VTC262241 WCX262241:WCY262241 WMT262241:WMU262241 WWP262241:WWQ262241 AH327777:AI327777 KD327777:KE327777 TZ327777:UA327777 ADV327777:ADW327777 ANR327777:ANS327777 AXN327777:AXO327777 BHJ327777:BHK327777 BRF327777:BRG327777 CBB327777:CBC327777 CKX327777:CKY327777 CUT327777:CUU327777 DEP327777:DEQ327777 DOL327777:DOM327777 DYH327777:DYI327777 EID327777:EIE327777 ERZ327777:ESA327777 FBV327777:FBW327777 FLR327777:FLS327777 FVN327777:FVO327777 GFJ327777:GFK327777 GPF327777:GPG327777 GZB327777:GZC327777 HIX327777:HIY327777 HST327777:HSU327777 ICP327777:ICQ327777 IML327777:IMM327777 IWH327777:IWI327777 JGD327777:JGE327777 JPZ327777:JQA327777 JZV327777:JZW327777 KJR327777:KJS327777 KTN327777:KTO327777 LDJ327777:LDK327777 LNF327777:LNG327777 LXB327777:LXC327777 MGX327777:MGY327777 MQT327777:MQU327777 NAP327777:NAQ327777 NKL327777:NKM327777 NUH327777:NUI327777 OED327777:OEE327777 ONZ327777:OOA327777 OXV327777:OXW327777 PHR327777:PHS327777 PRN327777:PRO327777 QBJ327777:QBK327777 QLF327777:QLG327777 QVB327777:QVC327777 REX327777:REY327777 ROT327777:ROU327777 RYP327777:RYQ327777 SIL327777:SIM327777 SSH327777:SSI327777 TCD327777:TCE327777 TLZ327777:TMA327777 TVV327777:TVW327777 UFR327777:UFS327777 UPN327777:UPO327777 UZJ327777:UZK327777 VJF327777:VJG327777 VTB327777:VTC327777 WCX327777:WCY327777 WMT327777:WMU327777 WWP327777:WWQ327777 AH393313:AI393313 KD393313:KE393313 TZ393313:UA393313 ADV393313:ADW393313 ANR393313:ANS393313 AXN393313:AXO393313 BHJ393313:BHK393313 BRF393313:BRG393313 CBB393313:CBC393313 CKX393313:CKY393313 CUT393313:CUU393313 DEP393313:DEQ393313 DOL393313:DOM393313 DYH393313:DYI393313 EID393313:EIE393313 ERZ393313:ESA393313 FBV393313:FBW393313 FLR393313:FLS393313 FVN393313:FVO393313 GFJ393313:GFK393313 GPF393313:GPG393313 GZB393313:GZC393313 HIX393313:HIY393313 HST393313:HSU393313 ICP393313:ICQ393313 IML393313:IMM393313 IWH393313:IWI393313 JGD393313:JGE393313 JPZ393313:JQA393313 JZV393313:JZW393313 KJR393313:KJS393313 KTN393313:KTO393313 LDJ393313:LDK393313 LNF393313:LNG393313 LXB393313:LXC393313 MGX393313:MGY393313 MQT393313:MQU393313 NAP393313:NAQ393313 NKL393313:NKM393313 NUH393313:NUI393313 OED393313:OEE393313 ONZ393313:OOA393313 OXV393313:OXW393313 PHR393313:PHS393313 PRN393313:PRO393313 QBJ393313:QBK393313 QLF393313:QLG393313 QVB393313:QVC393313 REX393313:REY393313 ROT393313:ROU393313 RYP393313:RYQ393313 SIL393313:SIM393313 SSH393313:SSI393313 TCD393313:TCE393313 TLZ393313:TMA393313 TVV393313:TVW393313 UFR393313:UFS393313 UPN393313:UPO393313 UZJ393313:UZK393313 VJF393313:VJG393313 VTB393313:VTC393313 WCX393313:WCY393313 WMT393313:WMU393313 WWP393313:WWQ393313 AH458849:AI458849 KD458849:KE458849 TZ458849:UA458849 ADV458849:ADW458849 ANR458849:ANS458849 AXN458849:AXO458849 BHJ458849:BHK458849 BRF458849:BRG458849 CBB458849:CBC458849 CKX458849:CKY458849 CUT458849:CUU458849 DEP458849:DEQ458849 DOL458849:DOM458849 DYH458849:DYI458849 EID458849:EIE458849 ERZ458849:ESA458849 FBV458849:FBW458849 FLR458849:FLS458849 FVN458849:FVO458849 GFJ458849:GFK458849 GPF458849:GPG458849 GZB458849:GZC458849 HIX458849:HIY458849 HST458849:HSU458849 ICP458849:ICQ458849 IML458849:IMM458849 IWH458849:IWI458849 JGD458849:JGE458849 JPZ458849:JQA458849 JZV458849:JZW458849 KJR458849:KJS458849 KTN458849:KTO458849 LDJ458849:LDK458849 LNF458849:LNG458849 LXB458849:LXC458849 MGX458849:MGY458849 MQT458849:MQU458849 NAP458849:NAQ458849 NKL458849:NKM458849 NUH458849:NUI458849 OED458849:OEE458849 ONZ458849:OOA458849 OXV458849:OXW458849 PHR458849:PHS458849 PRN458849:PRO458849 QBJ458849:QBK458849 QLF458849:QLG458849 QVB458849:QVC458849 REX458849:REY458849 ROT458849:ROU458849 RYP458849:RYQ458849 SIL458849:SIM458849 SSH458849:SSI458849 TCD458849:TCE458849 TLZ458849:TMA458849 TVV458849:TVW458849 UFR458849:UFS458849 UPN458849:UPO458849 UZJ458849:UZK458849 VJF458849:VJG458849 VTB458849:VTC458849 WCX458849:WCY458849 WMT458849:WMU458849 WWP458849:WWQ458849 AH524385:AI524385 KD524385:KE524385 TZ524385:UA524385 ADV524385:ADW524385 ANR524385:ANS524385 AXN524385:AXO524385 BHJ524385:BHK524385 BRF524385:BRG524385 CBB524385:CBC524385 CKX524385:CKY524385 CUT524385:CUU524385 DEP524385:DEQ524385 DOL524385:DOM524385 DYH524385:DYI524385 EID524385:EIE524385 ERZ524385:ESA524385 FBV524385:FBW524385 FLR524385:FLS524385 FVN524385:FVO524385 GFJ524385:GFK524385 GPF524385:GPG524385 GZB524385:GZC524385 HIX524385:HIY524385 HST524385:HSU524385 ICP524385:ICQ524385 IML524385:IMM524385 IWH524385:IWI524385 JGD524385:JGE524385 JPZ524385:JQA524385 JZV524385:JZW524385 KJR524385:KJS524385 KTN524385:KTO524385 LDJ524385:LDK524385 LNF524385:LNG524385 LXB524385:LXC524385 MGX524385:MGY524385 MQT524385:MQU524385 NAP524385:NAQ524385 NKL524385:NKM524385 NUH524385:NUI524385 OED524385:OEE524385 ONZ524385:OOA524385 OXV524385:OXW524385 PHR524385:PHS524385 PRN524385:PRO524385 QBJ524385:QBK524385 QLF524385:QLG524385 QVB524385:QVC524385 REX524385:REY524385 ROT524385:ROU524385 RYP524385:RYQ524385 SIL524385:SIM524385 SSH524385:SSI524385 TCD524385:TCE524385 TLZ524385:TMA524385 TVV524385:TVW524385 UFR524385:UFS524385 UPN524385:UPO524385 UZJ524385:UZK524385 VJF524385:VJG524385 VTB524385:VTC524385 WCX524385:WCY524385 WMT524385:WMU524385 WWP524385:WWQ524385 AH589921:AI589921 KD589921:KE589921 TZ589921:UA589921 ADV589921:ADW589921 ANR589921:ANS589921 AXN589921:AXO589921 BHJ589921:BHK589921 BRF589921:BRG589921 CBB589921:CBC589921 CKX589921:CKY589921 CUT589921:CUU589921 DEP589921:DEQ589921 DOL589921:DOM589921 DYH589921:DYI589921 EID589921:EIE589921 ERZ589921:ESA589921 FBV589921:FBW589921 FLR589921:FLS589921 FVN589921:FVO589921 GFJ589921:GFK589921 GPF589921:GPG589921 GZB589921:GZC589921 HIX589921:HIY589921 HST589921:HSU589921 ICP589921:ICQ589921 IML589921:IMM589921 IWH589921:IWI589921 JGD589921:JGE589921 JPZ589921:JQA589921 JZV589921:JZW589921 KJR589921:KJS589921 KTN589921:KTO589921 LDJ589921:LDK589921 LNF589921:LNG589921 LXB589921:LXC589921 MGX589921:MGY589921 MQT589921:MQU589921 NAP589921:NAQ589921 NKL589921:NKM589921 NUH589921:NUI589921 OED589921:OEE589921 ONZ589921:OOA589921 OXV589921:OXW589921 PHR589921:PHS589921 PRN589921:PRO589921 QBJ589921:QBK589921 QLF589921:QLG589921 QVB589921:QVC589921 REX589921:REY589921 ROT589921:ROU589921 RYP589921:RYQ589921 SIL589921:SIM589921 SSH589921:SSI589921 TCD589921:TCE589921 TLZ589921:TMA589921 TVV589921:TVW589921 UFR589921:UFS589921 UPN589921:UPO589921 UZJ589921:UZK589921 VJF589921:VJG589921 VTB589921:VTC589921 WCX589921:WCY589921 WMT589921:WMU589921 WWP589921:WWQ589921 AH655457:AI655457 KD655457:KE655457 TZ655457:UA655457 ADV655457:ADW655457 ANR655457:ANS655457 AXN655457:AXO655457 BHJ655457:BHK655457 BRF655457:BRG655457 CBB655457:CBC655457 CKX655457:CKY655457 CUT655457:CUU655457 DEP655457:DEQ655457 DOL655457:DOM655457 DYH655457:DYI655457 EID655457:EIE655457 ERZ655457:ESA655457 FBV655457:FBW655457 FLR655457:FLS655457 FVN655457:FVO655457 GFJ655457:GFK655457 GPF655457:GPG655457 GZB655457:GZC655457 HIX655457:HIY655457 HST655457:HSU655457 ICP655457:ICQ655457 IML655457:IMM655457 IWH655457:IWI655457 JGD655457:JGE655457 JPZ655457:JQA655457 JZV655457:JZW655457 KJR655457:KJS655457 KTN655457:KTO655457 LDJ655457:LDK655457 LNF655457:LNG655457 LXB655457:LXC655457 MGX655457:MGY655457 MQT655457:MQU655457 NAP655457:NAQ655457 NKL655457:NKM655457 NUH655457:NUI655457 OED655457:OEE655457 ONZ655457:OOA655457 OXV655457:OXW655457 PHR655457:PHS655457 PRN655457:PRO655457 QBJ655457:QBK655457 QLF655457:QLG655457 QVB655457:QVC655457 REX655457:REY655457 ROT655457:ROU655457 RYP655457:RYQ655457 SIL655457:SIM655457 SSH655457:SSI655457 TCD655457:TCE655457 TLZ655457:TMA655457 TVV655457:TVW655457 UFR655457:UFS655457 UPN655457:UPO655457 UZJ655457:UZK655457 VJF655457:VJG655457 VTB655457:VTC655457 WCX655457:WCY655457 WMT655457:WMU655457 WWP655457:WWQ655457 AH720993:AI720993 KD720993:KE720993 TZ720993:UA720993 ADV720993:ADW720993 ANR720993:ANS720993 AXN720993:AXO720993 BHJ720993:BHK720993 BRF720993:BRG720993 CBB720993:CBC720993 CKX720993:CKY720993 CUT720993:CUU720993 DEP720993:DEQ720993 DOL720993:DOM720993 DYH720993:DYI720993 EID720993:EIE720993 ERZ720993:ESA720993 FBV720993:FBW720993 FLR720993:FLS720993 FVN720993:FVO720993 GFJ720993:GFK720993 GPF720993:GPG720993 GZB720993:GZC720993 HIX720993:HIY720993 HST720993:HSU720993 ICP720993:ICQ720993 IML720993:IMM720993 IWH720993:IWI720993 JGD720993:JGE720993 JPZ720993:JQA720993 JZV720993:JZW720993 KJR720993:KJS720993 KTN720993:KTO720993 LDJ720993:LDK720993 LNF720993:LNG720993 LXB720993:LXC720993 MGX720993:MGY720993 MQT720993:MQU720993 NAP720993:NAQ720993 NKL720993:NKM720993 NUH720993:NUI720993 OED720993:OEE720993 ONZ720993:OOA720993 OXV720993:OXW720993 PHR720993:PHS720993 PRN720993:PRO720993 QBJ720993:QBK720993 QLF720993:QLG720993 QVB720993:QVC720993 REX720993:REY720993 ROT720993:ROU720993 RYP720993:RYQ720993 SIL720993:SIM720993 SSH720993:SSI720993 TCD720993:TCE720993 TLZ720993:TMA720993 TVV720993:TVW720993 UFR720993:UFS720993 UPN720993:UPO720993 UZJ720993:UZK720993 VJF720993:VJG720993 VTB720993:VTC720993 WCX720993:WCY720993 WMT720993:WMU720993 WWP720993:WWQ720993 AH786529:AI786529 KD786529:KE786529 TZ786529:UA786529 ADV786529:ADW786529 ANR786529:ANS786529 AXN786529:AXO786529 BHJ786529:BHK786529 BRF786529:BRG786529 CBB786529:CBC786529 CKX786529:CKY786529 CUT786529:CUU786529 DEP786529:DEQ786529 DOL786529:DOM786529 DYH786529:DYI786529 EID786529:EIE786529 ERZ786529:ESA786529 FBV786529:FBW786529 FLR786529:FLS786529 FVN786529:FVO786529 GFJ786529:GFK786529 GPF786529:GPG786529 GZB786529:GZC786529 HIX786529:HIY786529 HST786529:HSU786529 ICP786529:ICQ786529 IML786529:IMM786529 IWH786529:IWI786529 JGD786529:JGE786529 JPZ786529:JQA786529 JZV786529:JZW786529 KJR786529:KJS786529 KTN786529:KTO786529 LDJ786529:LDK786529 LNF786529:LNG786529 LXB786529:LXC786529 MGX786529:MGY786529 MQT786529:MQU786529 NAP786529:NAQ786529 NKL786529:NKM786529 NUH786529:NUI786529 OED786529:OEE786529 ONZ786529:OOA786529 OXV786529:OXW786529 PHR786529:PHS786529 PRN786529:PRO786529 QBJ786529:QBK786529 QLF786529:QLG786529 QVB786529:QVC786529 REX786529:REY786529 ROT786529:ROU786529 RYP786529:RYQ786529 SIL786529:SIM786529 SSH786529:SSI786529 TCD786529:TCE786529 TLZ786529:TMA786529 TVV786529:TVW786529 UFR786529:UFS786529 UPN786529:UPO786529 UZJ786529:UZK786529 VJF786529:VJG786529 VTB786529:VTC786529 WCX786529:WCY786529 WMT786529:WMU786529 WWP786529:WWQ786529 AH852065:AI852065 KD852065:KE852065 TZ852065:UA852065 ADV852065:ADW852065 ANR852065:ANS852065 AXN852065:AXO852065 BHJ852065:BHK852065 BRF852065:BRG852065 CBB852065:CBC852065 CKX852065:CKY852065 CUT852065:CUU852065 DEP852065:DEQ852065 DOL852065:DOM852065 DYH852065:DYI852065 EID852065:EIE852065 ERZ852065:ESA852065 FBV852065:FBW852065 FLR852065:FLS852065 FVN852065:FVO852065 GFJ852065:GFK852065 GPF852065:GPG852065 GZB852065:GZC852065 HIX852065:HIY852065 HST852065:HSU852065 ICP852065:ICQ852065 IML852065:IMM852065 IWH852065:IWI852065 JGD852065:JGE852065 JPZ852065:JQA852065 JZV852065:JZW852065 KJR852065:KJS852065 KTN852065:KTO852065 LDJ852065:LDK852065 LNF852065:LNG852065 LXB852065:LXC852065 MGX852065:MGY852065 MQT852065:MQU852065 NAP852065:NAQ852065 NKL852065:NKM852065 NUH852065:NUI852065 OED852065:OEE852065 ONZ852065:OOA852065 OXV852065:OXW852065 PHR852065:PHS852065 PRN852065:PRO852065 QBJ852065:QBK852065 QLF852065:QLG852065 QVB852065:QVC852065 REX852065:REY852065 ROT852065:ROU852065 RYP852065:RYQ852065 SIL852065:SIM852065 SSH852065:SSI852065 TCD852065:TCE852065 TLZ852065:TMA852065 TVV852065:TVW852065 UFR852065:UFS852065 UPN852065:UPO852065 UZJ852065:UZK852065 VJF852065:VJG852065 VTB852065:VTC852065 WCX852065:WCY852065 WMT852065:WMU852065 WWP852065:WWQ852065 AH917601:AI917601 KD917601:KE917601 TZ917601:UA917601 ADV917601:ADW917601 ANR917601:ANS917601 AXN917601:AXO917601 BHJ917601:BHK917601 BRF917601:BRG917601 CBB917601:CBC917601 CKX917601:CKY917601 CUT917601:CUU917601 DEP917601:DEQ917601 DOL917601:DOM917601 DYH917601:DYI917601 EID917601:EIE917601 ERZ917601:ESA917601 FBV917601:FBW917601 FLR917601:FLS917601 FVN917601:FVO917601 GFJ917601:GFK917601 GPF917601:GPG917601 GZB917601:GZC917601 HIX917601:HIY917601 HST917601:HSU917601 ICP917601:ICQ917601 IML917601:IMM917601 IWH917601:IWI917601 JGD917601:JGE917601 JPZ917601:JQA917601 JZV917601:JZW917601 KJR917601:KJS917601 KTN917601:KTO917601 LDJ917601:LDK917601 LNF917601:LNG917601 LXB917601:LXC917601 MGX917601:MGY917601 MQT917601:MQU917601 NAP917601:NAQ917601 NKL917601:NKM917601 NUH917601:NUI917601 OED917601:OEE917601 ONZ917601:OOA917601 OXV917601:OXW917601 PHR917601:PHS917601 PRN917601:PRO917601 QBJ917601:QBK917601 QLF917601:QLG917601 QVB917601:QVC917601 REX917601:REY917601 ROT917601:ROU917601 RYP917601:RYQ917601 SIL917601:SIM917601 SSH917601:SSI917601 TCD917601:TCE917601 TLZ917601:TMA917601 TVV917601:TVW917601 UFR917601:UFS917601 UPN917601:UPO917601 UZJ917601:UZK917601 VJF917601:VJG917601 VTB917601:VTC917601 WCX917601:WCY917601 WMT917601:WMU917601 WWP917601:WWQ917601 AH983137:AI983137 KD983137:KE983137 TZ983137:UA983137 ADV983137:ADW983137 ANR983137:ANS983137 AXN983137:AXO983137 BHJ983137:BHK983137 BRF983137:BRG983137 CBB983137:CBC983137 CKX983137:CKY983137 CUT983137:CUU983137 DEP983137:DEQ983137 DOL983137:DOM983137 DYH983137:DYI983137 EID983137:EIE983137 ERZ983137:ESA983137 FBV983137:FBW983137 FLR983137:FLS983137 FVN983137:FVO983137 GFJ983137:GFK983137 GPF983137:GPG983137 GZB983137:GZC983137 HIX983137:HIY983137 HST983137:HSU983137 ICP983137:ICQ983137 IML983137:IMM983137 IWH983137:IWI983137 JGD983137:JGE983137 JPZ983137:JQA983137 JZV983137:JZW983137 KJR983137:KJS983137 KTN983137:KTO983137 LDJ983137:LDK983137 LNF983137:LNG983137 LXB983137:LXC983137 MGX983137:MGY983137 MQT983137:MQU983137 NAP983137:NAQ983137 NKL983137:NKM983137 NUH983137:NUI983137 OED983137:OEE983137 ONZ983137:OOA983137 OXV983137:OXW983137 PHR983137:PHS983137 PRN983137:PRO983137 QBJ983137:QBK983137 QLF983137:QLG983137 QVB983137:QVC983137 REX983137:REY983137 ROT983137:ROU983137 RYP983137:RYQ983137 SIL983137:SIM983137 SSH983137:SSI983137 TCD983137:TCE983137 TLZ983137:TMA983137 TVV983137:TVW983137 UFR983137:UFS983137 UPN983137:UPO983137 UZJ983137:UZK983137 VJF983137:VJG983137 VTB983137:VTC983137 WCX983137:WCY983137 WMT983137:WMU983137 WWP983137:WWQ983137 AF65623 AG65624 AF131159 AG131160 AF196695 AG196696 AF262231 AG262232 AF327767 AG327768 AF393303 AG393304 AF458839 AG458840 AF524375 AG524376 AF589911 AG589912 AF655447 AG655448 AF720983 AG720984 AF786519 AG786520 AF852055 AG852056 AF917591 AG917592 AF983127 AG983128 WMU57:WMV57 WWQ30:WWR30 WCY57:WCZ57 WMU30:WMV30 VTC57:VTD57 WCY30:WCZ30 VJG57:VJH57 VTC30:VTD30 UZK57:UZL57 VJG30:VJH30 UPO57:UPP57 UZK30:UZL30 UFS57:UFT57 UPO30:UPP30 TVW57:TVX57 UFS30:UFT30 TMA57:TMB57 TVW30:TVX30 TCE57:TCF57 TMA30:TMB30 SSI57:SSJ57 TCE30:TCF30 SIM57:SIN57 SSI30:SSJ30 RYQ57:RYR57 SIM30:SIN30 ROU57:ROV57 RYQ30:RYR30 REY57:REZ57 ROU30:ROV30 QVC57:QVD57 REY30:REZ30 QLG57:QLH57 QVC30:QVD30 QBK57:QBL57 QLG30:QLH30 PRO57:PRP57 QBK30:QBL30 PHS57:PHT57 PRO30:PRP30 OXW57:OXX57 PHS30:PHT30 OOA57:OOB57 OXW30:OXX30 OEE57:OEF57 OOA30:OOB30 NUI57:NUJ57 OEE30:OEF30 NKM57:NKN57 NUI30:NUJ30 NAQ57:NAR57 NKM30:NKN30 MQU57:MQV57 NAQ30:NAR30 MGY57:MGZ57 MQU30:MQV30 LXC57:LXD57 MGY30:MGZ30 LNG57:LNH57 LXC30:LXD30 LDK57:LDL57 LNG30:LNH30 KTO57:KTP57 LDK30:LDL30 KJS57:KJT57 KTO30:KTP30 JZW57:JZX57 KJS30:KJT30 JQA57:JQB57 JZW30:JZX30 JGE57:JGF57 JQA30:JQB30 IWI57:IWJ57 JGE30:JGF30 IMM57:IMN57 IWI30:IWJ30 ICQ57:ICR57 IMM30:IMN30 HSU57:HSV57 ICQ30:ICR30 HIY57:HIZ57 HSU30:HSV30 GZC57:GZD57 HIY30:HIZ30 GPG57:GPH57 GZC30:GZD30 GFK57:GFL57 GPG30:GPH30 FVO57:FVP57 GFK30:GFL30 FLS57:FLT57 FVO30:FVP30 FBW57:FBX57 FLS30:FLT30 ESA57:ESB57 FBW30:FBX30 EIE57:EIF57 ESA30:ESB30 DYI57:DYJ57 EIE30:EIF30 DOM57:DON57 DYI30:DYJ30 DEQ57:DER57 DOM30:DON30 CUU57:CUV57 DEQ30:DER30 CKY57:CKZ57 CUU30:CUV30 CBC57:CBD57 CKY30:CKZ30 BRG57:BRH57 CBC30:CBD30 BHK57:BHL57 BRG30:BRH30 AXO57:AXP57 BHK30:BHL30 ANS57:ANT57 AXO30:AXP30 ADW57:ADX57 ANS30:ANT30 UA57:UB57 ADW30:ADX30 KE57:KF57 UA30:UB30 AI57:AJ57 KE30:KF30 AI30:AJ30 KE49:KF51 UA49:UB51 ADW49:ADX51 ANS49:ANT51 AXO49:AXP51 BHK49:BHL51 BRG49:BRH51 CBC49:CBD51 CKY49:CKZ51 CUU49:CUV51 DEQ49:DER51 DOM49:DON51 DYI49:DYJ51 EIE49:EIF51 ESA49:ESB51 FBW49:FBX51 FLS49:FLT51 FVO49:FVP51 GFK49:GFL51 GPG49:GPH51 GZC49:GZD51 HIY49:HIZ51 HSU49:HSV51 ICQ49:ICR51 IMM49:IMN51 IWI49:IWJ51 JGE49:JGF51 JQA49:JQB51 JZW49:JZX51 KJS49:KJT51 KTO49:KTP51 LDK49:LDL51 LNG49:LNH51 LXC49:LXD51 MGY49:MGZ51 MQU49:MQV51 NAQ49:NAR51 NKM49:NKN51 NUI49:NUJ51 OEE49:OEF51 OOA49:OOB51 OXW49:OXX51 PHS49:PHT51 PRO49:PRP51 QBK49:QBL51 QLG49:QLH51 QVC49:QVD51 REY49:REZ51 ROU49:ROV51 RYQ49:RYR51 SIM49:SIN51 SSI49:SSJ51 TCE49:TCF51 TMA49:TMB51 TVW49:TVX51 UFS49:UFT51 UPO49:UPP51 UZK49:UZL51 VJG49:VJH51 VTC49:VTD51 WCY49:WCZ51 WMU49:WMV51 WWQ49:WWR51 AI120:AJ122 WWQ57:WWR57 WMS55:WMT56 WCW55:WCX56 VTA55:VTB56 VJE55:VJF56 UZI55:UZJ56 UPM55:UPN56 UFQ55:UFR56 TVU55:TVV56 TLY55:TLZ56 TCC55:TCD56 SSG55:SSH56 SIK55:SIL56 RYO55:RYP56 ROS55:ROT56 REW55:REX56 QVA55:QVB56 QLE55:QLF56 QBI55:QBJ56 PRM55:PRN56 PHQ55:PHR56 OXU55:OXV56 ONY55:ONZ56 OEC55:OED56 NUG55:NUH56 NKK55:NKL56 NAO55:NAP56 MQS55:MQT56 MGW55:MGX56 LXA55:LXB56 LNE55:LNF56 LDI55:LDJ56 KTM55:KTN56 KJQ55:KJR56 JZU55:JZV56 JPY55:JPZ56 JGC55:JGD56 IWG55:IWH56 IMK55:IML56 ICO55:ICP56 HSS55:HST56 HIW55:HIX56 GZA55:GZB56 GPE55:GPF56 GFI55:GFJ56 FVM55:FVN56 FLQ55:FLR56 FBU55:FBV56 ERY55:ERZ56 EIC55:EID56 DYG55:DYH56 DOK55:DOL56 DEO55:DEP56 CUS55:CUT56 CKW55:CKX56 CBA55:CBB56 BRE55:BRF56 BHI55:BHJ56 AXM55:AXN56 ANQ55:ANR56 ADU55:ADV56 TY55:TZ56 KC55:KD56 WWO53:WWP53 WWO55:WWP56 KE120:KF122 UA120:UB122 ADW120:ADX122 ANS120:ANT122 AXO120:AXP122 BHK120:BHL122 BRG120:BRH122 CBC120:CBD122 CKY120:CKZ122 CUU120:CUV122 DEQ120:DER122 DOM120:DON122 DYI120:DYJ122 EIE120:EIF122 ESA120:ESB122 FBW120:FBX122 FLS120:FLT122 FVO120:FVP122 GFK120:GFL122 GPG120:GPH122 GZC120:GZD122 HIY120:HIZ122 HSU120:HSV122 ICQ120:ICR122 IMM120:IMN122 IWI120:IWJ122 JGE120:JGF122 JQA120:JQB122 JZW120:JZX122 KJS120:KJT122 KTO120:KTP122 LDK120:LDL122 LNG120:LNH122 LXC120:LXD122 MGY120:MGZ122 MQU120:MQV122 NAQ120:NAR122 NKM120:NKN122 NUI120:NUJ122 OEE120:OEF122 OOA120:OOB122 OXW120:OXX122 PHS120:PHT122 PRO120:PRP122 QBK120:QBL122 QLG120:QLH122 QVC120:QVD122 REY120:REZ122 ROU120:ROV122 RYQ120:RYR122 SIM120:SIN122 SSI120:SSJ122 TCE120:TCF122 TMA120:TMB122 TVW120:TVX122 UFS120:UFT122 UPO120:UPP122 UZK120:UZL122 VJG120:VJH122 VTC120:VTD122 WCY120:WCZ122 WMU120:WMV122 WMS53:WMT53 AI49:AJ51 WCW53:WCX53 VTA53:VTB53 VJE53:VJF53 UZI53:UZJ53 UPM53:UPN53 UFQ53:UFR53 TVU53:TVV53 TLY53:TLZ53 TCC53:TCD53 SSG53:SSH53 SIK53:SIL53 RYO53:RYP53 ROS53:ROT53 REW53:REX53 QVA53:QVB53 QLE53:QLF53 QBI53:QBJ53 PRM53:PRN53 PHQ53:PHR53 OXU53:OXV53 ONY53:ONZ53 OEC53:OED53 NUG53:NUH53 NKK53:NKL53 NAO53:NAP53 MQS53:MQT53 MGW53:MGX53 LXA53:LXB53 LNE53:LNF53 LDI53:LDJ53 KTM53:KTN53 KJQ53:KJR53 JZU53:JZV53 JPY53:JPZ53 JGC53:JGD53 IWG53:IWH53 IMK53:IML53 ICO53:ICP53 HSS53:HST53 HIW53:HIX53 GZA53:GZB53 GPE53:GPF53 GFI53:GFJ53 FVM53:FVN53 FLQ53:FLR53 FBU53:FBV53 ERY53:ERZ53 EIC53:EID53 DYG53:DYH53 DOK53:DOL53 DEO53:DEP53 CUS53:CUT53 CKW53:CKX53 CBA53:CBB53 BRE53:BRF53 BHI53:BHJ53 AXM53:AXN53 ANQ53:ANR53 ADU53:ADV53 TY53:TZ53 KC53:KD53 AG56 WWQ120:WWR122 AH55:AH56 AH53 AI79:AJ81 KE79:KF81 UA79:UB81 ADW79:ADX81 ANS79:ANT81 AXO79:AXP81 BHK79:BHL81 BRG79:BRH81 CBC79:CBD81 CKY79:CKZ81 CUU79:CUV81 DEQ79:DER81 DOM79:DON81 DYI79:DYJ81 EIE79:EIF81 ESA79:ESB81 FBW79:FBX81 FLS79:FLT81 FVO79:FVP81 GFK79:GFL81 GPG79:GPH81 GZC79:GZD81 HIY79:HIZ81 HSU79:HSV81 ICQ79:ICR81 IMM79:IMN81 IWI79:IWJ81 JGE79:JGF81 JQA79:JQB81 JZW79:JZX81 KJS79:KJT81 KTO79:KTP81 LDK79:LDL81 LNG79:LNH81 LXC79:LXD81 MGY79:MGZ81 MQU79:MQV81 NAQ79:NAR81 NKM79:NKN81 NUI79:NUJ81 OEE79:OEF81 OOA79:OOB81 OXW79:OXX81 PHS79:PHT81 PRO79:PRP81 QBK79:QBL81 QLG79:QLH81 QVC79:QVD81 REY79:REZ81 ROU79:ROV81 RYQ79:RYR81 SIM79:SIN81 SSI79:SSJ81 TCE79:TCF81 TMA79:TMB81 TVW79:TVX81 UFS79:UFT81 UPO79:UPP81 UZK79:UZL81 VJG79:VJH81 VTC79:VTD81 WCY79:WCZ81 WMU79:WMV81 WWQ79:WWR81"/>
  </dataValidations>
  <pageMargins left="0.78740157480314965" right="0.59055118110236227" top="0.31496062992125984" bottom="0.23622047244094491" header="0.19685039370078741" footer="0.19685039370078741"/>
  <pageSetup paperSize="9" scale="80" fitToHeight="2" orientation="portrait" r:id="rId1"/>
  <headerFooter>
    <oddFooter>&amp;A</oddFooter>
  </headerFooter>
  <rowBreaks count="2" manualBreakCount="2">
    <brk id="64" max="28" man="1"/>
    <brk id="106" max="28"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19"/>
  <sheetViews>
    <sheetView view="pageBreakPreview" zoomScale="85" zoomScaleNormal="100" zoomScaleSheetLayoutView="85" workbookViewId="0">
      <selection activeCell="E82" sqref="E82:AC83"/>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142" t="s">
        <v>233</v>
      </c>
      <c r="AD2" s="30"/>
      <c r="AE2" s="31"/>
      <c r="AF2" s="1"/>
      <c r="AG2" s="1"/>
      <c r="AH2" s="1"/>
      <c r="AI2" s="13"/>
      <c r="AM2" s="29"/>
      <c r="AN2" s="29"/>
      <c r="AQ2" s="29"/>
      <c r="AR2" s="29"/>
      <c r="AT2" s="3"/>
    </row>
    <row r="3" spans="1:46" ht="18" customHeight="1">
      <c r="A3" s="499" t="s">
        <v>263</v>
      </c>
      <c r="B3" s="1549"/>
      <c r="C3" s="1549"/>
      <c r="D3" s="1549"/>
      <c r="E3" s="1549"/>
      <c r="F3" s="1549"/>
      <c r="G3" s="1549"/>
      <c r="H3" s="1549"/>
      <c r="I3" s="1549"/>
      <c r="J3" s="1549"/>
      <c r="K3" s="1549"/>
      <c r="L3" s="1549"/>
      <c r="M3" s="1549"/>
      <c r="N3" s="1549"/>
      <c r="O3" s="1549"/>
      <c r="P3" s="1549"/>
      <c r="Q3" s="1549"/>
      <c r="R3" s="1549"/>
      <c r="S3" s="1549"/>
      <c r="T3" s="1549"/>
      <c r="U3" s="1549"/>
      <c r="V3" s="1549"/>
      <c r="W3" s="1549"/>
      <c r="X3" s="1549"/>
      <c r="Y3" s="1549"/>
      <c r="Z3" s="1549"/>
      <c r="AA3" s="1549"/>
      <c r="AB3" s="1549"/>
      <c r="AC3" s="1549"/>
      <c r="AD3" s="44"/>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511" t="s">
        <v>109</v>
      </c>
      <c r="C5" s="512"/>
      <c r="D5" s="512"/>
      <c r="E5" s="512"/>
      <c r="F5" s="513"/>
      <c r="G5" s="23"/>
      <c r="H5" s="23"/>
      <c r="I5" s="23"/>
      <c r="J5" s="23"/>
      <c r="K5" s="23"/>
      <c r="L5" s="23"/>
      <c r="M5" s="23"/>
      <c r="N5" s="23"/>
      <c r="O5" s="23"/>
      <c r="P5" s="23"/>
      <c r="Q5" s="23"/>
      <c r="R5" s="23"/>
      <c r="S5" s="327" t="s">
        <v>29</v>
      </c>
      <c r="T5" s="500"/>
      <c r="U5" s="500"/>
      <c r="V5" s="501"/>
      <c r="W5" s="502" t="s">
        <v>130</v>
      </c>
      <c r="X5" s="503"/>
      <c r="Y5" s="503"/>
      <c r="Z5" s="503"/>
      <c r="AA5" s="503"/>
      <c r="AB5" s="503"/>
      <c r="AC5" s="504"/>
      <c r="AD5" s="23"/>
      <c r="AE5" s="23"/>
      <c r="AF5" s="13"/>
      <c r="AG5" s="13"/>
      <c r="AH5" s="13"/>
      <c r="AI5" s="13"/>
      <c r="AM5" s="29"/>
      <c r="AN5" s="29"/>
      <c r="AQ5" s="29"/>
      <c r="AR5" s="29"/>
    </row>
    <row r="6" spans="1:46" ht="18" customHeight="1" thickBot="1">
      <c r="A6" s="27"/>
      <c r="B6" s="514"/>
      <c r="C6" s="515"/>
      <c r="D6" s="515"/>
      <c r="E6" s="515"/>
      <c r="F6" s="516"/>
      <c r="G6" s="23"/>
      <c r="H6" s="23"/>
      <c r="I6" s="23"/>
      <c r="J6" s="23"/>
      <c r="K6" s="23"/>
      <c r="L6" s="23"/>
      <c r="M6" s="23"/>
      <c r="N6" s="23"/>
      <c r="O6" s="23"/>
      <c r="P6" s="23"/>
      <c r="Q6" s="23"/>
      <c r="R6" s="23"/>
      <c r="S6" s="327" t="s">
        <v>28</v>
      </c>
      <c r="T6" s="500"/>
      <c r="U6" s="500"/>
      <c r="V6" s="500"/>
      <c r="W6" s="928"/>
      <c r="X6" s="929"/>
      <c r="Y6" s="929"/>
      <c r="Z6" s="929"/>
      <c r="AA6" s="929"/>
      <c r="AB6" s="929"/>
      <c r="AC6" s="930"/>
      <c r="AD6" s="23"/>
      <c r="AE6" s="23"/>
      <c r="AF6" s="13"/>
      <c r="AG6" s="13"/>
      <c r="AH6" s="13"/>
      <c r="AI6" s="13"/>
      <c r="AM6" s="29"/>
      <c r="AN6" s="29"/>
      <c r="AQ6" s="29"/>
      <c r="AR6" s="29"/>
    </row>
    <row r="7" spans="1:46" ht="18" customHeight="1" thickTop="1" thickBot="1">
      <c r="A7" s="27"/>
      <c r="B7" s="23"/>
      <c r="C7" s="23"/>
      <c r="D7" s="23"/>
      <c r="E7" s="23"/>
      <c r="F7" s="23"/>
      <c r="G7" s="23"/>
      <c r="H7" s="23"/>
      <c r="I7" s="23"/>
      <c r="J7" s="23"/>
      <c r="K7" s="23"/>
      <c r="L7" s="23"/>
      <c r="M7" s="23"/>
      <c r="N7" s="23"/>
      <c r="O7" s="23"/>
      <c r="P7" s="23"/>
      <c r="Q7" s="23"/>
      <c r="R7" s="23"/>
      <c r="S7" s="327" t="s">
        <v>147</v>
      </c>
      <c r="T7" s="500"/>
      <c r="U7" s="500"/>
      <c r="V7" s="500"/>
      <c r="W7" s="946"/>
      <c r="X7" s="947"/>
      <c r="Y7" s="947"/>
      <c r="Z7" s="947"/>
      <c r="AA7" s="947"/>
      <c r="AB7" s="947"/>
      <c r="AC7" s="948"/>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15" t="s">
        <v>30</v>
      </c>
      <c r="B9" s="23"/>
      <c r="C9" s="13"/>
      <c r="D9" s="13"/>
      <c r="E9" s="13"/>
      <c r="F9" s="13"/>
      <c r="G9" s="13"/>
      <c r="H9" s="13"/>
      <c r="I9" s="13"/>
      <c r="J9" s="13"/>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87" t="s">
        <v>131</v>
      </c>
      <c r="C10" s="488"/>
      <c r="D10" s="488"/>
      <c r="E10" s="488"/>
      <c r="F10" s="488"/>
      <c r="G10" s="489"/>
      <c r="H10" s="487" t="s">
        <v>35</v>
      </c>
      <c r="I10" s="467"/>
      <c r="J10" s="467"/>
      <c r="K10" s="467"/>
      <c r="L10" s="467"/>
      <c r="M10" s="467"/>
      <c r="N10" s="468"/>
      <c r="O10" s="490" t="s">
        <v>32</v>
      </c>
      <c r="P10" s="453"/>
      <c r="Q10" s="453"/>
      <c r="R10" s="453"/>
      <c r="S10" s="453"/>
      <c r="T10" s="454"/>
      <c r="W10" s="29"/>
      <c r="X10" s="29"/>
    </row>
    <row r="11" spans="1:46" ht="18" customHeight="1" thickBot="1">
      <c r="A11" s="1"/>
      <c r="B11" s="937"/>
      <c r="C11" s="938"/>
      <c r="D11" s="938"/>
      <c r="E11" s="938"/>
      <c r="F11" s="938"/>
      <c r="G11" s="939"/>
      <c r="H11" s="931"/>
      <c r="I11" s="932"/>
      <c r="J11" s="932"/>
      <c r="K11" s="932"/>
      <c r="L11" s="932"/>
      <c r="M11" s="932"/>
      <c r="N11" s="933"/>
      <c r="O11" s="934"/>
      <c r="P11" s="935"/>
      <c r="Q11" s="935"/>
      <c r="R11" s="935"/>
      <c r="S11" s="935"/>
      <c r="T11" s="936"/>
      <c r="U11" s="43"/>
      <c r="V11" s="43"/>
      <c r="W11" s="43"/>
      <c r="X11" s="9"/>
      <c r="Y11" s="41"/>
      <c r="Z11" s="41"/>
      <c r="AA11" s="41"/>
      <c r="AB11" s="41"/>
      <c r="AF11" s="29"/>
      <c r="AG11" s="29"/>
      <c r="AJ11" s="29"/>
      <c r="AK11" s="29"/>
    </row>
    <row r="12" spans="1:46" ht="18" customHeight="1">
      <c r="A12" s="1"/>
      <c r="B12" s="28" t="s">
        <v>82</v>
      </c>
      <c r="C12" s="9"/>
      <c r="D12" s="9"/>
      <c r="E12" s="9"/>
      <c r="F12" s="9"/>
      <c r="G12" s="39"/>
      <c r="H12" s="39"/>
      <c r="I12" s="39"/>
      <c r="J12" s="39"/>
      <c r="K12" s="40"/>
      <c r="L12" s="40"/>
      <c r="M12" s="40"/>
      <c r="N12" s="40"/>
      <c r="O12" s="40"/>
      <c r="P12" s="42"/>
      <c r="Q12" s="42"/>
      <c r="R12" s="42"/>
      <c r="S12" s="43"/>
      <c r="T12" s="8"/>
      <c r="U12" s="43"/>
      <c r="V12" s="43"/>
      <c r="W12" s="43"/>
      <c r="X12" s="9"/>
      <c r="Y12" s="41"/>
      <c r="Z12" s="41"/>
      <c r="AA12" s="41"/>
      <c r="AB12" s="41"/>
      <c r="AF12" s="29"/>
      <c r="AG12" s="29"/>
      <c r="AJ12" s="29"/>
      <c r="AK12" s="29"/>
    </row>
    <row r="13" spans="1:46" ht="18" customHeight="1">
      <c r="A13" s="15" t="s">
        <v>31</v>
      </c>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B14" s="475" t="s">
        <v>36</v>
      </c>
      <c r="C14" s="453"/>
      <c r="D14" s="453"/>
      <c r="E14" s="453"/>
      <c r="F14" s="453"/>
      <c r="G14" s="454"/>
      <c r="H14" s="475" t="s">
        <v>37</v>
      </c>
      <c r="I14" s="453"/>
      <c r="J14" s="453"/>
      <c r="K14" s="453"/>
      <c r="L14" s="453"/>
      <c r="M14" s="453"/>
      <c r="N14" s="453"/>
      <c r="O14" s="453"/>
      <c r="P14" s="453"/>
      <c r="Q14" s="454"/>
      <c r="R14" s="481" t="s">
        <v>39</v>
      </c>
      <c r="S14" s="815"/>
      <c r="T14" s="815"/>
      <c r="U14" s="815"/>
      <c r="V14" s="815"/>
      <c r="W14" s="815"/>
      <c r="X14" s="460" t="s">
        <v>40</v>
      </c>
      <c r="Y14" s="461"/>
      <c r="Z14" s="461"/>
      <c r="AA14" s="461"/>
      <c r="AB14" s="462"/>
      <c r="AC14" s="10"/>
      <c r="AD14" s="10"/>
      <c r="AE14" s="11"/>
      <c r="AF14" s="12"/>
      <c r="AG14" s="12"/>
      <c r="AH14" s="2"/>
      <c r="AI14" s="1"/>
      <c r="AK14" s="13"/>
      <c r="AL14" s="13"/>
      <c r="AM14" s="13"/>
      <c r="AP14" s="29"/>
      <c r="AQ14" s="29"/>
      <c r="AR14" s="29"/>
    </row>
    <row r="15" spans="1:46" ht="18" customHeight="1" thickBot="1">
      <c r="B15" s="949"/>
      <c r="C15" s="950"/>
      <c r="D15" s="950"/>
      <c r="E15" s="950"/>
      <c r="F15" s="950"/>
      <c r="G15" s="951"/>
      <c r="H15" s="1"/>
      <c r="I15" s="1"/>
      <c r="J15" s="1"/>
      <c r="K15" s="1"/>
      <c r="L15" s="1"/>
      <c r="M15" s="85"/>
      <c r="N15" s="466" t="s">
        <v>38</v>
      </c>
      <c r="O15" s="467"/>
      <c r="P15" s="467"/>
      <c r="Q15" s="468"/>
      <c r="R15" s="816"/>
      <c r="S15" s="817"/>
      <c r="T15" s="817"/>
      <c r="U15" s="817"/>
      <c r="V15" s="817"/>
      <c r="W15" s="817"/>
      <c r="X15" s="463"/>
      <c r="Y15" s="464"/>
      <c r="Z15" s="464"/>
      <c r="AA15" s="464"/>
      <c r="AB15" s="465"/>
      <c r="AC15" s="10"/>
      <c r="AD15" s="10"/>
      <c r="AE15" s="8"/>
      <c r="AF15" s="2"/>
      <c r="AG15" s="2"/>
      <c r="AH15" s="2"/>
      <c r="AI15" s="1"/>
      <c r="AK15" s="13"/>
      <c r="AL15" s="13"/>
      <c r="AM15" s="13"/>
      <c r="AP15" s="29"/>
      <c r="AQ15" s="29"/>
      <c r="AR15" s="29"/>
    </row>
    <row r="16" spans="1:46" ht="18" customHeight="1" thickBot="1">
      <c r="B16" s="952"/>
      <c r="C16" s="953"/>
      <c r="D16" s="953"/>
      <c r="E16" s="953"/>
      <c r="F16" s="953"/>
      <c r="G16" s="954"/>
      <c r="H16" s="987"/>
      <c r="I16" s="953"/>
      <c r="J16" s="953"/>
      <c r="K16" s="953"/>
      <c r="L16" s="953"/>
      <c r="M16" s="954"/>
      <c r="N16" s="988"/>
      <c r="O16" s="932"/>
      <c r="P16" s="932"/>
      <c r="Q16" s="989"/>
      <c r="R16" s="485">
        <f>B16+H16</f>
        <v>0</v>
      </c>
      <c r="S16" s="1103"/>
      <c r="T16" s="1103"/>
      <c r="U16" s="1103"/>
      <c r="V16" s="1103"/>
      <c r="W16" s="1103"/>
      <c r="X16" s="982"/>
      <c r="Y16" s="983"/>
      <c r="Z16" s="983"/>
      <c r="AA16" s="983"/>
      <c r="AB16" s="984"/>
      <c r="AC16" s="10"/>
      <c r="AD16" s="10"/>
      <c r="AE16" s="8"/>
      <c r="AF16" s="2"/>
      <c r="AG16" s="2"/>
      <c r="AH16" s="2"/>
      <c r="AI16" s="1"/>
      <c r="AK16" s="13"/>
      <c r="AL16" s="13"/>
      <c r="AM16" s="13"/>
      <c r="AP16" s="29"/>
      <c r="AQ16" s="29"/>
      <c r="AR16" s="29"/>
    </row>
    <row r="17" spans="1:45" ht="12" customHeight="1">
      <c r="B17" s="13"/>
      <c r="C17" s="13"/>
      <c r="D17" s="13"/>
      <c r="E17" s="13"/>
      <c r="F17" s="13"/>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3" t="s">
        <v>42</v>
      </c>
      <c r="B18" s="13"/>
      <c r="C18" s="13"/>
      <c r="D18" s="13"/>
      <c r="E18" s="13"/>
      <c r="F18" s="13"/>
      <c r="G18" s="13"/>
      <c r="H18" s="1"/>
      <c r="I18" s="13"/>
      <c r="J18" s="13"/>
      <c r="K18" s="13"/>
      <c r="L18" s="13"/>
      <c r="M18" s="13"/>
      <c r="N18" s="13"/>
      <c r="O18" s="13"/>
      <c r="P18" s="13"/>
      <c r="Q18" s="13"/>
      <c r="R18" s="13"/>
      <c r="S18" s="13"/>
      <c r="T18" s="13"/>
      <c r="U18" s="13"/>
      <c r="V18" s="13"/>
      <c r="W18" s="13"/>
      <c r="X18" s="13"/>
      <c r="Y18" s="13"/>
      <c r="Z18" s="13"/>
      <c r="AA18" s="13"/>
      <c r="AB18" s="13"/>
      <c r="AS18" s="13"/>
    </row>
    <row r="19" spans="1:45" ht="18" customHeight="1" thickBot="1">
      <c r="A19" s="13"/>
      <c r="B19" s="419" t="s">
        <v>21</v>
      </c>
      <c r="C19" s="439"/>
      <c r="D19" s="439"/>
      <c r="E19" s="439"/>
      <c r="F19" s="439"/>
      <c r="G19" s="439"/>
      <c r="H19" s="443"/>
      <c r="I19" s="422" t="s">
        <v>132</v>
      </c>
      <c r="J19" s="453"/>
      <c r="K19" s="453"/>
      <c r="L19" s="453"/>
      <c r="M19" s="454"/>
      <c r="AC19" s="13"/>
    </row>
    <row r="20" spans="1:45" ht="18" customHeight="1">
      <c r="A20" s="13"/>
      <c r="B20" s="419" t="s">
        <v>68</v>
      </c>
      <c r="C20" s="439"/>
      <c r="D20" s="439"/>
      <c r="E20" s="439"/>
      <c r="F20" s="439"/>
      <c r="G20" s="439"/>
      <c r="H20" s="439"/>
      <c r="I20" s="869"/>
      <c r="J20" s="1547"/>
      <c r="K20" s="1547"/>
      <c r="L20" s="1547"/>
      <c r="M20" s="1548"/>
      <c r="AC20" s="13"/>
    </row>
    <row r="21" spans="1:45" ht="18" customHeight="1">
      <c r="A21" s="13"/>
      <c r="B21" s="419" t="s">
        <v>19</v>
      </c>
      <c r="C21" s="439"/>
      <c r="D21" s="439"/>
      <c r="E21" s="439"/>
      <c r="F21" s="439"/>
      <c r="G21" s="439"/>
      <c r="H21" s="439"/>
      <c r="I21" s="872"/>
      <c r="J21" s="1550"/>
      <c r="K21" s="1550"/>
      <c r="L21" s="1550"/>
      <c r="M21" s="1551"/>
      <c r="AC21" s="13"/>
    </row>
    <row r="22" spans="1:45" ht="18" customHeight="1" thickBot="1">
      <c r="A22" s="13"/>
      <c r="B22" s="419" t="s">
        <v>20</v>
      </c>
      <c r="C22" s="439"/>
      <c r="D22" s="439"/>
      <c r="E22" s="439"/>
      <c r="F22" s="439"/>
      <c r="G22" s="439"/>
      <c r="H22" s="439"/>
      <c r="I22" s="874"/>
      <c r="J22" s="1538"/>
      <c r="K22" s="1538"/>
      <c r="L22" s="1538"/>
      <c r="M22" s="1539"/>
      <c r="AC22" s="13"/>
    </row>
    <row r="23" spans="1:45" ht="18" customHeight="1">
      <c r="A23" s="13"/>
      <c r="B23" s="419" t="s">
        <v>16</v>
      </c>
      <c r="C23" s="439"/>
      <c r="D23" s="439"/>
      <c r="E23" s="439"/>
      <c r="F23" s="439"/>
      <c r="G23" s="439"/>
      <c r="H23" s="443"/>
      <c r="I23" s="444">
        <f>SUM(I20:M22)</f>
        <v>0</v>
      </c>
      <c r="J23" s="445"/>
      <c r="K23" s="445"/>
      <c r="L23" s="445"/>
      <c r="M23" s="446"/>
      <c r="AC23" s="13"/>
    </row>
    <row r="24" spans="1:45" ht="12" customHeight="1">
      <c r="A24" s="13"/>
      <c r="B24" s="13"/>
      <c r="C24" s="13"/>
      <c r="D24" s="13"/>
      <c r="E24" s="13"/>
      <c r="F24" s="13"/>
      <c r="G24" s="13"/>
      <c r="H24" s="1"/>
      <c r="I24" s="13"/>
      <c r="J24" s="13"/>
      <c r="K24" s="13"/>
      <c r="L24" s="13"/>
      <c r="M24" s="13"/>
      <c r="N24" s="13"/>
      <c r="O24" s="13"/>
      <c r="P24" s="13"/>
      <c r="Q24" s="13"/>
      <c r="R24" s="13"/>
      <c r="S24" s="13"/>
      <c r="T24" s="13"/>
      <c r="U24" s="13"/>
      <c r="V24" s="13"/>
      <c r="W24" s="13"/>
      <c r="X24" s="13"/>
      <c r="Y24" s="13"/>
      <c r="Z24" s="13"/>
      <c r="AA24" s="13"/>
      <c r="AB24" s="13"/>
      <c r="AS24" s="13"/>
    </row>
    <row r="25" spans="1:45" ht="18" customHeight="1">
      <c r="A25" s="13" t="s">
        <v>45</v>
      </c>
      <c r="B25" s="13"/>
      <c r="C25" s="13"/>
      <c r="D25" s="13"/>
      <c r="E25" s="13"/>
      <c r="F25" s="13"/>
      <c r="G25" s="13"/>
      <c r="H25" s="1"/>
      <c r="I25" s="13"/>
      <c r="J25" s="13"/>
      <c r="K25" s="13"/>
      <c r="L25" s="13"/>
      <c r="M25" s="13"/>
      <c r="N25" s="13"/>
      <c r="O25" s="13"/>
      <c r="P25" s="13"/>
      <c r="Q25" s="13"/>
      <c r="R25" s="13"/>
      <c r="S25" s="13"/>
      <c r="T25" s="13"/>
      <c r="U25" s="13"/>
      <c r="V25" s="13"/>
      <c r="W25" s="13"/>
      <c r="X25" s="13"/>
      <c r="Y25" s="13"/>
      <c r="Z25" s="13"/>
      <c r="AA25" s="13"/>
      <c r="AB25" s="13"/>
      <c r="AS25" s="13"/>
    </row>
    <row r="26" spans="1:45" ht="18" customHeight="1">
      <c r="B26" s="422" t="s">
        <v>1</v>
      </c>
      <c r="C26" s="423"/>
      <c r="D26" s="423"/>
      <c r="E26" s="423"/>
      <c r="F26" s="423"/>
      <c r="G26" s="423"/>
      <c r="H26" s="423"/>
      <c r="I26" s="423"/>
      <c r="J26" s="423"/>
      <c r="K26" s="423"/>
      <c r="L26" s="449" t="s">
        <v>43</v>
      </c>
      <c r="M26" s="450"/>
      <c r="N26" s="419" t="s">
        <v>2</v>
      </c>
      <c r="O26" s="420"/>
      <c r="P26" s="420"/>
      <c r="Q26" s="420"/>
      <c r="R26" s="420"/>
      <c r="S26" s="420"/>
      <c r="T26" s="420"/>
      <c r="U26" s="420"/>
      <c r="V26" s="420"/>
      <c r="W26" s="420"/>
      <c r="X26" s="420"/>
      <c r="Y26" s="421"/>
      <c r="Z26" s="49"/>
      <c r="AA26" s="49"/>
      <c r="AB26" s="49"/>
      <c r="AC26" s="49"/>
      <c r="AD26" s="13"/>
      <c r="AM26" s="34"/>
    </row>
    <row r="27" spans="1:45" ht="18" customHeight="1" thickBot="1">
      <c r="B27" s="447"/>
      <c r="C27" s="448"/>
      <c r="D27" s="448"/>
      <c r="E27" s="448"/>
      <c r="F27" s="448"/>
      <c r="G27" s="448"/>
      <c r="H27" s="448"/>
      <c r="I27" s="448"/>
      <c r="J27" s="448"/>
      <c r="K27" s="448"/>
      <c r="L27" s="451"/>
      <c r="M27" s="452"/>
      <c r="N27" s="422" t="s">
        <v>66</v>
      </c>
      <c r="O27" s="423"/>
      <c r="P27" s="423"/>
      <c r="Q27" s="424"/>
      <c r="R27" s="422" t="s">
        <v>67</v>
      </c>
      <c r="S27" s="423"/>
      <c r="T27" s="423"/>
      <c r="U27" s="424"/>
      <c r="V27" s="422" t="s">
        <v>4</v>
      </c>
      <c r="W27" s="423"/>
      <c r="X27" s="423"/>
      <c r="Y27" s="424"/>
      <c r="Z27" s="13"/>
      <c r="AA27" s="13"/>
      <c r="AB27" s="13"/>
      <c r="AC27" s="13"/>
      <c r="AD27" s="34"/>
      <c r="AE27" s="34"/>
      <c r="AF27" s="13"/>
    </row>
    <row r="28" spans="1:45" ht="18" customHeight="1">
      <c r="B28" s="425" t="s">
        <v>151</v>
      </c>
      <c r="C28" s="425" t="s">
        <v>25</v>
      </c>
      <c r="D28" s="396" t="s">
        <v>152</v>
      </c>
      <c r="E28" s="384"/>
      <c r="F28" s="384"/>
      <c r="G28" s="384"/>
      <c r="H28" s="384"/>
      <c r="I28" s="384"/>
      <c r="J28" s="384"/>
      <c r="K28" s="384"/>
      <c r="L28" s="1464"/>
      <c r="M28" s="1465"/>
      <c r="N28" s="1503"/>
      <c r="O28" s="1504"/>
      <c r="P28" s="1505"/>
      <c r="Q28" s="1505"/>
      <c r="R28" s="1504"/>
      <c r="S28" s="1504"/>
      <c r="T28" s="1505"/>
      <c r="U28" s="1505"/>
      <c r="V28" s="1504"/>
      <c r="W28" s="1504"/>
      <c r="X28" s="1505"/>
      <c r="Y28" s="1506"/>
      <c r="AB28" s="13"/>
      <c r="AM28" s="34"/>
      <c r="AN28" s="14"/>
    </row>
    <row r="29" spans="1:45" ht="18" customHeight="1">
      <c r="B29" s="426"/>
      <c r="C29" s="426"/>
      <c r="D29" s="396" t="s">
        <v>60</v>
      </c>
      <c r="E29" s="384"/>
      <c r="F29" s="384"/>
      <c r="G29" s="384"/>
      <c r="H29" s="384"/>
      <c r="I29" s="384"/>
      <c r="J29" s="384"/>
      <c r="K29" s="384"/>
      <c r="L29" s="1473"/>
      <c r="M29" s="1474"/>
      <c r="N29" s="1497"/>
      <c r="O29" s="1498"/>
      <c r="P29" s="1498"/>
      <c r="Q29" s="1498"/>
      <c r="R29" s="1498"/>
      <c r="S29" s="1498"/>
      <c r="T29" s="1498"/>
      <c r="U29" s="1498"/>
      <c r="V29" s="1498"/>
      <c r="W29" s="1498"/>
      <c r="X29" s="1498"/>
      <c r="Y29" s="1499"/>
      <c r="AB29" s="13"/>
      <c r="AM29" s="34"/>
      <c r="AN29" s="14"/>
    </row>
    <row r="30" spans="1:45" ht="18" customHeight="1" thickBot="1">
      <c r="B30" s="426"/>
      <c r="C30" s="426"/>
      <c r="D30" s="396" t="s">
        <v>61</v>
      </c>
      <c r="E30" s="384"/>
      <c r="F30" s="384"/>
      <c r="G30" s="384"/>
      <c r="H30" s="384"/>
      <c r="I30" s="384"/>
      <c r="J30" s="384"/>
      <c r="K30" s="384"/>
      <c r="L30" s="1473"/>
      <c r="M30" s="1474"/>
      <c r="N30" s="1497"/>
      <c r="O30" s="1498"/>
      <c r="P30" s="1498"/>
      <c r="Q30" s="1498"/>
      <c r="R30" s="1498"/>
      <c r="S30" s="1498"/>
      <c r="T30" s="1498"/>
      <c r="U30" s="1498"/>
      <c r="V30" s="1501"/>
      <c r="W30" s="1501"/>
      <c r="X30" s="1501"/>
      <c r="Y30" s="1502"/>
      <c r="AB30" s="13"/>
      <c r="AM30" s="34"/>
      <c r="AN30" s="14"/>
    </row>
    <row r="31" spans="1:45" ht="18" customHeight="1" thickBot="1">
      <c r="B31" s="426"/>
      <c r="C31" s="428"/>
      <c r="D31" s="396" t="s">
        <v>7</v>
      </c>
      <c r="E31" s="384"/>
      <c r="F31" s="384"/>
      <c r="G31" s="384"/>
      <c r="H31" s="384"/>
      <c r="I31" s="384"/>
      <c r="J31" s="384"/>
      <c r="K31" s="384"/>
      <c r="L31" s="1473"/>
      <c r="M31" s="1474"/>
      <c r="N31" s="1500"/>
      <c r="O31" s="1497"/>
      <c r="P31" s="1498"/>
      <c r="Q31" s="1498"/>
      <c r="R31" s="1501"/>
      <c r="S31" s="1501"/>
      <c r="T31" s="1501"/>
      <c r="U31" s="1502"/>
      <c r="V31" s="1494"/>
      <c r="W31" s="1495"/>
      <c r="X31" s="1496"/>
      <c r="Y31" s="1496"/>
      <c r="AB31" s="13"/>
      <c r="AC31" s="13"/>
      <c r="AD31" s="13"/>
      <c r="AE31" s="13"/>
      <c r="AF31" s="13"/>
      <c r="AG31" s="13"/>
      <c r="AH31" s="13"/>
      <c r="AI31" s="13"/>
      <c r="AJ31" s="13"/>
      <c r="AK31" s="13"/>
      <c r="AL31" s="13"/>
      <c r="AM31" s="34"/>
      <c r="AN31" s="14"/>
      <c r="AO31" s="13"/>
    </row>
    <row r="32" spans="1:45" ht="18" customHeight="1" thickBot="1">
      <c r="B32" s="426"/>
      <c r="C32" s="428"/>
      <c r="D32" s="832" t="s">
        <v>264</v>
      </c>
      <c r="E32" s="1540"/>
      <c r="F32" s="1540"/>
      <c r="G32" s="1540"/>
      <c r="H32" s="1540"/>
      <c r="I32" s="1540"/>
      <c r="J32" s="1540"/>
      <c r="K32" s="1541"/>
      <c r="L32" s="1473"/>
      <c r="M32" s="1474"/>
      <c r="N32" s="1494"/>
      <c r="O32" s="1495"/>
      <c r="P32" s="1496"/>
      <c r="Q32" s="1496"/>
      <c r="R32" s="1495"/>
      <c r="S32" s="1495"/>
      <c r="T32" s="1496"/>
      <c r="U32" s="1546"/>
      <c r="V32" s="1542"/>
      <c r="W32" s="1543"/>
      <c r="X32" s="1544"/>
      <c r="Y32" s="1545"/>
      <c r="AB32" s="13"/>
      <c r="AC32" s="13"/>
      <c r="AD32" s="13"/>
      <c r="AE32" s="13"/>
      <c r="AF32" s="13"/>
      <c r="AG32" s="13"/>
      <c r="AH32" s="13"/>
      <c r="AI32" s="13"/>
      <c r="AJ32" s="13"/>
      <c r="AK32" s="13"/>
      <c r="AL32" s="13"/>
      <c r="AM32" s="34"/>
      <c r="AN32" s="14"/>
      <c r="AO32" s="13"/>
    </row>
    <row r="33" spans="2:41" ht="27" customHeight="1">
      <c r="B33" s="426"/>
      <c r="C33" s="428"/>
      <c r="D33" s="396" t="s">
        <v>133</v>
      </c>
      <c r="E33" s="384"/>
      <c r="F33" s="384"/>
      <c r="G33" s="384"/>
      <c r="H33" s="384"/>
      <c r="I33" s="384"/>
      <c r="J33" s="384"/>
      <c r="K33" s="384"/>
      <c r="L33" s="1473"/>
      <c r="M33" s="1474"/>
      <c r="N33" s="1457"/>
      <c r="O33" s="1458"/>
      <c r="P33" s="1458"/>
      <c r="Q33" s="1459"/>
      <c r="R33" s="1460"/>
      <c r="S33" s="1461"/>
      <c r="T33" s="1461"/>
      <c r="U33" s="1461"/>
      <c r="V33" s="1462"/>
      <c r="W33" s="1463"/>
      <c r="X33" s="1463"/>
      <c r="Y33" s="1463"/>
      <c r="AB33" s="13"/>
      <c r="AC33" s="13"/>
      <c r="AD33" s="13"/>
      <c r="AE33" s="13"/>
      <c r="AF33" s="13"/>
      <c r="AG33" s="13"/>
      <c r="AH33" s="13"/>
      <c r="AI33" s="13"/>
      <c r="AJ33" s="13"/>
      <c r="AK33" s="13"/>
      <c r="AL33" s="13"/>
      <c r="AM33" s="34"/>
      <c r="AN33" s="14"/>
      <c r="AO33" s="13"/>
    </row>
    <row r="34" spans="2:41" ht="27" customHeight="1" thickBot="1">
      <c r="B34" s="426"/>
      <c r="C34" s="428"/>
      <c r="D34" s="396" t="s">
        <v>134</v>
      </c>
      <c r="E34" s="384"/>
      <c r="F34" s="384"/>
      <c r="G34" s="384"/>
      <c r="H34" s="384"/>
      <c r="I34" s="384"/>
      <c r="J34" s="384"/>
      <c r="K34" s="384"/>
      <c r="L34" s="1473"/>
      <c r="M34" s="1474"/>
      <c r="N34" s="1457"/>
      <c r="O34" s="1458"/>
      <c r="P34" s="1458"/>
      <c r="Q34" s="1459"/>
      <c r="R34" s="1536"/>
      <c r="S34" s="1537"/>
      <c r="T34" s="1537"/>
      <c r="U34" s="1537"/>
      <c r="V34" s="1492"/>
      <c r="W34" s="1493"/>
      <c r="X34" s="1493"/>
      <c r="Y34" s="1493"/>
      <c r="AB34" s="13"/>
      <c r="AC34" s="13"/>
      <c r="AD34" s="13"/>
      <c r="AE34" s="13"/>
      <c r="AF34" s="13"/>
      <c r="AG34" s="13"/>
      <c r="AH34" s="13"/>
      <c r="AI34" s="13"/>
      <c r="AJ34" s="13"/>
      <c r="AK34" s="13"/>
      <c r="AL34" s="13"/>
      <c r="AM34" s="34"/>
      <c r="AN34" s="14"/>
      <c r="AO34" s="13"/>
    </row>
    <row r="35" spans="2:41" ht="18" customHeight="1" thickBot="1">
      <c r="B35" s="426"/>
      <c r="C35" s="428"/>
      <c r="D35" s="396" t="s">
        <v>162</v>
      </c>
      <c r="E35" s="384"/>
      <c r="F35" s="384"/>
      <c r="G35" s="384"/>
      <c r="H35" s="384"/>
      <c r="I35" s="384"/>
      <c r="J35" s="384"/>
      <c r="K35" s="384"/>
      <c r="L35" s="1473"/>
      <c r="M35" s="1474"/>
      <c r="N35" s="1514"/>
      <c r="O35" s="1515"/>
      <c r="P35" s="1515"/>
      <c r="Q35" s="1515"/>
      <c r="R35" s="1516"/>
      <c r="S35" s="1516"/>
      <c r="T35" s="1516"/>
      <c r="U35" s="1516"/>
      <c r="V35" s="1516"/>
      <c r="W35" s="1516"/>
      <c r="X35" s="1516"/>
      <c r="Y35" s="1517"/>
      <c r="AB35" s="13"/>
      <c r="AC35" s="13"/>
      <c r="AD35" s="13"/>
      <c r="AE35" s="13"/>
      <c r="AF35" s="13"/>
      <c r="AG35" s="13"/>
      <c r="AH35" s="13"/>
      <c r="AI35" s="13"/>
      <c r="AJ35" s="13"/>
      <c r="AK35" s="13"/>
      <c r="AL35" s="13"/>
      <c r="AM35" s="34"/>
      <c r="AN35" s="14"/>
      <c r="AO35" s="13"/>
    </row>
    <row r="36" spans="2:41" ht="18" customHeight="1">
      <c r="B36" s="426"/>
      <c r="C36" s="428"/>
      <c r="D36" s="383" t="s">
        <v>62</v>
      </c>
      <c r="E36" s="384"/>
      <c r="F36" s="384"/>
      <c r="G36" s="384"/>
      <c r="H36" s="384"/>
      <c r="I36" s="384"/>
      <c r="J36" s="384"/>
      <c r="K36" s="384"/>
      <c r="L36" s="1473"/>
      <c r="M36" s="1478"/>
      <c r="N36" s="1182">
        <f>IF(L36="○",L37*L38,0)</f>
        <v>0</v>
      </c>
      <c r="O36" s="1509"/>
      <c r="P36" s="1509"/>
      <c r="Q36" s="1509"/>
      <c r="R36" s="1509"/>
      <c r="S36" s="1509"/>
      <c r="T36" s="1509"/>
      <c r="U36" s="1509"/>
      <c r="V36" s="1509"/>
      <c r="W36" s="1509"/>
      <c r="X36" s="1509"/>
      <c r="Y36" s="1510"/>
      <c r="AB36" s="13"/>
      <c r="AC36" s="13"/>
      <c r="AD36" s="13"/>
      <c r="AE36" s="13"/>
      <c r="AF36" s="13"/>
      <c r="AG36" s="13"/>
      <c r="AH36" s="13"/>
      <c r="AI36" s="13"/>
      <c r="AJ36" s="13"/>
      <c r="AK36" s="13"/>
      <c r="AL36" s="13"/>
      <c r="AM36" s="34"/>
      <c r="AN36" s="14"/>
      <c r="AO36" s="13"/>
    </row>
    <row r="37" spans="2:41" ht="18" customHeight="1">
      <c r="B37" s="426"/>
      <c r="C37" s="428"/>
      <c r="D37" s="52"/>
      <c r="E37" s="391" t="s">
        <v>54</v>
      </c>
      <c r="F37" s="384"/>
      <c r="G37" s="384"/>
      <c r="H37" s="384"/>
      <c r="I37" s="384"/>
      <c r="J37" s="384"/>
      <c r="K37" s="384"/>
      <c r="L37" s="1507"/>
      <c r="M37" s="1508"/>
      <c r="N37" s="1509"/>
      <c r="O37" s="1511"/>
      <c r="P37" s="1511"/>
      <c r="Q37" s="1511"/>
      <c r="R37" s="1511"/>
      <c r="S37" s="1511"/>
      <c r="T37" s="1511"/>
      <c r="U37" s="1511"/>
      <c r="V37" s="1511"/>
      <c r="W37" s="1511"/>
      <c r="X37" s="1511"/>
      <c r="Y37" s="1510"/>
      <c r="AB37" s="13"/>
      <c r="AC37" s="13"/>
      <c r="AD37" s="13"/>
      <c r="AE37" s="13"/>
      <c r="AF37" s="13"/>
      <c r="AG37" s="13"/>
      <c r="AH37" s="13"/>
      <c r="AI37" s="13"/>
      <c r="AJ37" s="13"/>
      <c r="AK37" s="13"/>
      <c r="AL37" s="13"/>
      <c r="AM37" s="34"/>
      <c r="AN37" s="14"/>
      <c r="AO37" s="13"/>
    </row>
    <row r="38" spans="2:41" ht="18" customHeight="1" thickBot="1">
      <c r="B38" s="426"/>
      <c r="C38" s="428"/>
      <c r="D38" s="53"/>
      <c r="E38" s="391" t="s">
        <v>71</v>
      </c>
      <c r="F38" s="384"/>
      <c r="G38" s="384"/>
      <c r="H38" s="384"/>
      <c r="I38" s="384"/>
      <c r="J38" s="384"/>
      <c r="K38" s="384"/>
      <c r="L38" s="872"/>
      <c r="M38" s="1469"/>
      <c r="N38" s="1509"/>
      <c r="O38" s="1509"/>
      <c r="P38" s="1509"/>
      <c r="Q38" s="1509"/>
      <c r="R38" s="1509"/>
      <c r="S38" s="1509"/>
      <c r="T38" s="1509"/>
      <c r="U38" s="1509"/>
      <c r="V38" s="1509"/>
      <c r="W38" s="1509"/>
      <c r="X38" s="1509"/>
      <c r="Y38" s="1510"/>
      <c r="AB38" s="13"/>
      <c r="AC38" s="13"/>
      <c r="AD38" s="13"/>
      <c r="AE38" s="13"/>
      <c r="AF38" s="13"/>
      <c r="AG38" s="13"/>
      <c r="AH38" s="13"/>
      <c r="AI38" s="13"/>
      <c r="AJ38" s="13"/>
      <c r="AK38" s="13"/>
      <c r="AL38" s="13"/>
      <c r="AM38" s="34"/>
      <c r="AN38" s="14"/>
      <c r="AO38" s="13"/>
    </row>
    <row r="39" spans="2:41" ht="18" customHeight="1" thickBot="1">
      <c r="B39" s="426"/>
      <c r="C39" s="428"/>
      <c r="D39" s="396" t="s">
        <v>63</v>
      </c>
      <c r="E39" s="384"/>
      <c r="F39" s="384"/>
      <c r="G39" s="384"/>
      <c r="H39" s="384"/>
      <c r="I39" s="384"/>
      <c r="J39" s="384"/>
      <c r="K39" s="384"/>
      <c r="L39" s="1471"/>
      <c r="M39" s="1472"/>
      <c r="N39" s="1454"/>
      <c r="O39" s="1455"/>
      <c r="P39" s="1455"/>
      <c r="Q39" s="1455"/>
      <c r="R39" s="1455"/>
      <c r="S39" s="1455"/>
      <c r="T39" s="1455"/>
      <c r="U39" s="1455"/>
      <c r="V39" s="1455"/>
      <c r="W39" s="1455"/>
      <c r="X39" s="1455"/>
      <c r="Y39" s="1456"/>
      <c r="AB39" s="13"/>
      <c r="AC39" s="13"/>
      <c r="AD39" s="13"/>
      <c r="AE39" s="13"/>
      <c r="AF39" s="13"/>
      <c r="AG39" s="13"/>
      <c r="AH39" s="13"/>
      <c r="AI39" s="13"/>
      <c r="AJ39" s="13"/>
      <c r="AK39" s="13"/>
      <c r="AL39" s="13"/>
      <c r="AM39" s="34"/>
      <c r="AN39" s="14"/>
      <c r="AO39" s="13"/>
    </row>
    <row r="40" spans="2:41" ht="18" customHeight="1">
      <c r="B40" s="426"/>
      <c r="C40" s="428"/>
      <c r="D40" s="383" t="s">
        <v>64</v>
      </c>
      <c r="E40" s="384"/>
      <c r="F40" s="384"/>
      <c r="G40" s="384"/>
      <c r="H40" s="384"/>
      <c r="I40" s="384"/>
      <c r="J40" s="384"/>
      <c r="K40" s="384"/>
      <c r="L40" s="1532"/>
      <c r="M40" s="1533"/>
      <c r="N40" s="387">
        <f>IF(OR(L40="自園調理",L40="外部搬入"),L41*L42,0)</f>
        <v>0</v>
      </c>
      <c r="O40" s="388"/>
      <c r="P40" s="388"/>
      <c r="Q40" s="388"/>
      <c r="R40" s="388"/>
      <c r="S40" s="388"/>
      <c r="T40" s="388"/>
      <c r="U40" s="388"/>
      <c r="V40" s="388"/>
      <c r="W40" s="388"/>
      <c r="X40" s="388"/>
      <c r="Y40" s="389"/>
      <c r="AB40" s="13"/>
      <c r="AC40" s="13"/>
      <c r="AD40" s="13"/>
      <c r="AE40" s="13"/>
      <c r="AF40" s="13"/>
      <c r="AG40" s="13"/>
      <c r="AH40" s="13"/>
      <c r="AI40" s="13"/>
      <c r="AJ40" s="13"/>
      <c r="AK40" s="13"/>
      <c r="AL40" s="13"/>
      <c r="AM40" s="34"/>
      <c r="AN40" s="14"/>
      <c r="AO40" s="13"/>
    </row>
    <row r="41" spans="2:41" ht="18" customHeight="1">
      <c r="B41" s="426"/>
      <c r="C41" s="428"/>
      <c r="D41" s="52"/>
      <c r="E41" s="391" t="s">
        <v>54</v>
      </c>
      <c r="F41" s="384"/>
      <c r="G41" s="384"/>
      <c r="H41" s="384"/>
      <c r="I41" s="384"/>
      <c r="J41" s="384"/>
      <c r="K41" s="384"/>
      <c r="L41" s="1525"/>
      <c r="M41" s="1526"/>
      <c r="N41" s="388"/>
      <c r="O41" s="390"/>
      <c r="P41" s="390"/>
      <c r="Q41" s="390"/>
      <c r="R41" s="390"/>
      <c r="S41" s="390"/>
      <c r="T41" s="390"/>
      <c r="U41" s="390"/>
      <c r="V41" s="390"/>
      <c r="W41" s="390"/>
      <c r="X41" s="390"/>
      <c r="Y41" s="389"/>
      <c r="AB41" s="13"/>
      <c r="AC41" s="13"/>
      <c r="AD41" s="13"/>
      <c r="AE41" s="13"/>
      <c r="AF41" s="13"/>
      <c r="AG41" s="13"/>
      <c r="AH41" s="13"/>
      <c r="AI41" s="13"/>
      <c r="AJ41" s="13"/>
      <c r="AK41" s="13"/>
      <c r="AL41" s="13"/>
      <c r="AM41" s="34"/>
      <c r="AN41" s="14"/>
      <c r="AO41" s="13"/>
    </row>
    <row r="42" spans="2:41" ht="18" customHeight="1" thickBot="1">
      <c r="B42" s="426"/>
      <c r="C42" s="428"/>
      <c r="D42" s="54"/>
      <c r="E42" s="360" t="s">
        <v>72</v>
      </c>
      <c r="F42" s="361"/>
      <c r="G42" s="361"/>
      <c r="H42" s="361"/>
      <c r="I42" s="361"/>
      <c r="J42" s="361"/>
      <c r="K42" s="361"/>
      <c r="L42" s="1527"/>
      <c r="M42" s="1528"/>
      <c r="N42" s="406"/>
      <c r="O42" s="406"/>
      <c r="P42" s="406"/>
      <c r="Q42" s="406"/>
      <c r="R42" s="406"/>
      <c r="S42" s="406"/>
      <c r="T42" s="406"/>
      <c r="U42" s="406"/>
      <c r="V42" s="406"/>
      <c r="W42" s="406"/>
      <c r="X42" s="406"/>
      <c r="Y42" s="407"/>
      <c r="AB42" s="13"/>
      <c r="AC42" s="13"/>
      <c r="AD42" s="13"/>
      <c r="AE42" s="13"/>
      <c r="AF42" s="13"/>
      <c r="AG42" s="13"/>
      <c r="AH42" s="13"/>
      <c r="AI42" s="13"/>
      <c r="AJ42" s="13"/>
      <c r="AK42" s="13"/>
      <c r="AL42" s="13"/>
      <c r="AM42" s="34"/>
      <c r="AN42" s="14"/>
      <c r="AO42" s="13"/>
    </row>
    <row r="43" spans="2:41" ht="18" customHeight="1" thickTop="1" thickBot="1">
      <c r="B43" s="426"/>
      <c r="C43" s="429"/>
      <c r="D43" s="323" t="s">
        <v>26</v>
      </c>
      <c r="E43" s="324"/>
      <c r="F43" s="324"/>
      <c r="G43" s="324"/>
      <c r="H43" s="324"/>
      <c r="I43" s="324"/>
      <c r="J43" s="324"/>
      <c r="K43" s="324"/>
      <c r="L43" s="364"/>
      <c r="M43" s="365"/>
      <c r="N43" s="1518">
        <f>SUM(N28,$N29,$N30,$N31,$N33,$N34,$N35,$N36,$N39,$N40)</f>
        <v>0</v>
      </c>
      <c r="O43" s="1519"/>
      <c r="P43" s="1519"/>
      <c r="Q43" s="1520"/>
      <c r="R43" s="1518">
        <f>SUM(R28,$N29,$N30,$N31,$N35,$N36,$N39,$N40)</f>
        <v>0</v>
      </c>
      <c r="S43" s="1519"/>
      <c r="T43" s="1519"/>
      <c r="U43" s="1520"/>
      <c r="V43" s="1518">
        <f>SUM(V28,$N29,$N30,V32,$N35,$N36,$N39,$N40)</f>
        <v>0</v>
      </c>
      <c r="W43" s="1519"/>
      <c r="X43" s="1519"/>
      <c r="Y43" s="1520"/>
      <c r="AA43" s="16"/>
      <c r="AF43" s="16"/>
      <c r="AO43" s="13"/>
    </row>
    <row r="44" spans="2:41" ht="24" customHeight="1" thickBot="1">
      <c r="B44" s="426"/>
      <c r="C44" s="428" t="s">
        <v>55</v>
      </c>
      <c r="D44" s="1475" t="s">
        <v>73</v>
      </c>
      <c r="E44" s="344"/>
      <c r="F44" s="344"/>
      <c r="G44" s="344"/>
      <c r="H44" s="344"/>
      <c r="I44" s="344"/>
      <c r="J44" s="344"/>
      <c r="K44" s="344"/>
      <c r="L44" s="1464"/>
      <c r="M44" s="1476"/>
      <c r="N44" s="1521"/>
      <c r="O44" s="1522"/>
      <c r="P44" s="1522"/>
      <c r="Q44" s="1522"/>
      <c r="R44" s="1522"/>
      <c r="S44" s="1522"/>
      <c r="T44" s="1522"/>
      <c r="U44" s="1522"/>
      <c r="V44" s="1522"/>
      <c r="W44" s="1522"/>
      <c r="X44" s="1522"/>
      <c r="Y44" s="1523"/>
      <c r="AA44" s="50"/>
      <c r="AB44" s="51"/>
      <c r="AC44" s="51"/>
      <c r="AE44" s="34"/>
      <c r="AF44" s="14"/>
      <c r="AG44" s="13"/>
    </row>
    <row r="45" spans="2:41" ht="24" customHeight="1">
      <c r="B45" s="426"/>
      <c r="C45" s="428"/>
      <c r="D45" s="1477" t="s">
        <v>47</v>
      </c>
      <c r="E45" s="344"/>
      <c r="F45" s="344"/>
      <c r="G45" s="344"/>
      <c r="H45" s="344"/>
      <c r="I45" s="344"/>
      <c r="J45" s="344"/>
      <c r="K45" s="344"/>
      <c r="L45" s="1473"/>
      <c r="M45" s="1478"/>
      <c r="N45" s="1524">
        <f>-IF(L45="○",L46*L47,0)</f>
        <v>0</v>
      </c>
      <c r="O45" s="350"/>
      <c r="P45" s="350"/>
      <c r="Q45" s="350"/>
      <c r="R45" s="350"/>
      <c r="S45" s="350"/>
      <c r="T45" s="350"/>
      <c r="U45" s="350"/>
      <c r="V45" s="350"/>
      <c r="W45" s="350"/>
      <c r="X45" s="350"/>
      <c r="Y45" s="352"/>
      <c r="AA45" s="50"/>
      <c r="AB45" s="51"/>
      <c r="AC45" s="51"/>
      <c r="AE45" s="34"/>
      <c r="AF45" s="14"/>
      <c r="AG45" s="13"/>
    </row>
    <row r="46" spans="2:41" ht="18" customHeight="1">
      <c r="B46" s="426"/>
      <c r="C46" s="428"/>
      <c r="D46" s="77"/>
      <c r="E46" s="355" t="s">
        <v>54</v>
      </c>
      <c r="F46" s="344"/>
      <c r="G46" s="344"/>
      <c r="H46" s="344"/>
      <c r="I46" s="344"/>
      <c r="J46" s="344"/>
      <c r="K46" s="344"/>
      <c r="L46" s="1512"/>
      <c r="M46" s="1513"/>
      <c r="N46" s="350"/>
      <c r="O46" s="351"/>
      <c r="P46" s="351"/>
      <c r="Q46" s="351"/>
      <c r="R46" s="351"/>
      <c r="S46" s="351"/>
      <c r="T46" s="351"/>
      <c r="U46" s="351"/>
      <c r="V46" s="351"/>
      <c r="W46" s="351"/>
      <c r="X46" s="351"/>
      <c r="Y46" s="352"/>
      <c r="AA46" s="50"/>
      <c r="AB46" s="51"/>
      <c r="AC46" s="51"/>
      <c r="AE46" s="34"/>
      <c r="AF46" s="14"/>
      <c r="AG46" s="13"/>
    </row>
    <row r="47" spans="2:41" ht="18" customHeight="1">
      <c r="B47" s="426"/>
      <c r="C47" s="428"/>
      <c r="D47" s="78"/>
      <c r="E47" s="355" t="s">
        <v>56</v>
      </c>
      <c r="F47" s="344"/>
      <c r="G47" s="344"/>
      <c r="H47" s="344"/>
      <c r="I47" s="344"/>
      <c r="J47" s="344"/>
      <c r="K47" s="344"/>
      <c r="L47" s="1468"/>
      <c r="M47" s="1469"/>
      <c r="N47" s="353"/>
      <c r="O47" s="353"/>
      <c r="P47" s="353"/>
      <c r="Q47" s="353"/>
      <c r="R47" s="353"/>
      <c r="S47" s="353"/>
      <c r="T47" s="353"/>
      <c r="U47" s="353"/>
      <c r="V47" s="353"/>
      <c r="W47" s="353"/>
      <c r="X47" s="353"/>
      <c r="Y47" s="354"/>
      <c r="AA47" s="50"/>
      <c r="AB47" s="51"/>
      <c r="AC47" s="51"/>
      <c r="AE47" s="34"/>
      <c r="AF47" s="14"/>
      <c r="AG47" s="13"/>
    </row>
    <row r="48" spans="2:41" ht="18" customHeight="1">
      <c r="B48" s="426"/>
      <c r="C48" s="428"/>
      <c r="D48" s="1529" t="s">
        <v>48</v>
      </c>
      <c r="E48" s="340"/>
      <c r="F48" s="340"/>
      <c r="G48" s="340"/>
      <c r="H48" s="340"/>
      <c r="I48" s="340"/>
      <c r="J48" s="340"/>
      <c r="K48" s="340"/>
      <c r="L48" s="1473"/>
      <c r="M48" s="1478"/>
      <c r="N48" s="347">
        <f>-IF(L48="○",L49*L50,0)</f>
        <v>0</v>
      </c>
      <c r="O48" s="348"/>
      <c r="P48" s="348"/>
      <c r="Q48" s="348"/>
      <c r="R48" s="348"/>
      <c r="S48" s="348"/>
      <c r="T48" s="348"/>
      <c r="U48" s="348"/>
      <c r="V48" s="348"/>
      <c r="W48" s="348"/>
      <c r="X48" s="348"/>
      <c r="Y48" s="349"/>
      <c r="AA48" s="50"/>
      <c r="AB48" s="51"/>
      <c r="AC48" s="51"/>
      <c r="AE48" s="34"/>
      <c r="AF48" s="14"/>
      <c r="AG48" s="13"/>
    </row>
    <row r="49" spans="2:41" ht="18" customHeight="1">
      <c r="B49" s="426"/>
      <c r="C49" s="428"/>
      <c r="D49" s="77"/>
      <c r="E49" s="355" t="s">
        <v>54</v>
      </c>
      <c r="F49" s="344"/>
      <c r="G49" s="344"/>
      <c r="H49" s="344"/>
      <c r="I49" s="344"/>
      <c r="J49" s="344"/>
      <c r="K49" s="344"/>
      <c r="L49" s="1531"/>
      <c r="M49" s="1508"/>
      <c r="N49" s="350"/>
      <c r="O49" s="351"/>
      <c r="P49" s="351"/>
      <c r="Q49" s="351"/>
      <c r="R49" s="351"/>
      <c r="S49" s="351"/>
      <c r="T49" s="351"/>
      <c r="U49" s="351"/>
      <c r="V49" s="351"/>
      <c r="W49" s="351"/>
      <c r="X49" s="351"/>
      <c r="Y49" s="352"/>
      <c r="AA49" s="50"/>
      <c r="AB49" s="51"/>
      <c r="AC49" s="51"/>
      <c r="AE49" s="34"/>
      <c r="AF49" s="14"/>
      <c r="AG49" s="13"/>
    </row>
    <row r="50" spans="2:41" ht="18" customHeight="1" thickBot="1">
      <c r="B50" s="426"/>
      <c r="C50" s="428"/>
      <c r="D50" s="78"/>
      <c r="E50" s="1530" t="s">
        <v>57</v>
      </c>
      <c r="F50" s="315"/>
      <c r="G50" s="315"/>
      <c r="H50" s="315"/>
      <c r="I50" s="315"/>
      <c r="J50" s="315"/>
      <c r="K50" s="315"/>
      <c r="L50" s="1534"/>
      <c r="M50" s="1535"/>
      <c r="N50" s="353"/>
      <c r="O50" s="353"/>
      <c r="P50" s="353"/>
      <c r="Q50" s="353"/>
      <c r="R50" s="353"/>
      <c r="S50" s="353"/>
      <c r="T50" s="353"/>
      <c r="U50" s="353"/>
      <c r="V50" s="353"/>
      <c r="W50" s="353"/>
      <c r="X50" s="353"/>
      <c r="Y50" s="354"/>
      <c r="AA50" s="50"/>
      <c r="AB50" s="51"/>
      <c r="AC50" s="51"/>
      <c r="AE50" s="34"/>
      <c r="AF50" s="14"/>
      <c r="AG50" s="13"/>
    </row>
    <row r="51" spans="2:41" ht="18" customHeight="1" thickTop="1" thickBot="1">
      <c r="B51" s="426"/>
      <c r="C51" s="429"/>
      <c r="D51" s="371" t="s">
        <v>50</v>
      </c>
      <c r="E51" s="372"/>
      <c r="F51" s="372"/>
      <c r="G51" s="372"/>
      <c r="H51" s="372"/>
      <c r="I51" s="372"/>
      <c r="J51" s="372"/>
      <c r="K51" s="372"/>
      <c r="L51" s="1466"/>
      <c r="M51" s="1467"/>
      <c r="N51" s="369">
        <f>SUM($N44,$N45,$N48)</f>
        <v>0</v>
      </c>
      <c r="O51" s="370"/>
      <c r="P51" s="370"/>
      <c r="Q51" s="370"/>
      <c r="R51" s="370">
        <f>SUM($N44,$N45,$N48)</f>
        <v>0</v>
      </c>
      <c r="S51" s="370"/>
      <c r="T51" s="370"/>
      <c r="U51" s="370"/>
      <c r="V51" s="370">
        <f>SUM($N44,$N45,$N48)</f>
        <v>0</v>
      </c>
      <c r="W51" s="370"/>
      <c r="X51" s="370"/>
      <c r="Y51" s="370"/>
      <c r="AB51" s="13"/>
      <c r="AC51" s="13"/>
      <c r="AM51" s="34"/>
      <c r="AN51" s="14"/>
      <c r="AO51" s="13"/>
    </row>
    <row r="52" spans="2:41" ht="18" customHeight="1">
      <c r="B52" s="426"/>
      <c r="C52" s="1481" t="s">
        <v>58</v>
      </c>
      <c r="D52" s="316" t="s">
        <v>14</v>
      </c>
      <c r="E52" s="315"/>
      <c r="F52" s="315"/>
      <c r="G52" s="315"/>
      <c r="H52" s="315"/>
      <c r="I52" s="315"/>
      <c r="J52" s="311">
        <v>190</v>
      </c>
      <c r="K52" s="311"/>
      <c r="L52" s="1464"/>
      <c r="M52" s="1484"/>
      <c r="N52" s="1237">
        <f>IF(L52="○",IF($J52/$I$23&lt;10,INT($J52/$I$23),ROUNDDOWN($J52/$I$23,-1)),0)</f>
        <v>0</v>
      </c>
      <c r="O52" s="1479"/>
      <c r="P52" s="1479"/>
      <c r="Q52" s="1479"/>
      <c r="R52" s="1479"/>
      <c r="S52" s="1479"/>
      <c r="T52" s="1479"/>
      <c r="U52" s="1479"/>
      <c r="V52" s="1479"/>
      <c r="W52" s="1479"/>
      <c r="X52" s="1479"/>
      <c r="Y52" s="1480"/>
      <c r="AO52" s="13"/>
    </row>
    <row r="53" spans="2:41" ht="18" customHeight="1">
      <c r="B53" s="426"/>
      <c r="C53" s="1482"/>
      <c r="D53" s="316" t="s">
        <v>15</v>
      </c>
      <c r="E53" s="315"/>
      <c r="F53" s="315"/>
      <c r="G53" s="315"/>
      <c r="H53" s="315"/>
      <c r="I53" s="315"/>
      <c r="J53" s="311">
        <v>120</v>
      </c>
      <c r="K53" s="311"/>
      <c r="L53" s="1473"/>
      <c r="M53" s="1478"/>
      <c r="N53" s="1237">
        <f>IF(L53="○",IF($J53/$I$23&lt;10,INT($J53/$I$23),ROUNDDOWN($J53/$I$23,-1)),0)</f>
        <v>0</v>
      </c>
      <c r="O53" s="1479"/>
      <c r="P53" s="1479"/>
      <c r="Q53" s="1479"/>
      <c r="R53" s="1479"/>
      <c r="S53" s="1479"/>
      <c r="T53" s="1479"/>
      <c r="U53" s="1479"/>
      <c r="V53" s="1479"/>
      <c r="W53" s="1479"/>
      <c r="X53" s="1479"/>
      <c r="Y53" s="1480"/>
      <c r="AO53" s="13"/>
    </row>
    <row r="54" spans="2:41" ht="18" customHeight="1">
      <c r="B54" s="426"/>
      <c r="C54" s="1482"/>
      <c r="D54" s="316" t="s">
        <v>74</v>
      </c>
      <c r="E54" s="315"/>
      <c r="F54" s="315"/>
      <c r="G54" s="315"/>
      <c r="H54" s="315"/>
      <c r="I54" s="315"/>
      <c r="J54" s="311">
        <v>810</v>
      </c>
      <c r="K54" s="311"/>
      <c r="L54" s="1473"/>
      <c r="M54" s="1478"/>
      <c r="N54" s="1237">
        <f>IF(L54="○",IF($J54/$I$23&lt;10,INT($J54/$I$23),ROUNDDOWN($J54/$I$23,-1)),0)</f>
        <v>0</v>
      </c>
      <c r="O54" s="1479"/>
      <c r="P54" s="1479"/>
      <c r="Q54" s="1479"/>
      <c r="R54" s="1479"/>
      <c r="S54" s="1479"/>
      <c r="T54" s="1479"/>
      <c r="U54" s="1479"/>
      <c r="V54" s="1479"/>
      <c r="W54" s="1479"/>
      <c r="X54" s="1479"/>
      <c r="Y54" s="1480"/>
      <c r="AO54" s="13"/>
    </row>
    <row r="55" spans="2:41" ht="18" customHeight="1">
      <c r="B55" s="426"/>
      <c r="C55" s="1482"/>
      <c r="D55" s="316" t="s">
        <v>75</v>
      </c>
      <c r="E55" s="315"/>
      <c r="F55" s="315"/>
      <c r="G55" s="315"/>
      <c r="H55" s="315"/>
      <c r="I55" s="315"/>
      <c r="J55" s="311">
        <v>860</v>
      </c>
      <c r="K55" s="311"/>
      <c r="L55" s="1473"/>
      <c r="M55" s="1478"/>
      <c r="N55" s="1237">
        <f>IF(L55="○",IF($J55/$I$23&lt;10,INT($J55/$I$23),ROUNDDOWN($J55/$I$23,-1)),0)</f>
        <v>0</v>
      </c>
      <c r="O55" s="1479"/>
      <c r="P55" s="1479"/>
      <c r="Q55" s="1479"/>
      <c r="R55" s="1479"/>
      <c r="S55" s="1479"/>
      <c r="T55" s="1479"/>
      <c r="U55" s="1479"/>
      <c r="V55" s="1479"/>
      <c r="W55" s="1479"/>
      <c r="X55" s="1479"/>
      <c r="Y55" s="1480"/>
      <c r="AO55" s="13"/>
    </row>
    <row r="56" spans="2:41" ht="18" customHeight="1" thickBot="1">
      <c r="B56" s="426"/>
      <c r="C56" s="1482"/>
      <c r="D56" s="1488" t="s">
        <v>76</v>
      </c>
      <c r="E56" s="1489"/>
      <c r="F56" s="1489"/>
      <c r="G56" s="1489"/>
      <c r="H56" s="1489"/>
      <c r="I56" s="1489"/>
      <c r="J56" s="1487">
        <v>720</v>
      </c>
      <c r="K56" s="1487"/>
      <c r="L56" s="1485"/>
      <c r="M56" s="1486"/>
      <c r="N56" s="1248">
        <f>IF(L56="○",IF($J56/$I$23&lt;10,INT($J56/$I$23),ROUNDDOWN($J56/$I$23,-1)),0)</f>
        <v>0</v>
      </c>
      <c r="O56" s="1490"/>
      <c r="P56" s="1490"/>
      <c r="Q56" s="1490"/>
      <c r="R56" s="1490"/>
      <c r="S56" s="1490"/>
      <c r="T56" s="1490"/>
      <c r="U56" s="1490"/>
      <c r="V56" s="1490"/>
      <c r="W56" s="1490"/>
      <c r="X56" s="1490"/>
      <c r="Y56" s="1491"/>
      <c r="AO56" s="13"/>
    </row>
    <row r="57" spans="2:41" ht="18" customHeight="1" thickTop="1">
      <c r="B57" s="427"/>
      <c r="C57" s="1483"/>
      <c r="D57" s="323" t="s">
        <v>59</v>
      </c>
      <c r="E57" s="324"/>
      <c r="F57" s="324"/>
      <c r="G57" s="324"/>
      <c r="H57" s="324"/>
      <c r="I57" s="324"/>
      <c r="J57" s="324"/>
      <c r="K57" s="324"/>
      <c r="L57" s="325"/>
      <c r="M57" s="326"/>
      <c r="N57" s="332">
        <f>SUM($N52,$N53,$N54,$N55,$N56)</f>
        <v>0</v>
      </c>
      <c r="O57" s="1470"/>
      <c r="P57" s="1470"/>
      <c r="Q57" s="1470"/>
      <c r="R57" s="1470">
        <f>SUM($N52,$N53,$N54,$N55,$N56)</f>
        <v>0</v>
      </c>
      <c r="S57" s="1470"/>
      <c r="T57" s="1470"/>
      <c r="U57" s="1470"/>
      <c r="V57" s="1470">
        <f>SUM($N52,$N53,$N54,$N55,$N56)</f>
        <v>0</v>
      </c>
      <c r="W57" s="1470"/>
      <c r="X57" s="1470"/>
      <c r="Y57" s="1470"/>
      <c r="AA57" s="16"/>
      <c r="AF57" s="16"/>
      <c r="AO57" s="13"/>
    </row>
    <row r="58" spans="2:41" ht="18" customHeight="1">
      <c r="B58" s="327" t="s">
        <v>153</v>
      </c>
      <c r="C58" s="298"/>
      <c r="D58" s="298"/>
      <c r="E58" s="298"/>
      <c r="F58" s="298"/>
      <c r="G58" s="298"/>
      <c r="H58" s="298"/>
      <c r="I58" s="298"/>
      <c r="J58" s="298"/>
      <c r="K58" s="298"/>
      <c r="L58" s="298"/>
      <c r="M58" s="17" t="s">
        <v>77</v>
      </c>
      <c r="N58" s="299">
        <f>SUM(N43,N51,N57)</f>
        <v>0</v>
      </c>
      <c r="O58" s="520"/>
      <c r="P58" s="1452"/>
      <c r="Q58" s="1453"/>
      <c r="R58" s="299">
        <f>SUM(R43,R51,R57)</f>
        <v>0</v>
      </c>
      <c r="S58" s="520"/>
      <c r="T58" s="1452"/>
      <c r="U58" s="1453"/>
      <c r="V58" s="299">
        <f>SUM(V43,V51,V57)</f>
        <v>0</v>
      </c>
      <c r="W58" s="520"/>
      <c r="X58" s="1452"/>
      <c r="Y58" s="1453"/>
      <c r="AB58" s="295"/>
      <c r="AC58" s="296"/>
      <c r="AE58" s="34"/>
      <c r="AF58" s="14"/>
      <c r="AG58" s="13"/>
    </row>
    <row r="59" spans="2:41" ht="18" customHeight="1">
      <c r="B59" s="327" t="s">
        <v>106</v>
      </c>
      <c r="C59" s="298"/>
      <c r="D59" s="298"/>
      <c r="E59" s="298"/>
      <c r="F59" s="298"/>
      <c r="G59" s="298"/>
      <c r="H59" s="298"/>
      <c r="I59" s="298"/>
      <c r="J59" s="298"/>
      <c r="K59" s="298"/>
      <c r="L59" s="298"/>
      <c r="M59" s="17" t="s">
        <v>107</v>
      </c>
      <c r="N59" s="299">
        <f>I20*N58</f>
        <v>0</v>
      </c>
      <c r="O59" s="300"/>
      <c r="P59" s="300"/>
      <c r="Q59" s="301"/>
      <c r="R59" s="299">
        <f>I21*R58</f>
        <v>0</v>
      </c>
      <c r="S59" s="300"/>
      <c r="T59" s="300"/>
      <c r="U59" s="301"/>
      <c r="V59" s="299">
        <f>I22*V58</f>
        <v>0</v>
      </c>
      <c r="W59" s="300"/>
      <c r="X59" s="300"/>
      <c r="Y59" s="301"/>
      <c r="AB59" s="66"/>
      <c r="AC59" s="67"/>
      <c r="AE59" s="34"/>
      <c r="AF59" s="1444">
        <f>SUM(N59:Y59)</f>
        <v>0</v>
      </c>
      <c r="AG59" s="1445"/>
    </row>
    <row r="60" spans="2:41" ht="29.25" customHeight="1" thickBot="1">
      <c r="B60" s="302" t="s">
        <v>103</v>
      </c>
      <c r="C60" s="303"/>
      <c r="D60" s="303"/>
      <c r="E60" s="303"/>
      <c r="F60" s="303"/>
      <c r="G60" s="303"/>
      <c r="H60" s="303"/>
      <c r="I60" s="303"/>
      <c r="J60" s="303"/>
      <c r="K60" s="303"/>
      <c r="L60" s="303"/>
      <c r="M60" s="97" t="s">
        <v>102</v>
      </c>
      <c r="N60" s="304">
        <f>N59*$H$16*100*$X$16</f>
        <v>0</v>
      </c>
      <c r="O60" s="337"/>
      <c r="P60" s="337"/>
      <c r="Q60" s="338"/>
      <c r="R60" s="304">
        <f>R59*$H$16*100*$X$16</f>
        <v>0</v>
      </c>
      <c r="S60" s="305"/>
      <c r="T60" s="337"/>
      <c r="U60" s="338"/>
      <c r="V60" s="304">
        <f>V59*$H$16*100*$X$16</f>
        <v>0</v>
      </c>
      <c r="W60" s="305"/>
      <c r="X60" s="337"/>
      <c r="Y60" s="338"/>
      <c r="AA60" s="50"/>
      <c r="AB60" s="51"/>
      <c r="AC60" s="51"/>
      <c r="AD60" s="68"/>
      <c r="AE60" s="295">
        <f>SUM(N60:Y60)</f>
        <v>0</v>
      </c>
      <c r="AF60" s="296"/>
      <c r="AG60" s="296"/>
    </row>
    <row r="61" spans="2:41" ht="24" customHeight="1" thickTop="1" thickBot="1">
      <c r="B61" s="1439" t="s">
        <v>174</v>
      </c>
      <c r="C61" s="1440"/>
      <c r="D61" s="1440"/>
      <c r="E61" s="1440"/>
      <c r="F61" s="1440"/>
      <c r="G61" s="1440"/>
      <c r="H61" s="1440"/>
      <c r="I61" s="1440"/>
      <c r="J61" s="1440"/>
      <c r="K61" s="1440"/>
      <c r="L61" s="1440"/>
      <c r="M61" s="1441"/>
      <c r="N61" s="517">
        <f>ROUNDDOWN(SUM(N60:Y60),-3)</f>
        <v>0</v>
      </c>
      <c r="O61" s="1442"/>
      <c r="P61" s="1442"/>
      <c r="Q61" s="1442"/>
      <c r="R61" s="1442"/>
      <c r="S61" s="1442"/>
      <c r="T61" s="1442"/>
      <c r="U61" s="1442"/>
      <c r="V61" s="1442"/>
      <c r="W61" s="1442"/>
      <c r="X61" s="1442"/>
      <c r="Y61" s="1443"/>
      <c r="Z61" s="547" t="s">
        <v>235</v>
      </c>
      <c r="AA61" s="1446"/>
      <c r="AB61" s="1446"/>
      <c r="AJ61" s="35"/>
      <c r="AK61" s="35"/>
    </row>
    <row r="62" spans="2:41" ht="3.75" customHeight="1" thickTop="1">
      <c r="O62" s="35"/>
      <c r="P62" s="35"/>
    </row>
    <row r="63" spans="2:41" ht="18" customHeight="1">
      <c r="M63" s="36"/>
      <c r="N63" s="36"/>
      <c r="O63" s="36"/>
      <c r="P63" s="36"/>
      <c r="Q63" s="36"/>
      <c r="R63" s="36"/>
      <c r="S63" s="36"/>
      <c r="T63" s="36"/>
      <c r="U63" s="36"/>
      <c r="V63" s="36"/>
      <c r="W63" s="36"/>
      <c r="X63" s="36"/>
      <c r="Y63" s="36"/>
      <c r="Z63" s="36"/>
      <c r="AA63" s="36"/>
      <c r="AB63" s="36"/>
      <c r="AC63" s="36"/>
      <c r="AD63" s="36"/>
      <c r="AE63" s="36"/>
      <c r="AF63" s="36"/>
    </row>
    <row r="64" spans="2:41" ht="18" customHeight="1">
      <c r="M64" s="36"/>
      <c r="N64" s="36"/>
      <c r="O64" s="36"/>
      <c r="P64" s="36"/>
      <c r="Q64" s="36"/>
      <c r="R64" s="36"/>
      <c r="S64" s="36"/>
      <c r="T64" s="36"/>
      <c r="U64" s="36"/>
      <c r="V64" s="36"/>
      <c r="W64" s="36"/>
      <c r="X64" s="36"/>
      <c r="Y64" s="36"/>
      <c r="Z64" s="36"/>
      <c r="AA64" s="36"/>
      <c r="AB64" s="36"/>
      <c r="AC64" s="36"/>
      <c r="AD64" s="36"/>
      <c r="AE64" s="36"/>
      <c r="AF64" s="36"/>
    </row>
    <row r="65" spans="2:41" ht="18" customHeight="1">
      <c r="B65" s="99" t="s">
        <v>196</v>
      </c>
      <c r="M65" s="36"/>
      <c r="N65" s="36"/>
      <c r="O65" s="36"/>
      <c r="P65" s="36"/>
      <c r="Q65" s="36"/>
      <c r="R65" s="36"/>
      <c r="S65" s="36"/>
      <c r="T65" s="36"/>
      <c r="U65" s="36"/>
      <c r="V65" s="36"/>
      <c r="W65" s="36"/>
      <c r="X65" s="36"/>
      <c r="Y65" s="36"/>
      <c r="Z65" s="36"/>
      <c r="AA65" s="36"/>
      <c r="AB65" s="36"/>
      <c r="AC65" s="36"/>
      <c r="AD65" s="36"/>
      <c r="AE65" s="36"/>
      <c r="AF65" s="36"/>
    </row>
    <row r="66" spans="2:41" ht="7.5" customHeight="1" thickBot="1">
      <c r="M66" s="36"/>
      <c r="N66" s="36"/>
      <c r="O66" s="36"/>
      <c r="P66" s="36"/>
      <c r="Q66" s="36"/>
      <c r="R66" s="36"/>
      <c r="S66" s="36"/>
      <c r="T66" s="36"/>
      <c r="U66" s="36"/>
      <c r="V66" s="36"/>
      <c r="W66" s="36"/>
      <c r="X66" s="36"/>
      <c r="Y66" s="36"/>
      <c r="Z66" s="36"/>
      <c r="AA66" s="36"/>
      <c r="AB66" s="36"/>
      <c r="AC66" s="36"/>
      <c r="AD66" s="36"/>
      <c r="AE66" s="36"/>
      <c r="AF66" s="36"/>
    </row>
    <row r="67" spans="2:41" ht="9.75" customHeight="1" thickBot="1">
      <c r="B67" s="100"/>
      <c r="C67" s="101"/>
      <c r="D67" s="101"/>
      <c r="E67" s="101"/>
      <c r="F67" s="101"/>
      <c r="G67" s="101"/>
      <c r="H67" s="101"/>
      <c r="I67" s="101"/>
      <c r="J67" s="101"/>
      <c r="K67" s="101"/>
      <c r="L67" s="101"/>
      <c r="M67" s="102"/>
      <c r="N67" s="102"/>
      <c r="O67" s="102"/>
      <c r="P67" s="102"/>
      <c r="Q67" s="102"/>
      <c r="R67" s="102"/>
      <c r="S67" s="102"/>
      <c r="T67" s="102"/>
      <c r="U67" s="102"/>
      <c r="V67" s="115"/>
      <c r="W67" s="36"/>
      <c r="X67" s="36"/>
      <c r="Y67" s="36"/>
      <c r="Z67" s="36"/>
      <c r="AA67" s="36"/>
      <c r="AB67" s="36"/>
      <c r="AC67" s="36"/>
      <c r="AD67" s="36"/>
      <c r="AE67" s="36"/>
      <c r="AF67" s="36"/>
    </row>
    <row r="68" spans="2:41" ht="18.75" customHeight="1" thickBot="1">
      <c r="B68" s="109"/>
      <c r="C68" s="105"/>
      <c r="D68" s="104" t="s">
        <v>198</v>
      </c>
      <c r="E68" s="107"/>
      <c r="F68" s="107"/>
      <c r="G68" s="107"/>
      <c r="H68" s="107"/>
      <c r="I68" s="107"/>
      <c r="J68" s="107"/>
      <c r="K68" s="107"/>
      <c r="L68" s="107"/>
      <c r="M68" s="107"/>
      <c r="N68" s="107" t="s">
        <v>200</v>
      </c>
      <c r="O68" s="107"/>
      <c r="P68" s="107"/>
      <c r="Q68" s="108"/>
      <c r="R68" s="808"/>
      <c r="S68" s="809"/>
      <c r="T68" s="810"/>
      <c r="U68" s="137"/>
      <c r="V68" s="117"/>
      <c r="W68" s="59"/>
      <c r="X68" s="84" t="s">
        <v>159</v>
      </c>
      <c r="Y68" s="60"/>
      <c r="Z68" s="60"/>
      <c r="AA68" s="60"/>
      <c r="AB68" s="55"/>
      <c r="AC68" s="55"/>
      <c r="AD68" s="55"/>
      <c r="AE68" s="55"/>
    </row>
    <row r="69" spans="2:41" ht="14.25" customHeight="1">
      <c r="B69" s="109"/>
      <c r="C69" s="105"/>
      <c r="D69" s="110"/>
      <c r="E69" s="138"/>
      <c r="F69" s="138"/>
      <c r="G69" s="138"/>
      <c r="H69" s="138"/>
      <c r="I69" s="138"/>
      <c r="J69" s="138"/>
      <c r="K69" s="138"/>
      <c r="L69" s="138"/>
      <c r="M69" s="138"/>
      <c r="N69" s="138"/>
      <c r="O69" s="138"/>
      <c r="P69" s="139"/>
      <c r="Q69" s="139"/>
      <c r="R69" s="139"/>
      <c r="S69" s="139"/>
      <c r="T69" s="139"/>
      <c r="U69" s="139"/>
      <c r="V69" s="116"/>
      <c r="W69" s="59"/>
      <c r="X69" s="59"/>
      <c r="Y69" s="60"/>
      <c r="Z69" s="60"/>
      <c r="AA69" s="60"/>
      <c r="AB69" s="55"/>
      <c r="AC69" s="55"/>
      <c r="AD69" s="55"/>
      <c r="AE69" s="55"/>
    </row>
    <row r="70" spans="2:41" ht="21">
      <c r="B70" s="549" t="s">
        <v>201</v>
      </c>
      <c r="C70" s="550"/>
      <c r="D70" s="550"/>
      <c r="E70" s="550"/>
      <c r="F70" s="550"/>
      <c r="G70" s="550"/>
      <c r="H70" s="550"/>
      <c r="I70" s="550"/>
      <c r="J70" s="550"/>
      <c r="K70" s="550"/>
      <c r="L70" s="550"/>
      <c r="M70" s="550"/>
      <c r="N70" s="550"/>
      <c r="O70" s="550"/>
      <c r="P70" s="550"/>
      <c r="Q70" s="550"/>
      <c r="R70" s="550"/>
      <c r="S70" s="550"/>
      <c r="T70" s="550"/>
      <c r="U70" s="550"/>
      <c r="V70" s="551"/>
      <c r="W70" s="61"/>
      <c r="X70" s="61"/>
      <c r="Y70" s="61"/>
      <c r="Z70" s="61"/>
      <c r="AA70" s="61"/>
      <c r="AB70" s="56"/>
      <c r="AC70" s="56"/>
      <c r="AD70" s="56"/>
      <c r="AE70" s="56"/>
    </row>
    <row r="71" spans="2:41" ht="21.75" thickBot="1">
      <c r="B71" s="552"/>
      <c r="C71" s="553"/>
      <c r="D71" s="553"/>
      <c r="E71" s="553"/>
      <c r="F71" s="553"/>
      <c r="G71" s="553"/>
      <c r="H71" s="553"/>
      <c r="I71" s="553"/>
      <c r="J71" s="553"/>
      <c r="K71" s="553"/>
      <c r="L71" s="553"/>
      <c r="M71" s="553"/>
      <c r="N71" s="553"/>
      <c r="O71" s="553"/>
      <c r="P71" s="553"/>
      <c r="Q71" s="553"/>
      <c r="R71" s="553"/>
      <c r="S71" s="553"/>
      <c r="T71" s="553"/>
      <c r="U71" s="553"/>
      <c r="V71" s="554"/>
      <c r="W71" s="61"/>
      <c r="X71" s="61"/>
      <c r="Y71" s="61"/>
      <c r="Z71" s="61"/>
      <c r="AA71" s="61"/>
      <c r="AB71" s="56"/>
      <c r="AC71" s="56"/>
      <c r="AD71" s="56"/>
      <c r="AE71" s="56"/>
    </row>
    <row r="72" spans="2:41" ht="12.75" customHeight="1">
      <c r="B72" s="94"/>
      <c r="C72" s="94"/>
      <c r="D72" s="94"/>
      <c r="E72" s="94"/>
      <c r="F72" s="94"/>
      <c r="G72" s="94"/>
      <c r="H72" s="94"/>
      <c r="I72" s="94"/>
      <c r="J72" s="94"/>
      <c r="K72" s="94"/>
      <c r="L72" s="94"/>
      <c r="M72" s="94"/>
      <c r="N72" s="94"/>
      <c r="O72" s="94"/>
      <c r="P72" s="94"/>
      <c r="Q72" s="94"/>
      <c r="R72" s="94"/>
      <c r="S72" s="94"/>
      <c r="T72" s="94"/>
      <c r="U72" s="94"/>
      <c r="V72" s="94"/>
      <c r="W72" s="62"/>
      <c r="X72" s="62"/>
      <c r="Y72" s="62"/>
      <c r="Z72" s="62"/>
      <c r="AA72" s="62"/>
      <c r="AB72" s="57"/>
      <c r="AC72" s="57"/>
      <c r="AD72" s="58"/>
      <c r="AE72" s="58"/>
    </row>
    <row r="73" spans="2:41" ht="12.75" customHeight="1">
      <c r="B73" s="1042" t="s">
        <v>239</v>
      </c>
      <c r="C73" s="1042"/>
      <c r="D73" s="1042"/>
      <c r="E73" s="94"/>
      <c r="F73" s="94"/>
      <c r="G73" s="94"/>
      <c r="H73" s="94"/>
      <c r="I73" s="94"/>
      <c r="J73" s="94"/>
      <c r="K73" s="94"/>
      <c r="L73" s="94"/>
      <c r="M73" s="94"/>
      <c r="N73" s="94"/>
      <c r="O73" s="94"/>
      <c r="P73" s="94"/>
      <c r="Q73" s="94"/>
      <c r="R73" s="94"/>
      <c r="S73" s="94"/>
      <c r="T73" s="94"/>
      <c r="U73" s="94"/>
      <c r="V73" s="94"/>
      <c r="W73" s="62"/>
      <c r="X73" s="62"/>
      <c r="Y73" s="62"/>
      <c r="Z73" s="62"/>
      <c r="AA73" s="62"/>
      <c r="AB73" s="57"/>
      <c r="AC73" s="57"/>
      <c r="AD73" s="58"/>
      <c r="AE73" s="58"/>
    </row>
    <row r="74" spans="2:41">
      <c r="B74" s="1043"/>
      <c r="C74" s="1043"/>
      <c r="D74" s="1043"/>
      <c r="E74" s="62"/>
      <c r="F74" s="62"/>
      <c r="G74" s="62"/>
      <c r="H74" s="62"/>
      <c r="I74" s="62"/>
      <c r="J74" s="62"/>
      <c r="K74" s="62"/>
      <c r="L74" s="62"/>
      <c r="M74" s="62"/>
      <c r="N74" s="62"/>
      <c r="O74" s="62"/>
      <c r="P74" s="62"/>
      <c r="Q74" s="62"/>
      <c r="R74" s="62"/>
      <c r="S74" s="62"/>
      <c r="T74" s="62"/>
      <c r="U74" s="62"/>
      <c r="V74" s="62"/>
      <c r="W74" s="62"/>
      <c r="X74" s="62"/>
      <c r="Y74" s="62"/>
      <c r="Z74" s="62"/>
      <c r="AA74" s="62"/>
      <c r="AB74" s="57"/>
      <c r="AC74" s="57"/>
      <c r="AD74" s="58"/>
      <c r="AE74" s="58"/>
    </row>
    <row r="75" spans="2:41" ht="18" customHeight="1">
      <c r="B75" s="532" t="s">
        <v>116</v>
      </c>
      <c r="C75" s="348"/>
      <c r="D75" s="348"/>
      <c r="E75" s="348"/>
      <c r="F75" s="348"/>
      <c r="G75" s="348"/>
      <c r="H75" s="348"/>
      <c r="I75" s="348"/>
      <c r="J75" s="348"/>
      <c r="K75" s="348"/>
      <c r="L75" s="348"/>
      <c r="M75" s="349"/>
      <c r="N75" s="533" t="s">
        <v>66</v>
      </c>
      <c r="O75" s="533"/>
      <c r="P75" s="533"/>
      <c r="Q75" s="533"/>
      <c r="R75" s="534" t="s">
        <v>67</v>
      </c>
      <c r="S75" s="533"/>
      <c r="T75" s="533"/>
      <c r="U75" s="535"/>
      <c r="V75" s="534" t="s">
        <v>4</v>
      </c>
      <c r="W75" s="533"/>
      <c r="X75" s="533"/>
      <c r="Y75" s="535"/>
      <c r="Z75" s="70"/>
      <c r="AA75" s="70"/>
      <c r="AB75" s="70"/>
      <c r="AC75" s="70"/>
    </row>
    <row r="76" spans="2:41" ht="18" customHeight="1">
      <c r="B76" s="297" t="s">
        <v>154</v>
      </c>
      <c r="C76" s="298"/>
      <c r="D76" s="298"/>
      <c r="E76" s="298"/>
      <c r="F76" s="298"/>
      <c r="G76" s="298"/>
      <c r="H76" s="298"/>
      <c r="I76" s="298"/>
      <c r="J76" s="298"/>
      <c r="K76" s="298"/>
      <c r="L76" s="298"/>
      <c r="M76" s="17" t="s">
        <v>112</v>
      </c>
      <c r="N76" s="299">
        <f>N58</f>
        <v>0</v>
      </c>
      <c r="O76" s="520"/>
      <c r="P76" s="300"/>
      <c r="Q76" s="301"/>
      <c r="R76" s="299">
        <f t="shared" ref="R76" si="0">R58</f>
        <v>0</v>
      </c>
      <c r="S76" s="520"/>
      <c r="T76" s="300"/>
      <c r="U76" s="301"/>
      <c r="V76" s="299">
        <f t="shared" ref="V76" si="1">V58</f>
        <v>0</v>
      </c>
      <c r="W76" s="520"/>
      <c r="X76" s="300"/>
      <c r="Y76" s="301"/>
      <c r="Z76" s="71"/>
      <c r="AA76" s="71"/>
      <c r="AB76" s="71"/>
      <c r="AC76" s="71"/>
      <c r="AF76" s="295"/>
      <c r="AG76" s="296"/>
      <c r="AI76" s="34"/>
      <c r="AJ76" s="14"/>
      <c r="AK76" s="13"/>
    </row>
    <row r="77" spans="2:41" ht="18" customHeight="1">
      <c r="B77" s="297" t="s">
        <v>115</v>
      </c>
      <c r="C77" s="298"/>
      <c r="D77" s="298"/>
      <c r="E77" s="298"/>
      <c r="F77" s="298"/>
      <c r="G77" s="298"/>
      <c r="H77" s="298"/>
      <c r="I77" s="298"/>
      <c r="J77" s="298"/>
      <c r="K77" s="298"/>
      <c r="L77" s="298"/>
      <c r="M77" s="17" t="s">
        <v>113</v>
      </c>
      <c r="N77" s="299">
        <f>N59</f>
        <v>0</v>
      </c>
      <c r="O77" s="300"/>
      <c r="P77" s="300"/>
      <c r="Q77" s="301"/>
      <c r="R77" s="299">
        <f t="shared" ref="R77" si="2">R59</f>
        <v>0</v>
      </c>
      <c r="S77" s="300"/>
      <c r="T77" s="300"/>
      <c r="U77" s="301"/>
      <c r="V77" s="299">
        <f t="shared" ref="V77" si="3">V59</f>
        <v>0</v>
      </c>
      <c r="W77" s="300"/>
      <c r="X77" s="300"/>
      <c r="Y77" s="301"/>
      <c r="Z77" s="72"/>
      <c r="AA77" s="72"/>
      <c r="AB77" s="72"/>
      <c r="AC77" s="72"/>
      <c r="AF77" s="295">
        <f>SUM(N77:Y77)</f>
        <v>0</v>
      </c>
      <c r="AG77" s="296"/>
      <c r="AI77" s="34"/>
      <c r="AJ77" s="14"/>
      <c r="AK77" s="13"/>
    </row>
    <row r="78" spans="2:41" ht="18" customHeight="1">
      <c r="B78" s="302" t="s">
        <v>265</v>
      </c>
      <c r="C78" s="303"/>
      <c r="D78" s="303"/>
      <c r="E78" s="303"/>
      <c r="F78" s="303"/>
      <c r="G78" s="303"/>
      <c r="H78" s="303"/>
      <c r="I78" s="303"/>
      <c r="J78" s="303"/>
      <c r="K78" s="303"/>
      <c r="L78" s="303"/>
      <c r="M78" s="97" t="s">
        <v>114</v>
      </c>
      <c r="N78" s="304">
        <f>N77*$R$68*100*$X$16*0.9</f>
        <v>0</v>
      </c>
      <c r="O78" s="305"/>
      <c r="P78" s="1449"/>
      <c r="Q78" s="1450"/>
      <c r="R78" s="304">
        <f t="shared" ref="R78" si="4">R77*$R$68*100*$X$16*0.9</f>
        <v>0</v>
      </c>
      <c r="S78" s="305"/>
      <c r="T78" s="305"/>
      <c r="U78" s="1451"/>
      <c r="V78" s="304">
        <f t="shared" ref="V78" si="5">V77*$R$68*100*$X$16*0.9</f>
        <v>0</v>
      </c>
      <c r="W78" s="305"/>
      <c r="X78" s="305"/>
      <c r="Y78" s="1451"/>
      <c r="Z78" s="71"/>
      <c r="AA78" s="71"/>
      <c r="AB78" s="71"/>
      <c r="AC78" s="71"/>
      <c r="AE78" s="295">
        <f>SUM(N78:Y78)</f>
        <v>0</v>
      </c>
      <c r="AF78" s="296"/>
      <c r="AG78" s="296"/>
      <c r="AI78" s="34"/>
      <c r="AJ78" s="14"/>
      <c r="AK78" s="13"/>
    </row>
    <row r="79" spans="2:41" ht="36.75" customHeight="1">
      <c r="B79" s="730" t="s">
        <v>259</v>
      </c>
      <c r="C79" s="731"/>
      <c r="D79" s="731"/>
      <c r="E79" s="731"/>
      <c r="F79" s="731"/>
      <c r="G79" s="731"/>
      <c r="H79" s="731"/>
      <c r="I79" s="731"/>
      <c r="J79" s="731"/>
      <c r="K79" s="731"/>
      <c r="L79" s="289"/>
      <c r="M79" s="290"/>
      <c r="N79" s="1447">
        <f>ROUNDDOWN(SUM(N78:Y78),-3)</f>
        <v>0</v>
      </c>
      <c r="O79" s="1448"/>
      <c r="P79" s="1448"/>
      <c r="Q79" s="1448"/>
      <c r="R79" s="1448"/>
      <c r="S79" s="1448"/>
      <c r="T79" s="1448"/>
      <c r="U79" s="1448"/>
      <c r="V79" s="1448"/>
      <c r="W79" s="1448"/>
      <c r="X79" s="1448"/>
      <c r="Y79" s="1448"/>
      <c r="Z79" s="73"/>
      <c r="AA79" s="73"/>
      <c r="AB79" s="73"/>
      <c r="AC79" s="73"/>
      <c r="AE79" s="293"/>
      <c r="AF79" s="294"/>
      <c r="AG79" s="294"/>
      <c r="AN79" s="35"/>
      <c r="AO79" s="35"/>
    </row>
    <row r="80" spans="2:41" ht="13.5" customHeight="1">
      <c r="C80" s="36"/>
      <c r="D80" s="36"/>
      <c r="E80" s="36"/>
    </row>
    <row r="81" spans="1:33" ht="13.5" customHeight="1">
      <c r="M81" s="36"/>
      <c r="N81" s="36"/>
      <c r="O81" s="36"/>
      <c r="P81" s="36"/>
      <c r="Q81" s="36"/>
      <c r="R81" s="16"/>
      <c r="S81" s="36"/>
      <c r="T81" s="36"/>
      <c r="U81" s="36"/>
      <c r="V81" s="36"/>
      <c r="W81" s="36"/>
      <c r="X81" s="36"/>
      <c r="Y81" s="36"/>
      <c r="Z81" s="36"/>
      <c r="AA81" s="36"/>
      <c r="AB81" s="36"/>
      <c r="AC81" s="36"/>
      <c r="AD81" s="36"/>
      <c r="AE81" s="36"/>
      <c r="AF81" s="36"/>
    </row>
    <row r="82" spans="1:33" ht="18" customHeight="1">
      <c r="B82" s="1012" t="s">
        <v>240</v>
      </c>
      <c r="C82" s="1012"/>
      <c r="D82" s="1012"/>
      <c r="E82" s="725" t="s">
        <v>273</v>
      </c>
      <c r="F82" s="725"/>
      <c r="G82" s="725"/>
      <c r="H82" s="725"/>
      <c r="I82" s="725"/>
      <c r="J82" s="725"/>
      <c r="K82" s="725"/>
      <c r="L82" s="725"/>
      <c r="M82" s="725"/>
      <c r="N82" s="725"/>
      <c r="O82" s="725"/>
      <c r="P82" s="725"/>
      <c r="Q82" s="725"/>
      <c r="R82" s="725"/>
      <c r="S82" s="725"/>
      <c r="T82" s="725"/>
      <c r="U82" s="725"/>
      <c r="V82" s="725"/>
      <c r="W82" s="725"/>
      <c r="X82" s="725"/>
      <c r="Y82" s="725"/>
      <c r="Z82" s="725"/>
      <c r="AA82" s="725"/>
      <c r="AB82" s="725"/>
      <c r="AC82" s="725"/>
      <c r="AD82" s="36"/>
      <c r="AE82" s="36"/>
      <c r="AF82" s="36"/>
    </row>
    <row r="83" spans="1:33" ht="18" customHeight="1">
      <c r="B83" s="1012"/>
      <c r="C83" s="1012"/>
      <c r="D83" s="1012"/>
      <c r="E83" s="725"/>
      <c r="F83" s="725"/>
      <c r="G83" s="725"/>
      <c r="H83" s="725"/>
      <c r="I83" s="725"/>
      <c r="J83" s="725"/>
      <c r="K83" s="725"/>
      <c r="L83" s="725"/>
      <c r="M83" s="725"/>
      <c r="N83" s="725"/>
      <c r="O83" s="725"/>
      <c r="P83" s="725"/>
      <c r="Q83" s="725"/>
      <c r="R83" s="725"/>
      <c r="S83" s="725"/>
      <c r="T83" s="725"/>
      <c r="U83" s="725"/>
      <c r="V83" s="725"/>
      <c r="W83" s="725"/>
      <c r="X83" s="725"/>
      <c r="Y83" s="725"/>
      <c r="Z83" s="725"/>
      <c r="AA83" s="725"/>
      <c r="AB83" s="725"/>
      <c r="AC83" s="725"/>
      <c r="AD83" s="36"/>
      <c r="AE83" s="36"/>
      <c r="AF83" s="36"/>
    </row>
    <row r="84" spans="1:33" ht="18" customHeight="1">
      <c r="B84" s="213" t="s">
        <v>257</v>
      </c>
      <c r="M84" s="36"/>
      <c r="N84" s="36"/>
      <c r="O84" s="36"/>
      <c r="P84" s="36"/>
      <c r="Q84" s="36"/>
      <c r="R84" s="36"/>
      <c r="S84" s="36"/>
      <c r="T84" s="36"/>
      <c r="U84" s="36"/>
      <c r="V84" s="36"/>
      <c r="W84" s="211"/>
      <c r="X84" s="36"/>
      <c r="Y84" s="36"/>
      <c r="Z84" s="36"/>
      <c r="AA84" s="36"/>
      <c r="AB84" s="36"/>
      <c r="AC84" s="36"/>
      <c r="AD84" s="36"/>
      <c r="AE84" s="36"/>
      <c r="AF84" s="36"/>
    </row>
    <row r="85" spans="1:33" ht="18" customHeight="1">
      <c r="A85" s="1066"/>
      <c r="B85" s="1067" t="s">
        <v>241</v>
      </c>
      <c r="C85" s="1067"/>
      <c r="D85" s="1067"/>
      <c r="E85" s="1067"/>
      <c r="F85" s="1067"/>
      <c r="G85" s="216"/>
      <c r="H85" s="1069" t="s">
        <v>243</v>
      </c>
      <c r="I85" s="1069"/>
      <c r="J85" s="1069"/>
      <c r="K85" s="1069"/>
      <c r="L85" s="1069"/>
      <c r="M85" s="1069"/>
      <c r="N85" s="214"/>
      <c r="O85" s="1073" t="s">
        <v>245</v>
      </c>
      <c r="P85" s="1073"/>
      <c r="Q85" s="1073"/>
      <c r="R85" s="1073"/>
      <c r="S85" s="1073"/>
      <c r="T85" s="1073"/>
      <c r="V85" s="1054" t="s">
        <v>247</v>
      </c>
      <c r="W85" s="1054"/>
      <c r="X85" s="1054"/>
      <c r="Y85" s="1054"/>
      <c r="Z85" s="1054"/>
      <c r="AA85" s="1054"/>
      <c r="AB85" s="36"/>
      <c r="AC85" s="36"/>
      <c r="AD85" s="36"/>
      <c r="AE85" s="36"/>
      <c r="AF85" s="36"/>
    </row>
    <row r="86" spans="1:33" ht="24.75" customHeight="1" thickBot="1">
      <c r="A86" s="1066"/>
      <c r="B86" s="1068"/>
      <c r="C86" s="1068"/>
      <c r="D86" s="1068"/>
      <c r="E86" s="1068"/>
      <c r="F86" s="1068"/>
      <c r="G86" s="222" t="s">
        <v>242</v>
      </c>
      <c r="H86" s="1064"/>
      <c r="I86" s="1064"/>
      <c r="J86" s="1064"/>
      <c r="K86" s="1064"/>
      <c r="L86" s="1064"/>
      <c r="M86" s="1064"/>
      <c r="N86" s="222" t="s">
        <v>244</v>
      </c>
      <c r="O86" s="1074"/>
      <c r="P86" s="1074"/>
      <c r="Q86" s="1074"/>
      <c r="R86" s="1074"/>
      <c r="S86" s="1074"/>
      <c r="T86" s="1074"/>
      <c r="U86" s="230" t="s">
        <v>246</v>
      </c>
      <c r="V86" s="1055"/>
      <c r="W86" s="1055"/>
      <c r="X86" s="1055"/>
      <c r="Y86" s="1055"/>
      <c r="Z86" s="1055"/>
      <c r="AA86" s="1055"/>
      <c r="AB86" s="36"/>
      <c r="AC86" s="36"/>
      <c r="AD86" s="36"/>
      <c r="AE86" s="36"/>
      <c r="AF86" s="36"/>
    </row>
    <row r="87" spans="1:33" ht="18" customHeight="1" thickBot="1">
      <c r="A87" s="1066"/>
      <c r="B87" s="1051"/>
      <c r="C87" s="1052"/>
      <c r="D87" s="1052"/>
      <c r="E87" s="1052"/>
      <c r="F87" s="1053"/>
      <c r="G87" s="216"/>
      <c r="H87" s="1051"/>
      <c r="I87" s="1052"/>
      <c r="J87" s="1052"/>
      <c r="K87" s="1052"/>
      <c r="L87" s="1052"/>
      <c r="M87" s="1053"/>
      <c r="N87" s="1"/>
      <c r="O87" s="1070" t="str">
        <f>IF(B87="","",N79)</f>
        <v/>
      </c>
      <c r="P87" s="1071"/>
      <c r="Q87" s="1071"/>
      <c r="R87" s="1071"/>
      <c r="S87" s="1071"/>
      <c r="T87" s="1072"/>
      <c r="U87" s="217"/>
      <c r="V87" s="1070" t="str">
        <f>IF(B87="","",(B87/H87*O87))</f>
        <v/>
      </c>
      <c r="W87" s="1071"/>
      <c r="X87" s="1071"/>
      <c r="Y87" s="1071"/>
      <c r="Z87" s="1071"/>
      <c r="AA87" s="1072"/>
      <c r="AB87" s="36"/>
      <c r="AC87" s="36"/>
      <c r="AD87" s="36"/>
      <c r="AE87" s="36"/>
      <c r="AF87" s="36"/>
    </row>
    <row r="88" spans="1:33" ht="18" customHeight="1">
      <c r="M88" s="36"/>
      <c r="N88" s="36"/>
      <c r="O88" s="36"/>
      <c r="P88" s="36"/>
      <c r="Q88" s="36"/>
      <c r="R88" s="36"/>
      <c r="S88" s="36"/>
      <c r="T88" s="36"/>
      <c r="U88" s="36"/>
      <c r="V88" s="36"/>
      <c r="W88" s="36"/>
      <c r="X88" s="36"/>
      <c r="Y88" s="36"/>
      <c r="Z88" s="36"/>
      <c r="AA88" s="36"/>
      <c r="AB88" s="36"/>
      <c r="AC88" s="36"/>
      <c r="AD88" s="36"/>
      <c r="AE88" s="36"/>
      <c r="AF88" s="36"/>
    </row>
    <row r="89" spans="1:33" ht="18" customHeight="1">
      <c r="B89" s="215" t="s">
        <v>258</v>
      </c>
      <c r="M89" s="36"/>
      <c r="N89" s="36"/>
      <c r="O89" s="36"/>
      <c r="P89" s="36"/>
      <c r="Q89" s="36"/>
      <c r="R89" s="36"/>
      <c r="S89" s="36"/>
      <c r="T89" s="36"/>
      <c r="U89" s="36"/>
      <c r="V89" s="36"/>
      <c r="W89" s="36"/>
      <c r="X89" s="36"/>
      <c r="Y89" s="36"/>
      <c r="Z89" s="36"/>
      <c r="AA89" s="36"/>
      <c r="AB89" s="36"/>
      <c r="AC89" s="36"/>
      <c r="AD89" s="36"/>
      <c r="AE89" s="36"/>
      <c r="AF89" s="36"/>
    </row>
    <row r="90" spans="1:33" ht="18" customHeight="1" thickBot="1">
      <c r="B90" s="1054" t="s">
        <v>248</v>
      </c>
      <c r="C90" s="1054"/>
      <c r="D90" s="1054"/>
      <c r="E90" s="1054"/>
      <c r="F90" s="1054"/>
      <c r="G90" s="212"/>
      <c r="I90" s="15" t="s">
        <v>256</v>
      </c>
      <c r="N90" s="36"/>
      <c r="O90" s="36"/>
      <c r="P90" s="36"/>
      <c r="Q90" s="36"/>
      <c r="R90" s="36"/>
      <c r="S90" s="36"/>
      <c r="T90" s="36"/>
      <c r="U90" s="224"/>
      <c r="V90" s="224"/>
      <c r="W90" s="224"/>
      <c r="X90" s="224"/>
      <c r="Y90" s="224"/>
      <c r="Z90" s="224"/>
      <c r="AA90" s="224"/>
      <c r="AB90" s="36"/>
      <c r="AC90" s="36"/>
      <c r="AD90" s="36"/>
      <c r="AE90" s="36"/>
      <c r="AF90" s="36"/>
    </row>
    <row r="91" spans="1:33" ht="18" customHeight="1" thickBot="1">
      <c r="B91" s="1055"/>
      <c r="C91" s="1055"/>
      <c r="D91" s="1055"/>
      <c r="E91" s="1055"/>
      <c r="F91" s="1055"/>
      <c r="G91" s="218"/>
      <c r="H91" s="1"/>
      <c r="I91" s="1013"/>
      <c r="J91" s="1014"/>
      <c r="K91" s="1014"/>
      <c r="L91" s="1014"/>
      <c r="M91" s="1014"/>
      <c r="N91" s="1014"/>
      <c r="O91" s="1014"/>
      <c r="P91" s="1014"/>
      <c r="Q91" s="1014"/>
      <c r="R91" s="1014"/>
      <c r="S91" s="1014"/>
      <c r="T91" s="1014"/>
      <c r="U91" s="1014"/>
      <c r="V91" s="1014"/>
      <c r="W91" s="1014"/>
      <c r="X91" s="1014"/>
      <c r="Y91" s="1014"/>
      <c r="Z91" s="1014"/>
      <c r="AA91" s="1015"/>
      <c r="AB91" s="182"/>
      <c r="AC91" s="36"/>
      <c r="AD91" s="36"/>
      <c r="AE91" s="36"/>
      <c r="AF91" s="36"/>
    </row>
    <row r="92" spans="1:33" ht="18" customHeight="1" thickBot="1">
      <c r="B92" s="1051"/>
      <c r="C92" s="1052"/>
      <c r="D92" s="1052"/>
      <c r="E92" s="1052"/>
      <c r="F92" s="1053"/>
      <c r="G92" s="1"/>
      <c r="H92" s="1"/>
      <c r="I92" s="1016"/>
      <c r="J92" s="1017"/>
      <c r="K92" s="1017"/>
      <c r="L92" s="1017"/>
      <c r="M92" s="1017"/>
      <c r="N92" s="1017"/>
      <c r="O92" s="1017"/>
      <c r="P92" s="1017"/>
      <c r="Q92" s="1017"/>
      <c r="R92" s="1017"/>
      <c r="S92" s="1017"/>
      <c r="T92" s="1017"/>
      <c r="U92" s="1017"/>
      <c r="V92" s="1017"/>
      <c r="W92" s="1017"/>
      <c r="X92" s="1017"/>
      <c r="Y92" s="1017"/>
      <c r="Z92" s="1017"/>
      <c r="AA92" s="1018"/>
      <c r="AB92" s="182"/>
      <c r="AC92" s="36"/>
      <c r="AD92" s="36"/>
      <c r="AE92" s="36"/>
      <c r="AF92" s="726"/>
      <c r="AG92" s="726"/>
    </row>
    <row r="93" spans="1:33" ht="18" customHeight="1">
      <c r="M93" s="36"/>
      <c r="N93" s="36"/>
      <c r="O93" s="36"/>
      <c r="P93" s="36"/>
      <c r="Q93" s="36"/>
      <c r="R93" s="36"/>
      <c r="S93" s="36"/>
      <c r="T93" s="36"/>
      <c r="U93" s="36"/>
      <c r="V93" s="36"/>
      <c r="W93" s="36"/>
      <c r="X93" s="36"/>
      <c r="Y93" s="36"/>
      <c r="Z93" s="36"/>
      <c r="AA93" s="36"/>
      <c r="AB93" s="36"/>
      <c r="AC93" s="36"/>
      <c r="AD93" s="36"/>
      <c r="AE93" s="36"/>
      <c r="AF93" s="36"/>
    </row>
    <row r="94" spans="1:33" ht="18" customHeight="1">
      <c r="M94" s="36"/>
      <c r="N94" s="36"/>
      <c r="O94" s="36"/>
      <c r="P94" s="36"/>
      <c r="Q94" s="36"/>
      <c r="R94" s="1064" t="s">
        <v>252</v>
      </c>
      <c r="S94" s="1064"/>
      <c r="T94" s="1064"/>
      <c r="U94" s="1064"/>
      <c r="V94" s="1064"/>
      <c r="W94" s="1064"/>
      <c r="X94" s="36"/>
      <c r="Y94" s="36"/>
      <c r="Z94" s="36"/>
      <c r="AA94" s="36"/>
      <c r="AB94" s="36"/>
      <c r="AC94" s="36"/>
      <c r="AD94" s="36"/>
      <c r="AE94" s="36"/>
      <c r="AF94" s="36"/>
    </row>
    <row r="95" spans="1:33" ht="18" customHeight="1" thickBot="1">
      <c r="B95" s="1056" t="s">
        <v>250</v>
      </c>
      <c r="C95" s="1056"/>
      <c r="D95" s="1056"/>
      <c r="E95" s="1056"/>
      <c r="F95" s="1056"/>
      <c r="I95" s="1060" t="s">
        <v>251</v>
      </c>
      <c r="J95" s="1060"/>
      <c r="K95" s="1060"/>
      <c r="L95" s="1060"/>
      <c r="M95" s="1060"/>
      <c r="N95" s="1060"/>
      <c r="O95" s="36"/>
      <c r="P95" s="36"/>
      <c r="Q95" s="36"/>
      <c r="R95" s="1065"/>
      <c r="S95" s="1065"/>
      <c r="T95" s="1065"/>
      <c r="U95" s="1065"/>
      <c r="V95" s="1065"/>
      <c r="W95" s="1065"/>
      <c r="X95" s="36"/>
      <c r="Y95" s="36"/>
      <c r="Z95" s="36"/>
      <c r="AA95" s="36"/>
      <c r="AB95" s="36"/>
      <c r="AC95" s="36"/>
      <c r="AD95" s="36"/>
      <c r="AE95" s="36"/>
      <c r="AF95" s="36"/>
    </row>
    <row r="96" spans="1:33" ht="18" customHeight="1" thickTop="1" thickBot="1">
      <c r="B96" s="1049">
        <f>N79</f>
        <v>0</v>
      </c>
      <c r="C96" s="1050"/>
      <c r="D96" s="1050"/>
      <c r="E96" s="1050"/>
      <c r="F96" s="614"/>
      <c r="H96" s="221" t="s">
        <v>249</v>
      </c>
      <c r="I96" s="1057" t="str">
        <f>IF(AND(B87="",B92=""),"",IF(AND(B87&lt;&gt;"",B92&lt;&gt;""),"エラー※①又は②に入力",IF(V87&lt;&gt;"",V87,B92)))</f>
        <v/>
      </c>
      <c r="J96" s="1058"/>
      <c r="K96" s="1058"/>
      <c r="L96" s="1058"/>
      <c r="M96" s="1058"/>
      <c r="N96" s="1059"/>
      <c r="O96" s="36"/>
      <c r="P96" s="36" t="s">
        <v>246</v>
      </c>
      <c r="Q96" s="36"/>
      <c r="R96" s="1061" t="str">
        <f>IF(I96="","",(ROUNDDOWN(B96-I96,-3)))</f>
        <v/>
      </c>
      <c r="S96" s="1062"/>
      <c r="T96" s="1062"/>
      <c r="U96" s="1062"/>
      <c r="V96" s="1062"/>
      <c r="W96" s="1063"/>
      <c r="X96" s="36"/>
      <c r="Y96" s="36"/>
      <c r="Z96" s="36"/>
      <c r="AA96" s="36"/>
      <c r="AB96" s="36"/>
      <c r="AC96" s="36"/>
      <c r="AD96" s="36"/>
      <c r="AE96" s="36"/>
      <c r="AF96" s="36"/>
    </row>
    <row r="97" spans="2:37" ht="26.25" customHeight="1" thickTop="1">
      <c r="B97" s="423"/>
      <c r="C97" s="423"/>
      <c r="D97" s="423"/>
      <c r="E97" s="423"/>
      <c r="F97" s="423"/>
      <c r="M97" s="36"/>
      <c r="N97" s="36"/>
      <c r="O97" s="36"/>
      <c r="P97" s="36"/>
      <c r="Q97" s="36"/>
      <c r="R97" s="36"/>
      <c r="S97" s="36"/>
      <c r="U97" s="36"/>
      <c r="V97" s="36"/>
      <c r="W97" s="36"/>
      <c r="X97" s="36"/>
      <c r="Y97" s="36"/>
      <c r="Z97" s="36"/>
      <c r="AA97" s="36"/>
      <c r="AB97" s="36"/>
      <c r="AC97" s="36"/>
      <c r="AD97" s="36"/>
      <c r="AE97" s="36"/>
      <c r="AF97" s="36"/>
    </row>
    <row r="98" spans="2:37" ht="18" customHeight="1">
      <c r="J98" s="727" t="s">
        <v>253</v>
      </c>
      <c r="K98" s="727"/>
      <c r="L98" s="727"/>
      <c r="M98" s="727"/>
      <c r="N98" s="727"/>
      <c r="O98" s="727"/>
      <c r="P98" s="727"/>
      <c r="Q98" s="727"/>
      <c r="R98" s="727"/>
      <c r="S98" s="727"/>
      <c r="T98" s="727"/>
      <c r="U98" s="727"/>
      <c r="V98" s="727"/>
      <c r="W98" s="727"/>
      <c r="X98" s="727"/>
      <c r="Y98" s="727"/>
      <c r="Z98" s="727"/>
      <c r="AA98" s="727"/>
      <c r="AB98" s="727"/>
      <c r="AC98" s="727"/>
      <c r="AD98" s="36"/>
      <c r="AE98" s="36"/>
      <c r="AF98" s="36"/>
    </row>
    <row r="99" spans="2:37" ht="13.5" customHeight="1"/>
    <row r="100" spans="2:37" ht="18" customHeight="1">
      <c r="M100" s="36"/>
      <c r="N100" s="36"/>
      <c r="O100" s="36"/>
      <c r="P100" s="36"/>
      <c r="Q100" s="36"/>
      <c r="R100" s="36"/>
      <c r="S100" s="36"/>
      <c r="T100" s="36"/>
      <c r="U100" s="36"/>
      <c r="V100" s="36"/>
      <c r="W100" s="36"/>
      <c r="X100" s="36"/>
      <c r="Y100" s="36"/>
      <c r="Z100" s="36"/>
      <c r="AA100" s="36"/>
      <c r="AB100" s="36"/>
      <c r="AC100" s="36"/>
      <c r="AD100" s="36"/>
      <c r="AE100" s="36"/>
      <c r="AF100" s="36"/>
    </row>
    <row r="101" spans="2:37" ht="18" customHeight="1">
      <c r="B101" s="99" t="s">
        <v>197</v>
      </c>
      <c r="M101" s="36"/>
      <c r="N101" s="36"/>
      <c r="O101" s="36"/>
      <c r="P101" s="36"/>
      <c r="Q101" s="36"/>
      <c r="R101" s="36"/>
      <c r="S101" s="36"/>
      <c r="T101" s="36"/>
      <c r="U101" s="36"/>
      <c r="V101" s="36"/>
      <c r="W101" s="36"/>
      <c r="X101" s="36"/>
      <c r="Y101" s="36"/>
      <c r="Z101" s="36"/>
      <c r="AA101" s="36"/>
      <c r="AB101" s="36"/>
      <c r="AC101" s="36"/>
      <c r="AD101" s="36"/>
      <c r="AE101" s="36"/>
      <c r="AF101" s="36"/>
    </row>
    <row r="102" spans="2:37" ht="7.5" customHeight="1" thickBot="1">
      <c r="M102" s="36"/>
      <c r="N102" s="36"/>
      <c r="O102" s="36"/>
      <c r="P102" s="36"/>
      <c r="Q102" s="36"/>
      <c r="R102" s="36"/>
      <c r="S102" s="36"/>
      <c r="T102" s="36"/>
      <c r="U102" s="36"/>
      <c r="V102" s="36"/>
      <c r="W102" s="36"/>
      <c r="X102" s="36"/>
      <c r="Y102" s="36"/>
      <c r="Z102" s="36"/>
      <c r="AA102" s="36"/>
      <c r="AB102" s="36"/>
      <c r="AC102" s="36"/>
      <c r="AD102" s="36"/>
      <c r="AE102" s="36"/>
      <c r="AF102" s="36"/>
    </row>
    <row r="103" spans="2:37" ht="9.75" customHeight="1" thickBot="1">
      <c r="B103" s="100"/>
      <c r="C103" s="101"/>
      <c r="D103" s="101"/>
      <c r="E103" s="101"/>
      <c r="F103" s="101"/>
      <c r="G103" s="101"/>
      <c r="H103" s="101"/>
      <c r="I103" s="101"/>
      <c r="J103" s="101"/>
      <c r="K103" s="101"/>
      <c r="L103" s="101"/>
      <c r="M103" s="102"/>
      <c r="N103" s="102"/>
      <c r="O103" s="102"/>
      <c r="P103" s="102"/>
      <c r="Q103" s="102"/>
      <c r="R103" s="102"/>
      <c r="S103" s="102"/>
      <c r="T103" s="102"/>
      <c r="U103" s="102"/>
      <c r="V103" s="115"/>
      <c r="W103" s="36"/>
      <c r="X103" s="36"/>
      <c r="Y103" s="36"/>
      <c r="Z103" s="36"/>
      <c r="AA103" s="36"/>
      <c r="AB103" s="36"/>
      <c r="AC103" s="36"/>
      <c r="AD103" s="36"/>
      <c r="AE103" s="36"/>
      <c r="AF103" s="36"/>
    </row>
    <row r="104" spans="2:37" ht="18.75" customHeight="1" thickBot="1">
      <c r="B104" s="103"/>
      <c r="C104" s="104" t="s">
        <v>170</v>
      </c>
      <c r="D104" s="105"/>
      <c r="E104" s="106"/>
      <c r="F104" s="106"/>
      <c r="G104" s="106"/>
      <c r="H104" s="106"/>
      <c r="I104" s="106"/>
      <c r="J104" s="106"/>
      <c r="K104" s="106"/>
      <c r="L104" s="106"/>
      <c r="M104" s="107" t="s">
        <v>171</v>
      </c>
      <c r="N104" s="106"/>
      <c r="O104" s="106"/>
      <c r="P104" s="106"/>
      <c r="Q104" s="108"/>
      <c r="R104" s="808"/>
      <c r="S104" s="809"/>
      <c r="T104" s="810"/>
      <c r="U104" s="108"/>
      <c r="V104" s="117"/>
      <c r="W104" s="59"/>
      <c r="X104" s="84"/>
      <c r="Y104" s="60"/>
      <c r="Z104" s="60"/>
      <c r="AA104" s="60"/>
      <c r="AB104" s="55"/>
      <c r="AC104" s="55"/>
      <c r="AD104" s="55"/>
      <c r="AE104" s="55"/>
    </row>
    <row r="105" spans="2:37" ht="21.75" customHeight="1">
      <c r="B105" s="109"/>
      <c r="C105" s="105"/>
      <c r="D105" s="110"/>
      <c r="E105" s="111"/>
      <c r="F105" s="111"/>
      <c r="G105" s="111"/>
      <c r="H105" s="111"/>
      <c r="I105" s="111"/>
      <c r="J105" s="111"/>
      <c r="K105" s="111"/>
      <c r="L105" s="111"/>
      <c r="M105" s="111"/>
      <c r="N105" s="111"/>
      <c r="O105" s="111"/>
      <c r="P105" s="112"/>
      <c r="Q105" s="112"/>
      <c r="R105" s="112"/>
      <c r="S105" s="112"/>
      <c r="T105" s="112"/>
      <c r="U105" s="112"/>
      <c r="V105" s="116"/>
      <c r="W105" s="59"/>
      <c r="X105" s="59"/>
      <c r="Y105" s="60"/>
      <c r="Z105" s="60"/>
      <c r="AA105" s="60"/>
      <c r="AB105" s="55"/>
      <c r="AC105" s="55"/>
      <c r="AD105" s="55"/>
      <c r="AE105" s="55"/>
    </row>
    <row r="106" spans="2:37" ht="21" customHeight="1">
      <c r="B106" s="546" t="s">
        <v>178</v>
      </c>
      <c r="C106" s="542"/>
      <c r="D106" s="542"/>
      <c r="E106" s="542"/>
      <c r="F106" s="542"/>
      <c r="G106" s="542"/>
      <c r="H106" s="542"/>
      <c r="I106" s="542"/>
      <c r="J106" s="542"/>
      <c r="K106" s="542"/>
      <c r="L106" s="542"/>
      <c r="M106" s="542"/>
      <c r="N106" s="542"/>
      <c r="O106" s="542"/>
      <c r="P106" s="542"/>
      <c r="Q106" s="542"/>
      <c r="R106" s="542"/>
      <c r="S106" s="542"/>
      <c r="T106" s="542"/>
      <c r="U106" s="542"/>
      <c r="V106" s="543"/>
      <c r="W106" s="61"/>
      <c r="X106" s="61"/>
      <c r="Y106" s="61"/>
      <c r="Z106" s="61"/>
      <c r="AA106" s="61"/>
      <c r="AB106" s="56"/>
      <c r="AC106" s="56"/>
      <c r="AD106" s="56"/>
      <c r="AE106" s="56"/>
    </row>
    <row r="107" spans="2:37" ht="21" customHeight="1">
      <c r="B107" s="113"/>
      <c r="C107" s="542" t="s">
        <v>212</v>
      </c>
      <c r="D107" s="542"/>
      <c r="E107" s="542"/>
      <c r="F107" s="542"/>
      <c r="G107" s="542"/>
      <c r="H107" s="542"/>
      <c r="I107" s="542"/>
      <c r="J107" s="542"/>
      <c r="K107" s="542"/>
      <c r="L107" s="542"/>
      <c r="M107" s="542"/>
      <c r="N107" s="542"/>
      <c r="O107" s="542"/>
      <c r="P107" s="542"/>
      <c r="Q107" s="542"/>
      <c r="R107" s="542"/>
      <c r="S107" s="542"/>
      <c r="T107" s="542"/>
      <c r="U107" s="542"/>
      <c r="V107" s="543"/>
      <c r="W107" s="61"/>
      <c r="X107" s="61"/>
      <c r="Y107" s="61"/>
      <c r="Z107" s="61"/>
      <c r="AA107" s="61"/>
      <c r="AB107" s="56"/>
      <c r="AC107" s="56"/>
      <c r="AD107" s="56"/>
      <c r="AE107" s="56"/>
    </row>
    <row r="108" spans="2:37" ht="117" customHeight="1" thickBot="1">
      <c r="B108" s="114"/>
      <c r="C108" s="544"/>
      <c r="D108" s="544"/>
      <c r="E108" s="544"/>
      <c r="F108" s="544"/>
      <c r="G108" s="544"/>
      <c r="H108" s="544"/>
      <c r="I108" s="544"/>
      <c r="J108" s="544"/>
      <c r="K108" s="544"/>
      <c r="L108" s="544"/>
      <c r="M108" s="544"/>
      <c r="N108" s="544"/>
      <c r="O108" s="544"/>
      <c r="P108" s="544"/>
      <c r="Q108" s="544"/>
      <c r="R108" s="544"/>
      <c r="S108" s="544"/>
      <c r="T108" s="544"/>
      <c r="U108" s="544"/>
      <c r="V108" s="545"/>
      <c r="W108" s="62"/>
      <c r="X108" s="62"/>
      <c r="Y108" s="62"/>
      <c r="Z108" s="62"/>
      <c r="AA108" s="62"/>
      <c r="AB108" s="57"/>
      <c r="AC108" s="57"/>
      <c r="AD108" s="58"/>
      <c r="AE108" s="58"/>
    </row>
    <row r="109" spans="2:37">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57"/>
      <c r="AC109" s="57"/>
      <c r="AD109" s="58"/>
      <c r="AE109" s="58"/>
    </row>
    <row r="110" spans="2:37">
      <c r="B110" s="62" t="s">
        <v>169</v>
      </c>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57"/>
      <c r="AC110" s="57"/>
      <c r="AD110" s="58"/>
      <c r="AE110" s="58"/>
    </row>
    <row r="111" spans="2:37" ht="18" customHeight="1">
      <c r="B111" s="532" t="s">
        <v>116</v>
      </c>
      <c r="C111" s="348"/>
      <c r="D111" s="348"/>
      <c r="E111" s="348"/>
      <c r="F111" s="348"/>
      <c r="G111" s="348"/>
      <c r="H111" s="348"/>
      <c r="I111" s="348"/>
      <c r="J111" s="348"/>
      <c r="K111" s="348"/>
      <c r="L111" s="348"/>
      <c r="M111" s="349"/>
      <c r="N111" s="533" t="s">
        <v>66</v>
      </c>
      <c r="O111" s="533"/>
      <c r="P111" s="533"/>
      <c r="Q111" s="533"/>
      <c r="R111" s="534" t="s">
        <v>67</v>
      </c>
      <c r="S111" s="533"/>
      <c r="T111" s="533"/>
      <c r="U111" s="535"/>
      <c r="V111" s="534" t="s">
        <v>4</v>
      </c>
      <c r="W111" s="533"/>
      <c r="X111" s="533"/>
      <c r="Y111" s="535"/>
      <c r="Z111" s="70"/>
      <c r="AA111" s="70"/>
      <c r="AB111" s="70"/>
      <c r="AC111" s="70"/>
    </row>
    <row r="112" spans="2:37" ht="18" customHeight="1">
      <c r="B112" s="297" t="s">
        <v>154</v>
      </c>
      <c r="C112" s="298"/>
      <c r="D112" s="298"/>
      <c r="E112" s="298"/>
      <c r="F112" s="298"/>
      <c r="G112" s="298"/>
      <c r="H112" s="298"/>
      <c r="I112" s="298"/>
      <c r="J112" s="298"/>
      <c r="K112" s="298"/>
      <c r="L112" s="298"/>
      <c r="M112" s="17" t="s">
        <v>112</v>
      </c>
      <c r="N112" s="299">
        <f>N58</f>
        <v>0</v>
      </c>
      <c r="O112" s="520"/>
      <c r="P112" s="300"/>
      <c r="Q112" s="301"/>
      <c r="R112" s="299">
        <f>R58</f>
        <v>0</v>
      </c>
      <c r="S112" s="520"/>
      <c r="T112" s="300"/>
      <c r="U112" s="301"/>
      <c r="V112" s="299">
        <f>V58</f>
        <v>0</v>
      </c>
      <c r="W112" s="520"/>
      <c r="X112" s="300"/>
      <c r="Y112" s="301"/>
      <c r="Z112" s="71"/>
      <c r="AA112" s="71"/>
      <c r="AB112" s="71"/>
      <c r="AC112" s="71"/>
      <c r="AF112" s="295"/>
      <c r="AG112" s="296"/>
      <c r="AI112" s="34"/>
      <c r="AJ112" s="14"/>
      <c r="AK112" s="13"/>
    </row>
    <row r="113" spans="2:41" ht="18" customHeight="1">
      <c r="B113" s="297" t="s">
        <v>115</v>
      </c>
      <c r="C113" s="298"/>
      <c r="D113" s="298"/>
      <c r="E113" s="298"/>
      <c r="F113" s="298"/>
      <c r="G113" s="298"/>
      <c r="H113" s="298"/>
      <c r="I113" s="298"/>
      <c r="J113" s="298"/>
      <c r="K113" s="298"/>
      <c r="L113" s="298"/>
      <c r="M113" s="17" t="s">
        <v>113</v>
      </c>
      <c r="N113" s="299">
        <f>N59</f>
        <v>0</v>
      </c>
      <c r="O113" s="300"/>
      <c r="P113" s="300"/>
      <c r="Q113" s="301"/>
      <c r="R113" s="299">
        <f>R59</f>
        <v>0</v>
      </c>
      <c r="S113" s="300"/>
      <c r="T113" s="300"/>
      <c r="U113" s="301"/>
      <c r="V113" s="299">
        <f>V59</f>
        <v>0</v>
      </c>
      <c r="W113" s="300"/>
      <c r="X113" s="300"/>
      <c r="Y113" s="301"/>
      <c r="Z113" s="72"/>
      <c r="AA113" s="72"/>
      <c r="AB113" s="72"/>
      <c r="AC113" s="72"/>
      <c r="AF113" s="295">
        <f>SUM(N113:Y113)</f>
        <v>0</v>
      </c>
      <c r="AG113" s="296"/>
      <c r="AI113" s="34"/>
      <c r="AJ113" s="14"/>
      <c r="AK113" s="13"/>
    </row>
    <row r="114" spans="2:41" ht="36" customHeight="1" thickBot="1">
      <c r="B114" s="302" t="s">
        <v>172</v>
      </c>
      <c r="C114" s="303"/>
      <c r="D114" s="303"/>
      <c r="E114" s="303"/>
      <c r="F114" s="303"/>
      <c r="G114" s="303"/>
      <c r="H114" s="303"/>
      <c r="I114" s="303"/>
      <c r="J114" s="303"/>
      <c r="K114" s="303"/>
      <c r="L114" s="303"/>
      <c r="M114" s="97" t="s">
        <v>114</v>
      </c>
      <c r="N114" s="304">
        <f>N113*$R$104*100*$X$16</f>
        <v>0</v>
      </c>
      <c r="O114" s="305"/>
      <c r="P114" s="306"/>
      <c r="Q114" s="307"/>
      <c r="R114" s="304">
        <f>R113*$R$104*100*$X$16</f>
        <v>0</v>
      </c>
      <c r="S114" s="305"/>
      <c r="T114" s="306"/>
      <c r="U114" s="307"/>
      <c r="V114" s="304">
        <f>V113*$R$104*100*$X$16</f>
        <v>0</v>
      </c>
      <c r="W114" s="305"/>
      <c r="X114" s="306"/>
      <c r="Y114" s="307"/>
      <c r="Z114" s="71"/>
      <c r="AA114" s="71"/>
      <c r="AB114" s="71"/>
      <c r="AC114" s="71"/>
      <c r="AE114" s="295">
        <f>SUM(N114:Y114)</f>
        <v>0</v>
      </c>
      <c r="AF114" s="296"/>
      <c r="AG114" s="296"/>
      <c r="AI114" s="34"/>
      <c r="AJ114" s="14"/>
      <c r="AK114" s="13"/>
    </row>
    <row r="115" spans="2:41" ht="36.75" customHeight="1" thickTop="1" thickBot="1">
      <c r="B115" s="521" t="s">
        <v>173</v>
      </c>
      <c r="C115" s="522"/>
      <c r="D115" s="522"/>
      <c r="E115" s="522"/>
      <c r="F115" s="522"/>
      <c r="G115" s="522"/>
      <c r="H115" s="522"/>
      <c r="I115" s="522"/>
      <c r="J115" s="522"/>
      <c r="K115" s="522"/>
      <c r="L115" s="522"/>
      <c r="M115" s="523"/>
      <c r="N115" s="517">
        <f>ROUNDDOWN(SUM(N114:Y114),-3)</f>
        <v>0</v>
      </c>
      <c r="O115" s="518"/>
      <c r="P115" s="518"/>
      <c r="Q115" s="518"/>
      <c r="R115" s="518"/>
      <c r="S115" s="518"/>
      <c r="T115" s="518"/>
      <c r="U115" s="518"/>
      <c r="V115" s="518"/>
      <c r="W115" s="518"/>
      <c r="X115" s="518"/>
      <c r="Y115" s="519"/>
      <c r="Z115" s="73"/>
      <c r="AA115" s="73"/>
      <c r="AB115" s="73"/>
      <c r="AC115" s="73"/>
      <c r="AE115" s="293"/>
      <c r="AF115" s="294"/>
      <c r="AG115" s="294"/>
      <c r="AN115" s="35"/>
      <c r="AO115" s="35"/>
    </row>
    <row r="116" spans="2:41" ht="13.5" customHeight="1" thickTop="1">
      <c r="C116" s="36"/>
      <c r="D116" s="36"/>
      <c r="E116" s="36"/>
    </row>
    <row r="117" spans="2:41" ht="13.5" customHeight="1">
      <c r="C117" s="36"/>
      <c r="D117" s="36"/>
      <c r="E117" s="36"/>
      <c r="S117" s="15" t="s">
        <v>176</v>
      </c>
    </row>
    <row r="118" spans="2:41" ht="21">
      <c r="M118" s="36"/>
      <c r="N118" s="36"/>
      <c r="O118" s="36"/>
      <c r="P118" s="36"/>
      <c r="Q118" s="36"/>
      <c r="R118" s="16" t="s">
        <v>232</v>
      </c>
      <c r="S118" s="36"/>
      <c r="T118" s="36"/>
      <c r="U118" s="36"/>
      <c r="V118" s="36"/>
      <c r="W118" s="36"/>
      <c r="X118" s="36"/>
      <c r="Y118" s="36"/>
      <c r="Z118" s="36"/>
      <c r="AA118" s="36"/>
      <c r="AB118" s="36"/>
      <c r="AC118" s="36"/>
      <c r="AD118" s="36"/>
      <c r="AE118" s="36"/>
      <c r="AF118" s="36"/>
    </row>
    <row r="119" spans="2:41" ht="13.5" customHeight="1">
      <c r="M119" s="36"/>
      <c r="N119" s="36"/>
      <c r="O119" s="36"/>
      <c r="P119" s="36"/>
      <c r="Q119" s="36"/>
      <c r="R119" s="36"/>
      <c r="S119" s="36"/>
      <c r="T119" s="36"/>
      <c r="U119" s="36"/>
      <c r="V119" s="36"/>
      <c r="W119" s="36"/>
      <c r="X119" s="36"/>
      <c r="Y119" s="36"/>
      <c r="Z119" s="36"/>
      <c r="AA119" s="36"/>
      <c r="AB119" s="36"/>
      <c r="AC119" s="36"/>
      <c r="AD119" s="36"/>
      <c r="AE119" s="36"/>
      <c r="AF119" s="36"/>
    </row>
  </sheetData>
  <mergeCells count="234">
    <mergeCell ref="B97:F97"/>
    <mergeCell ref="B82:D83"/>
    <mergeCell ref="E82:AC83"/>
    <mergeCell ref="A85:A87"/>
    <mergeCell ref="B85:F86"/>
    <mergeCell ref="H85:M86"/>
    <mergeCell ref="O85:T86"/>
    <mergeCell ref="V85:AA86"/>
    <mergeCell ref="B87:F87"/>
    <mergeCell ref="H87:M87"/>
    <mergeCell ref="O87:T87"/>
    <mergeCell ref="V87:AA87"/>
    <mergeCell ref="A3:AC3"/>
    <mergeCell ref="S5:V5"/>
    <mergeCell ref="W5:AC5"/>
    <mergeCell ref="S6:V6"/>
    <mergeCell ref="W6:AC6"/>
    <mergeCell ref="S7:V7"/>
    <mergeCell ref="W7:AC7"/>
    <mergeCell ref="B5:F6"/>
    <mergeCell ref="R16:W16"/>
    <mergeCell ref="X16:AB16"/>
    <mergeCell ref="R14:W15"/>
    <mergeCell ref="X14:AB15"/>
    <mergeCell ref="N15:Q15"/>
    <mergeCell ref="B10:G10"/>
    <mergeCell ref="H10:N10"/>
    <mergeCell ref="O10:T10"/>
    <mergeCell ref="B11:G11"/>
    <mergeCell ref="H11:N11"/>
    <mergeCell ref="O11:T11"/>
    <mergeCell ref="B14:G15"/>
    <mergeCell ref="H14:Q14"/>
    <mergeCell ref="B16:G16"/>
    <mergeCell ref="H16:M16"/>
    <mergeCell ref="N16:Q16"/>
    <mergeCell ref="B20:H20"/>
    <mergeCell ref="I20:M20"/>
    <mergeCell ref="E37:K37"/>
    <mergeCell ref="AF92:AG92"/>
    <mergeCell ref="B21:H21"/>
    <mergeCell ref="I21:M21"/>
    <mergeCell ref="B19:H19"/>
    <mergeCell ref="I19:M19"/>
    <mergeCell ref="B90:F91"/>
    <mergeCell ref="I91:AA92"/>
    <mergeCell ref="B92:F92"/>
    <mergeCell ref="E38:K38"/>
    <mergeCell ref="L30:M30"/>
    <mergeCell ref="L33:M33"/>
    <mergeCell ref="R34:U34"/>
    <mergeCell ref="B22:H22"/>
    <mergeCell ref="I22:M22"/>
    <mergeCell ref="B23:H23"/>
    <mergeCell ref="I23:M23"/>
    <mergeCell ref="N26:Y26"/>
    <mergeCell ref="B26:K27"/>
    <mergeCell ref="L26:M27"/>
    <mergeCell ref="N27:Q27"/>
    <mergeCell ref="D32:K32"/>
    <mergeCell ref="N32:Q32"/>
    <mergeCell ref="V32:Y32"/>
    <mergeCell ref="R32:U32"/>
    <mergeCell ref="L32:M32"/>
    <mergeCell ref="L29:M29"/>
    <mergeCell ref="D57:M57"/>
    <mergeCell ref="N43:Q43"/>
    <mergeCell ref="R43:U43"/>
    <mergeCell ref="V43:Y43"/>
    <mergeCell ref="D40:K40"/>
    <mergeCell ref="N44:Y44"/>
    <mergeCell ref="N45:Y47"/>
    <mergeCell ref="N48:Y50"/>
    <mergeCell ref="N51:Q51"/>
    <mergeCell ref="R51:U51"/>
    <mergeCell ref="V51:Y51"/>
    <mergeCell ref="N40:Y42"/>
    <mergeCell ref="L41:M41"/>
    <mergeCell ref="L42:M42"/>
    <mergeCell ref="L48:M48"/>
    <mergeCell ref="D48:K48"/>
    <mergeCell ref="E42:K42"/>
    <mergeCell ref="E50:K50"/>
    <mergeCell ref="L55:M55"/>
    <mergeCell ref="E49:K49"/>
    <mergeCell ref="L49:M49"/>
    <mergeCell ref="L40:M40"/>
    <mergeCell ref="D43:M43"/>
    <mergeCell ref="L50:M50"/>
    <mergeCell ref="D56:I56"/>
    <mergeCell ref="R27:U27"/>
    <mergeCell ref="N56:Y56"/>
    <mergeCell ref="L34:M34"/>
    <mergeCell ref="L36:M36"/>
    <mergeCell ref="V34:Y34"/>
    <mergeCell ref="V31:Y31"/>
    <mergeCell ref="N29:Y29"/>
    <mergeCell ref="N31:U31"/>
    <mergeCell ref="N28:Q28"/>
    <mergeCell ref="R28:U28"/>
    <mergeCell ref="V28:Y28"/>
    <mergeCell ref="N30:Y30"/>
    <mergeCell ref="L37:M37"/>
    <mergeCell ref="L38:M38"/>
    <mergeCell ref="N36:Y38"/>
    <mergeCell ref="D36:K36"/>
    <mergeCell ref="E46:K46"/>
    <mergeCell ref="L46:M46"/>
    <mergeCell ref="E47:K47"/>
    <mergeCell ref="D39:K39"/>
    <mergeCell ref="D35:K35"/>
    <mergeCell ref="L35:M35"/>
    <mergeCell ref="N35:Y35"/>
    <mergeCell ref="C44:C51"/>
    <mergeCell ref="D44:K44"/>
    <mergeCell ref="L44:M44"/>
    <mergeCell ref="D45:K45"/>
    <mergeCell ref="L45:M45"/>
    <mergeCell ref="AB58:AC58"/>
    <mergeCell ref="N52:Y52"/>
    <mergeCell ref="N53:Y53"/>
    <mergeCell ref="N54:Y54"/>
    <mergeCell ref="N55:Y55"/>
    <mergeCell ref="J54:K54"/>
    <mergeCell ref="B58:L58"/>
    <mergeCell ref="C52:C57"/>
    <mergeCell ref="J52:K52"/>
    <mergeCell ref="L52:M52"/>
    <mergeCell ref="J53:K53"/>
    <mergeCell ref="L53:M53"/>
    <mergeCell ref="L54:M54"/>
    <mergeCell ref="L56:M56"/>
    <mergeCell ref="J56:K56"/>
    <mergeCell ref="D52:I52"/>
    <mergeCell ref="D53:I53"/>
    <mergeCell ref="D54:I54"/>
    <mergeCell ref="D55:I55"/>
    <mergeCell ref="N39:Y39"/>
    <mergeCell ref="N33:Q33"/>
    <mergeCell ref="R33:U33"/>
    <mergeCell ref="V33:Y33"/>
    <mergeCell ref="N34:Q34"/>
    <mergeCell ref="V27:Y27"/>
    <mergeCell ref="B28:B57"/>
    <mergeCell ref="C28:C43"/>
    <mergeCell ref="L28:M28"/>
    <mergeCell ref="D51:M51"/>
    <mergeCell ref="L47:M47"/>
    <mergeCell ref="N57:Q57"/>
    <mergeCell ref="R57:U57"/>
    <mergeCell ref="V57:Y57"/>
    <mergeCell ref="L39:M39"/>
    <mergeCell ref="D28:K28"/>
    <mergeCell ref="D29:K29"/>
    <mergeCell ref="D30:K30"/>
    <mergeCell ref="D31:K31"/>
    <mergeCell ref="D33:K33"/>
    <mergeCell ref="D34:K34"/>
    <mergeCell ref="E41:K41"/>
    <mergeCell ref="L31:M31"/>
    <mergeCell ref="J55:K55"/>
    <mergeCell ref="N58:Q58"/>
    <mergeCell ref="R58:U58"/>
    <mergeCell ref="V58:Y58"/>
    <mergeCell ref="N60:Q60"/>
    <mergeCell ref="R60:U60"/>
    <mergeCell ref="V60:Y60"/>
    <mergeCell ref="N59:Q59"/>
    <mergeCell ref="R59:U59"/>
    <mergeCell ref="V59:Y59"/>
    <mergeCell ref="B59:L59"/>
    <mergeCell ref="R68:T68"/>
    <mergeCell ref="B70:V71"/>
    <mergeCell ref="AF59:AG59"/>
    <mergeCell ref="Z61:AB61"/>
    <mergeCell ref="B60:L60"/>
    <mergeCell ref="B79:K79"/>
    <mergeCell ref="AE79:AG79"/>
    <mergeCell ref="AE60:AG60"/>
    <mergeCell ref="N79:Y79"/>
    <mergeCell ref="N76:Q76"/>
    <mergeCell ref="N77:Q77"/>
    <mergeCell ref="N78:Q78"/>
    <mergeCell ref="R76:U76"/>
    <mergeCell ref="R77:U77"/>
    <mergeCell ref="R78:U78"/>
    <mergeCell ref="V76:Y76"/>
    <mergeCell ref="V77:Y77"/>
    <mergeCell ref="V78:Y78"/>
    <mergeCell ref="AE78:AG78"/>
    <mergeCell ref="B78:L78"/>
    <mergeCell ref="AF76:AG76"/>
    <mergeCell ref="B77:L77"/>
    <mergeCell ref="AF77:AG77"/>
    <mergeCell ref="B115:M115"/>
    <mergeCell ref="N115:Y115"/>
    <mergeCell ref="AE115:AG115"/>
    <mergeCell ref="AF112:AG112"/>
    <mergeCell ref="B113:L113"/>
    <mergeCell ref="N113:Q113"/>
    <mergeCell ref="R113:U113"/>
    <mergeCell ref="V113:Y113"/>
    <mergeCell ref="AF113:AG113"/>
    <mergeCell ref="B114:L114"/>
    <mergeCell ref="N114:Q114"/>
    <mergeCell ref="R114:U114"/>
    <mergeCell ref="V114:Y114"/>
    <mergeCell ref="AE114:AG114"/>
    <mergeCell ref="R112:U112"/>
    <mergeCell ref="V112:Y112"/>
    <mergeCell ref="V111:Y111"/>
    <mergeCell ref="B112:L112"/>
    <mergeCell ref="N112:Q112"/>
    <mergeCell ref="B76:L76"/>
    <mergeCell ref="B75:M75"/>
    <mergeCell ref="N75:Q75"/>
    <mergeCell ref="R75:U75"/>
    <mergeCell ref="V75:Y75"/>
    <mergeCell ref="B61:M61"/>
    <mergeCell ref="R104:T104"/>
    <mergeCell ref="B106:V106"/>
    <mergeCell ref="N61:Y61"/>
    <mergeCell ref="C107:V108"/>
    <mergeCell ref="B111:M111"/>
    <mergeCell ref="N111:Q111"/>
    <mergeCell ref="R111:U111"/>
    <mergeCell ref="B73:D74"/>
    <mergeCell ref="R94:W95"/>
    <mergeCell ref="B95:F95"/>
    <mergeCell ref="I95:N95"/>
    <mergeCell ref="R96:W96"/>
    <mergeCell ref="J98:AC98"/>
    <mergeCell ref="B96:F96"/>
    <mergeCell ref="I96:N96"/>
  </mergeCells>
  <phoneticPr fontId="3"/>
  <conditionalFormatting sqref="I96:N96">
    <cfRule type="cellIs" dxfId="11" priority="1" operator="notEqual">
      <formula>$B$99</formula>
    </cfRule>
  </conditionalFormatting>
  <dataValidations count="7">
    <dataValidation imeMode="off" allowBlank="1" showInputMessage="1" showErrorMessage="1" sqref="KB65600:KC65600 TX65600:TY65600 ADT65600:ADU65600 ANP65600:ANQ65600 AXL65600:AXM65600 BHH65600:BHI65600 BRD65600:BRE65600 CAZ65600:CBA65600 CKV65600:CKW65600 CUR65600:CUS65600 DEN65600:DEO65600 DOJ65600:DOK65600 DYF65600:DYG65600 EIB65600:EIC65600 ERX65600:ERY65600 FBT65600:FBU65600 FLP65600:FLQ65600 FVL65600:FVM65600 GFH65600:GFI65600 GPD65600:GPE65600 GYZ65600:GZA65600 HIV65600:HIW65600 HSR65600:HSS65600 ICN65600:ICO65600 IMJ65600:IMK65600 IWF65600:IWG65600 JGB65600:JGC65600 JPX65600:JPY65600 JZT65600:JZU65600 KJP65600:KJQ65600 KTL65600:KTM65600 LDH65600:LDI65600 LND65600:LNE65600 LWZ65600:LXA65600 MGV65600:MGW65600 MQR65600:MQS65600 NAN65600:NAO65600 NKJ65600:NKK65600 NUF65600:NUG65600 OEB65600:OEC65600 ONX65600:ONY65600 OXT65600:OXU65600 PHP65600:PHQ65600 PRL65600:PRM65600 QBH65600:QBI65600 QLD65600:QLE65600 QUZ65600:QVA65600 REV65600:REW65600 ROR65600:ROS65600 RYN65600:RYO65600 SIJ65600:SIK65600 SSF65600:SSG65600 TCB65600:TCC65600 TLX65600:TLY65600 TVT65600:TVU65600 UFP65600:UFQ65600 UPL65600:UPM65600 UZH65600:UZI65600 VJD65600:VJE65600 VSZ65600:VTA65600 WCV65600:WCW65600 WMR65600:WMS65600 WWN65600:WWO65600 KB131136:KC131136 TX131136:TY131136 ADT131136:ADU131136 ANP131136:ANQ131136 AXL131136:AXM131136 BHH131136:BHI131136 BRD131136:BRE131136 CAZ131136:CBA131136 CKV131136:CKW131136 CUR131136:CUS131136 DEN131136:DEO131136 DOJ131136:DOK131136 DYF131136:DYG131136 EIB131136:EIC131136 ERX131136:ERY131136 FBT131136:FBU131136 FLP131136:FLQ131136 FVL131136:FVM131136 GFH131136:GFI131136 GPD131136:GPE131136 GYZ131136:GZA131136 HIV131136:HIW131136 HSR131136:HSS131136 ICN131136:ICO131136 IMJ131136:IMK131136 IWF131136:IWG131136 JGB131136:JGC131136 JPX131136:JPY131136 JZT131136:JZU131136 KJP131136:KJQ131136 KTL131136:KTM131136 LDH131136:LDI131136 LND131136:LNE131136 LWZ131136:LXA131136 MGV131136:MGW131136 MQR131136:MQS131136 NAN131136:NAO131136 NKJ131136:NKK131136 NUF131136:NUG131136 OEB131136:OEC131136 ONX131136:ONY131136 OXT131136:OXU131136 PHP131136:PHQ131136 PRL131136:PRM131136 QBH131136:QBI131136 QLD131136:QLE131136 QUZ131136:QVA131136 REV131136:REW131136 ROR131136:ROS131136 RYN131136:RYO131136 SIJ131136:SIK131136 SSF131136:SSG131136 TCB131136:TCC131136 TLX131136:TLY131136 TVT131136:TVU131136 UFP131136:UFQ131136 UPL131136:UPM131136 UZH131136:UZI131136 VJD131136:VJE131136 VSZ131136:VTA131136 WCV131136:WCW131136 WMR131136:WMS131136 WWN131136:WWO131136 KB196672:KC196672 TX196672:TY196672 ADT196672:ADU196672 ANP196672:ANQ196672 AXL196672:AXM196672 BHH196672:BHI196672 BRD196672:BRE196672 CAZ196672:CBA196672 CKV196672:CKW196672 CUR196672:CUS196672 DEN196672:DEO196672 DOJ196672:DOK196672 DYF196672:DYG196672 EIB196672:EIC196672 ERX196672:ERY196672 FBT196672:FBU196672 FLP196672:FLQ196672 FVL196672:FVM196672 GFH196672:GFI196672 GPD196672:GPE196672 GYZ196672:GZA196672 HIV196672:HIW196672 HSR196672:HSS196672 ICN196672:ICO196672 IMJ196672:IMK196672 IWF196672:IWG196672 JGB196672:JGC196672 JPX196672:JPY196672 JZT196672:JZU196672 KJP196672:KJQ196672 KTL196672:KTM196672 LDH196672:LDI196672 LND196672:LNE196672 LWZ196672:LXA196672 MGV196672:MGW196672 MQR196672:MQS196672 NAN196672:NAO196672 NKJ196672:NKK196672 NUF196672:NUG196672 OEB196672:OEC196672 ONX196672:ONY196672 OXT196672:OXU196672 PHP196672:PHQ196672 PRL196672:PRM196672 QBH196672:QBI196672 QLD196672:QLE196672 QUZ196672:QVA196672 REV196672:REW196672 ROR196672:ROS196672 RYN196672:RYO196672 SIJ196672:SIK196672 SSF196672:SSG196672 TCB196672:TCC196672 TLX196672:TLY196672 TVT196672:TVU196672 UFP196672:UFQ196672 UPL196672:UPM196672 UZH196672:UZI196672 VJD196672:VJE196672 VSZ196672:VTA196672 WCV196672:WCW196672 WMR196672:WMS196672 WWN196672:WWO196672 KB262208:KC262208 TX262208:TY262208 ADT262208:ADU262208 ANP262208:ANQ262208 AXL262208:AXM262208 BHH262208:BHI262208 BRD262208:BRE262208 CAZ262208:CBA262208 CKV262208:CKW262208 CUR262208:CUS262208 DEN262208:DEO262208 DOJ262208:DOK262208 DYF262208:DYG262208 EIB262208:EIC262208 ERX262208:ERY262208 FBT262208:FBU262208 FLP262208:FLQ262208 FVL262208:FVM262208 GFH262208:GFI262208 GPD262208:GPE262208 GYZ262208:GZA262208 HIV262208:HIW262208 HSR262208:HSS262208 ICN262208:ICO262208 IMJ262208:IMK262208 IWF262208:IWG262208 JGB262208:JGC262208 JPX262208:JPY262208 JZT262208:JZU262208 KJP262208:KJQ262208 KTL262208:KTM262208 LDH262208:LDI262208 LND262208:LNE262208 LWZ262208:LXA262208 MGV262208:MGW262208 MQR262208:MQS262208 NAN262208:NAO262208 NKJ262208:NKK262208 NUF262208:NUG262208 OEB262208:OEC262208 ONX262208:ONY262208 OXT262208:OXU262208 PHP262208:PHQ262208 PRL262208:PRM262208 QBH262208:QBI262208 QLD262208:QLE262208 QUZ262208:QVA262208 REV262208:REW262208 ROR262208:ROS262208 RYN262208:RYO262208 SIJ262208:SIK262208 SSF262208:SSG262208 TCB262208:TCC262208 TLX262208:TLY262208 TVT262208:TVU262208 UFP262208:UFQ262208 UPL262208:UPM262208 UZH262208:UZI262208 VJD262208:VJE262208 VSZ262208:VTA262208 WCV262208:WCW262208 WMR262208:WMS262208 WWN262208:WWO262208 KB327744:KC327744 TX327744:TY327744 ADT327744:ADU327744 ANP327744:ANQ327744 AXL327744:AXM327744 BHH327744:BHI327744 BRD327744:BRE327744 CAZ327744:CBA327744 CKV327744:CKW327744 CUR327744:CUS327744 DEN327744:DEO327744 DOJ327744:DOK327744 DYF327744:DYG327744 EIB327744:EIC327744 ERX327744:ERY327744 FBT327744:FBU327744 FLP327744:FLQ327744 FVL327744:FVM327744 GFH327744:GFI327744 GPD327744:GPE327744 GYZ327744:GZA327744 HIV327744:HIW327744 HSR327744:HSS327744 ICN327744:ICO327744 IMJ327744:IMK327744 IWF327744:IWG327744 JGB327744:JGC327744 JPX327744:JPY327744 JZT327744:JZU327744 KJP327744:KJQ327744 KTL327744:KTM327744 LDH327744:LDI327744 LND327744:LNE327744 LWZ327744:LXA327744 MGV327744:MGW327744 MQR327744:MQS327744 NAN327744:NAO327744 NKJ327744:NKK327744 NUF327744:NUG327744 OEB327744:OEC327744 ONX327744:ONY327744 OXT327744:OXU327744 PHP327744:PHQ327744 PRL327744:PRM327744 QBH327744:QBI327744 QLD327744:QLE327744 QUZ327744:QVA327744 REV327744:REW327744 ROR327744:ROS327744 RYN327744:RYO327744 SIJ327744:SIK327744 SSF327744:SSG327744 TCB327744:TCC327744 TLX327744:TLY327744 TVT327744:TVU327744 UFP327744:UFQ327744 UPL327744:UPM327744 UZH327744:UZI327744 VJD327744:VJE327744 VSZ327744:VTA327744 WCV327744:WCW327744 WMR327744:WMS327744 WWN327744:WWO327744 KB393280:KC393280 TX393280:TY393280 ADT393280:ADU393280 ANP393280:ANQ393280 AXL393280:AXM393280 BHH393280:BHI393280 BRD393280:BRE393280 CAZ393280:CBA393280 CKV393280:CKW393280 CUR393280:CUS393280 DEN393280:DEO393280 DOJ393280:DOK393280 DYF393280:DYG393280 EIB393280:EIC393280 ERX393280:ERY393280 FBT393280:FBU393280 FLP393280:FLQ393280 FVL393280:FVM393280 GFH393280:GFI393280 GPD393280:GPE393280 GYZ393280:GZA393280 HIV393280:HIW393280 HSR393280:HSS393280 ICN393280:ICO393280 IMJ393280:IMK393280 IWF393280:IWG393280 JGB393280:JGC393280 JPX393280:JPY393280 JZT393280:JZU393280 KJP393280:KJQ393280 KTL393280:KTM393280 LDH393280:LDI393280 LND393280:LNE393280 LWZ393280:LXA393280 MGV393280:MGW393280 MQR393280:MQS393280 NAN393280:NAO393280 NKJ393280:NKK393280 NUF393280:NUG393280 OEB393280:OEC393280 ONX393280:ONY393280 OXT393280:OXU393280 PHP393280:PHQ393280 PRL393280:PRM393280 QBH393280:QBI393280 QLD393280:QLE393280 QUZ393280:QVA393280 REV393280:REW393280 ROR393280:ROS393280 RYN393280:RYO393280 SIJ393280:SIK393280 SSF393280:SSG393280 TCB393280:TCC393280 TLX393280:TLY393280 TVT393280:TVU393280 UFP393280:UFQ393280 UPL393280:UPM393280 UZH393280:UZI393280 VJD393280:VJE393280 VSZ393280:VTA393280 WCV393280:WCW393280 WMR393280:WMS393280 WWN393280:WWO393280 KB458816:KC458816 TX458816:TY458816 ADT458816:ADU458816 ANP458816:ANQ458816 AXL458816:AXM458816 BHH458816:BHI458816 BRD458816:BRE458816 CAZ458816:CBA458816 CKV458816:CKW458816 CUR458816:CUS458816 DEN458816:DEO458816 DOJ458816:DOK458816 DYF458816:DYG458816 EIB458816:EIC458816 ERX458816:ERY458816 FBT458816:FBU458816 FLP458816:FLQ458816 FVL458816:FVM458816 GFH458816:GFI458816 GPD458816:GPE458816 GYZ458816:GZA458816 HIV458816:HIW458816 HSR458816:HSS458816 ICN458816:ICO458816 IMJ458816:IMK458816 IWF458816:IWG458816 JGB458816:JGC458816 JPX458816:JPY458816 JZT458816:JZU458816 KJP458816:KJQ458816 KTL458816:KTM458816 LDH458816:LDI458816 LND458816:LNE458816 LWZ458816:LXA458816 MGV458816:MGW458816 MQR458816:MQS458816 NAN458816:NAO458816 NKJ458816:NKK458816 NUF458816:NUG458816 OEB458816:OEC458816 ONX458816:ONY458816 OXT458816:OXU458816 PHP458816:PHQ458816 PRL458816:PRM458816 QBH458816:QBI458816 QLD458816:QLE458816 QUZ458816:QVA458816 REV458816:REW458816 ROR458816:ROS458816 RYN458816:RYO458816 SIJ458816:SIK458816 SSF458816:SSG458816 TCB458816:TCC458816 TLX458816:TLY458816 TVT458816:TVU458816 UFP458816:UFQ458816 UPL458816:UPM458816 UZH458816:UZI458816 VJD458816:VJE458816 VSZ458816:VTA458816 WCV458816:WCW458816 WMR458816:WMS458816 WWN458816:WWO458816 KB524352:KC524352 TX524352:TY524352 ADT524352:ADU524352 ANP524352:ANQ524352 AXL524352:AXM524352 BHH524352:BHI524352 BRD524352:BRE524352 CAZ524352:CBA524352 CKV524352:CKW524352 CUR524352:CUS524352 DEN524352:DEO524352 DOJ524352:DOK524352 DYF524352:DYG524352 EIB524352:EIC524352 ERX524352:ERY524352 FBT524352:FBU524352 FLP524352:FLQ524352 FVL524352:FVM524352 GFH524352:GFI524352 GPD524352:GPE524352 GYZ524352:GZA524352 HIV524352:HIW524352 HSR524352:HSS524352 ICN524352:ICO524352 IMJ524352:IMK524352 IWF524352:IWG524352 JGB524352:JGC524352 JPX524352:JPY524352 JZT524352:JZU524352 KJP524352:KJQ524352 KTL524352:KTM524352 LDH524352:LDI524352 LND524352:LNE524352 LWZ524352:LXA524352 MGV524352:MGW524352 MQR524352:MQS524352 NAN524352:NAO524352 NKJ524352:NKK524352 NUF524352:NUG524352 OEB524352:OEC524352 ONX524352:ONY524352 OXT524352:OXU524352 PHP524352:PHQ524352 PRL524352:PRM524352 QBH524352:QBI524352 QLD524352:QLE524352 QUZ524352:QVA524352 REV524352:REW524352 ROR524352:ROS524352 RYN524352:RYO524352 SIJ524352:SIK524352 SSF524352:SSG524352 TCB524352:TCC524352 TLX524352:TLY524352 TVT524352:TVU524352 UFP524352:UFQ524352 UPL524352:UPM524352 UZH524352:UZI524352 VJD524352:VJE524352 VSZ524352:VTA524352 WCV524352:WCW524352 WMR524352:WMS524352 WWN524352:WWO524352 KB589888:KC589888 TX589888:TY589888 ADT589888:ADU589888 ANP589888:ANQ589888 AXL589888:AXM589888 BHH589888:BHI589888 BRD589888:BRE589888 CAZ589888:CBA589888 CKV589888:CKW589888 CUR589888:CUS589888 DEN589888:DEO589888 DOJ589888:DOK589888 DYF589888:DYG589888 EIB589888:EIC589888 ERX589888:ERY589888 FBT589888:FBU589888 FLP589888:FLQ589888 FVL589888:FVM589888 GFH589888:GFI589888 GPD589888:GPE589888 GYZ589888:GZA589888 HIV589888:HIW589888 HSR589888:HSS589888 ICN589888:ICO589888 IMJ589888:IMK589888 IWF589888:IWG589888 JGB589888:JGC589888 JPX589888:JPY589888 JZT589888:JZU589888 KJP589888:KJQ589888 KTL589888:KTM589888 LDH589888:LDI589888 LND589888:LNE589888 LWZ589888:LXA589888 MGV589888:MGW589888 MQR589888:MQS589888 NAN589888:NAO589888 NKJ589888:NKK589888 NUF589888:NUG589888 OEB589888:OEC589888 ONX589888:ONY589888 OXT589888:OXU589888 PHP589888:PHQ589888 PRL589888:PRM589888 QBH589888:QBI589888 QLD589888:QLE589888 QUZ589888:QVA589888 REV589888:REW589888 ROR589888:ROS589888 RYN589888:RYO589888 SIJ589888:SIK589888 SSF589888:SSG589888 TCB589888:TCC589888 TLX589888:TLY589888 TVT589888:TVU589888 UFP589888:UFQ589888 UPL589888:UPM589888 UZH589888:UZI589888 VJD589888:VJE589888 VSZ589888:VTA589888 WCV589888:WCW589888 WMR589888:WMS589888 WWN589888:WWO589888 KB655424:KC655424 TX655424:TY655424 ADT655424:ADU655424 ANP655424:ANQ655424 AXL655424:AXM655424 BHH655424:BHI655424 BRD655424:BRE655424 CAZ655424:CBA655424 CKV655424:CKW655424 CUR655424:CUS655424 DEN655424:DEO655424 DOJ655424:DOK655424 DYF655424:DYG655424 EIB655424:EIC655424 ERX655424:ERY655424 FBT655424:FBU655424 FLP655424:FLQ655424 FVL655424:FVM655424 GFH655424:GFI655424 GPD655424:GPE655424 GYZ655424:GZA655424 HIV655424:HIW655424 HSR655424:HSS655424 ICN655424:ICO655424 IMJ655424:IMK655424 IWF655424:IWG655424 JGB655424:JGC655424 JPX655424:JPY655424 JZT655424:JZU655424 KJP655424:KJQ655424 KTL655424:KTM655424 LDH655424:LDI655424 LND655424:LNE655424 LWZ655424:LXA655424 MGV655424:MGW655424 MQR655424:MQS655424 NAN655424:NAO655424 NKJ655424:NKK655424 NUF655424:NUG655424 OEB655424:OEC655424 ONX655424:ONY655424 OXT655424:OXU655424 PHP655424:PHQ655424 PRL655424:PRM655424 QBH655424:QBI655424 QLD655424:QLE655424 QUZ655424:QVA655424 REV655424:REW655424 ROR655424:ROS655424 RYN655424:RYO655424 SIJ655424:SIK655424 SSF655424:SSG655424 TCB655424:TCC655424 TLX655424:TLY655424 TVT655424:TVU655424 UFP655424:UFQ655424 UPL655424:UPM655424 UZH655424:UZI655424 VJD655424:VJE655424 VSZ655424:VTA655424 WCV655424:WCW655424 WMR655424:WMS655424 WWN655424:WWO655424 KB720960:KC720960 TX720960:TY720960 ADT720960:ADU720960 ANP720960:ANQ720960 AXL720960:AXM720960 BHH720960:BHI720960 BRD720960:BRE720960 CAZ720960:CBA720960 CKV720960:CKW720960 CUR720960:CUS720960 DEN720960:DEO720960 DOJ720960:DOK720960 DYF720960:DYG720960 EIB720960:EIC720960 ERX720960:ERY720960 FBT720960:FBU720960 FLP720960:FLQ720960 FVL720960:FVM720960 GFH720960:GFI720960 GPD720960:GPE720960 GYZ720960:GZA720960 HIV720960:HIW720960 HSR720960:HSS720960 ICN720960:ICO720960 IMJ720960:IMK720960 IWF720960:IWG720960 JGB720960:JGC720960 JPX720960:JPY720960 JZT720960:JZU720960 KJP720960:KJQ720960 KTL720960:KTM720960 LDH720960:LDI720960 LND720960:LNE720960 LWZ720960:LXA720960 MGV720960:MGW720960 MQR720960:MQS720960 NAN720960:NAO720960 NKJ720960:NKK720960 NUF720960:NUG720960 OEB720960:OEC720960 ONX720960:ONY720960 OXT720960:OXU720960 PHP720960:PHQ720960 PRL720960:PRM720960 QBH720960:QBI720960 QLD720960:QLE720960 QUZ720960:QVA720960 REV720960:REW720960 ROR720960:ROS720960 RYN720960:RYO720960 SIJ720960:SIK720960 SSF720960:SSG720960 TCB720960:TCC720960 TLX720960:TLY720960 TVT720960:TVU720960 UFP720960:UFQ720960 UPL720960:UPM720960 UZH720960:UZI720960 VJD720960:VJE720960 VSZ720960:VTA720960 WCV720960:WCW720960 WMR720960:WMS720960 WWN720960:WWO720960 KB786496:KC786496 TX786496:TY786496 ADT786496:ADU786496 ANP786496:ANQ786496 AXL786496:AXM786496 BHH786496:BHI786496 BRD786496:BRE786496 CAZ786496:CBA786496 CKV786496:CKW786496 CUR786496:CUS786496 DEN786496:DEO786496 DOJ786496:DOK786496 DYF786496:DYG786496 EIB786496:EIC786496 ERX786496:ERY786496 FBT786496:FBU786496 FLP786496:FLQ786496 FVL786496:FVM786496 GFH786496:GFI786496 GPD786496:GPE786496 GYZ786496:GZA786496 HIV786496:HIW786496 HSR786496:HSS786496 ICN786496:ICO786496 IMJ786496:IMK786496 IWF786496:IWG786496 JGB786496:JGC786496 JPX786496:JPY786496 JZT786496:JZU786496 KJP786496:KJQ786496 KTL786496:KTM786496 LDH786496:LDI786496 LND786496:LNE786496 LWZ786496:LXA786496 MGV786496:MGW786496 MQR786496:MQS786496 NAN786496:NAO786496 NKJ786496:NKK786496 NUF786496:NUG786496 OEB786496:OEC786496 ONX786496:ONY786496 OXT786496:OXU786496 PHP786496:PHQ786496 PRL786496:PRM786496 QBH786496:QBI786496 QLD786496:QLE786496 QUZ786496:QVA786496 REV786496:REW786496 ROR786496:ROS786496 RYN786496:RYO786496 SIJ786496:SIK786496 SSF786496:SSG786496 TCB786496:TCC786496 TLX786496:TLY786496 TVT786496:TVU786496 UFP786496:UFQ786496 UPL786496:UPM786496 UZH786496:UZI786496 VJD786496:VJE786496 VSZ786496:VTA786496 WCV786496:WCW786496 WMR786496:WMS786496 WWN786496:WWO786496 KB852032:KC852032 TX852032:TY852032 ADT852032:ADU852032 ANP852032:ANQ852032 AXL852032:AXM852032 BHH852032:BHI852032 BRD852032:BRE852032 CAZ852032:CBA852032 CKV852032:CKW852032 CUR852032:CUS852032 DEN852032:DEO852032 DOJ852032:DOK852032 DYF852032:DYG852032 EIB852032:EIC852032 ERX852032:ERY852032 FBT852032:FBU852032 FLP852032:FLQ852032 FVL852032:FVM852032 GFH852032:GFI852032 GPD852032:GPE852032 GYZ852032:GZA852032 HIV852032:HIW852032 HSR852032:HSS852032 ICN852032:ICO852032 IMJ852032:IMK852032 IWF852032:IWG852032 JGB852032:JGC852032 JPX852032:JPY852032 JZT852032:JZU852032 KJP852032:KJQ852032 KTL852032:KTM852032 LDH852032:LDI852032 LND852032:LNE852032 LWZ852032:LXA852032 MGV852032:MGW852032 MQR852032:MQS852032 NAN852032:NAO852032 NKJ852032:NKK852032 NUF852032:NUG852032 OEB852032:OEC852032 ONX852032:ONY852032 OXT852032:OXU852032 PHP852032:PHQ852032 PRL852032:PRM852032 QBH852032:QBI852032 QLD852032:QLE852032 QUZ852032:QVA852032 REV852032:REW852032 ROR852032:ROS852032 RYN852032:RYO852032 SIJ852032:SIK852032 SSF852032:SSG852032 TCB852032:TCC852032 TLX852032:TLY852032 TVT852032:TVU852032 UFP852032:UFQ852032 UPL852032:UPM852032 UZH852032:UZI852032 VJD852032:VJE852032 VSZ852032:VTA852032 WCV852032:WCW852032 WMR852032:WMS852032 WWN852032:WWO852032 KB917568:KC917568 TX917568:TY917568 ADT917568:ADU917568 ANP917568:ANQ917568 AXL917568:AXM917568 BHH917568:BHI917568 BRD917568:BRE917568 CAZ917568:CBA917568 CKV917568:CKW917568 CUR917568:CUS917568 DEN917568:DEO917568 DOJ917568:DOK917568 DYF917568:DYG917568 EIB917568:EIC917568 ERX917568:ERY917568 FBT917568:FBU917568 FLP917568:FLQ917568 FVL917568:FVM917568 GFH917568:GFI917568 GPD917568:GPE917568 GYZ917568:GZA917568 HIV917568:HIW917568 HSR917568:HSS917568 ICN917568:ICO917568 IMJ917568:IMK917568 IWF917568:IWG917568 JGB917568:JGC917568 JPX917568:JPY917568 JZT917568:JZU917568 KJP917568:KJQ917568 KTL917568:KTM917568 LDH917568:LDI917568 LND917568:LNE917568 LWZ917568:LXA917568 MGV917568:MGW917568 MQR917568:MQS917568 NAN917568:NAO917568 NKJ917568:NKK917568 NUF917568:NUG917568 OEB917568:OEC917568 ONX917568:ONY917568 OXT917568:OXU917568 PHP917568:PHQ917568 PRL917568:PRM917568 QBH917568:QBI917568 QLD917568:QLE917568 QUZ917568:QVA917568 REV917568:REW917568 ROR917568:ROS917568 RYN917568:RYO917568 SIJ917568:SIK917568 SSF917568:SSG917568 TCB917568:TCC917568 TLX917568:TLY917568 TVT917568:TVU917568 UFP917568:UFQ917568 UPL917568:UPM917568 UZH917568:UZI917568 VJD917568:VJE917568 VSZ917568:VTA917568 WCV917568:WCW917568 WMR917568:WMS917568 WWN917568:WWO917568 KB983104:KC983104 TX983104:TY983104 ADT983104:ADU983104 ANP983104:ANQ983104 AXL983104:AXM983104 BHH983104:BHI983104 BRD983104:BRE983104 CAZ983104:CBA983104 CKV983104:CKW983104 CUR983104:CUS983104 DEN983104:DEO983104 DOJ983104:DOK983104 DYF983104:DYG983104 EIB983104:EIC983104 ERX983104:ERY983104 FBT983104:FBU983104 FLP983104:FLQ983104 FVL983104:FVM983104 GFH983104:GFI983104 GPD983104:GPE983104 GYZ983104:GZA983104 HIV983104:HIW983104 HSR983104:HSS983104 ICN983104:ICO983104 IMJ983104:IMK983104 IWF983104:IWG983104 JGB983104:JGC983104 JPX983104:JPY983104 JZT983104:JZU983104 KJP983104:KJQ983104 KTL983104:KTM983104 LDH983104:LDI983104 LND983104:LNE983104 LWZ983104:LXA983104 MGV983104:MGW983104 MQR983104:MQS983104 NAN983104:NAO983104 NKJ983104:NKK983104 NUF983104:NUG983104 OEB983104:OEC983104 ONX983104:ONY983104 OXT983104:OXU983104 PHP983104:PHQ983104 PRL983104:PRM983104 QBH983104:QBI983104 QLD983104:QLE983104 QUZ983104:QVA983104 REV983104:REW983104 ROR983104:ROS983104 RYN983104:RYO983104 SIJ983104:SIK983104 SSF983104:SSG983104 TCB983104:TCC983104 TLX983104:TLY983104 TVT983104:TVU983104 UFP983104:UFQ983104 UPL983104:UPM983104 UZH983104:UZI983104 VJD983104:VJE983104 VSZ983104:VTA983104 WCV983104:WCW983104 WMR983104:WMS983104 WWN983104:WWO983104 AD27:AE27 JZ27:KA27 TV27:TW27 ADR27:ADS27 ANN27:ANO27 AXJ27:AXK27 BHF27:BHG27 BRB27:BRC27 CAX27:CAY27 CKT27:CKU27 CUP27:CUQ27 DEL27:DEM27 DOH27:DOI27 DYD27:DYE27 EHZ27:EIA27 ERV27:ERW27 FBR27:FBS27 FLN27:FLO27 FVJ27:FVK27 GFF27:GFG27 GPB27:GPC27 GYX27:GYY27 HIT27:HIU27 HSP27:HSQ27 ICL27:ICM27 IMH27:IMI27 IWD27:IWE27 JFZ27:JGA27 JPV27:JPW27 JZR27:JZS27 KJN27:KJO27 KTJ27:KTK27 LDF27:LDG27 LNB27:LNC27 LWX27:LWY27 MGT27:MGU27 MQP27:MQQ27 NAL27:NAM27 NKH27:NKI27 NUD27:NUE27 ODZ27:OEA27 ONV27:ONW27 OXR27:OXS27 PHN27:PHO27 PRJ27:PRK27 QBF27:QBG27 QLB27:QLC27 QUX27:QUY27 RET27:REU27 ROP27:ROQ27 RYL27:RYM27 SIH27:SII27 SSD27:SSE27 TBZ27:TCA27 TLV27:TLW27 TVR27:TVS27 UFN27:UFO27 UPJ27:UPK27 UZF27:UZG27 VJB27:VJC27 VSX27:VSY27 WCT27:WCU27 WMP27:WMQ27 WWL27:WWM27 AG65591:AH65591 KC65591:KD65591 TY65591:TZ65591 ADU65591:ADV65591 ANQ65591:ANR65591 AXM65591:AXN65591 BHI65591:BHJ65591 BRE65591:BRF65591 CBA65591:CBB65591 CKW65591:CKX65591 CUS65591:CUT65591 DEO65591:DEP65591 DOK65591:DOL65591 DYG65591:DYH65591 EIC65591:EID65591 ERY65591:ERZ65591 FBU65591:FBV65591 FLQ65591:FLR65591 FVM65591:FVN65591 GFI65591:GFJ65591 GPE65591:GPF65591 GZA65591:GZB65591 HIW65591:HIX65591 HSS65591:HST65591 ICO65591:ICP65591 IMK65591:IML65591 IWG65591:IWH65591 JGC65591:JGD65591 JPY65591:JPZ65591 JZU65591:JZV65591 KJQ65591:KJR65591 KTM65591:KTN65591 LDI65591:LDJ65591 LNE65591:LNF65591 LXA65591:LXB65591 MGW65591:MGX65591 MQS65591:MQT65591 NAO65591:NAP65591 NKK65591:NKL65591 NUG65591:NUH65591 OEC65591:OED65591 ONY65591:ONZ65591 OXU65591:OXV65591 PHQ65591:PHR65591 PRM65591:PRN65591 QBI65591:QBJ65591 QLE65591:QLF65591 QVA65591:QVB65591 REW65591:REX65591 ROS65591:ROT65591 RYO65591:RYP65591 SIK65591:SIL65591 SSG65591:SSH65591 TCC65591:TCD65591 TLY65591:TLZ65591 TVU65591:TVV65591 UFQ65591:UFR65591 UPM65591:UPN65591 UZI65591:UZJ65591 VJE65591:VJF65591 VTA65591:VTB65591 WCW65591:WCX65591 WMS65591:WMT65591 WWO65591:WWP65591 AG131127:AH131127 KC131127:KD131127 TY131127:TZ131127 ADU131127:ADV131127 ANQ131127:ANR131127 AXM131127:AXN131127 BHI131127:BHJ131127 BRE131127:BRF131127 CBA131127:CBB131127 CKW131127:CKX131127 CUS131127:CUT131127 DEO131127:DEP131127 DOK131127:DOL131127 DYG131127:DYH131127 EIC131127:EID131127 ERY131127:ERZ131127 FBU131127:FBV131127 FLQ131127:FLR131127 FVM131127:FVN131127 GFI131127:GFJ131127 GPE131127:GPF131127 GZA131127:GZB131127 HIW131127:HIX131127 HSS131127:HST131127 ICO131127:ICP131127 IMK131127:IML131127 IWG131127:IWH131127 JGC131127:JGD131127 JPY131127:JPZ131127 JZU131127:JZV131127 KJQ131127:KJR131127 KTM131127:KTN131127 LDI131127:LDJ131127 LNE131127:LNF131127 LXA131127:LXB131127 MGW131127:MGX131127 MQS131127:MQT131127 NAO131127:NAP131127 NKK131127:NKL131127 NUG131127:NUH131127 OEC131127:OED131127 ONY131127:ONZ131127 OXU131127:OXV131127 PHQ131127:PHR131127 PRM131127:PRN131127 QBI131127:QBJ131127 QLE131127:QLF131127 QVA131127:QVB131127 REW131127:REX131127 ROS131127:ROT131127 RYO131127:RYP131127 SIK131127:SIL131127 SSG131127:SSH131127 TCC131127:TCD131127 TLY131127:TLZ131127 TVU131127:TVV131127 UFQ131127:UFR131127 UPM131127:UPN131127 UZI131127:UZJ131127 VJE131127:VJF131127 VTA131127:VTB131127 WCW131127:WCX131127 WMS131127:WMT131127 WWO131127:WWP131127 AG196663:AH196663 KC196663:KD196663 TY196663:TZ196663 ADU196663:ADV196663 ANQ196663:ANR196663 AXM196663:AXN196663 BHI196663:BHJ196663 BRE196663:BRF196663 CBA196663:CBB196663 CKW196663:CKX196663 CUS196663:CUT196663 DEO196663:DEP196663 DOK196663:DOL196663 DYG196663:DYH196663 EIC196663:EID196663 ERY196663:ERZ196663 FBU196663:FBV196663 FLQ196663:FLR196663 FVM196663:FVN196663 GFI196663:GFJ196663 GPE196663:GPF196663 GZA196663:GZB196663 HIW196663:HIX196663 HSS196663:HST196663 ICO196663:ICP196663 IMK196663:IML196663 IWG196663:IWH196663 JGC196663:JGD196663 JPY196663:JPZ196663 JZU196663:JZV196663 KJQ196663:KJR196663 KTM196663:KTN196663 LDI196663:LDJ196663 LNE196663:LNF196663 LXA196663:LXB196663 MGW196663:MGX196663 MQS196663:MQT196663 NAO196663:NAP196663 NKK196663:NKL196663 NUG196663:NUH196663 OEC196663:OED196663 ONY196663:ONZ196663 OXU196663:OXV196663 PHQ196663:PHR196663 PRM196663:PRN196663 QBI196663:QBJ196663 QLE196663:QLF196663 QVA196663:QVB196663 REW196663:REX196663 ROS196663:ROT196663 RYO196663:RYP196663 SIK196663:SIL196663 SSG196663:SSH196663 TCC196663:TCD196663 TLY196663:TLZ196663 TVU196663:TVV196663 UFQ196663:UFR196663 UPM196663:UPN196663 UZI196663:UZJ196663 VJE196663:VJF196663 VTA196663:VTB196663 WCW196663:WCX196663 WMS196663:WMT196663 WWO196663:WWP196663 AG262199:AH262199 KC262199:KD262199 TY262199:TZ262199 ADU262199:ADV262199 ANQ262199:ANR262199 AXM262199:AXN262199 BHI262199:BHJ262199 BRE262199:BRF262199 CBA262199:CBB262199 CKW262199:CKX262199 CUS262199:CUT262199 DEO262199:DEP262199 DOK262199:DOL262199 DYG262199:DYH262199 EIC262199:EID262199 ERY262199:ERZ262199 FBU262199:FBV262199 FLQ262199:FLR262199 FVM262199:FVN262199 GFI262199:GFJ262199 GPE262199:GPF262199 GZA262199:GZB262199 HIW262199:HIX262199 HSS262199:HST262199 ICO262199:ICP262199 IMK262199:IML262199 IWG262199:IWH262199 JGC262199:JGD262199 JPY262199:JPZ262199 JZU262199:JZV262199 KJQ262199:KJR262199 KTM262199:KTN262199 LDI262199:LDJ262199 LNE262199:LNF262199 LXA262199:LXB262199 MGW262199:MGX262199 MQS262199:MQT262199 NAO262199:NAP262199 NKK262199:NKL262199 NUG262199:NUH262199 OEC262199:OED262199 ONY262199:ONZ262199 OXU262199:OXV262199 PHQ262199:PHR262199 PRM262199:PRN262199 QBI262199:QBJ262199 QLE262199:QLF262199 QVA262199:QVB262199 REW262199:REX262199 ROS262199:ROT262199 RYO262199:RYP262199 SIK262199:SIL262199 SSG262199:SSH262199 TCC262199:TCD262199 TLY262199:TLZ262199 TVU262199:TVV262199 UFQ262199:UFR262199 UPM262199:UPN262199 UZI262199:UZJ262199 VJE262199:VJF262199 VTA262199:VTB262199 WCW262199:WCX262199 WMS262199:WMT262199 WWO262199:WWP262199 AG327735:AH327735 KC327735:KD327735 TY327735:TZ327735 ADU327735:ADV327735 ANQ327735:ANR327735 AXM327735:AXN327735 BHI327735:BHJ327735 BRE327735:BRF327735 CBA327735:CBB327735 CKW327735:CKX327735 CUS327735:CUT327735 DEO327735:DEP327735 DOK327735:DOL327735 DYG327735:DYH327735 EIC327735:EID327735 ERY327735:ERZ327735 FBU327735:FBV327735 FLQ327735:FLR327735 FVM327735:FVN327735 GFI327735:GFJ327735 GPE327735:GPF327735 GZA327735:GZB327735 HIW327735:HIX327735 HSS327735:HST327735 ICO327735:ICP327735 IMK327735:IML327735 IWG327735:IWH327735 JGC327735:JGD327735 JPY327735:JPZ327735 JZU327735:JZV327735 KJQ327735:KJR327735 KTM327735:KTN327735 LDI327735:LDJ327735 LNE327735:LNF327735 LXA327735:LXB327735 MGW327735:MGX327735 MQS327735:MQT327735 NAO327735:NAP327735 NKK327735:NKL327735 NUG327735:NUH327735 OEC327735:OED327735 ONY327735:ONZ327735 OXU327735:OXV327735 PHQ327735:PHR327735 PRM327735:PRN327735 QBI327735:QBJ327735 QLE327735:QLF327735 QVA327735:QVB327735 REW327735:REX327735 ROS327735:ROT327735 RYO327735:RYP327735 SIK327735:SIL327735 SSG327735:SSH327735 TCC327735:TCD327735 TLY327735:TLZ327735 TVU327735:TVV327735 UFQ327735:UFR327735 UPM327735:UPN327735 UZI327735:UZJ327735 VJE327735:VJF327735 VTA327735:VTB327735 WCW327735:WCX327735 WMS327735:WMT327735 WWO327735:WWP327735 AG393271:AH393271 KC393271:KD393271 TY393271:TZ393271 ADU393271:ADV393271 ANQ393271:ANR393271 AXM393271:AXN393271 BHI393271:BHJ393271 BRE393271:BRF393271 CBA393271:CBB393271 CKW393271:CKX393271 CUS393271:CUT393271 DEO393271:DEP393271 DOK393271:DOL393271 DYG393271:DYH393271 EIC393271:EID393271 ERY393271:ERZ393271 FBU393271:FBV393271 FLQ393271:FLR393271 FVM393271:FVN393271 GFI393271:GFJ393271 GPE393271:GPF393271 GZA393271:GZB393271 HIW393271:HIX393271 HSS393271:HST393271 ICO393271:ICP393271 IMK393271:IML393271 IWG393271:IWH393271 JGC393271:JGD393271 JPY393271:JPZ393271 JZU393271:JZV393271 KJQ393271:KJR393271 KTM393271:KTN393271 LDI393271:LDJ393271 LNE393271:LNF393271 LXA393271:LXB393271 MGW393271:MGX393271 MQS393271:MQT393271 NAO393271:NAP393271 NKK393271:NKL393271 NUG393271:NUH393271 OEC393271:OED393271 ONY393271:ONZ393271 OXU393271:OXV393271 PHQ393271:PHR393271 PRM393271:PRN393271 QBI393271:QBJ393271 QLE393271:QLF393271 QVA393271:QVB393271 REW393271:REX393271 ROS393271:ROT393271 RYO393271:RYP393271 SIK393271:SIL393271 SSG393271:SSH393271 TCC393271:TCD393271 TLY393271:TLZ393271 TVU393271:TVV393271 UFQ393271:UFR393271 UPM393271:UPN393271 UZI393271:UZJ393271 VJE393271:VJF393271 VTA393271:VTB393271 WCW393271:WCX393271 WMS393271:WMT393271 WWO393271:WWP393271 AG458807:AH458807 KC458807:KD458807 TY458807:TZ458807 ADU458807:ADV458807 ANQ458807:ANR458807 AXM458807:AXN458807 BHI458807:BHJ458807 BRE458807:BRF458807 CBA458807:CBB458807 CKW458807:CKX458807 CUS458807:CUT458807 DEO458807:DEP458807 DOK458807:DOL458807 DYG458807:DYH458807 EIC458807:EID458807 ERY458807:ERZ458807 FBU458807:FBV458807 FLQ458807:FLR458807 FVM458807:FVN458807 GFI458807:GFJ458807 GPE458807:GPF458807 GZA458807:GZB458807 HIW458807:HIX458807 HSS458807:HST458807 ICO458807:ICP458807 IMK458807:IML458807 IWG458807:IWH458807 JGC458807:JGD458807 JPY458807:JPZ458807 JZU458807:JZV458807 KJQ458807:KJR458807 KTM458807:KTN458807 LDI458807:LDJ458807 LNE458807:LNF458807 LXA458807:LXB458807 MGW458807:MGX458807 MQS458807:MQT458807 NAO458807:NAP458807 NKK458807:NKL458807 NUG458807:NUH458807 OEC458807:OED458807 ONY458807:ONZ458807 OXU458807:OXV458807 PHQ458807:PHR458807 PRM458807:PRN458807 QBI458807:QBJ458807 QLE458807:QLF458807 QVA458807:QVB458807 REW458807:REX458807 ROS458807:ROT458807 RYO458807:RYP458807 SIK458807:SIL458807 SSG458807:SSH458807 TCC458807:TCD458807 TLY458807:TLZ458807 TVU458807:TVV458807 UFQ458807:UFR458807 UPM458807:UPN458807 UZI458807:UZJ458807 VJE458807:VJF458807 VTA458807:VTB458807 WCW458807:WCX458807 WMS458807:WMT458807 WWO458807:WWP458807 AG524343:AH524343 KC524343:KD524343 TY524343:TZ524343 ADU524343:ADV524343 ANQ524343:ANR524343 AXM524343:AXN524343 BHI524343:BHJ524343 BRE524343:BRF524343 CBA524343:CBB524343 CKW524343:CKX524343 CUS524343:CUT524343 DEO524343:DEP524343 DOK524343:DOL524343 DYG524343:DYH524343 EIC524343:EID524343 ERY524343:ERZ524343 FBU524343:FBV524343 FLQ524343:FLR524343 FVM524343:FVN524343 GFI524343:GFJ524343 GPE524343:GPF524343 GZA524343:GZB524343 HIW524343:HIX524343 HSS524343:HST524343 ICO524343:ICP524343 IMK524343:IML524343 IWG524343:IWH524343 JGC524343:JGD524343 JPY524343:JPZ524343 JZU524343:JZV524343 KJQ524343:KJR524343 KTM524343:KTN524343 LDI524343:LDJ524343 LNE524343:LNF524343 LXA524343:LXB524343 MGW524343:MGX524343 MQS524343:MQT524343 NAO524343:NAP524343 NKK524343:NKL524343 NUG524343:NUH524343 OEC524343:OED524343 ONY524343:ONZ524343 OXU524343:OXV524343 PHQ524343:PHR524343 PRM524343:PRN524343 QBI524343:QBJ524343 QLE524343:QLF524343 QVA524343:QVB524343 REW524343:REX524343 ROS524343:ROT524343 RYO524343:RYP524343 SIK524343:SIL524343 SSG524343:SSH524343 TCC524343:TCD524343 TLY524343:TLZ524343 TVU524343:TVV524343 UFQ524343:UFR524343 UPM524343:UPN524343 UZI524343:UZJ524343 VJE524343:VJF524343 VTA524343:VTB524343 WCW524343:WCX524343 WMS524343:WMT524343 WWO524343:WWP524343 AG589879:AH589879 KC589879:KD589879 TY589879:TZ589879 ADU589879:ADV589879 ANQ589879:ANR589879 AXM589879:AXN589879 BHI589879:BHJ589879 BRE589879:BRF589879 CBA589879:CBB589879 CKW589879:CKX589879 CUS589879:CUT589879 DEO589879:DEP589879 DOK589879:DOL589879 DYG589879:DYH589879 EIC589879:EID589879 ERY589879:ERZ589879 FBU589879:FBV589879 FLQ589879:FLR589879 FVM589879:FVN589879 GFI589879:GFJ589879 GPE589879:GPF589879 GZA589879:GZB589879 HIW589879:HIX589879 HSS589879:HST589879 ICO589879:ICP589879 IMK589879:IML589879 IWG589879:IWH589879 JGC589879:JGD589879 JPY589879:JPZ589879 JZU589879:JZV589879 KJQ589879:KJR589879 KTM589879:KTN589879 LDI589879:LDJ589879 LNE589879:LNF589879 LXA589879:LXB589879 MGW589879:MGX589879 MQS589879:MQT589879 NAO589879:NAP589879 NKK589879:NKL589879 NUG589879:NUH589879 OEC589879:OED589879 ONY589879:ONZ589879 OXU589879:OXV589879 PHQ589879:PHR589879 PRM589879:PRN589879 QBI589879:QBJ589879 QLE589879:QLF589879 QVA589879:QVB589879 REW589879:REX589879 ROS589879:ROT589879 RYO589879:RYP589879 SIK589879:SIL589879 SSG589879:SSH589879 TCC589879:TCD589879 TLY589879:TLZ589879 TVU589879:TVV589879 UFQ589879:UFR589879 UPM589879:UPN589879 UZI589879:UZJ589879 VJE589879:VJF589879 VTA589879:VTB589879 WCW589879:WCX589879 WMS589879:WMT589879 WWO589879:WWP589879 AG655415:AH655415 KC655415:KD655415 TY655415:TZ655415 ADU655415:ADV655415 ANQ655415:ANR655415 AXM655415:AXN655415 BHI655415:BHJ655415 BRE655415:BRF655415 CBA655415:CBB655415 CKW655415:CKX655415 CUS655415:CUT655415 DEO655415:DEP655415 DOK655415:DOL655415 DYG655415:DYH655415 EIC655415:EID655415 ERY655415:ERZ655415 FBU655415:FBV655415 FLQ655415:FLR655415 FVM655415:FVN655415 GFI655415:GFJ655415 GPE655415:GPF655415 GZA655415:GZB655415 HIW655415:HIX655415 HSS655415:HST655415 ICO655415:ICP655415 IMK655415:IML655415 IWG655415:IWH655415 JGC655415:JGD655415 JPY655415:JPZ655415 JZU655415:JZV655415 KJQ655415:KJR655415 KTM655415:KTN655415 LDI655415:LDJ655415 LNE655415:LNF655415 LXA655415:LXB655415 MGW655415:MGX655415 MQS655415:MQT655415 NAO655415:NAP655415 NKK655415:NKL655415 NUG655415:NUH655415 OEC655415:OED655415 ONY655415:ONZ655415 OXU655415:OXV655415 PHQ655415:PHR655415 PRM655415:PRN655415 QBI655415:QBJ655415 QLE655415:QLF655415 QVA655415:QVB655415 REW655415:REX655415 ROS655415:ROT655415 RYO655415:RYP655415 SIK655415:SIL655415 SSG655415:SSH655415 TCC655415:TCD655415 TLY655415:TLZ655415 TVU655415:TVV655415 UFQ655415:UFR655415 UPM655415:UPN655415 UZI655415:UZJ655415 VJE655415:VJF655415 VTA655415:VTB655415 WCW655415:WCX655415 WMS655415:WMT655415 WWO655415:WWP655415 AG720951:AH720951 KC720951:KD720951 TY720951:TZ720951 ADU720951:ADV720951 ANQ720951:ANR720951 AXM720951:AXN720951 BHI720951:BHJ720951 BRE720951:BRF720951 CBA720951:CBB720951 CKW720951:CKX720951 CUS720951:CUT720951 DEO720951:DEP720951 DOK720951:DOL720951 DYG720951:DYH720951 EIC720951:EID720951 ERY720951:ERZ720951 FBU720951:FBV720951 FLQ720951:FLR720951 FVM720951:FVN720951 GFI720951:GFJ720951 GPE720951:GPF720951 GZA720951:GZB720951 HIW720951:HIX720951 HSS720951:HST720951 ICO720951:ICP720951 IMK720951:IML720951 IWG720951:IWH720951 JGC720951:JGD720951 JPY720951:JPZ720951 JZU720951:JZV720951 KJQ720951:KJR720951 KTM720951:KTN720951 LDI720951:LDJ720951 LNE720951:LNF720951 LXA720951:LXB720951 MGW720951:MGX720951 MQS720951:MQT720951 NAO720951:NAP720951 NKK720951:NKL720951 NUG720951:NUH720951 OEC720951:OED720951 ONY720951:ONZ720951 OXU720951:OXV720951 PHQ720951:PHR720951 PRM720951:PRN720951 QBI720951:QBJ720951 QLE720951:QLF720951 QVA720951:QVB720951 REW720951:REX720951 ROS720951:ROT720951 RYO720951:RYP720951 SIK720951:SIL720951 SSG720951:SSH720951 TCC720951:TCD720951 TLY720951:TLZ720951 TVU720951:TVV720951 UFQ720951:UFR720951 UPM720951:UPN720951 UZI720951:UZJ720951 VJE720951:VJF720951 VTA720951:VTB720951 WCW720951:WCX720951 WMS720951:WMT720951 WWO720951:WWP720951 AG786487:AH786487 KC786487:KD786487 TY786487:TZ786487 ADU786487:ADV786487 ANQ786487:ANR786487 AXM786487:AXN786487 BHI786487:BHJ786487 BRE786487:BRF786487 CBA786487:CBB786487 CKW786487:CKX786487 CUS786487:CUT786487 DEO786487:DEP786487 DOK786487:DOL786487 DYG786487:DYH786487 EIC786487:EID786487 ERY786487:ERZ786487 FBU786487:FBV786487 FLQ786487:FLR786487 FVM786487:FVN786487 GFI786487:GFJ786487 GPE786487:GPF786487 GZA786487:GZB786487 HIW786487:HIX786487 HSS786487:HST786487 ICO786487:ICP786487 IMK786487:IML786487 IWG786487:IWH786487 JGC786487:JGD786487 JPY786487:JPZ786487 JZU786487:JZV786487 KJQ786487:KJR786487 KTM786487:KTN786487 LDI786487:LDJ786487 LNE786487:LNF786487 LXA786487:LXB786487 MGW786487:MGX786487 MQS786487:MQT786487 NAO786487:NAP786487 NKK786487:NKL786487 NUG786487:NUH786487 OEC786487:OED786487 ONY786487:ONZ786487 OXU786487:OXV786487 PHQ786487:PHR786487 PRM786487:PRN786487 QBI786487:QBJ786487 QLE786487:QLF786487 QVA786487:QVB786487 REW786487:REX786487 ROS786487:ROT786487 RYO786487:RYP786487 SIK786487:SIL786487 SSG786487:SSH786487 TCC786487:TCD786487 TLY786487:TLZ786487 TVU786487:TVV786487 UFQ786487:UFR786487 UPM786487:UPN786487 UZI786487:UZJ786487 VJE786487:VJF786487 VTA786487:VTB786487 WCW786487:WCX786487 WMS786487:WMT786487 WWO786487:WWP786487 AG852023:AH852023 KC852023:KD852023 TY852023:TZ852023 ADU852023:ADV852023 ANQ852023:ANR852023 AXM852023:AXN852023 BHI852023:BHJ852023 BRE852023:BRF852023 CBA852023:CBB852023 CKW852023:CKX852023 CUS852023:CUT852023 DEO852023:DEP852023 DOK852023:DOL852023 DYG852023:DYH852023 EIC852023:EID852023 ERY852023:ERZ852023 FBU852023:FBV852023 FLQ852023:FLR852023 FVM852023:FVN852023 GFI852023:GFJ852023 GPE852023:GPF852023 GZA852023:GZB852023 HIW852023:HIX852023 HSS852023:HST852023 ICO852023:ICP852023 IMK852023:IML852023 IWG852023:IWH852023 JGC852023:JGD852023 JPY852023:JPZ852023 JZU852023:JZV852023 KJQ852023:KJR852023 KTM852023:KTN852023 LDI852023:LDJ852023 LNE852023:LNF852023 LXA852023:LXB852023 MGW852023:MGX852023 MQS852023:MQT852023 NAO852023:NAP852023 NKK852023:NKL852023 NUG852023:NUH852023 OEC852023:OED852023 ONY852023:ONZ852023 OXU852023:OXV852023 PHQ852023:PHR852023 PRM852023:PRN852023 QBI852023:QBJ852023 QLE852023:QLF852023 QVA852023:QVB852023 REW852023:REX852023 ROS852023:ROT852023 RYO852023:RYP852023 SIK852023:SIL852023 SSG852023:SSH852023 TCC852023:TCD852023 TLY852023:TLZ852023 TVU852023:TVV852023 UFQ852023:UFR852023 UPM852023:UPN852023 UZI852023:UZJ852023 VJE852023:VJF852023 VTA852023:VTB852023 WCW852023:WCX852023 WMS852023:WMT852023 WWO852023:WWP852023 AG917559:AH917559 KC917559:KD917559 TY917559:TZ917559 ADU917559:ADV917559 ANQ917559:ANR917559 AXM917559:AXN917559 BHI917559:BHJ917559 BRE917559:BRF917559 CBA917559:CBB917559 CKW917559:CKX917559 CUS917559:CUT917559 DEO917559:DEP917559 DOK917559:DOL917559 DYG917559:DYH917559 EIC917559:EID917559 ERY917559:ERZ917559 FBU917559:FBV917559 FLQ917559:FLR917559 FVM917559:FVN917559 GFI917559:GFJ917559 GPE917559:GPF917559 GZA917559:GZB917559 HIW917559:HIX917559 HSS917559:HST917559 ICO917559:ICP917559 IMK917559:IML917559 IWG917559:IWH917559 JGC917559:JGD917559 JPY917559:JPZ917559 JZU917559:JZV917559 KJQ917559:KJR917559 KTM917559:KTN917559 LDI917559:LDJ917559 LNE917559:LNF917559 LXA917559:LXB917559 MGW917559:MGX917559 MQS917559:MQT917559 NAO917559:NAP917559 NKK917559:NKL917559 NUG917559:NUH917559 OEC917559:OED917559 ONY917559:ONZ917559 OXU917559:OXV917559 PHQ917559:PHR917559 PRM917559:PRN917559 QBI917559:QBJ917559 QLE917559:QLF917559 QVA917559:QVB917559 REW917559:REX917559 ROS917559:ROT917559 RYO917559:RYP917559 SIK917559:SIL917559 SSG917559:SSH917559 TCC917559:TCD917559 TLY917559:TLZ917559 TVU917559:TVV917559 UFQ917559:UFR917559 UPM917559:UPN917559 UZI917559:UZJ917559 VJE917559:VJF917559 VTA917559:VTB917559 WCW917559:WCX917559 WMS917559:WMT917559 WWO917559:WWP917559 AG983095:AH983095 KC983095:KD983095 TY983095:TZ983095 ADU983095:ADV983095 ANQ983095:ANR983095 AXM983095:AXN983095 BHI983095:BHJ983095 BRE983095:BRF983095 CBA983095:CBB983095 CKW983095:CKX983095 CUS983095:CUT983095 DEO983095:DEP983095 DOK983095:DOL983095 DYG983095:DYH983095 EIC983095:EID983095 ERY983095:ERZ983095 FBU983095:FBV983095 FLQ983095:FLR983095 FVM983095:FVN983095 GFI983095:GFJ983095 GPE983095:GPF983095 GZA983095:GZB983095 HIW983095:HIX983095 HSS983095:HST983095 ICO983095:ICP983095 IMK983095:IML983095 IWG983095:IWH983095 JGC983095:JGD983095 JPY983095:JPZ983095 JZU983095:JZV983095 KJQ983095:KJR983095 KTM983095:KTN983095 LDI983095:LDJ983095 LNE983095:LNF983095 LXA983095:LXB983095 MGW983095:MGX983095 MQS983095:MQT983095 NAO983095:NAP983095 NKK983095:NKL983095 NUG983095:NUH983095 OEC983095:OED983095 ONY983095:ONZ983095 OXU983095:OXV983095 PHQ983095:PHR983095 PRM983095:PRN983095 QBI983095:QBJ983095 QLE983095:QLF983095 QVA983095:QVB983095 REW983095:REX983095 ROS983095:ROT983095 RYO983095:RYP983095 SIK983095:SIL983095 SSG983095:SSH983095 TCC983095:TCD983095 TLY983095:TLZ983095 TVU983095:TVV983095 UFQ983095:UFR983095 UPM983095:UPN983095 UZI983095:UZJ983095 VJE983095:VJF983095 VTA983095:VTB983095 WCW983095:WCX983095 WMS983095:WMT983095 WWO983095:WWP983095 AH65592:AI65592 KD65592:KE65592 TZ65592:UA65592 ADV65592:ADW65592 ANR65592:ANS65592 AXN65592:AXO65592 BHJ65592:BHK65592 BRF65592:BRG65592 CBB65592:CBC65592 CKX65592:CKY65592 CUT65592:CUU65592 DEP65592:DEQ65592 DOL65592:DOM65592 DYH65592:DYI65592 EID65592:EIE65592 ERZ65592:ESA65592 FBV65592:FBW65592 FLR65592:FLS65592 FVN65592:FVO65592 GFJ65592:GFK65592 GPF65592:GPG65592 GZB65592:GZC65592 HIX65592:HIY65592 HST65592:HSU65592 ICP65592:ICQ65592 IML65592:IMM65592 IWH65592:IWI65592 JGD65592:JGE65592 JPZ65592:JQA65592 JZV65592:JZW65592 KJR65592:KJS65592 KTN65592:KTO65592 LDJ65592:LDK65592 LNF65592:LNG65592 LXB65592:LXC65592 MGX65592:MGY65592 MQT65592:MQU65592 NAP65592:NAQ65592 NKL65592:NKM65592 NUH65592:NUI65592 OED65592:OEE65592 ONZ65592:OOA65592 OXV65592:OXW65592 PHR65592:PHS65592 PRN65592:PRO65592 QBJ65592:QBK65592 QLF65592:QLG65592 QVB65592:QVC65592 REX65592:REY65592 ROT65592:ROU65592 RYP65592:RYQ65592 SIL65592:SIM65592 SSH65592:SSI65592 TCD65592:TCE65592 TLZ65592:TMA65592 TVV65592:TVW65592 UFR65592:UFS65592 UPN65592:UPO65592 UZJ65592:UZK65592 VJF65592:VJG65592 VTB65592:VTC65592 WCX65592:WCY65592 WMT65592:WMU65592 WWP65592:WWQ65592 AH131128:AI131128 KD131128:KE131128 TZ131128:UA131128 ADV131128:ADW131128 ANR131128:ANS131128 AXN131128:AXO131128 BHJ131128:BHK131128 BRF131128:BRG131128 CBB131128:CBC131128 CKX131128:CKY131128 CUT131128:CUU131128 DEP131128:DEQ131128 DOL131128:DOM131128 DYH131128:DYI131128 EID131128:EIE131128 ERZ131128:ESA131128 FBV131128:FBW131128 FLR131128:FLS131128 FVN131128:FVO131128 GFJ131128:GFK131128 GPF131128:GPG131128 GZB131128:GZC131128 HIX131128:HIY131128 HST131128:HSU131128 ICP131128:ICQ131128 IML131128:IMM131128 IWH131128:IWI131128 JGD131128:JGE131128 JPZ131128:JQA131128 JZV131128:JZW131128 KJR131128:KJS131128 KTN131128:KTO131128 LDJ131128:LDK131128 LNF131128:LNG131128 LXB131128:LXC131128 MGX131128:MGY131128 MQT131128:MQU131128 NAP131128:NAQ131128 NKL131128:NKM131128 NUH131128:NUI131128 OED131128:OEE131128 ONZ131128:OOA131128 OXV131128:OXW131128 PHR131128:PHS131128 PRN131128:PRO131128 QBJ131128:QBK131128 QLF131128:QLG131128 QVB131128:QVC131128 REX131128:REY131128 ROT131128:ROU131128 RYP131128:RYQ131128 SIL131128:SIM131128 SSH131128:SSI131128 TCD131128:TCE131128 TLZ131128:TMA131128 TVV131128:TVW131128 UFR131128:UFS131128 UPN131128:UPO131128 UZJ131128:UZK131128 VJF131128:VJG131128 VTB131128:VTC131128 WCX131128:WCY131128 WMT131128:WMU131128 WWP131128:WWQ131128 AH196664:AI196664 KD196664:KE196664 TZ196664:UA196664 ADV196664:ADW196664 ANR196664:ANS196664 AXN196664:AXO196664 BHJ196664:BHK196664 BRF196664:BRG196664 CBB196664:CBC196664 CKX196664:CKY196664 CUT196664:CUU196664 DEP196664:DEQ196664 DOL196664:DOM196664 DYH196664:DYI196664 EID196664:EIE196664 ERZ196664:ESA196664 FBV196664:FBW196664 FLR196664:FLS196664 FVN196664:FVO196664 GFJ196664:GFK196664 GPF196664:GPG196664 GZB196664:GZC196664 HIX196664:HIY196664 HST196664:HSU196664 ICP196664:ICQ196664 IML196664:IMM196664 IWH196664:IWI196664 JGD196664:JGE196664 JPZ196664:JQA196664 JZV196664:JZW196664 KJR196664:KJS196664 KTN196664:KTO196664 LDJ196664:LDK196664 LNF196664:LNG196664 LXB196664:LXC196664 MGX196664:MGY196664 MQT196664:MQU196664 NAP196664:NAQ196664 NKL196664:NKM196664 NUH196664:NUI196664 OED196664:OEE196664 ONZ196664:OOA196664 OXV196664:OXW196664 PHR196664:PHS196664 PRN196664:PRO196664 QBJ196664:QBK196664 QLF196664:QLG196664 QVB196664:QVC196664 REX196664:REY196664 ROT196664:ROU196664 RYP196664:RYQ196664 SIL196664:SIM196664 SSH196664:SSI196664 TCD196664:TCE196664 TLZ196664:TMA196664 TVV196664:TVW196664 UFR196664:UFS196664 UPN196664:UPO196664 UZJ196664:UZK196664 VJF196664:VJG196664 VTB196664:VTC196664 WCX196664:WCY196664 WMT196664:WMU196664 WWP196664:WWQ196664 AH262200:AI262200 KD262200:KE262200 TZ262200:UA262200 ADV262200:ADW262200 ANR262200:ANS262200 AXN262200:AXO262200 BHJ262200:BHK262200 BRF262200:BRG262200 CBB262200:CBC262200 CKX262200:CKY262200 CUT262200:CUU262200 DEP262200:DEQ262200 DOL262200:DOM262200 DYH262200:DYI262200 EID262200:EIE262200 ERZ262200:ESA262200 FBV262200:FBW262200 FLR262200:FLS262200 FVN262200:FVO262200 GFJ262200:GFK262200 GPF262200:GPG262200 GZB262200:GZC262200 HIX262200:HIY262200 HST262200:HSU262200 ICP262200:ICQ262200 IML262200:IMM262200 IWH262200:IWI262200 JGD262200:JGE262200 JPZ262200:JQA262200 JZV262200:JZW262200 KJR262200:KJS262200 KTN262200:KTO262200 LDJ262200:LDK262200 LNF262200:LNG262200 LXB262200:LXC262200 MGX262200:MGY262200 MQT262200:MQU262200 NAP262200:NAQ262200 NKL262200:NKM262200 NUH262200:NUI262200 OED262200:OEE262200 ONZ262200:OOA262200 OXV262200:OXW262200 PHR262200:PHS262200 PRN262200:PRO262200 QBJ262200:QBK262200 QLF262200:QLG262200 QVB262200:QVC262200 REX262200:REY262200 ROT262200:ROU262200 RYP262200:RYQ262200 SIL262200:SIM262200 SSH262200:SSI262200 TCD262200:TCE262200 TLZ262200:TMA262200 TVV262200:TVW262200 UFR262200:UFS262200 UPN262200:UPO262200 UZJ262200:UZK262200 VJF262200:VJG262200 VTB262200:VTC262200 WCX262200:WCY262200 WMT262200:WMU262200 WWP262200:WWQ262200 AH327736:AI327736 KD327736:KE327736 TZ327736:UA327736 ADV327736:ADW327736 ANR327736:ANS327736 AXN327736:AXO327736 BHJ327736:BHK327736 BRF327736:BRG327736 CBB327736:CBC327736 CKX327736:CKY327736 CUT327736:CUU327736 DEP327736:DEQ327736 DOL327736:DOM327736 DYH327736:DYI327736 EID327736:EIE327736 ERZ327736:ESA327736 FBV327736:FBW327736 FLR327736:FLS327736 FVN327736:FVO327736 GFJ327736:GFK327736 GPF327736:GPG327736 GZB327736:GZC327736 HIX327736:HIY327736 HST327736:HSU327736 ICP327736:ICQ327736 IML327736:IMM327736 IWH327736:IWI327736 JGD327736:JGE327736 JPZ327736:JQA327736 JZV327736:JZW327736 KJR327736:KJS327736 KTN327736:KTO327736 LDJ327736:LDK327736 LNF327736:LNG327736 LXB327736:LXC327736 MGX327736:MGY327736 MQT327736:MQU327736 NAP327736:NAQ327736 NKL327736:NKM327736 NUH327736:NUI327736 OED327736:OEE327736 ONZ327736:OOA327736 OXV327736:OXW327736 PHR327736:PHS327736 PRN327736:PRO327736 QBJ327736:QBK327736 QLF327736:QLG327736 QVB327736:QVC327736 REX327736:REY327736 ROT327736:ROU327736 RYP327736:RYQ327736 SIL327736:SIM327736 SSH327736:SSI327736 TCD327736:TCE327736 TLZ327736:TMA327736 TVV327736:TVW327736 UFR327736:UFS327736 UPN327736:UPO327736 UZJ327736:UZK327736 VJF327736:VJG327736 VTB327736:VTC327736 WCX327736:WCY327736 WMT327736:WMU327736 WWP327736:WWQ327736 AH393272:AI393272 KD393272:KE393272 TZ393272:UA393272 ADV393272:ADW393272 ANR393272:ANS393272 AXN393272:AXO393272 BHJ393272:BHK393272 BRF393272:BRG393272 CBB393272:CBC393272 CKX393272:CKY393272 CUT393272:CUU393272 DEP393272:DEQ393272 DOL393272:DOM393272 DYH393272:DYI393272 EID393272:EIE393272 ERZ393272:ESA393272 FBV393272:FBW393272 FLR393272:FLS393272 FVN393272:FVO393272 GFJ393272:GFK393272 GPF393272:GPG393272 GZB393272:GZC393272 HIX393272:HIY393272 HST393272:HSU393272 ICP393272:ICQ393272 IML393272:IMM393272 IWH393272:IWI393272 JGD393272:JGE393272 JPZ393272:JQA393272 JZV393272:JZW393272 KJR393272:KJS393272 KTN393272:KTO393272 LDJ393272:LDK393272 LNF393272:LNG393272 LXB393272:LXC393272 MGX393272:MGY393272 MQT393272:MQU393272 NAP393272:NAQ393272 NKL393272:NKM393272 NUH393272:NUI393272 OED393272:OEE393272 ONZ393272:OOA393272 OXV393272:OXW393272 PHR393272:PHS393272 PRN393272:PRO393272 QBJ393272:QBK393272 QLF393272:QLG393272 QVB393272:QVC393272 REX393272:REY393272 ROT393272:ROU393272 RYP393272:RYQ393272 SIL393272:SIM393272 SSH393272:SSI393272 TCD393272:TCE393272 TLZ393272:TMA393272 TVV393272:TVW393272 UFR393272:UFS393272 UPN393272:UPO393272 UZJ393272:UZK393272 VJF393272:VJG393272 VTB393272:VTC393272 WCX393272:WCY393272 WMT393272:WMU393272 WWP393272:WWQ393272 AH458808:AI458808 KD458808:KE458808 TZ458808:UA458808 ADV458808:ADW458808 ANR458808:ANS458808 AXN458808:AXO458808 BHJ458808:BHK458808 BRF458808:BRG458808 CBB458808:CBC458808 CKX458808:CKY458808 CUT458808:CUU458808 DEP458808:DEQ458808 DOL458808:DOM458808 DYH458808:DYI458808 EID458808:EIE458808 ERZ458808:ESA458808 FBV458808:FBW458808 FLR458808:FLS458808 FVN458808:FVO458808 GFJ458808:GFK458808 GPF458808:GPG458808 GZB458808:GZC458808 HIX458808:HIY458808 HST458808:HSU458808 ICP458808:ICQ458808 IML458808:IMM458808 IWH458808:IWI458808 JGD458808:JGE458808 JPZ458808:JQA458808 JZV458808:JZW458808 KJR458808:KJS458808 KTN458808:KTO458808 LDJ458808:LDK458808 LNF458808:LNG458808 LXB458808:LXC458808 MGX458808:MGY458808 MQT458808:MQU458808 NAP458808:NAQ458808 NKL458808:NKM458808 NUH458808:NUI458808 OED458808:OEE458808 ONZ458808:OOA458808 OXV458808:OXW458808 PHR458808:PHS458808 PRN458808:PRO458808 QBJ458808:QBK458808 QLF458808:QLG458808 QVB458808:QVC458808 REX458808:REY458808 ROT458808:ROU458808 RYP458808:RYQ458808 SIL458808:SIM458808 SSH458808:SSI458808 TCD458808:TCE458808 TLZ458808:TMA458808 TVV458808:TVW458808 UFR458808:UFS458808 UPN458808:UPO458808 UZJ458808:UZK458808 VJF458808:VJG458808 VTB458808:VTC458808 WCX458808:WCY458808 WMT458808:WMU458808 WWP458808:WWQ458808 AH524344:AI524344 KD524344:KE524344 TZ524344:UA524344 ADV524344:ADW524344 ANR524344:ANS524344 AXN524344:AXO524344 BHJ524344:BHK524344 BRF524344:BRG524344 CBB524344:CBC524344 CKX524344:CKY524344 CUT524344:CUU524344 DEP524344:DEQ524344 DOL524344:DOM524344 DYH524344:DYI524344 EID524344:EIE524344 ERZ524344:ESA524344 FBV524344:FBW524344 FLR524344:FLS524344 FVN524344:FVO524344 GFJ524344:GFK524344 GPF524344:GPG524344 GZB524344:GZC524344 HIX524344:HIY524344 HST524344:HSU524344 ICP524344:ICQ524344 IML524344:IMM524344 IWH524344:IWI524344 JGD524344:JGE524344 JPZ524344:JQA524344 JZV524344:JZW524344 KJR524344:KJS524344 KTN524344:KTO524344 LDJ524344:LDK524344 LNF524344:LNG524344 LXB524344:LXC524344 MGX524344:MGY524344 MQT524344:MQU524344 NAP524344:NAQ524344 NKL524344:NKM524344 NUH524344:NUI524344 OED524344:OEE524344 ONZ524344:OOA524344 OXV524344:OXW524344 PHR524344:PHS524344 PRN524344:PRO524344 QBJ524344:QBK524344 QLF524344:QLG524344 QVB524344:QVC524344 REX524344:REY524344 ROT524344:ROU524344 RYP524344:RYQ524344 SIL524344:SIM524344 SSH524344:SSI524344 TCD524344:TCE524344 TLZ524344:TMA524344 TVV524344:TVW524344 UFR524344:UFS524344 UPN524344:UPO524344 UZJ524344:UZK524344 VJF524344:VJG524344 VTB524344:VTC524344 WCX524344:WCY524344 WMT524344:WMU524344 WWP524344:WWQ524344 AH589880:AI589880 KD589880:KE589880 TZ589880:UA589880 ADV589880:ADW589880 ANR589880:ANS589880 AXN589880:AXO589880 BHJ589880:BHK589880 BRF589880:BRG589880 CBB589880:CBC589880 CKX589880:CKY589880 CUT589880:CUU589880 DEP589880:DEQ589880 DOL589880:DOM589880 DYH589880:DYI589880 EID589880:EIE589880 ERZ589880:ESA589880 FBV589880:FBW589880 FLR589880:FLS589880 FVN589880:FVO589880 GFJ589880:GFK589880 GPF589880:GPG589880 GZB589880:GZC589880 HIX589880:HIY589880 HST589880:HSU589880 ICP589880:ICQ589880 IML589880:IMM589880 IWH589880:IWI589880 JGD589880:JGE589880 JPZ589880:JQA589880 JZV589880:JZW589880 KJR589880:KJS589880 KTN589880:KTO589880 LDJ589880:LDK589880 LNF589880:LNG589880 LXB589880:LXC589880 MGX589880:MGY589880 MQT589880:MQU589880 NAP589880:NAQ589880 NKL589880:NKM589880 NUH589880:NUI589880 OED589880:OEE589880 ONZ589880:OOA589880 OXV589880:OXW589880 PHR589880:PHS589880 PRN589880:PRO589880 QBJ589880:QBK589880 QLF589880:QLG589880 QVB589880:QVC589880 REX589880:REY589880 ROT589880:ROU589880 RYP589880:RYQ589880 SIL589880:SIM589880 SSH589880:SSI589880 TCD589880:TCE589880 TLZ589880:TMA589880 TVV589880:TVW589880 UFR589880:UFS589880 UPN589880:UPO589880 UZJ589880:UZK589880 VJF589880:VJG589880 VTB589880:VTC589880 WCX589880:WCY589880 WMT589880:WMU589880 WWP589880:WWQ589880 AH655416:AI655416 KD655416:KE655416 TZ655416:UA655416 ADV655416:ADW655416 ANR655416:ANS655416 AXN655416:AXO655416 BHJ655416:BHK655416 BRF655416:BRG655416 CBB655416:CBC655416 CKX655416:CKY655416 CUT655416:CUU655416 DEP655416:DEQ655416 DOL655416:DOM655416 DYH655416:DYI655416 EID655416:EIE655416 ERZ655416:ESA655416 FBV655416:FBW655416 FLR655416:FLS655416 FVN655416:FVO655416 GFJ655416:GFK655416 GPF655416:GPG655416 GZB655416:GZC655416 HIX655416:HIY655416 HST655416:HSU655416 ICP655416:ICQ655416 IML655416:IMM655416 IWH655416:IWI655416 JGD655416:JGE655416 JPZ655416:JQA655416 JZV655416:JZW655416 KJR655416:KJS655416 KTN655416:KTO655416 LDJ655416:LDK655416 LNF655416:LNG655416 LXB655416:LXC655416 MGX655416:MGY655416 MQT655416:MQU655416 NAP655416:NAQ655416 NKL655416:NKM655416 NUH655416:NUI655416 OED655416:OEE655416 ONZ655416:OOA655416 OXV655416:OXW655416 PHR655416:PHS655416 PRN655416:PRO655416 QBJ655416:QBK655416 QLF655416:QLG655416 QVB655416:QVC655416 REX655416:REY655416 ROT655416:ROU655416 RYP655416:RYQ655416 SIL655416:SIM655416 SSH655416:SSI655416 TCD655416:TCE655416 TLZ655416:TMA655416 TVV655416:TVW655416 UFR655416:UFS655416 UPN655416:UPO655416 UZJ655416:UZK655416 VJF655416:VJG655416 VTB655416:VTC655416 WCX655416:WCY655416 WMT655416:WMU655416 WWP655416:WWQ655416 AH720952:AI720952 KD720952:KE720952 TZ720952:UA720952 ADV720952:ADW720952 ANR720952:ANS720952 AXN720952:AXO720952 BHJ720952:BHK720952 BRF720952:BRG720952 CBB720952:CBC720952 CKX720952:CKY720952 CUT720952:CUU720952 DEP720952:DEQ720952 DOL720952:DOM720952 DYH720952:DYI720952 EID720952:EIE720952 ERZ720952:ESA720952 FBV720952:FBW720952 FLR720952:FLS720952 FVN720952:FVO720952 GFJ720952:GFK720952 GPF720952:GPG720952 GZB720952:GZC720952 HIX720952:HIY720952 HST720952:HSU720952 ICP720952:ICQ720952 IML720952:IMM720952 IWH720952:IWI720952 JGD720952:JGE720952 JPZ720952:JQA720952 JZV720952:JZW720952 KJR720952:KJS720952 KTN720952:KTO720952 LDJ720952:LDK720952 LNF720952:LNG720952 LXB720952:LXC720952 MGX720952:MGY720952 MQT720952:MQU720952 NAP720952:NAQ720952 NKL720952:NKM720952 NUH720952:NUI720952 OED720952:OEE720952 ONZ720952:OOA720952 OXV720952:OXW720952 PHR720952:PHS720952 PRN720952:PRO720952 QBJ720952:QBK720952 QLF720952:QLG720952 QVB720952:QVC720952 REX720952:REY720952 ROT720952:ROU720952 RYP720952:RYQ720952 SIL720952:SIM720952 SSH720952:SSI720952 TCD720952:TCE720952 TLZ720952:TMA720952 TVV720952:TVW720952 UFR720952:UFS720952 UPN720952:UPO720952 UZJ720952:UZK720952 VJF720952:VJG720952 VTB720952:VTC720952 WCX720952:WCY720952 WMT720952:WMU720952 WWP720952:WWQ720952 AH786488:AI786488 KD786488:KE786488 TZ786488:UA786488 ADV786488:ADW786488 ANR786488:ANS786488 AXN786488:AXO786488 BHJ786488:BHK786488 BRF786488:BRG786488 CBB786488:CBC786488 CKX786488:CKY786488 CUT786488:CUU786488 DEP786488:DEQ786488 DOL786488:DOM786488 DYH786488:DYI786488 EID786488:EIE786488 ERZ786488:ESA786488 FBV786488:FBW786488 FLR786488:FLS786488 FVN786488:FVO786488 GFJ786488:GFK786488 GPF786488:GPG786488 GZB786488:GZC786488 HIX786488:HIY786488 HST786488:HSU786488 ICP786488:ICQ786488 IML786488:IMM786488 IWH786488:IWI786488 JGD786488:JGE786488 JPZ786488:JQA786488 JZV786488:JZW786488 KJR786488:KJS786488 KTN786488:KTO786488 LDJ786488:LDK786488 LNF786488:LNG786488 LXB786488:LXC786488 MGX786488:MGY786488 MQT786488:MQU786488 NAP786488:NAQ786488 NKL786488:NKM786488 NUH786488:NUI786488 OED786488:OEE786488 ONZ786488:OOA786488 OXV786488:OXW786488 PHR786488:PHS786488 PRN786488:PRO786488 QBJ786488:QBK786488 QLF786488:QLG786488 QVB786488:QVC786488 REX786488:REY786488 ROT786488:ROU786488 RYP786488:RYQ786488 SIL786488:SIM786488 SSH786488:SSI786488 TCD786488:TCE786488 TLZ786488:TMA786488 TVV786488:TVW786488 UFR786488:UFS786488 UPN786488:UPO786488 UZJ786488:UZK786488 VJF786488:VJG786488 VTB786488:VTC786488 WCX786488:WCY786488 WMT786488:WMU786488 WWP786488:WWQ786488 AH852024:AI852024 KD852024:KE852024 TZ852024:UA852024 ADV852024:ADW852024 ANR852024:ANS852024 AXN852024:AXO852024 BHJ852024:BHK852024 BRF852024:BRG852024 CBB852024:CBC852024 CKX852024:CKY852024 CUT852024:CUU852024 DEP852024:DEQ852024 DOL852024:DOM852024 DYH852024:DYI852024 EID852024:EIE852024 ERZ852024:ESA852024 FBV852024:FBW852024 FLR852024:FLS852024 FVN852024:FVO852024 GFJ852024:GFK852024 GPF852024:GPG852024 GZB852024:GZC852024 HIX852024:HIY852024 HST852024:HSU852024 ICP852024:ICQ852024 IML852024:IMM852024 IWH852024:IWI852024 JGD852024:JGE852024 JPZ852024:JQA852024 JZV852024:JZW852024 KJR852024:KJS852024 KTN852024:KTO852024 LDJ852024:LDK852024 LNF852024:LNG852024 LXB852024:LXC852024 MGX852024:MGY852024 MQT852024:MQU852024 NAP852024:NAQ852024 NKL852024:NKM852024 NUH852024:NUI852024 OED852024:OEE852024 ONZ852024:OOA852024 OXV852024:OXW852024 PHR852024:PHS852024 PRN852024:PRO852024 QBJ852024:QBK852024 QLF852024:QLG852024 QVB852024:QVC852024 REX852024:REY852024 ROT852024:ROU852024 RYP852024:RYQ852024 SIL852024:SIM852024 SSH852024:SSI852024 TCD852024:TCE852024 TLZ852024:TMA852024 TVV852024:TVW852024 UFR852024:UFS852024 UPN852024:UPO852024 UZJ852024:UZK852024 VJF852024:VJG852024 VTB852024:VTC852024 WCX852024:WCY852024 WMT852024:WMU852024 WWP852024:WWQ852024 AH917560:AI917560 KD917560:KE917560 TZ917560:UA917560 ADV917560:ADW917560 ANR917560:ANS917560 AXN917560:AXO917560 BHJ917560:BHK917560 BRF917560:BRG917560 CBB917560:CBC917560 CKX917560:CKY917560 CUT917560:CUU917560 DEP917560:DEQ917560 DOL917560:DOM917560 DYH917560:DYI917560 EID917560:EIE917560 ERZ917560:ESA917560 FBV917560:FBW917560 FLR917560:FLS917560 FVN917560:FVO917560 GFJ917560:GFK917560 GPF917560:GPG917560 GZB917560:GZC917560 HIX917560:HIY917560 HST917560:HSU917560 ICP917560:ICQ917560 IML917560:IMM917560 IWH917560:IWI917560 JGD917560:JGE917560 JPZ917560:JQA917560 JZV917560:JZW917560 KJR917560:KJS917560 KTN917560:KTO917560 LDJ917560:LDK917560 LNF917560:LNG917560 LXB917560:LXC917560 MGX917560:MGY917560 MQT917560:MQU917560 NAP917560:NAQ917560 NKL917560:NKM917560 NUH917560:NUI917560 OED917560:OEE917560 ONZ917560:OOA917560 OXV917560:OXW917560 PHR917560:PHS917560 PRN917560:PRO917560 QBJ917560:QBK917560 QLF917560:QLG917560 QVB917560:QVC917560 REX917560:REY917560 ROT917560:ROU917560 RYP917560:RYQ917560 SIL917560:SIM917560 SSH917560:SSI917560 TCD917560:TCE917560 TLZ917560:TMA917560 TVV917560:TVW917560 UFR917560:UFS917560 UPN917560:UPO917560 UZJ917560:UZK917560 VJF917560:VJG917560 VTB917560:VTC917560 WCX917560:WCY917560 WMT917560:WMU917560 WWP917560:WWQ917560 AH983096:AI983096 KD983096:KE983096 TZ983096:UA983096 ADV983096:ADW983096 ANR983096:ANS983096 AXN983096:AXO983096 BHJ983096:BHK983096 BRF983096:BRG983096 CBB983096:CBC983096 CKX983096:CKY983096 CUT983096:CUU983096 DEP983096:DEQ983096 DOL983096:DOM983096 DYH983096:DYI983096 EID983096:EIE983096 ERZ983096:ESA983096 FBV983096:FBW983096 FLR983096:FLS983096 FVN983096:FVO983096 GFJ983096:GFK983096 GPF983096:GPG983096 GZB983096:GZC983096 HIX983096:HIY983096 HST983096:HSU983096 ICP983096:ICQ983096 IML983096:IMM983096 IWH983096:IWI983096 JGD983096:JGE983096 JPZ983096:JQA983096 JZV983096:JZW983096 KJR983096:KJS983096 KTN983096:KTO983096 LDJ983096:LDK983096 LNF983096:LNG983096 LXB983096:LXC983096 MGX983096:MGY983096 MQT983096:MQU983096 NAP983096:NAQ983096 NKL983096:NKM983096 NUH983096:NUI983096 OED983096:OEE983096 ONZ983096:OOA983096 OXV983096:OXW983096 PHR983096:PHS983096 PRN983096:PRO983096 QBJ983096:QBK983096 QLF983096:QLG983096 QVB983096:QVC983096 REX983096:REY983096 ROT983096:ROU983096 RYP983096:RYQ983096 SIL983096:SIM983096 SSH983096:SSI983096 TCD983096:TCE983096 TLZ983096:TMA983096 TVV983096:TVW983096 UFR983096:UFS983096 UPN983096:UPO983096 UZJ983096:UZK983096 VJF983096:VJG983096 VTB983096:VTC983096 WCX983096:WCY983096 WMT983096:WMU983096 WWP983096:WWQ983096 AG65604:AH65604 KC65604:KD65604 TY65604:TZ65604 ADU65604:ADV65604 ANQ65604:ANR65604 AXM65604:AXN65604 BHI65604:BHJ65604 BRE65604:BRF65604 CBA65604:CBB65604 CKW65604:CKX65604 CUS65604:CUT65604 DEO65604:DEP65604 DOK65604:DOL65604 DYG65604:DYH65604 EIC65604:EID65604 ERY65604:ERZ65604 FBU65604:FBV65604 FLQ65604:FLR65604 FVM65604:FVN65604 GFI65604:GFJ65604 GPE65604:GPF65604 GZA65604:GZB65604 HIW65604:HIX65604 HSS65604:HST65604 ICO65604:ICP65604 IMK65604:IML65604 IWG65604:IWH65604 JGC65604:JGD65604 JPY65604:JPZ65604 JZU65604:JZV65604 KJQ65604:KJR65604 KTM65604:KTN65604 LDI65604:LDJ65604 LNE65604:LNF65604 LXA65604:LXB65604 MGW65604:MGX65604 MQS65604:MQT65604 NAO65604:NAP65604 NKK65604:NKL65604 NUG65604:NUH65604 OEC65604:OED65604 ONY65604:ONZ65604 OXU65604:OXV65604 PHQ65604:PHR65604 PRM65604:PRN65604 QBI65604:QBJ65604 QLE65604:QLF65604 QVA65604:QVB65604 REW65604:REX65604 ROS65604:ROT65604 RYO65604:RYP65604 SIK65604:SIL65604 SSG65604:SSH65604 TCC65604:TCD65604 TLY65604:TLZ65604 TVU65604:TVV65604 UFQ65604:UFR65604 UPM65604:UPN65604 UZI65604:UZJ65604 VJE65604:VJF65604 VTA65604:VTB65604 WCW65604:WCX65604 WMS65604:WMT65604 WWO65604:WWP65604 AG131140:AH131140 KC131140:KD131140 TY131140:TZ131140 ADU131140:ADV131140 ANQ131140:ANR131140 AXM131140:AXN131140 BHI131140:BHJ131140 BRE131140:BRF131140 CBA131140:CBB131140 CKW131140:CKX131140 CUS131140:CUT131140 DEO131140:DEP131140 DOK131140:DOL131140 DYG131140:DYH131140 EIC131140:EID131140 ERY131140:ERZ131140 FBU131140:FBV131140 FLQ131140:FLR131140 FVM131140:FVN131140 GFI131140:GFJ131140 GPE131140:GPF131140 GZA131140:GZB131140 HIW131140:HIX131140 HSS131140:HST131140 ICO131140:ICP131140 IMK131140:IML131140 IWG131140:IWH131140 JGC131140:JGD131140 JPY131140:JPZ131140 JZU131140:JZV131140 KJQ131140:KJR131140 KTM131140:KTN131140 LDI131140:LDJ131140 LNE131140:LNF131140 LXA131140:LXB131140 MGW131140:MGX131140 MQS131140:MQT131140 NAO131140:NAP131140 NKK131140:NKL131140 NUG131140:NUH131140 OEC131140:OED131140 ONY131140:ONZ131140 OXU131140:OXV131140 PHQ131140:PHR131140 PRM131140:PRN131140 QBI131140:QBJ131140 QLE131140:QLF131140 QVA131140:QVB131140 REW131140:REX131140 ROS131140:ROT131140 RYO131140:RYP131140 SIK131140:SIL131140 SSG131140:SSH131140 TCC131140:TCD131140 TLY131140:TLZ131140 TVU131140:TVV131140 UFQ131140:UFR131140 UPM131140:UPN131140 UZI131140:UZJ131140 VJE131140:VJF131140 VTA131140:VTB131140 WCW131140:WCX131140 WMS131140:WMT131140 WWO131140:WWP131140 AG196676:AH196676 KC196676:KD196676 TY196676:TZ196676 ADU196676:ADV196676 ANQ196676:ANR196676 AXM196676:AXN196676 BHI196676:BHJ196676 BRE196676:BRF196676 CBA196676:CBB196676 CKW196676:CKX196676 CUS196676:CUT196676 DEO196676:DEP196676 DOK196676:DOL196676 DYG196676:DYH196676 EIC196676:EID196676 ERY196676:ERZ196676 FBU196676:FBV196676 FLQ196676:FLR196676 FVM196676:FVN196676 GFI196676:GFJ196676 GPE196676:GPF196676 GZA196676:GZB196676 HIW196676:HIX196676 HSS196676:HST196676 ICO196676:ICP196676 IMK196676:IML196676 IWG196676:IWH196676 JGC196676:JGD196676 JPY196676:JPZ196676 JZU196676:JZV196676 KJQ196676:KJR196676 KTM196676:KTN196676 LDI196676:LDJ196676 LNE196676:LNF196676 LXA196676:LXB196676 MGW196676:MGX196676 MQS196676:MQT196676 NAO196676:NAP196676 NKK196676:NKL196676 NUG196676:NUH196676 OEC196676:OED196676 ONY196676:ONZ196676 OXU196676:OXV196676 PHQ196676:PHR196676 PRM196676:PRN196676 QBI196676:QBJ196676 QLE196676:QLF196676 QVA196676:QVB196676 REW196676:REX196676 ROS196676:ROT196676 RYO196676:RYP196676 SIK196676:SIL196676 SSG196676:SSH196676 TCC196676:TCD196676 TLY196676:TLZ196676 TVU196676:TVV196676 UFQ196676:UFR196676 UPM196676:UPN196676 UZI196676:UZJ196676 VJE196676:VJF196676 VTA196676:VTB196676 WCW196676:WCX196676 WMS196676:WMT196676 WWO196676:WWP196676 AG262212:AH262212 KC262212:KD262212 TY262212:TZ262212 ADU262212:ADV262212 ANQ262212:ANR262212 AXM262212:AXN262212 BHI262212:BHJ262212 BRE262212:BRF262212 CBA262212:CBB262212 CKW262212:CKX262212 CUS262212:CUT262212 DEO262212:DEP262212 DOK262212:DOL262212 DYG262212:DYH262212 EIC262212:EID262212 ERY262212:ERZ262212 FBU262212:FBV262212 FLQ262212:FLR262212 FVM262212:FVN262212 GFI262212:GFJ262212 GPE262212:GPF262212 GZA262212:GZB262212 HIW262212:HIX262212 HSS262212:HST262212 ICO262212:ICP262212 IMK262212:IML262212 IWG262212:IWH262212 JGC262212:JGD262212 JPY262212:JPZ262212 JZU262212:JZV262212 KJQ262212:KJR262212 KTM262212:KTN262212 LDI262212:LDJ262212 LNE262212:LNF262212 LXA262212:LXB262212 MGW262212:MGX262212 MQS262212:MQT262212 NAO262212:NAP262212 NKK262212:NKL262212 NUG262212:NUH262212 OEC262212:OED262212 ONY262212:ONZ262212 OXU262212:OXV262212 PHQ262212:PHR262212 PRM262212:PRN262212 QBI262212:QBJ262212 QLE262212:QLF262212 QVA262212:QVB262212 REW262212:REX262212 ROS262212:ROT262212 RYO262212:RYP262212 SIK262212:SIL262212 SSG262212:SSH262212 TCC262212:TCD262212 TLY262212:TLZ262212 TVU262212:TVV262212 UFQ262212:UFR262212 UPM262212:UPN262212 UZI262212:UZJ262212 VJE262212:VJF262212 VTA262212:VTB262212 WCW262212:WCX262212 WMS262212:WMT262212 WWO262212:WWP262212 AG327748:AH327748 KC327748:KD327748 TY327748:TZ327748 ADU327748:ADV327748 ANQ327748:ANR327748 AXM327748:AXN327748 BHI327748:BHJ327748 BRE327748:BRF327748 CBA327748:CBB327748 CKW327748:CKX327748 CUS327748:CUT327748 DEO327748:DEP327748 DOK327748:DOL327748 DYG327748:DYH327748 EIC327748:EID327748 ERY327748:ERZ327748 FBU327748:FBV327748 FLQ327748:FLR327748 FVM327748:FVN327748 GFI327748:GFJ327748 GPE327748:GPF327748 GZA327748:GZB327748 HIW327748:HIX327748 HSS327748:HST327748 ICO327748:ICP327748 IMK327748:IML327748 IWG327748:IWH327748 JGC327748:JGD327748 JPY327748:JPZ327748 JZU327748:JZV327748 KJQ327748:KJR327748 KTM327748:KTN327748 LDI327748:LDJ327748 LNE327748:LNF327748 LXA327748:LXB327748 MGW327748:MGX327748 MQS327748:MQT327748 NAO327748:NAP327748 NKK327748:NKL327748 NUG327748:NUH327748 OEC327748:OED327748 ONY327748:ONZ327748 OXU327748:OXV327748 PHQ327748:PHR327748 PRM327748:PRN327748 QBI327748:QBJ327748 QLE327748:QLF327748 QVA327748:QVB327748 REW327748:REX327748 ROS327748:ROT327748 RYO327748:RYP327748 SIK327748:SIL327748 SSG327748:SSH327748 TCC327748:TCD327748 TLY327748:TLZ327748 TVU327748:TVV327748 UFQ327748:UFR327748 UPM327748:UPN327748 UZI327748:UZJ327748 VJE327748:VJF327748 VTA327748:VTB327748 WCW327748:WCX327748 WMS327748:WMT327748 WWO327748:WWP327748 AG393284:AH393284 KC393284:KD393284 TY393284:TZ393284 ADU393284:ADV393284 ANQ393284:ANR393284 AXM393284:AXN393284 BHI393284:BHJ393284 BRE393284:BRF393284 CBA393284:CBB393284 CKW393284:CKX393284 CUS393284:CUT393284 DEO393284:DEP393284 DOK393284:DOL393284 DYG393284:DYH393284 EIC393284:EID393284 ERY393284:ERZ393284 FBU393284:FBV393284 FLQ393284:FLR393284 FVM393284:FVN393284 GFI393284:GFJ393284 GPE393284:GPF393284 GZA393284:GZB393284 HIW393284:HIX393284 HSS393284:HST393284 ICO393284:ICP393284 IMK393284:IML393284 IWG393284:IWH393284 JGC393284:JGD393284 JPY393284:JPZ393284 JZU393284:JZV393284 KJQ393284:KJR393284 KTM393284:KTN393284 LDI393284:LDJ393284 LNE393284:LNF393284 LXA393284:LXB393284 MGW393284:MGX393284 MQS393284:MQT393284 NAO393284:NAP393284 NKK393284:NKL393284 NUG393284:NUH393284 OEC393284:OED393284 ONY393284:ONZ393284 OXU393284:OXV393284 PHQ393284:PHR393284 PRM393284:PRN393284 QBI393284:QBJ393284 QLE393284:QLF393284 QVA393284:QVB393284 REW393284:REX393284 ROS393284:ROT393284 RYO393284:RYP393284 SIK393284:SIL393284 SSG393284:SSH393284 TCC393284:TCD393284 TLY393284:TLZ393284 TVU393284:TVV393284 UFQ393284:UFR393284 UPM393284:UPN393284 UZI393284:UZJ393284 VJE393284:VJF393284 VTA393284:VTB393284 WCW393284:WCX393284 WMS393284:WMT393284 WWO393284:WWP393284 AG458820:AH458820 KC458820:KD458820 TY458820:TZ458820 ADU458820:ADV458820 ANQ458820:ANR458820 AXM458820:AXN458820 BHI458820:BHJ458820 BRE458820:BRF458820 CBA458820:CBB458820 CKW458820:CKX458820 CUS458820:CUT458820 DEO458820:DEP458820 DOK458820:DOL458820 DYG458820:DYH458820 EIC458820:EID458820 ERY458820:ERZ458820 FBU458820:FBV458820 FLQ458820:FLR458820 FVM458820:FVN458820 GFI458820:GFJ458820 GPE458820:GPF458820 GZA458820:GZB458820 HIW458820:HIX458820 HSS458820:HST458820 ICO458820:ICP458820 IMK458820:IML458820 IWG458820:IWH458820 JGC458820:JGD458820 JPY458820:JPZ458820 JZU458820:JZV458820 KJQ458820:KJR458820 KTM458820:KTN458820 LDI458820:LDJ458820 LNE458820:LNF458820 LXA458820:LXB458820 MGW458820:MGX458820 MQS458820:MQT458820 NAO458820:NAP458820 NKK458820:NKL458820 NUG458820:NUH458820 OEC458820:OED458820 ONY458820:ONZ458820 OXU458820:OXV458820 PHQ458820:PHR458820 PRM458820:PRN458820 QBI458820:QBJ458820 QLE458820:QLF458820 QVA458820:QVB458820 REW458820:REX458820 ROS458820:ROT458820 RYO458820:RYP458820 SIK458820:SIL458820 SSG458820:SSH458820 TCC458820:TCD458820 TLY458820:TLZ458820 TVU458820:TVV458820 UFQ458820:UFR458820 UPM458820:UPN458820 UZI458820:UZJ458820 VJE458820:VJF458820 VTA458820:VTB458820 WCW458820:WCX458820 WMS458820:WMT458820 WWO458820:WWP458820 AG524356:AH524356 KC524356:KD524356 TY524356:TZ524356 ADU524356:ADV524356 ANQ524356:ANR524356 AXM524356:AXN524356 BHI524356:BHJ524356 BRE524356:BRF524356 CBA524356:CBB524356 CKW524356:CKX524356 CUS524356:CUT524356 DEO524356:DEP524356 DOK524356:DOL524356 DYG524356:DYH524356 EIC524356:EID524356 ERY524356:ERZ524356 FBU524356:FBV524356 FLQ524356:FLR524356 FVM524356:FVN524356 GFI524356:GFJ524356 GPE524356:GPF524356 GZA524356:GZB524356 HIW524356:HIX524356 HSS524356:HST524356 ICO524356:ICP524356 IMK524356:IML524356 IWG524356:IWH524356 JGC524356:JGD524356 JPY524356:JPZ524356 JZU524356:JZV524356 KJQ524356:KJR524356 KTM524356:KTN524356 LDI524356:LDJ524356 LNE524356:LNF524356 LXA524356:LXB524356 MGW524356:MGX524356 MQS524356:MQT524356 NAO524356:NAP524356 NKK524356:NKL524356 NUG524356:NUH524356 OEC524356:OED524356 ONY524356:ONZ524356 OXU524356:OXV524356 PHQ524356:PHR524356 PRM524356:PRN524356 QBI524356:QBJ524356 QLE524356:QLF524356 QVA524356:QVB524356 REW524356:REX524356 ROS524356:ROT524356 RYO524356:RYP524356 SIK524356:SIL524356 SSG524356:SSH524356 TCC524356:TCD524356 TLY524356:TLZ524356 TVU524356:TVV524356 UFQ524356:UFR524356 UPM524356:UPN524356 UZI524356:UZJ524356 VJE524356:VJF524356 VTA524356:VTB524356 WCW524356:WCX524356 WMS524356:WMT524356 WWO524356:WWP524356 AG589892:AH589892 KC589892:KD589892 TY589892:TZ589892 ADU589892:ADV589892 ANQ589892:ANR589892 AXM589892:AXN589892 BHI589892:BHJ589892 BRE589892:BRF589892 CBA589892:CBB589892 CKW589892:CKX589892 CUS589892:CUT589892 DEO589892:DEP589892 DOK589892:DOL589892 DYG589892:DYH589892 EIC589892:EID589892 ERY589892:ERZ589892 FBU589892:FBV589892 FLQ589892:FLR589892 FVM589892:FVN589892 GFI589892:GFJ589892 GPE589892:GPF589892 GZA589892:GZB589892 HIW589892:HIX589892 HSS589892:HST589892 ICO589892:ICP589892 IMK589892:IML589892 IWG589892:IWH589892 JGC589892:JGD589892 JPY589892:JPZ589892 JZU589892:JZV589892 KJQ589892:KJR589892 KTM589892:KTN589892 LDI589892:LDJ589892 LNE589892:LNF589892 LXA589892:LXB589892 MGW589892:MGX589892 MQS589892:MQT589892 NAO589892:NAP589892 NKK589892:NKL589892 NUG589892:NUH589892 OEC589892:OED589892 ONY589892:ONZ589892 OXU589892:OXV589892 PHQ589892:PHR589892 PRM589892:PRN589892 QBI589892:QBJ589892 QLE589892:QLF589892 QVA589892:QVB589892 REW589892:REX589892 ROS589892:ROT589892 RYO589892:RYP589892 SIK589892:SIL589892 SSG589892:SSH589892 TCC589892:TCD589892 TLY589892:TLZ589892 TVU589892:TVV589892 UFQ589892:UFR589892 UPM589892:UPN589892 UZI589892:UZJ589892 VJE589892:VJF589892 VTA589892:VTB589892 WCW589892:WCX589892 WMS589892:WMT589892 WWO589892:WWP589892 AG655428:AH655428 KC655428:KD655428 TY655428:TZ655428 ADU655428:ADV655428 ANQ655428:ANR655428 AXM655428:AXN655428 BHI655428:BHJ655428 BRE655428:BRF655428 CBA655428:CBB655428 CKW655428:CKX655428 CUS655428:CUT655428 DEO655428:DEP655428 DOK655428:DOL655428 DYG655428:DYH655428 EIC655428:EID655428 ERY655428:ERZ655428 FBU655428:FBV655428 FLQ655428:FLR655428 FVM655428:FVN655428 GFI655428:GFJ655428 GPE655428:GPF655428 GZA655428:GZB655428 HIW655428:HIX655428 HSS655428:HST655428 ICO655428:ICP655428 IMK655428:IML655428 IWG655428:IWH655428 JGC655428:JGD655428 JPY655428:JPZ655428 JZU655428:JZV655428 KJQ655428:KJR655428 KTM655428:KTN655428 LDI655428:LDJ655428 LNE655428:LNF655428 LXA655428:LXB655428 MGW655428:MGX655428 MQS655428:MQT655428 NAO655428:NAP655428 NKK655428:NKL655428 NUG655428:NUH655428 OEC655428:OED655428 ONY655428:ONZ655428 OXU655428:OXV655428 PHQ655428:PHR655428 PRM655428:PRN655428 QBI655428:QBJ655428 QLE655428:QLF655428 QVA655428:QVB655428 REW655428:REX655428 ROS655428:ROT655428 RYO655428:RYP655428 SIK655428:SIL655428 SSG655428:SSH655428 TCC655428:TCD655428 TLY655428:TLZ655428 TVU655428:TVV655428 UFQ655428:UFR655428 UPM655428:UPN655428 UZI655428:UZJ655428 VJE655428:VJF655428 VTA655428:VTB655428 WCW655428:WCX655428 WMS655428:WMT655428 WWO655428:WWP655428 AG720964:AH720964 KC720964:KD720964 TY720964:TZ720964 ADU720964:ADV720964 ANQ720964:ANR720964 AXM720964:AXN720964 BHI720964:BHJ720964 BRE720964:BRF720964 CBA720964:CBB720964 CKW720964:CKX720964 CUS720964:CUT720964 DEO720964:DEP720964 DOK720964:DOL720964 DYG720964:DYH720964 EIC720964:EID720964 ERY720964:ERZ720964 FBU720964:FBV720964 FLQ720964:FLR720964 FVM720964:FVN720964 GFI720964:GFJ720964 GPE720964:GPF720964 GZA720964:GZB720964 HIW720964:HIX720964 HSS720964:HST720964 ICO720964:ICP720964 IMK720964:IML720964 IWG720964:IWH720964 JGC720964:JGD720964 JPY720964:JPZ720964 JZU720964:JZV720964 KJQ720964:KJR720964 KTM720964:KTN720964 LDI720964:LDJ720964 LNE720964:LNF720964 LXA720964:LXB720964 MGW720964:MGX720964 MQS720964:MQT720964 NAO720964:NAP720964 NKK720964:NKL720964 NUG720964:NUH720964 OEC720964:OED720964 ONY720964:ONZ720964 OXU720964:OXV720964 PHQ720964:PHR720964 PRM720964:PRN720964 QBI720964:QBJ720964 QLE720964:QLF720964 QVA720964:QVB720964 REW720964:REX720964 ROS720964:ROT720964 RYO720964:RYP720964 SIK720964:SIL720964 SSG720964:SSH720964 TCC720964:TCD720964 TLY720964:TLZ720964 TVU720964:TVV720964 UFQ720964:UFR720964 UPM720964:UPN720964 UZI720964:UZJ720964 VJE720964:VJF720964 VTA720964:VTB720964 WCW720964:WCX720964 WMS720964:WMT720964 WWO720964:WWP720964 AG786500:AH786500 KC786500:KD786500 TY786500:TZ786500 ADU786500:ADV786500 ANQ786500:ANR786500 AXM786500:AXN786500 BHI786500:BHJ786500 BRE786500:BRF786500 CBA786500:CBB786500 CKW786500:CKX786500 CUS786500:CUT786500 DEO786500:DEP786500 DOK786500:DOL786500 DYG786500:DYH786500 EIC786500:EID786500 ERY786500:ERZ786500 FBU786500:FBV786500 FLQ786500:FLR786500 FVM786500:FVN786500 GFI786500:GFJ786500 GPE786500:GPF786500 GZA786500:GZB786500 HIW786500:HIX786500 HSS786500:HST786500 ICO786500:ICP786500 IMK786500:IML786500 IWG786500:IWH786500 JGC786500:JGD786500 JPY786500:JPZ786500 JZU786500:JZV786500 KJQ786500:KJR786500 KTM786500:KTN786500 LDI786500:LDJ786500 LNE786500:LNF786500 LXA786500:LXB786500 MGW786500:MGX786500 MQS786500:MQT786500 NAO786500:NAP786500 NKK786500:NKL786500 NUG786500:NUH786500 OEC786500:OED786500 ONY786500:ONZ786500 OXU786500:OXV786500 PHQ786500:PHR786500 PRM786500:PRN786500 QBI786500:QBJ786500 QLE786500:QLF786500 QVA786500:QVB786500 REW786500:REX786500 ROS786500:ROT786500 RYO786500:RYP786500 SIK786500:SIL786500 SSG786500:SSH786500 TCC786500:TCD786500 TLY786500:TLZ786500 TVU786500:TVV786500 UFQ786500:UFR786500 UPM786500:UPN786500 UZI786500:UZJ786500 VJE786500:VJF786500 VTA786500:VTB786500 WCW786500:WCX786500 WMS786500:WMT786500 WWO786500:WWP786500 AG852036:AH852036 KC852036:KD852036 TY852036:TZ852036 ADU852036:ADV852036 ANQ852036:ANR852036 AXM852036:AXN852036 BHI852036:BHJ852036 BRE852036:BRF852036 CBA852036:CBB852036 CKW852036:CKX852036 CUS852036:CUT852036 DEO852036:DEP852036 DOK852036:DOL852036 DYG852036:DYH852036 EIC852036:EID852036 ERY852036:ERZ852036 FBU852036:FBV852036 FLQ852036:FLR852036 FVM852036:FVN852036 GFI852036:GFJ852036 GPE852036:GPF852036 GZA852036:GZB852036 HIW852036:HIX852036 HSS852036:HST852036 ICO852036:ICP852036 IMK852036:IML852036 IWG852036:IWH852036 JGC852036:JGD852036 JPY852036:JPZ852036 JZU852036:JZV852036 KJQ852036:KJR852036 KTM852036:KTN852036 LDI852036:LDJ852036 LNE852036:LNF852036 LXA852036:LXB852036 MGW852036:MGX852036 MQS852036:MQT852036 NAO852036:NAP852036 NKK852036:NKL852036 NUG852036:NUH852036 OEC852036:OED852036 ONY852036:ONZ852036 OXU852036:OXV852036 PHQ852036:PHR852036 PRM852036:PRN852036 QBI852036:QBJ852036 QLE852036:QLF852036 QVA852036:QVB852036 REW852036:REX852036 ROS852036:ROT852036 RYO852036:RYP852036 SIK852036:SIL852036 SSG852036:SSH852036 TCC852036:TCD852036 TLY852036:TLZ852036 TVU852036:TVV852036 UFQ852036:UFR852036 UPM852036:UPN852036 UZI852036:UZJ852036 VJE852036:VJF852036 VTA852036:VTB852036 WCW852036:WCX852036 WMS852036:WMT852036 WWO852036:WWP852036 AG917572:AH917572 KC917572:KD917572 TY917572:TZ917572 ADU917572:ADV917572 ANQ917572:ANR917572 AXM917572:AXN917572 BHI917572:BHJ917572 BRE917572:BRF917572 CBA917572:CBB917572 CKW917572:CKX917572 CUS917572:CUT917572 DEO917572:DEP917572 DOK917572:DOL917572 DYG917572:DYH917572 EIC917572:EID917572 ERY917572:ERZ917572 FBU917572:FBV917572 FLQ917572:FLR917572 FVM917572:FVN917572 GFI917572:GFJ917572 GPE917572:GPF917572 GZA917572:GZB917572 HIW917572:HIX917572 HSS917572:HST917572 ICO917572:ICP917572 IMK917572:IML917572 IWG917572:IWH917572 JGC917572:JGD917572 JPY917572:JPZ917572 JZU917572:JZV917572 KJQ917572:KJR917572 KTM917572:KTN917572 LDI917572:LDJ917572 LNE917572:LNF917572 LXA917572:LXB917572 MGW917572:MGX917572 MQS917572:MQT917572 NAO917572:NAP917572 NKK917572:NKL917572 NUG917572:NUH917572 OEC917572:OED917572 ONY917572:ONZ917572 OXU917572:OXV917572 PHQ917572:PHR917572 PRM917572:PRN917572 QBI917572:QBJ917572 QLE917572:QLF917572 QVA917572:QVB917572 REW917572:REX917572 ROS917572:ROT917572 RYO917572:RYP917572 SIK917572:SIL917572 SSG917572:SSH917572 TCC917572:TCD917572 TLY917572:TLZ917572 TVU917572:TVV917572 UFQ917572:UFR917572 UPM917572:UPN917572 UZI917572:UZJ917572 VJE917572:VJF917572 VTA917572:VTB917572 WCW917572:WCX917572 WMS917572:WMT917572 WWO917572:WWP917572 AG983108:AH983108 KC983108:KD983108 TY983108:TZ983108 ADU983108:ADV983108 ANQ983108:ANR983108 AXM983108:AXN983108 BHI983108:BHJ983108 BRE983108:BRF983108 CBA983108:CBB983108 CKW983108:CKX983108 CUS983108:CUT983108 DEO983108:DEP983108 DOK983108:DOL983108 DYG983108:DYH983108 EIC983108:EID983108 ERY983108:ERZ983108 FBU983108:FBV983108 FLQ983108:FLR983108 FVM983108:FVN983108 GFI983108:GFJ983108 GPE983108:GPF983108 GZA983108:GZB983108 HIW983108:HIX983108 HSS983108:HST983108 ICO983108:ICP983108 IMK983108:IML983108 IWG983108:IWH983108 JGC983108:JGD983108 JPY983108:JPZ983108 JZU983108:JZV983108 KJQ983108:KJR983108 KTM983108:KTN983108 LDI983108:LDJ983108 LNE983108:LNF983108 LXA983108:LXB983108 MGW983108:MGX983108 MQS983108:MQT983108 NAO983108:NAP983108 NKK983108:NKL983108 NUG983108:NUH983108 OEC983108:OED983108 ONY983108:ONZ983108 OXU983108:OXV983108 PHQ983108:PHR983108 PRM983108:PRN983108 QBI983108:QBJ983108 QLE983108:QLF983108 QVA983108:QVB983108 REW983108:REX983108 ROS983108:ROT983108 RYO983108:RYP983108 SIK983108:SIL983108 SSG983108:SSH983108 TCC983108:TCD983108 TLY983108:TLZ983108 TVU983108:TVV983108 UFQ983108:UFR983108 UPM983108:UPN983108 UZI983108:UZJ983108 VJE983108:VJF983108 VTA983108:VTB983108 WCW983108:WCX983108 WMS983108:WMT983108 WWO983108:WWP983108 AH65605:AI65607 KD65605:KE65607 TZ65605:UA65607 ADV65605:ADW65607 ANR65605:ANS65607 AXN65605:AXO65607 BHJ65605:BHK65607 BRF65605:BRG65607 CBB65605:CBC65607 CKX65605:CKY65607 CUT65605:CUU65607 DEP65605:DEQ65607 DOL65605:DOM65607 DYH65605:DYI65607 EID65605:EIE65607 ERZ65605:ESA65607 FBV65605:FBW65607 FLR65605:FLS65607 FVN65605:FVO65607 GFJ65605:GFK65607 GPF65605:GPG65607 GZB65605:GZC65607 HIX65605:HIY65607 HST65605:HSU65607 ICP65605:ICQ65607 IML65605:IMM65607 IWH65605:IWI65607 JGD65605:JGE65607 JPZ65605:JQA65607 JZV65605:JZW65607 KJR65605:KJS65607 KTN65605:KTO65607 LDJ65605:LDK65607 LNF65605:LNG65607 LXB65605:LXC65607 MGX65605:MGY65607 MQT65605:MQU65607 NAP65605:NAQ65607 NKL65605:NKM65607 NUH65605:NUI65607 OED65605:OEE65607 ONZ65605:OOA65607 OXV65605:OXW65607 PHR65605:PHS65607 PRN65605:PRO65607 QBJ65605:QBK65607 QLF65605:QLG65607 QVB65605:QVC65607 REX65605:REY65607 ROT65605:ROU65607 RYP65605:RYQ65607 SIL65605:SIM65607 SSH65605:SSI65607 TCD65605:TCE65607 TLZ65605:TMA65607 TVV65605:TVW65607 UFR65605:UFS65607 UPN65605:UPO65607 UZJ65605:UZK65607 VJF65605:VJG65607 VTB65605:VTC65607 WCX65605:WCY65607 WMT65605:WMU65607 WWP65605:WWQ65607 AH131141:AI131143 KD131141:KE131143 TZ131141:UA131143 ADV131141:ADW131143 ANR131141:ANS131143 AXN131141:AXO131143 BHJ131141:BHK131143 BRF131141:BRG131143 CBB131141:CBC131143 CKX131141:CKY131143 CUT131141:CUU131143 DEP131141:DEQ131143 DOL131141:DOM131143 DYH131141:DYI131143 EID131141:EIE131143 ERZ131141:ESA131143 FBV131141:FBW131143 FLR131141:FLS131143 FVN131141:FVO131143 GFJ131141:GFK131143 GPF131141:GPG131143 GZB131141:GZC131143 HIX131141:HIY131143 HST131141:HSU131143 ICP131141:ICQ131143 IML131141:IMM131143 IWH131141:IWI131143 JGD131141:JGE131143 JPZ131141:JQA131143 JZV131141:JZW131143 KJR131141:KJS131143 KTN131141:KTO131143 LDJ131141:LDK131143 LNF131141:LNG131143 LXB131141:LXC131143 MGX131141:MGY131143 MQT131141:MQU131143 NAP131141:NAQ131143 NKL131141:NKM131143 NUH131141:NUI131143 OED131141:OEE131143 ONZ131141:OOA131143 OXV131141:OXW131143 PHR131141:PHS131143 PRN131141:PRO131143 QBJ131141:QBK131143 QLF131141:QLG131143 QVB131141:QVC131143 REX131141:REY131143 ROT131141:ROU131143 RYP131141:RYQ131143 SIL131141:SIM131143 SSH131141:SSI131143 TCD131141:TCE131143 TLZ131141:TMA131143 TVV131141:TVW131143 UFR131141:UFS131143 UPN131141:UPO131143 UZJ131141:UZK131143 VJF131141:VJG131143 VTB131141:VTC131143 WCX131141:WCY131143 WMT131141:WMU131143 WWP131141:WWQ131143 AH196677:AI196679 KD196677:KE196679 TZ196677:UA196679 ADV196677:ADW196679 ANR196677:ANS196679 AXN196677:AXO196679 BHJ196677:BHK196679 BRF196677:BRG196679 CBB196677:CBC196679 CKX196677:CKY196679 CUT196677:CUU196679 DEP196677:DEQ196679 DOL196677:DOM196679 DYH196677:DYI196679 EID196677:EIE196679 ERZ196677:ESA196679 FBV196677:FBW196679 FLR196677:FLS196679 FVN196677:FVO196679 GFJ196677:GFK196679 GPF196677:GPG196679 GZB196677:GZC196679 HIX196677:HIY196679 HST196677:HSU196679 ICP196677:ICQ196679 IML196677:IMM196679 IWH196677:IWI196679 JGD196677:JGE196679 JPZ196677:JQA196679 JZV196677:JZW196679 KJR196677:KJS196679 KTN196677:KTO196679 LDJ196677:LDK196679 LNF196677:LNG196679 LXB196677:LXC196679 MGX196677:MGY196679 MQT196677:MQU196679 NAP196677:NAQ196679 NKL196677:NKM196679 NUH196677:NUI196679 OED196677:OEE196679 ONZ196677:OOA196679 OXV196677:OXW196679 PHR196677:PHS196679 PRN196677:PRO196679 QBJ196677:QBK196679 QLF196677:QLG196679 QVB196677:QVC196679 REX196677:REY196679 ROT196677:ROU196679 RYP196677:RYQ196679 SIL196677:SIM196679 SSH196677:SSI196679 TCD196677:TCE196679 TLZ196677:TMA196679 TVV196677:TVW196679 UFR196677:UFS196679 UPN196677:UPO196679 UZJ196677:UZK196679 VJF196677:VJG196679 VTB196677:VTC196679 WCX196677:WCY196679 WMT196677:WMU196679 WWP196677:WWQ196679 AH262213:AI262215 KD262213:KE262215 TZ262213:UA262215 ADV262213:ADW262215 ANR262213:ANS262215 AXN262213:AXO262215 BHJ262213:BHK262215 BRF262213:BRG262215 CBB262213:CBC262215 CKX262213:CKY262215 CUT262213:CUU262215 DEP262213:DEQ262215 DOL262213:DOM262215 DYH262213:DYI262215 EID262213:EIE262215 ERZ262213:ESA262215 FBV262213:FBW262215 FLR262213:FLS262215 FVN262213:FVO262215 GFJ262213:GFK262215 GPF262213:GPG262215 GZB262213:GZC262215 HIX262213:HIY262215 HST262213:HSU262215 ICP262213:ICQ262215 IML262213:IMM262215 IWH262213:IWI262215 JGD262213:JGE262215 JPZ262213:JQA262215 JZV262213:JZW262215 KJR262213:KJS262215 KTN262213:KTO262215 LDJ262213:LDK262215 LNF262213:LNG262215 LXB262213:LXC262215 MGX262213:MGY262215 MQT262213:MQU262215 NAP262213:NAQ262215 NKL262213:NKM262215 NUH262213:NUI262215 OED262213:OEE262215 ONZ262213:OOA262215 OXV262213:OXW262215 PHR262213:PHS262215 PRN262213:PRO262215 QBJ262213:QBK262215 QLF262213:QLG262215 QVB262213:QVC262215 REX262213:REY262215 ROT262213:ROU262215 RYP262213:RYQ262215 SIL262213:SIM262215 SSH262213:SSI262215 TCD262213:TCE262215 TLZ262213:TMA262215 TVV262213:TVW262215 UFR262213:UFS262215 UPN262213:UPO262215 UZJ262213:UZK262215 VJF262213:VJG262215 VTB262213:VTC262215 WCX262213:WCY262215 WMT262213:WMU262215 WWP262213:WWQ262215 AH327749:AI327751 KD327749:KE327751 TZ327749:UA327751 ADV327749:ADW327751 ANR327749:ANS327751 AXN327749:AXO327751 BHJ327749:BHK327751 BRF327749:BRG327751 CBB327749:CBC327751 CKX327749:CKY327751 CUT327749:CUU327751 DEP327749:DEQ327751 DOL327749:DOM327751 DYH327749:DYI327751 EID327749:EIE327751 ERZ327749:ESA327751 FBV327749:FBW327751 FLR327749:FLS327751 FVN327749:FVO327751 GFJ327749:GFK327751 GPF327749:GPG327751 GZB327749:GZC327751 HIX327749:HIY327751 HST327749:HSU327751 ICP327749:ICQ327751 IML327749:IMM327751 IWH327749:IWI327751 JGD327749:JGE327751 JPZ327749:JQA327751 JZV327749:JZW327751 KJR327749:KJS327751 KTN327749:KTO327751 LDJ327749:LDK327751 LNF327749:LNG327751 LXB327749:LXC327751 MGX327749:MGY327751 MQT327749:MQU327751 NAP327749:NAQ327751 NKL327749:NKM327751 NUH327749:NUI327751 OED327749:OEE327751 ONZ327749:OOA327751 OXV327749:OXW327751 PHR327749:PHS327751 PRN327749:PRO327751 QBJ327749:QBK327751 QLF327749:QLG327751 QVB327749:QVC327751 REX327749:REY327751 ROT327749:ROU327751 RYP327749:RYQ327751 SIL327749:SIM327751 SSH327749:SSI327751 TCD327749:TCE327751 TLZ327749:TMA327751 TVV327749:TVW327751 UFR327749:UFS327751 UPN327749:UPO327751 UZJ327749:UZK327751 VJF327749:VJG327751 VTB327749:VTC327751 WCX327749:WCY327751 WMT327749:WMU327751 WWP327749:WWQ327751 AH393285:AI393287 KD393285:KE393287 TZ393285:UA393287 ADV393285:ADW393287 ANR393285:ANS393287 AXN393285:AXO393287 BHJ393285:BHK393287 BRF393285:BRG393287 CBB393285:CBC393287 CKX393285:CKY393287 CUT393285:CUU393287 DEP393285:DEQ393287 DOL393285:DOM393287 DYH393285:DYI393287 EID393285:EIE393287 ERZ393285:ESA393287 FBV393285:FBW393287 FLR393285:FLS393287 FVN393285:FVO393287 GFJ393285:GFK393287 GPF393285:GPG393287 GZB393285:GZC393287 HIX393285:HIY393287 HST393285:HSU393287 ICP393285:ICQ393287 IML393285:IMM393287 IWH393285:IWI393287 JGD393285:JGE393287 JPZ393285:JQA393287 JZV393285:JZW393287 KJR393285:KJS393287 KTN393285:KTO393287 LDJ393285:LDK393287 LNF393285:LNG393287 LXB393285:LXC393287 MGX393285:MGY393287 MQT393285:MQU393287 NAP393285:NAQ393287 NKL393285:NKM393287 NUH393285:NUI393287 OED393285:OEE393287 ONZ393285:OOA393287 OXV393285:OXW393287 PHR393285:PHS393287 PRN393285:PRO393287 QBJ393285:QBK393287 QLF393285:QLG393287 QVB393285:QVC393287 REX393285:REY393287 ROT393285:ROU393287 RYP393285:RYQ393287 SIL393285:SIM393287 SSH393285:SSI393287 TCD393285:TCE393287 TLZ393285:TMA393287 TVV393285:TVW393287 UFR393285:UFS393287 UPN393285:UPO393287 UZJ393285:UZK393287 VJF393285:VJG393287 VTB393285:VTC393287 WCX393285:WCY393287 WMT393285:WMU393287 WWP393285:WWQ393287 AH458821:AI458823 KD458821:KE458823 TZ458821:UA458823 ADV458821:ADW458823 ANR458821:ANS458823 AXN458821:AXO458823 BHJ458821:BHK458823 BRF458821:BRG458823 CBB458821:CBC458823 CKX458821:CKY458823 CUT458821:CUU458823 DEP458821:DEQ458823 DOL458821:DOM458823 DYH458821:DYI458823 EID458821:EIE458823 ERZ458821:ESA458823 FBV458821:FBW458823 FLR458821:FLS458823 FVN458821:FVO458823 GFJ458821:GFK458823 GPF458821:GPG458823 GZB458821:GZC458823 HIX458821:HIY458823 HST458821:HSU458823 ICP458821:ICQ458823 IML458821:IMM458823 IWH458821:IWI458823 JGD458821:JGE458823 JPZ458821:JQA458823 JZV458821:JZW458823 KJR458821:KJS458823 KTN458821:KTO458823 LDJ458821:LDK458823 LNF458821:LNG458823 LXB458821:LXC458823 MGX458821:MGY458823 MQT458821:MQU458823 NAP458821:NAQ458823 NKL458821:NKM458823 NUH458821:NUI458823 OED458821:OEE458823 ONZ458821:OOA458823 OXV458821:OXW458823 PHR458821:PHS458823 PRN458821:PRO458823 QBJ458821:QBK458823 QLF458821:QLG458823 QVB458821:QVC458823 REX458821:REY458823 ROT458821:ROU458823 RYP458821:RYQ458823 SIL458821:SIM458823 SSH458821:SSI458823 TCD458821:TCE458823 TLZ458821:TMA458823 TVV458821:TVW458823 UFR458821:UFS458823 UPN458821:UPO458823 UZJ458821:UZK458823 VJF458821:VJG458823 VTB458821:VTC458823 WCX458821:WCY458823 WMT458821:WMU458823 WWP458821:WWQ458823 AH524357:AI524359 KD524357:KE524359 TZ524357:UA524359 ADV524357:ADW524359 ANR524357:ANS524359 AXN524357:AXO524359 BHJ524357:BHK524359 BRF524357:BRG524359 CBB524357:CBC524359 CKX524357:CKY524359 CUT524357:CUU524359 DEP524357:DEQ524359 DOL524357:DOM524359 DYH524357:DYI524359 EID524357:EIE524359 ERZ524357:ESA524359 FBV524357:FBW524359 FLR524357:FLS524359 FVN524357:FVO524359 GFJ524357:GFK524359 GPF524357:GPG524359 GZB524357:GZC524359 HIX524357:HIY524359 HST524357:HSU524359 ICP524357:ICQ524359 IML524357:IMM524359 IWH524357:IWI524359 JGD524357:JGE524359 JPZ524357:JQA524359 JZV524357:JZW524359 KJR524357:KJS524359 KTN524357:KTO524359 LDJ524357:LDK524359 LNF524357:LNG524359 LXB524357:LXC524359 MGX524357:MGY524359 MQT524357:MQU524359 NAP524357:NAQ524359 NKL524357:NKM524359 NUH524357:NUI524359 OED524357:OEE524359 ONZ524357:OOA524359 OXV524357:OXW524359 PHR524357:PHS524359 PRN524357:PRO524359 QBJ524357:QBK524359 QLF524357:QLG524359 QVB524357:QVC524359 REX524357:REY524359 ROT524357:ROU524359 RYP524357:RYQ524359 SIL524357:SIM524359 SSH524357:SSI524359 TCD524357:TCE524359 TLZ524357:TMA524359 TVV524357:TVW524359 UFR524357:UFS524359 UPN524357:UPO524359 UZJ524357:UZK524359 VJF524357:VJG524359 VTB524357:VTC524359 WCX524357:WCY524359 WMT524357:WMU524359 WWP524357:WWQ524359 AH589893:AI589895 KD589893:KE589895 TZ589893:UA589895 ADV589893:ADW589895 ANR589893:ANS589895 AXN589893:AXO589895 BHJ589893:BHK589895 BRF589893:BRG589895 CBB589893:CBC589895 CKX589893:CKY589895 CUT589893:CUU589895 DEP589893:DEQ589895 DOL589893:DOM589895 DYH589893:DYI589895 EID589893:EIE589895 ERZ589893:ESA589895 FBV589893:FBW589895 FLR589893:FLS589895 FVN589893:FVO589895 GFJ589893:GFK589895 GPF589893:GPG589895 GZB589893:GZC589895 HIX589893:HIY589895 HST589893:HSU589895 ICP589893:ICQ589895 IML589893:IMM589895 IWH589893:IWI589895 JGD589893:JGE589895 JPZ589893:JQA589895 JZV589893:JZW589895 KJR589893:KJS589895 KTN589893:KTO589895 LDJ589893:LDK589895 LNF589893:LNG589895 LXB589893:LXC589895 MGX589893:MGY589895 MQT589893:MQU589895 NAP589893:NAQ589895 NKL589893:NKM589895 NUH589893:NUI589895 OED589893:OEE589895 ONZ589893:OOA589895 OXV589893:OXW589895 PHR589893:PHS589895 PRN589893:PRO589895 QBJ589893:QBK589895 QLF589893:QLG589895 QVB589893:QVC589895 REX589893:REY589895 ROT589893:ROU589895 RYP589893:RYQ589895 SIL589893:SIM589895 SSH589893:SSI589895 TCD589893:TCE589895 TLZ589893:TMA589895 TVV589893:TVW589895 UFR589893:UFS589895 UPN589893:UPO589895 UZJ589893:UZK589895 VJF589893:VJG589895 VTB589893:VTC589895 WCX589893:WCY589895 WMT589893:WMU589895 WWP589893:WWQ589895 AH655429:AI655431 KD655429:KE655431 TZ655429:UA655431 ADV655429:ADW655431 ANR655429:ANS655431 AXN655429:AXO655431 BHJ655429:BHK655431 BRF655429:BRG655431 CBB655429:CBC655431 CKX655429:CKY655431 CUT655429:CUU655431 DEP655429:DEQ655431 DOL655429:DOM655431 DYH655429:DYI655431 EID655429:EIE655431 ERZ655429:ESA655431 FBV655429:FBW655431 FLR655429:FLS655431 FVN655429:FVO655431 GFJ655429:GFK655431 GPF655429:GPG655431 GZB655429:GZC655431 HIX655429:HIY655431 HST655429:HSU655431 ICP655429:ICQ655431 IML655429:IMM655431 IWH655429:IWI655431 JGD655429:JGE655431 JPZ655429:JQA655431 JZV655429:JZW655431 KJR655429:KJS655431 KTN655429:KTO655431 LDJ655429:LDK655431 LNF655429:LNG655431 LXB655429:LXC655431 MGX655429:MGY655431 MQT655429:MQU655431 NAP655429:NAQ655431 NKL655429:NKM655431 NUH655429:NUI655431 OED655429:OEE655431 ONZ655429:OOA655431 OXV655429:OXW655431 PHR655429:PHS655431 PRN655429:PRO655431 QBJ655429:QBK655431 QLF655429:QLG655431 QVB655429:QVC655431 REX655429:REY655431 ROT655429:ROU655431 RYP655429:RYQ655431 SIL655429:SIM655431 SSH655429:SSI655431 TCD655429:TCE655431 TLZ655429:TMA655431 TVV655429:TVW655431 UFR655429:UFS655431 UPN655429:UPO655431 UZJ655429:UZK655431 VJF655429:VJG655431 VTB655429:VTC655431 WCX655429:WCY655431 WMT655429:WMU655431 WWP655429:WWQ655431 AH720965:AI720967 KD720965:KE720967 TZ720965:UA720967 ADV720965:ADW720967 ANR720965:ANS720967 AXN720965:AXO720967 BHJ720965:BHK720967 BRF720965:BRG720967 CBB720965:CBC720967 CKX720965:CKY720967 CUT720965:CUU720967 DEP720965:DEQ720967 DOL720965:DOM720967 DYH720965:DYI720967 EID720965:EIE720967 ERZ720965:ESA720967 FBV720965:FBW720967 FLR720965:FLS720967 FVN720965:FVO720967 GFJ720965:GFK720967 GPF720965:GPG720967 GZB720965:GZC720967 HIX720965:HIY720967 HST720965:HSU720967 ICP720965:ICQ720967 IML720965:IMM720967 IWH720965:IWI720967 JGD720965:JGE720967 JPZ720965:JQA720967 JZV720965:JZW720967 KJR720965:KJS720967 KTN720965:KTO720967 LDJ720965:LDK720967 LNF720965:LNG720967 LXB720965:LXC720967 MGX720965:MGY720967 MQT720965:MQU720967 NAP720965:NAQ720967 NKL720965:NKM720967 NUH720965:NUI720967 OED720965:OEE720967 ONZ720965:OOA720967 OXV720965:OXW720967 PHR720965:PHS720967 PRN720965:PRO720967 QBJ720965:QBK720967 QLF720965:QLG720967 QVB720965:QVC720967 REX720965:REY720967 ROT720965:ROU720967 RYP720965:RYQ720967 SIL720965:SIM720967 SSH720965:SSI720967 TCD720965:TCE720967 TLZ720965:TMA720967 TVV720965:TVW720967 UFR720965:UFS720967 UPN720965:UPO720967 UZJ720965:UZK720967 VJF720965:VJG720967 VTB720965:VTC720967 WCX720965:WCY720967 WMT720965:WMU720967 WWP720965:WWQ720967 AH786501:AI786503 KD786501:KE786503 TZ786501:UA786503 ADV786501:ADW786503 ANR786501:ANS786503 AXN786501:AXO786503 BHJ786501:BHK786503 BRF786501:BRG786503 CBB786501:CBC786503 CKX786501:CKY786503 CUT786501:CUU786503 DEP786501:DEQ786503 DOL786501:DOM786503 DYH786501:DYI786503 EID786501:EIE786503 ERZ786501:ESA786503 FBV786501:FBW786503 FLR786501:FLS786503 FVN786501:FVO786503 GFJ786501:GFK786503 GPF786501:GPG786503 GZB786501:GZC786503 HIX786501:HIY786503 HST786501:HSU786503 ICP786501:ICQ786503 IML786501:IMM786503 IWH786501:IWI786503 JGD786501:JGE786503 JPZ786501:JQA786503 JZV786501:JZW786503 KJR786501:KJS786503 KTN786501:KTO786503 LDJ786501:LDK786503 LNF786501:LNG786503 LXB786501:LXC786503 MGX786501:MGY786503 MQT786501:MQU786503 NAP786501:NAQ786503 NKL786501:NKM786503 NUH786501:NUI786503 OED786501:OEE786503 ONZ786501:OOA786503 OXV786501:OXW786503 PHR786501:PHS786503 PRN786501:PRO786503 QBJ786501:QBK786503 QLF786501:QLG786503 QVB786501:QVC786503 REX786501:REY786503 ROT786501:ROU786503 RYP786501:RYQ786503 SIL786501:SIM786503 SSH786501:SSI786503 TCD786501:TCE786503 TLZ786501:TMA786503 TVV786501:TVW786503 UFR786501:UFS786503 UPN786501:UPO786503 UZJ786501:UZK786503 VJF786501:VJG786503 VTB786501:VTC786503 WCX786501:WCY786503 WMT786501:WMU786503 WWP786501:WWQ786503 AH852037:AI852039 KD852037:KE852039 TZ852037:UA852039 ADV852037:ADW852039 ANR852037:ANS852039 AXN852037:AXO852039 BHJ852037:BHK852039 BRF852037:BRG852039 CBB852037:CBC852039 CKX852037:CKY852039 CUT852037:CUU852039 DEP852037:DEQ852039 DOL852037:DOM852039 DYH852037:DYI852039 EID852037:EIE852039 ERZ852037:ESA852039 FBV852037:FBW852039 FLR852037:FLS852039 FVN852037:FVO852039 GFJ852037:GFK852039 GPF852037:GPG852039 GZB852037:GZC852039 HIX852037:HIY852039 HST852037:HSU852039 ICP852037:ICQ852039 IML852037:IMM852039 IWH852037:IWI852039 JGD852037:JGE852039 JPZ852037:JQA852039 JZV852037:JZW852039 KJR852037:KJS852039 KTN852037:KTO852039 LDJ852037:LDK852039 LNF852037:LNG852039 LXB852037:LXC852039 MGX852037:MGY852039 MQT852037:MQU852039 NAP852037:NAQ852039 NKL852037:NKM852039 NUH852037:NUI852039 OED852037:OEE852039 ONZ852037:OOA852039 OXV852037:OXW852039 PHR852037:PHS852039 PRN852037:PRO852039 QBJ852037:QBK852039 QLF852037:QLG852039 QVB852037:QVC852039 REX852037:REY852039 ROT852037:ROU852039 RYP852037:RYQ852039 SIL852037:SIM852039 SSH852037:SSI852039 TCD852037:TCE852039 TLZ852037:TMA852039 TVV852037:TVW852039 UFR852037:UFS852039 UPN852037:UPO852039 UZJ852037:UZK852039 VJF852037:VJG852039 VTB852037:VTC852039 WCX852037:WCY852039 WMT852037:WMU852039 WWP852037:WWQ852039 AH917573:AI917575 KD917573:KE917575 TZ917573:UA917575 ADV917573:ADW917575 ANR917573:ANS917575 AXN917573:AXO917575 BHJ917573:BHK917575 BRF917573:BRG917575 CBB917573:CBC917575 CKX917573:CKY917575 CUT917573:CUU917575 DEP917573:DEQ917575 DOL917573:DOM917575 DYH917573:DYI917575 EID917573:EIE917575 ERZ917573:ESA917575 FBV917573:FBW917575 FLR917573:FLS917575 FVN917573:FVO917575 GFJ917573:GFK917575 GPF917573:GPG917575 GZB917573:GZC917575 HIX917573:HIY917575 HST917573:HSU917575 ICP917573:ICQ917575 IML917573:IMM917575 IWH917573:IWI917575 JGD917573:JGE917575 JPZ917573:JQA917575 JZV917573:JZW917575 KJR917573:KJS917575 KTN917573:KTO917575 LDJ917573:LDK917575 LNF917573:LNG917575 LXB917573:LXC917575 MGX917573:MGY917575 MQT917573:MQU917575 NAP917573:NAQ917575 NKL917573:NKM917575 NUH917573:NUI917575 OED917573:OEE917575 ONZ917573:OOA917575 OXV917573:OXW917575 PHR917573:PHS917575 PRN917573:PRO917575 QBJ917573:QBK917575 QLF917573:QLG917575 QVB917573:QVC917575 REX917573:REY917575 ROT917573:ROU917575 RYP917573:RYQ917575 SIL917573:SIM917575 SSH917573:SSI917575 TCD917573:TCE917575 TLZ917573:TMA917575 TVV917573:TVW917575 UFR917573:UFS917575 UPN917573:UPO917575 UZJ917573:UZK917575 VJF917573:VJG917575 VTB917573:VTC917575 WCX917573:WCY917575 WMT917573:WMU917575 WWP917573:WWQ917575 AH983109:AI983111 KD983109:KE983111 TZ983109:UA983111 ADV983109:ADW983111 ANR983109:ANS983111 AXN983109:AXO983111 BHJ983109:BHK983111 BRF983109:BRG983111 CBB983109:CBC983111 CKX983109:CKY983111 CUT983109:CUU983111 DEP983109:DEQ983111 DOL983109:DOM983111 DYH983109:DYI983111 EID983109:EIE983111 ERZ983109:ESA983111 FBV983109:FBW983111 FLR983109:FLS983111 FVN983109:FVO983111 GFJ983109:GFK983111 GPF983109:GPG983111 GZB983109:GZC983111 HIX983109:HIY983111 HST983109:HSU983111 ICP983109:ICQ983111 IML983109:IMM983111 IWH983109:IWI983111 JGD983109:JGE983111 JPZ983109:JQA983111 JZV983109:JZW983111 KJR983109:KJS983111 KTN983109:KTO983111 LDJ983109:LDK983111 LNF983109:LNG983111 LXB983109:LXC983111 MGX983109:MGY983111 MQT983109:MQU983111 NAP983109:NAQ983111 NKL983109:NKM983111 NUH983109:NUI983111 OED983109:OEE983111 ONZ983109:OOA983111 OXV983109:OXW983111 PHR983109:PHS983111 PRN983109:PRO983111 QBJ983109:QBK983111 QLF983109:QLG983111 QVB983109:QVC983111 REX983109:REY983111 ROT983109:ROU983111 RYP983109:RYQ983111 SIL983109:SIM983111 SSH983109:SSI983111 TCD983109:TCE983111 TLZ983109:TMA983111 TVV983109:TVW983111 UFR983109:UFS983111 UPN983109:UPO983111 UZJ983109:UZK983111 VJF983109:VJG983111 VTB983109:VTC983111 WCX983109:WCY983111 WMT983109:WMU983111 WWP983109:WWQ983111 AH65609:AI65609 KD65609:KE65609 TZ65609:UA65609 ADV65609:ADW65609 ANR65609:ANS65609 AXN65609:AXO65609 BHJ65609:BHK65609 BRF65609:BRG65609 CBB65609:CBC65609 CKX65609:CKY65609 CUT65609:CUU65609 DEP65609:DEQ65609 DOL65609:DOM65609 DYH65609:DYI65609 EID65609:EIE65609 ERZ65609:ESA65609 FBV65609:FBW65609 FLR65609:FLS65609 FVN65609:FVO65609 GFJ65609:GFK65609 GPF65609:GPG65609 GZB65609:GZC65609 HIX65609:HIY65609 HST65609:HSU65609 ICP65609:ICQ65609 IML65609:IMM65609 IWH65609:IWI65609 JGD65609:JGE65609 JPZ65609:JQA65609 JZV65609:JZW65609 KJR65609:KJS65609 KTN65609:KTO65609 LDJ65609:LDK65609 LNF65609:LNG65609 LXB65609:LXC65609 MGX65609:MGY65609 MQT65609:MQU65609 NAP65609:NAQ65609 NKL65609:NKM65609 NUH65609:NUI65609 OED65609:OEE65609 ONZ65609:OOA65609 OXV65609:OXW65609 PHR65609:PHS65609 PRN65609:PRO65609 QBJ65609:QBK65609 QLF65609:QLG65609 QVB65609:QVC65609 REX65609:REY65609 ROT65609:ROU65609 RYP65609:RYQ65609 SIL65609:SIM65609 SSH65609:SSI65609 TCD65609:TCE65609 TLZ65609:TMA65609 TVV65609:TVW65609 UFR65609:UFS65609 UPN65609:UPO65609 UZJ65609:UZK65609 VJF65609:VJG65609 VTB65609:VTC65609 WCX65609:WCY65609 WMT65609:WMU65609 WWP65609:WWQ65609 AH131145:AI131145 KD131145:KE131145 TZ131145:UA131145 ADV131145:ADW131145 ANR131145:ANS131145 AXN131145:AXO131145 BHJ131145:BHK131145 BRF131145:BRG131145 CBB131145:CBC131145 CKX131145:CKY131145 CUT131145:CUU131145 DEP131145:DEQ131145 DOL131145:DOM131145 DYH131145:DYI131145 EID131145:EIE131145 ERZ131145:ESA131145 FBV131145:FBW131145 FLR131145:FLS131145 FVN131145:FVO131145 GFJ131145:GFK131145 GPF131145:GPG131145 GZB131145:GZC131145 HIX131145:HIY131145 HST131145:HSU131145 ICP131145:ICQ131145 IML131145:IMM131145 IWH131145:IWI131145 JGD131145:JGE131145 JPZ131145:JQA131145 JZV131145:JZW131145 KJR131145:KJS131145 KTN131145:KTO131145 LDJ131145:LDK131145 LNF131145:LNG131145 LXB131145:LXC131145 MGX131145:MGY131145 MQT131145:MQU131145 NAP131145:NAQ131145 NKL131145:NKM131145 NUH131145:NUI131145 OED131145:OEE131145 ONZ131145:OOA131145 OXV131145:OXW131145 PHR131145:PHS131145 PRN131145:PRO131145 QBJ131145:QBK131145 QLF131145:QLG131145 QVB131145:QVC131145 REX131145:REY131145 ROT131145:ROU131145 RYP131145:RYQ131145 SIL131145:SIM131145 SSH131145:SSI131145 TCD131145:TCE131145 TLZ131145:TMA131145 TVV131145:TVW131145 UFR131145:UFS131145 UPN131145:UPO131145 UZJ131145:UZK131145 VJF131145:VJG131145 VTB131145:VTC131145 WCX131145:WCY131145 WMT131145:WMU131145 WWP131145:WWQ131145 AH196681:AI196681 KD196681:KE196681 TZ196681:UA196681 ADV196681:ADW196681 ANR196681:ANS196681 AXN196681:AXO196681 BHJ196681:BHK196681 BRF196681:BRG196681 CBB196681:CBC196681 CKX196681:CKY196681 CUT196681:CUU196681 DEP196681:DEQ196681 DOL196681:DOM196681 DYH196681:DYI196681 EID196681:EIE196681 ERZ196681:ESA196681 FBV196681:FBW196681 FLR196681:FLS196681 FVN196681:FVO196681 GFJ196681:GFK196681 GPF196681:GPG196681 GZB196681:GZC196681 HIX196681:HIY196681 HST196681:HSU196681 ICP196681:ICQ196681 IML196681:IMM196681 IWH196681:IWI196681 JGD196681:JGE196681 JPZ196681:JQA196681 JZV196681:JZW196681 KJR196681:KJS196681 KTN196681:KTO196681 LDJ196681:LDK196681 LNF196681:LNG196681 LXB196681:LXC196681 MGX196681:MGY196681 MQT196681:MQU196681 NAP196681:NAQ196681 NKL196681:NKM196681 NUH196681:NUI196681 OED196681:OEE196681 ONZ196681:OOA196681 OXV196681:OXW196681 PHR196681:PHS196681 PRN196681:PRO196681 QBJ196681:QBK196681 QLF196681:QLG196681 QVB196681:QVC196681 REX196681:REY196681 ROT196681:ROU196681 RYP196681:RYQ196681 SIL196681:SIM196681 SSH196681:SSI196681 TCD196681:TCE196681 TLZ196681:TMA196681 TVV196681:TVW196681 UFR196681:UFS196681 UPN196681:UPO196681 UZJ196681:UZK196681 VJF196681:VJG196681 VTB196681:VTC196681 WCX196681:WCY196681 WMT196681:WMU196681 WWP196681:WWQ196681 AH262217:AI262217 KD262217:KE262217 TZ262217:UA262217 ADV262217:ADW262217 ANR262217:ANS262217 AXN262217:AXO262217 BHJ262217:BHK262217 BRF262217:BRG262217 CBB262217:CBC262217 CKX262217:CKY262217 CUT262217:CUU262217 DEP262217:DEQ262217 DOL262217:DOM262217 DYH262217:DYI262217 EID262217:EIE262217 ERZ262217:ESA262217 FBV262217:FBW262217 FLR262217:FLS262217 FVN262217:FVO262217 GFJ262217:GFK262217 GPF262217:GPG262217 GZB262217:GZC262217 HIX262217:HIY262217 HST262217:HSU262217 ICP262217:ICQ262217 IML262217:IMM262217 IWH262217:IWI262217 JGD262217:JGE262217 JPZ262217:JQA262217 JZV262217:JZW262217 KJR262217:KJS262217 KTN262217:KTO262217 LDJ262217:LDK262217 LNF262217:LNG262217 LXB262217:LXC262217 MGX262217:MGY262217 MQT262217:MQU262217 NAP262217:NAQ262217 NKL262217:NKM262217 NUH262217:NUI262217 OED262217:OEE262217 ONZ262217:OOA262217 OXV262217:OXW262217 PHR262217:PHS262217 PRN262217:PRO262217 QBJ262217:QBK262217 QLF262217:QLG262217 QVB262217:QVC262217 REX262217:REY262217 ROT262217:ROU262217 RYP262217:RYQ262217 SIL262217:SIM262217 SSH262217:SSI262217 TCD262217:TCE262217 TLZ262217:TMA262217 TVV262217:TVW262217 UFR262217:UFS262217 UPN262217:UPO262217 UZJ262217:UZK262217 VJF262217:VJG262217 VTB262217:VTC262217 WCX262217:WCY262217 WMT262217:WMU262217 WWP262217:WWQ262217 AH327753:AI327753 KD327753:KE327753 TZ327753:UA327753 ADV327753:ADW327753 ANR327753:ANS327753 AXN327753:AXO327753 BHJ327753:BHK327753 BRF327753:BRG327753 CBB327753:CBC327753 CKX327753:CKY327753 CUT327753:CUU327753 DEP327753:DEQ327753 DOL327753:DOM327753 DYH327753:DYI327753 EID327753:EIE327753 ERZ327753:ESA327753 FBV327753:FBW327753 FLR327753:FLS327753 FVN327753:FVO327753 GFJ327753:GFK327753 GPF327753:GPG327753 GZB327753:GZC327753 HIX327753:HIY327753 HST327753:HSU327753 ICP327753:ICQ327753 IML327753:IMM327753 IWH327753:IWI327753 JGD327753:JGE327753 JPZ327753:JQA327753 JZV327753:JZW327753 KJR327753:KJS327753 KTN327753:KTO327753 LDJ327753:LDK327753 LNF327753:LNG327753 LXB327753:LXC327753 MGX327753:MGY327753 MQT327753:MQU327753 NAP327753:NAQ327753 NKL327753:NKM327753 NUH327753:NUI327753 OED327753:OEE327753 ONZ327753:OOA327753 OXV327753:OXW327753 PHR327753:PHS327753 PRN327753:PRO327753 QBJ327753:QBK327753 QLF327753:QLG327753 QVB327753:QVC327753 REX327753:REY327753 ROT327753:ROU327753 RYP327753:RYQ327753 SIL327753:SIM327753 SSH327753:SSI327753 TCD327753:TCE327753 TLZ327753:TMA327753 TVV327753:TVW327753 UFR327753:UFS327753 UPN327753:UPO327753 UZJ327753:UZK327753 VJF327753:VJG327753 VTB327753:VTC327753 WCX327753:WCY327753 WMT327753:WMU327753 WWP327753:WWQ327753 AH393289:AI393289 KD393289:KE393289 TZ393289:UA393289 ADV393289:ADW393289 ANR393289:ANS393289 AXN393289:AXO393289 BHJ393289:BHK393289 BRF393289:BRG393289 CBB393289:CBC393289 CKX393289:CKY393289 CUT393289:CUU393289 DEP393289:DEQ393289 DOL393289:DOM393289 DYH393289:DYI393289 EID393289:EIE393289 ERZ393289:ESA393289 FBV393289:FBW393289 FLR393289:FLS393289 FVN393289:FVO393289 GFJ393289:GFK393289 GPF393289:GPG393289 GZB393289:GZC393289 HIX393289:HIY393289 HST393289:HSU393289 ICP393289:ICQ393289 IML393289:IMM393289 IWH393289:IWI393289 JGD393289:JGE393289 JPZ393289:JQA393289 JZV393289:JZW393289 KJR393289:KJS393289 KTN393289:KTO393289 LDJ393289:LDK393289 LNF393289:LNG393289 LXB393289:LXC393289 MGX393289:MGY393289 MQT393289:MQU393289 NAP393289:NAQ393289 NKL393289:NKM393289 NUH393289:NUI393289 OED393289:OEE393289 ONZ393289:OOA393289 OXV393289:OXW393289 PHR393289:PHS393289 PRN393289:PRO393289 QBJ393289:QBK393289 QLF393289:QLG393289 QVB393289:QVC393289 REX393289:REY393289 ROT393289:ROU393289 RYP393289:RYQ393289 SIL393289:SIM393289 SSH393289:SSI393289 TCD393289:TCE393289 TLZ393289:TMA393289 TVV393289:TVW393289 UFR393289:UFS393289 UPN393289:UPO393289 UZJ393289:UZK393289 VJF393289:VJG393289 VTB393289:VTC393289 WCX393289:WCY393289 WMT393289:WMU393289 WWP393289:WWQ393289 AH458825:AI458825 KD458825:KE458825 TZ458825:UA458825 ADV458825:ADW458825 ANR458825:ANS458825 AXN458825:AXO458825 BHJ458825:BHK458825 BRF458825:BRG458825 CBB458825:CBC458825 CKX458825:CKY458825 CUT458825:CUU458825 DEP458825:DEQ458825 DOL458825:DOM458825 DYH458825:DYI458825 EID458825:EIE458825 ERZ458825:ESA458825 FBV458825:FBW458825 FLR458825:FLS458825 FVN458825:FVO458825 GFJ458825:GFK458825 GPF458825:GPG458825 GZB458825:GZC458825 HIX458825:HIY458825 HST458825:HSU458825 ICP458825:ICQ458825 IML458825:IMM458825 IWH458825:IWI458825 JGD458825:JGE458825 JPZ458825:JQA458825 JZV458825:JZW458825 KJR458825:KJS458825 KTN458825:KTO458825 LDJ458825:LDK458825 LNF458825:LNG458825 LXB458825:LXC458825 MGX458825:MGY458825 MQT458825:MQU458825 NAP458825:NAQ458825 NKL458825:NKM458825 NUH458825:NUI458825 OED458825:OEE458825 ONZ458825:OOA458825 OXV458825:OXW458825 PHR458825:PHS458825 PRN458825:PRO458825 QBJ458825:QBK458825 QLF458825:QLG458825 QVB458825:QVC458825 REX458825:REY458825 ROT458825:ROU458825 RYP458825:RYQ458825 SIL458825:SIM458825 SSH458825:SSI458825 TCD458825:TCE458825 TLZ458825:TMA458825 TVV458825:TVW458825 UFR458825:UFS458825 UPN458825:UPO458825 UZJ458825:UZK458825 VJF458825:VJG458825 VTB458825:VTC458825 WCX458825:WCY458825 WMT458825:WMU458825 WWP458825:WWQ458825 AH524361:AI524361 KD524361:KE524361 TZ524361:UA524361 ADV524361:ADW524361 ANR524361:ANS524361 AXN524361:AXO524361 BHJ524361:BHK524361 BRF524361:BRG524361 CBB524361:CBC524361 CKX524361:CKY524361 CUT524361:CUU524361 DEP524361:DEQ524361 DOL524361:DOM524361 DYH524361:DYI524361 EID524361:EIE524361 ERZ524361:ESA524361 FBV524361:FBW524361 FLR524361:FLS524361 FVN524361:FVO524361 GFJ524361:GFK524361 GPF524361:GPG524361 GZB524361:GZC524361 HIX524361:HIY524361 HST524361:HSU524361 ICP524361:ICQ524361 IML524361:IMM524361 IWH524361:IWI524361 JGD524361:JGE524361 JPZ524361:JQA524361 JZV524361:JZW524361 KJR524361:KJS524361 KTN524361:KTO524361 LDJ524361:LDK524361 LNF524361:LNG524361 LXB524361:LXC524361 MGX524361:MGY524361 MQT524361:MQU524361 NAP524361:NAQ524361 NKL524361:NKM524361 NUH524361:NUI524361 OED524361:OEE524361 ONZ524361:OOA524361 OXV524361:OXW524361 PHR524361:PHS524361 PRN524361:PRO524361 QBJ524361:QBK524361 QLF524361:QLG524361 QVB524361:QVC524361 REX524361:REY524361 ROT524361:ROU524361 RYP524361:RYQ524361 SIL524361:SIM524361 SSH524361:SSI524361 TCD524361:TCE524361 TLZ524361:TMA524361 TVV524361:TVW524361 UFR524361:UFS524361 UPN524361:UPO524361 UZJ524361:UZK524361 VJF524361:VJG524361 VTB524361:VTC524361 WCX524361:WCY524361 WMT524361:WMU524361 WWP524361:WWQ524361 AH589897:AI589897 KD589897:KE589897 TZ589897:UA589897 ADV589897:ADW589897 ANR589897:ANS589897 AXN589897:AXO589897 BHJ589897:BHK589897 BRF589897:BRG589897 CBB589897:CBC589897 CKX589897:CKY589897 CUT589897:CUU589897 DEP589897:DEQ589897 DOL589897:DOM589897 DYH589897:DYI589897 EID589897:EIE589897 ERZ589897:ESA589897 FBV589897:FBW589897 FLR589897:FLS589897 FVN589897:FVO589897 GFJ589897:GFK589897 GPF589897:GPG589897 GZB589897:GZC589897 HIX589897:HIY589897 HST589897:HSU589897 ICP589897:ICQ589897 IML589897:IMM589897 IWH589897:IWI589897 JGD589897:JGE589897 JPZ589897:JQA589897 JZV589897:JZW589897 KJR589897:KJS589897 KTN589897:KTO589897 LDJ589897:LDK589897 LNF589897:LNG589897 LXB589897:LXC589897 MGX589897:MGY589897 MQT589897:MQU589897 NAP589897:NAQ589897 NKL589897:NKM589897 NUH589897:NUI589897 OED589897:OEE589897 ONZ589897:OOA589897 OXV589897:OXW589897 PHR589897:PHS589897 PRN589897:PRO589897 QBJ589897:QBK589897 QLF589897:QLG589897 QVB589897:QVC589897 REX589897:REY589897 ROT589897:ROU589897 RYP589897:RYQ589897 SIL589897:SIM589897 SSH589897:SSI589897 TCD589897:TCE589897 TLZ589897:TMA589897 TVV589897:TVW589897 UFR589897:UFS589897 UPN589897:UPO589897 UZJ589897:UZK589897 VJF589897:VJG589897 VTB589897:VTC589897 WCX589897:WCY589897 WMT589897:WMU589897 WWP589897:WWQ589897 AH655433:AI655433 KD655433:KE655433 TZ655433:UA655433 ADV655433:ADW655433 ANR655433:ANS655433 AXN655433:AXO655433 BHJ655433:BHK655433 BRF655433:BRG655433 CBB655433:CBC655433 CKX655433:CKY655433 CUT655433:CUU655433 DEP655433:DEQ655433 DOL655433:DOM655433 DYH655433:DYI655433 EID655433:EIE655433 ERZ655433:ESA655433 FBV655433:FBW655433 FLR655433:FLS655433 FVN655433:FVO655433 GFJ655433:GFK655433 GPF655433:GPG655433 GZB655433:GZC655433 HIX655433:HIY655433 HST655433:HSU655433 ICP655433:ICQ655433 IML655433:IMM655433 IWH655433:IWI655433 JGD655433:JGE655433 JPZ655433:JQA655433 JZV655433:JZW655433 KJR655433:KJS655433 KTN655433:KTO655433 LDJ655433:LDK655433 LNF655433:LNG655433 LXB655433:LXC655433 MGX655433:MGY655433 MQT655433:MQU655433 NAP655433:NAQ655433 NKL655433:NKM655433 NUH655433:NUI655433 OED655433:OEE655433 ONZ655433:OOA655433 OXV655433:OXW655433 PHR655433:PHS655433 PRN655433:PRO655433 QBJ655433:QBK655433 QLF655433:QLG655433 QVB655433:QVC655433 REX655433:REY655433 ROT655433:ROU655433 RYP655433:RYQ655433 SIL655433:SIM655433 SSH655433:SSI655433 TCD655433:TCE655433 TLZ655433:TMA655433 TVV655433:TVW655433 UFR655433:UFS655433 UPN655433:UPO655433 UZJ655433:UZK655433 VJF655433:VJG655433 VTB655433:VTC655433 WCX655433:WCY655433 WMT655433:WMU655433 WWP655433:WWQ655433 AH720969:AI720969 KD720969:KE720969 TZ720969:UA720969 ADV720969:ADW720969 ANR720969:ANS720969 AXN720969:AXO720969 BHJ720969:BHK720969 BRF720969:BRG720969 CBB720969:CBC720969 CKX720969:CKY720969 CUT720969:CUU720969 DEP720969:DEQ720969 DOL720969:DOM720969 DYH720969:DYI720969 EID720969:EIE720969 ERZ720969:ESA720969 FBV720969:FBW720969 FLR720969:FLS720969 FVN720969:FVO720969 GFJ720969:GFK720969 GPF720969:GPG720969 GZB720969:GZC720969 HIX720969:HIY720969 HST720969:HSU720969 ICP720969:ICQ720969 IML720969:IMM720969 IWH720969:IWI720969 JGD720969:JGE720969 JPZ720969:JQA720969 JZV720969:JZW720969 KJR720969:KJS720969 KTN720969:KTO720969 LDJ720969:LDK720969 LNF720969:LNG720969 LXB720969:LXC720969 MGX720969:MGY720969 MQT720969:MQU720969 NAP720969:NAQ720969 NKL720969:NKM720969 NUH720969:NUI720969 OED720969:OEE720969 ONZ720969:OOA720969 OXV720969:OXW720969 PHR720969:PHS720969 PRN720969:PRO720969 QBJ720969:QBK720969 QLF720969:QLG720969 QVB720969:QVC720969 REX720969:REY720969 ROT720969:ROU720969 RYP720969:RYQ720969 SIL720969:SIM720969 SSH720969:SSI720969 TCD720969:TCE720969 TLZ720969:TMA720969 TVV720969:TVW720969 UFR720969:UFS720969 UPN720969:UPO720969 UZJ720969:UZK720969 VJF720969:VJG720969 VTB720969:VTC720969 WCX720969:WCY720969 WMT720969:WMU720969 WWP720969:WWQ720969 AH786505:AI786505 KD786505:KE786505 TZ786505:UA786505 ADV786505:ADW786505 ANR786505:ANS786505 AXN786505:AXO786505 BHJ786505:BHK786505 BRF786505:BRG786505 CBB786505:CBC786505 CKX786505:CKY786505 CUT786505:CUU786505 DEP786505:DEQ786505 DOL786505:DOM786505 DYH786505:DYI786505 EID786505:EIE786505 ERZ786505:ESA786505 FBV786505:FBW786505 FLR786505:FLS786505 FVN786505:FVO786505 GFJ786505:GFK786505 GPF786505:GPG786505 GZB786505:GZC786505 HIX786505:HIY786505 HST786505:HSU786505 ICP786505:ICQ786505 IML786505:IMM786505 IWH786505:IWI786505 JGD786505:JGE786505 JPZ786505:JQA786505 JZV786505:JZW786505 KJR786505:KJS786505 KTN786505:KTO786505 LDJ786505:LDK786505 LNF786505:LNG786505 LXB786505:LXC786505 MGX786505:MGY786505 MQT786505:MQU786505 NAP786505:NAQ786505 NKL786505:NKM786505 NUH786505:NUI786505 OED786505:OEE786505 ONZ786505:OOA786505 OXV786505:OXW786505 PHR786505:PHS786505 PRN786505:PRO786505 QBJ786505:QBK786505 QLF786505:QLG786505 QVB786505:QVC786505 REX786505:REY786505 ROT786505:ROU786505 RYP786505:RYQ786505 SIL786505:SIM786505 SSH786505:SSI786505 TCD786505:TCE786505 TLZ786505:TMA786505 TVV786505:TVW786505 UFR786505:UFS786505 UPN786505:UPO786505 UZJ786505:UZK786505 VJF786505:VJG786505 VTB786505:VTC786505 WCX786505:WCY786505 WMT786505:WMU786505 WWP786505:WWQ786505 AH852041:AI852041 KD852041:KE852041 TZ852041:UA852041 ADV852041:ADW852041 ANR852041:ANS852041 AXN852041:AXO852041 BHJ852041:BHK852041 BRF852041:BRG852041 CBB852041:CBC852041 CKX852041:CKY852041 CUT852041:CUU852041 DEP852041:DEQ852041 DOL852041:DOM852041 DYH852041:DYI852041 EID852041:EIE852041 ERZ852041:ESA852041 FBV852041:FBW852041 FLR852041:FLS852041 FVN852041:FVO852041 GFJ852041:GFK852041 GPF852041:GPG852041 GZB852041:GZC852041 HIX852041:HIY852041 HST852041:HSU852041 ICP852041:ICQ852041 IML852041:IMM852041 IWH852041:IWI852041 JGD852041:JGE852041 JPZ852041:JQA852041 JZV852041:JZW852041 KJR852041:KJS852041 KTN852041:KTO852041 LDJ852041:LDK852041 LNF852041:LNG852041 LXB852041:LXC852041 MGX852041:MGY852041 MQT852041:MQU852041 NAP852041:NAQ852041 NKL852041:NKM852041 NUH852041:NUI852041 OED852041:OEE852041 ONZ852041:OOA852041 OXV852041:OXW852041 PHR852041:PHS852041 PRN852041:PRO852041 QBJ852041:QBK852041 QLF852041:QLG852041 QVB852041:QVC852041 REX852041:REY852041 ROT852041:ROU852041 RYP852041:RYQ852041 SIL852041:SIM852041 SSH852041:SSI852041 TCD852041:TCE852041 TLZ852041:TMA852041 TVV852041:TVW852041 UFR852041:UFS852041 UPN852041:UPO852041 UZJ852041:UZK852041 VJF852041:VJG852041 VTB852041:VTC852041 WCX852041:WCY852041 WMT852041:WMU852041 WWP852041:WWQ852041 AH917577:AI917577 KD917577:KE917577 TZ917577:UA917577 ADV917577:ADW917577 ANR917577:ANS917577 AXN917577:AXO917577 BHJ917577:BHK917577 BRF917577:BRG917577 CBB917577:CBC917577 CKX917577:CKY917577 CUT917577:CUU917577 DEP917577:DEQ917577 DOL917577:DOM917577 DYH917577:DYI917577 EID917577:EIE917577 ERZ917577:ESA917577 FBV917577:FBW917577 FLR917577:FLS917577 FVN917577:FVO917577 GFJ917577:GFK917577 GPF917577:GPG917577 GZB917577:GZC917577 HIX917577:HIY917577 HST917577:HSU917577 ICP917577:ICQ917577 IML917577:IMM917577 IWH917577:IWI917577 JGD917577:JGE917577 JPZ917577:JQA917577 JZV917577:JZW917577 KJR917577:KJS917577 KTN917577:KTO917577 LDJ917577:LDK917577 LNF917577:LNG917577 LXB917577:LXC917577 MGX917577:MGY917577 MQT917577:MQU917577 NAP917577:NAQ917577 NKL917577:NKM917577 NUH917577:NUI917577 OED917577:OEE917577 ONZ917577:OOA917577 OXV917577:OXW917577 PHR917577:PHS917577 PRN917577:PRO917577 QBJ917577:QBK917577 QLF917577:QLG917577 QVB917577:QVC917577 REX917577:REY917577 ROT917577:ROU917577 RYP917577:RYQ917577 SIL917577:SIM917577 SSH917577:SSI917577 TCD917577:TCE917577 TLZ917577:TMA917577 TVV917577:TVW917577 UFR917577:UFS917577 UPN917577:UPO917577 UZJ917577:UZK917577 VJF917577:VJG917577 VTB917577:VTC917577 WCX917577:WCY917577 WMT917577:WMU917577 WWP917577:WWQ917577 AH983113:AI983113 KD983113:KE983113 TZ983113:UA983113 ADV983113:ADW983113 ANR983113:ANS983113 AXN983113:AXO983113 BHJ983113:BHK983113 BRF983113:BRG983113 CBB983113:CBC983113 CKX983113:CKY983113 CUT983113:CUU983113 DEP983113:DEQ983113 DOL983113:DOM983113 DYH983113:DYI983113 EID983113:EIE983113 ERZ983113:ESA983113 FBV983113:FBW983113 FLR983113:FLS983113 FVN983113:FVO983113 GFJ983113:GFK983113 GPF983113:GPG983113 GZB983113:GZC983113 HIX983113:HIY983113 HST983113:HSU983113 ICP983113:ICQ983113 IML983113:IMM983113 IWH983113:IWI983113 JGD983113:JGE983113 JPZ983113:JQA983113 JZV983113:JZW983113 KJR983113:KJS983113 KTN983113:KTO983113 LDJ983113:LDK983113 LNF983113:LNG983113 LXB983113:LXC983113 MGX983113:MGY983113 MQT983113:MQU983113 NAP983113:NAQ983113 NKL983113:NKM983113 NUH983113:NUI983113 OED983113:OEE983113 ONZ983113:OOA983113 OXV983113:OXW983113 PHR983113:PHS983113 PRN983113:PRO983113 QBJ983113:QBK983113 QLF983113:QLG983113 QVB983113:QVC983113 REX983113:REY983113 ROT983113:ROU983113 RYP983113:RYQ983113 SIL983113:SIM983113 SSH983113:SSI983113 TCD983113:TCE983113 TLZ983113:TMA983113 TVV983113:TVW983113 UFR983113:UFS983113 UPN983113:UPO983113 UZJ983113:UZK983113 VJF983113:VJG983113 VTB983113:VTC983113 WCX983113:WCY983113 WMT983113:WMU983113 WWP983113:WWQ983113 AF65599 AG65600 AF131135 AG131136 AF196671 AG196672 AF262207 AG262208 AF327743 AG327744 AF393279 AG393280 AF458815 AG458816 AF524351 AG524352 AF589887 AG589888 AF655423 AG655424 AF720959 AG720960 AF786495 AG786496 AF852031 AG852032 AF917567 AG917568 AF983103 AG983104 AXK58:AXL60 BHG58:BHH60 BRC58:BRD60 CAY58:CAZ60 CKU58:CKV60 CUQ58:CUR60 DEM58:DEN60 DOI58:DOJ60 DYE58:DYF60 EIA58:EIB60 ERW58:ERX60 FBS58:FBT60 FLO58:FLP60 FVK58:FVL60 GFG58:GFH60 GPC58:GPD60 GYY58:GYZ60 HIU58:HIV60 HSQ58:HSR60 ICM58:ICN60 IMI58:IMJ60 IWE58:IWF60 JGA58:JGB60 JPW58:JPX60 JZS58:JZT60 KJO58:KJP60 KTK58:KTL60 LDG58:LDH60 LNC58:LND60 LWY58:LWZ60 MGU58:MGV60 MQQ58:MQR60 NAM58:NAN60 NKI58:NKJ60 NUE58:NUF60 OEA58:OEB60 ONW58:ONX60 OXS58:OXT60 PHO58:PHP60 PRK58:PRL60 QBG58:QBH60 QLC58:QLD60 QUY58:QUZ60 REU58:REV60 ROQ58:ROR60 RYM58:RYN60 SII58:SIJ60 SSE58:SSF60 TCA58:TCB60 TLW58:TLX60 TVS58:TVT60 UFO58:UFP60 UPK58:UPL60 UZG58:UZH60 VJC58:VJD60 VSY58:VSZ60 WCU58:WCV60 WMQ58:WMR60 WWM58:WWN60 TW44:TX50 KA58:KB60 TW58:TX60 ADS58:ADT60 ANO58:ANP60 ADS44:ADT50 ANO44:ANP50 AXK44:AXL50 BHG44:BHH50 BRC44:BRD50 CAY44:CAZ50 CKU44:CKV50 CUQ44:CUR50 DEM44:DEN50 DOI44:DOJ50 DYE44:DYF50 EIA44:EIB50 ERW44:ERX50 FBS44:FBT50 FLO44:FLP50 FVK44:FVL50 GFG44:GFH50 GPC44:GPD50 GYY44:GYZ50 HIU44:HIV50 HSQ44:HSR50 ICM44:ICN50 IMI44:IMJ50 IWE44:IWF50 JGA44:JGB50 JPW44:JPX50 JZS44:JZT50 KJO44:KJP50 KTK44:KTL50 LDG44:LDH50 LNC44:LND50 LWY44:LWZ50 MGU44:MGV50 MQQ44:MQR50 NAM44:NAN50 NKI44:NKJ50 NUE44:NUF50 OEA44:OEB50 ONW44:ONX50 OXS44:OXT50 PHO44:PHP50 PRK44:PRL50 QBG44:QBH50 QLC44:QLD50 QUY44:QUZ50 REU44:REV50 ROQ44:ROR50 RYM44:RYN50 SII44:SIJ50 SSE44:SSF50 TCA44:TCB50 TLW44:TLX50 TVS44:TVT50 UFO44:UFP50 UPK44:UPL50 UZG44:UZH50 VJC44:VJD50 VSY44:VSZ50 WCU44:WCV50 WMQ44:WMR50 WWM44:WWN50 AE44:AF50 KA44:KB50 AE58:AF59 AI76:AJ78 KE76:KF78 UA76:UB78 ADW76:ADX78 ANS76:ANT78 AXO76:AXP78 BHK76:BHL78 BRG76:BRH78 CBC76:CBD78 CKY76:CKZ78 CUU76:CUV78 DEQ76:DER78 DOM76:DON78 DYI76:DYJ78 EIE76:EIF78 ESA76:ESB78 FBW76:FBX78 FLS76:FLT78 FVO76:FVP78 GFK76:GFL78 GPG76:GPH78 GZC76:GZD78 HIY76:HIZ78 HSU76:HSV78 ICQ76:ICR78 IMM76:IMN78 IWI76:IWJ78 JGE76:JGF78 JQA76:JQB78 JZW76:JZX78 KJS76:KJT78 KTO76:KTP78 LDK76:LDL78 LNG76:LNH78 LXC76:LXD78 MGY76:MGZ78 MQU76:MQV78 NAQ76:NAR78 NKM76:NKN78 NUI76:NUJ78 OEE76:OEF78 OOA76:OOB78 OXW76:OXX78 PHS76:PHT78 PRO76:PRP78 QBK76:QBL78 QLG76:QLH78 QVC76:QVD78 REY76:REZ78 ROU76:ROV78 RYQ76:RYR78 SIM76:SIN78 SSI76:SSJ78 TCE76:TCF78 TMA76:TMB78 TVW76:TVX78 UFS76:UFT78 UPO76:UPP78 UZK76:UZL78 VJG76:VJH78 VTC76:VTD78 WCY76:WCZ78 WMU76:WMV78 WWQ76:WWR78 AI112:AJ114 KE112:KF114 UA112:UB114 ADW112:ADX114 ANS112:ANT114 AXO112:AXP114 BHK112:BHL114 BRG112:BRH114 CBC112:CBD114 CKY112:CKZ114 CUU112:CUV114 DEQ112:DER114 DOM112:DON114 DYI112:DYJ114 EIE112:EIF114 ESA112:ESB114 FBW112:FBX114 FLS112:FLT114 FVO112:FVP114 GFK112:GFL114 GPG112:GPH114 GZC112:GZD114 HIY112:HIZ114 HSU112:HSV114 ICQ112:ICR114 IMM112:IMN114 IWI112:IWJ114 JGE112:JGF114 JQA112:JQB114 JZW112:JZX114 KJS112:KJT114 KTO112:KTP114 LDK112:LDL114 LNG112:LNH114 LXC112:LXD114 MGY112:MGZ114 MQU112:MQV114 NAQ112:NAR114 NKM112:NKN114 NUI112:NUJ114 OEE112:OEF114 OOA112:OOB114 OXW112:OXX114 PHS112:PHT114 PRO112:PRP114 QBK112:QBL114 QLG112:QLH114 QVC112:QVD114 REY112:REZ114 ROU112:ROV114 RYQ112:RYR114 SIM112:SIN114 SSI112:SSJ114 TCE112:TCF114 TMA112:TMB114 TVW112:TVX114 UFS112:UFT114 UPO112:UPP114 UZK112:UZL114 VJG112:VJH114 VTC112:VTD114 WCY112:WCZ114 WMU112:WMV114 WWQ112:WWR114"/>
    <dataValidation type="list" allowBlank="1" showInputMessage="1" showErrorMessage="1" sqref="WVS983097:WVS983107 AMR28:AMR43 AWN28:AWN43 BGJ28:BGJ43 BQF28:BQF43 CAB28:CAB43 CJX28:CJX43 CTT28:CTT43 DDP28:DDP43 DNL28:DNL43 DXH28:DXH43 EHD28:EHD43 EQZ28:EQZ43 FAV28:FAV43 FKR28:FKR43 FUN28:FUN43 GEJ28:GEJ43 GOF28:GOF43 GYB28:GYB43 HHX28:HHX43 HRT28:HRT43 IBP28:IBP43 ILL28:ILL43 IVH28:IVH43 JFD28:JFD43 JOZ28:JOZ43 JYV28:JYV43 KIR28:KIR43 KSN28:KSN43 LCJ28:LCJ43 LMF28:LMF43 LWB28:LWB43 MFX28:MFX43 MPT28:MPT43 MZP28:MZP43 NJL28:NJL43 NTH28:NTH43 ODD28:ODD43 OMZ28:OMZ43 OWV28:OWV43 PGR28:PGR43 PQN28:PQN43 QAJ28:QAJ43 QKF28:QKF43 QUB28:QUB43 RDX28:RDX43 RNT28:RNT43 RXP28:RXP43 SHL28:SHL43 SRH28:SRH43 TBD28:TBD43 TKZ28:TKZ43 TUV28:TUV43 UER28:UER43 UON28:UON43 UYJ28:UYJ43 VIF28:VIF43 VSB28:VSB43 WBX28:WBX43 WLT28:WLT43 WVP28:WVP43 JD28:JD43 SZ28:SZ43 ACV28:ACV43 SZ51:SZ57 ACV51:ACV57 AMR51:AMR57 AWN51:AWN57 BGJ51:BGJ57 BQF51:BQF57 CAB51:CAB57 CJX51:CJX57 CTT51:CTT57 DDP51:DDP57 DNL51:DNL57 DXH51:DXH57 EHD51:EHD57 EQZ51:EQZ57 FAV51:FAV57 FKR51:FKR57 FUN51:FUN57 GEJ51:GEJ57 GOF51:GOF57 GYB51:GYB57 HHX51:HHX57 HRT51:HRT57 IBP51:IBP57 ILL51:ILL57 IVH51:IVH57 JFD51:JFD57 JOZ51:JOZ57 JYV51:JYV57 KIR51:KIR57 KSN51:KSN57 LCJ51:LCJ57 LMF51:LMF57 LWB51:LWB57 MFX51:MFX57 MPT51:MPT57 MZP51:MZP57 NJL51:NJL57 NTH51:NTH57 ODD51:ODD57 OMZ51:OMZ57 OWV51:OWV57 PGR51:PGR57 PQN51:PQN57 QAJ51:QAJ57 QKF51:QKF57 QUB51:QUB57 RDX51:RDX57 RNT51:RNT57 RXP51:RXP57 SHL51:SHL57 SRH51:SRH57 TBD51:TBD57 TKZ51:TKZ57 TUV51:TUV57 UER51:UER57 UON51:UON57 UYJ51:UYJ57 VIF51:VIF57 VSB51:VSB57 WBX51:WBX57 WLT51:WLT57 WVP51:WVP57 JD51:JD57 WCA983097:WCA983107 VSE983097:VSE983107 VII983097:VII983107 UYM983097:UYM983107 UOQ983097:UOQ983107 UEU983097:UEU983107 TUY983097:TUY983107 TLC983097:TLC983107 TBG983097:TBG983107 SRK983097:SRK983107 SHO983097:SHO983107 RXS983097:RXS983107 RNW983097:RNW983107 REA983097:REA983107 QUE983097:QUE983107 QKI983097:QKI983107 QAM983097:QAM983107 PQQ983097:PQQ983107 PGU983097:PGU983107 OWY983097:OWY983107 ONC983097:ONC983107 ODG983097:ODG983107 NTK983097:NTK983107 NJO983097:NJO983107 MZS983097:MZS983107 MPW983097:MPW983107 MGA983097:MGA983107 LWE983097:LWE983107 LMI983097:LMI983107 LCM983097:LCM983107 KSQ983097:KSQ983107 KIU983097:KIU983107 JYY983097:JYY983107 JPC983097:JPC983107 JFG983097:JFG983107 IVK983097:IVK983107 ILO983097:ILO983107 IBS983097:IBS983107 HRW983097:HRW983107 HIA983097:HIA983107 GYE983097:GYE983107 GOI983097:GOI983107 GEM983097:GEM983107 FUQ983097:FUQ983107 FKU983097:FKU983107 FAY983097:FAY983107 ERC983097:ERC983107 EHG983097:EHG983107 DXK983097:DXK983107 DNO983097:DNO983107 DDS983097:DDS983107 CTW983097:CTW983107 CKA983097:CKA983107 CAE983097:CAE983107 BQI983097:BQI983107 BGM983097:BGM983107 AWQ983097:AWQ983107 AMU983097:AMU983107 ACY983097:ACY983107 TC983097:TC983107 JG983097:JG983107 K983096:K983106 WVS917561:WVS917571 WLW917561:WLW917571 WCA917561:WCA917571 VSE917561:VSE917571 VII917561:VII917571 UYM917561:UYM917571 UOQ917561:UOQ917571 UEU917561:UEU917571 TUY917561:TUY917571 TLC917561:TLC917571 TBG917561:TBG917571 SRK917561:SRK917571 SHO917561:SHO917571 RXS917561:RXS917571 RNW917561:RNW917571 REA917561:REA917571 QUE917561:QUE917571 QKI917561:QKI917571 QAM917561:QAM917571 PQQ917561:PQQ917571 PGU917561:PGU917571 OWY917561:OWY917571 ONC917561:ONC917571 ODG917561:ODG917571 NTK917561:NTK917571 NJO917561:NJO917571 MZS917561:MZS917571 MPW917561:MPW917571 MGA917561:MGA917571 LWE917561:LWE917571 LMI917561:LMI917571 LCM917561:LCM917571 KSQ917561:KSQ917571 KIU917561:KIU917571 JYY917561:JYY917571 JPC917561:JPC917571 JFG917561:JFG917571 IVK917561:IVK917571 ILO917561:ILO917571 IBS917561:IBS917571 HRW917561:HRW917571 HIA917561:HIA917571 GYE917561:GYE917571 GOI917561:GOI917571 GEM917561:GEM917571 FUQ917561:FUQ917571 FKU917561:FKU917571 FAY917561:FAY917571 ERC917561:ERC917571 EHG917561:EHG917571 DXK917561:DXK917571 DNO917561:DNO917571 DDS917561:DDS917571 CTW917561:CTW917571 CKA917561:CKA917571 CAE917561:CAE917571 BQI917561:BQI917571 BGM917561:BGM917571 AWQ917561:AWQ917571 AMU917561:AMU917571 ACY917561:ACY917571 TC917561:TC917571 JG917561:JG917571 K917560:K917570 WVS852025:WVS852035 WLW852025:WLW852035 WCA852025:WCA852035 VSE852025:VSE852035 VII852025:VII852035 UYM852025:UYM852035 UOQ852025:UOQ852035 UEU852025:UEU852035 TUY852025:TUY852035 TLC852025:TLC852035 TBG852025:TBG852035 SRK852025:SRK852035 SHO852025:SHO852035 RXS852025:RXS852035 RNW852025:RNW852035 REA852025:REA852035 QUE852025:QUE852035 QKI852025:QKI852035 QAM852025:QAM852035 PQQ852025:PQQ852035 PGU852025:PGU852035 OWY852025:OWY852035 ONC852025:ONC852035 ODG852025:ODG852035 NTK852025:NTK852035 NJO852025:NJO852035 MZS852025:MZS852035 MPW852025:MPW852035 MGA852025:MGA852035 LWE852025:LWE852035 LMI852025:LMI852035 LCM852025:LCM852035 KSQ852025:KSQ852035 KIU852025:KIU852035 JYY852025:JYY852035 JPC852025:JPC852035 JFG852025:JFG852035 IVK852025:IVK852035 ILO852025:ILO852035 IBS852025:IBS852035 HRW852025:HRW852035 HIA852025:HIA852035 GYE852025:GYE852035 GOI852025:GOI852035 GEM852025:GEM852035 FUQ852025:FUQ852035 FKU852025:FKU852035 FAY852025:FAY852035 ERC852025:ERC852035 EHG852025:EHG852035 DXK852025:DXK852035 DNO852025:DNO852035 DDS852025:DDS852035 CTW852025:CTW852035 CKA852025:CKA852035 CAE852025:CAE852035 BQI852025:BQI852035 BGM852025:BGM852035 AWQ852025:AWQ852035 AMU852025:AMU852035 ACY852025:ACY852035 TC852025:TC852035 JG852025:JG852035 K852024:K852034 WVS786489:WVS786499 WLW786489:WLW786499 WCA786489:WCA786499 VSE786489:VSE786499 VII786489:VII786499 UYM786489:UYM786499 UOQ786489:UOQ786499 UEU786489:UEU786499 TUY786489:TUY786499 TLC786489:TLC786499 TBG786489:TBG786499 SRK786489:SRK786499 SHO786489:SHO786499 RXS786489:RXS786499 RNW786489:RNW786499 REA786489:REA786499 QUE786489:QUE786499 QKI786489:QKI786499 QAM786489:QAM786499 PQQ786489:PQQ786499 PGU786489:PGU786499 OWY786489:OWY786499 ONC786489:ONC786499 ODG786489:ODG786499 NTK786489:NTK786499 NJO786489:NJO786499 MZS786489:MZS786499 MPW786489:MPW786499 MGA786489:MGA786499 LWE786489:LWE786499 LMI786489:LMI786499 LCM786489:LCM786499 KSQ786489:KSQ786499 KIU786489:KIU786499 JYY786489:JYY786499 JPC786489:JPC786499 JFG786489:JFG786499 IVK786489:IVK786499 ILO786489:ILO786499 IBS786489:IBS786499 HRW786489:HRW786499 HIA786489:HIA786499 GYE786489:GYE786499 GOI786489:GOI786499 GEM786489:GEM786499 FUQ786489:FUQ786499 FKU786489:FKU786499 FAY786489:FAY786499 ERC786489:ERC786499 EHG786489:EHG786499 DXK786489:DXK786499 DNO786489:DNO786499 DDS786489:DDS786499 CTW786489:CTW786499 CKA786489:CKA786499 CAE786489:CAE786499 BQI786489:BQI786499 BGM786489:BGM786499 AWQ786489:AWQ786499 AMU786489:AMU786499 ACY786489:ACY786499 TC786489:TC786499 JG786489:JG786499 K786488:K786498 WVS720953:WVS720963 WLW720953:WLW720963 WCA720953:WCA720963 VSE720953:VSE720963 VII720953:VII720963 UYM720953:UYM720963 UOQ720953:UOQ720963 UEU720953:UEU720963 TUY720953:TUY720963 TLC720953:TLC720963 TBG720953:TBG720963 SRK720953:SRK720963 SHO720953:SHO720963 RXS720953:RXS720963 RNW720953:RNW720963 REA720953:REA720963 QUE720953:QUE720963 QKI720953:QKI720963 QAM720953:QAM720963 PQQ720953:PQQ720963 PGU720953:PGU720963 OWY720953:OWY720963 ONC720953:ONC720963 ODG720953:ODG720963 NTK720953:NTK720963 NJO720953:NJO720963 MZS720953:MZS720963 MPW720953:MPW720963 MGA720953:MGA720963 LWE720953:LWE720963 LMI720953:LMI720963 LCM720953:LCM720963 KSQ720953:KSQ720963 KIU720953:KIU720963 JYY720953:JYY720963 JPC720953:JPC720963 JFG720953:JFG720963 IVK720953:IVK720963 ILO720953:ILO720963 IBS720953:IBS720963 HRW720953:HRW720963 HIA720953:HIA720963 GYE720953:GYE720963 GOI720953:GOI720963 GEM720953:GEM720963 FUQ720953:FUQ720963 FKU720953:FKU720963 FAY720953:FAY720963 ERC720953:ERC720963 EHG720953:EHG720963 DXK720953:DXK720963 DNO720953:DNO720963 DDS720953:DDS720963 CTW720953:CTW720963 CKA720953:CKA720963 CAE720953:CAE720963 BQI720953:BQI720963 BGM720953:BGM720963 AWQ720953:AWQ720963 AMU720953:AMU720963 ACY720953:ACY720963 TC720953:TC720963 JG720953:JG720963 K720952:K720962 WVS655417:WVS655427 WLW655417:WLW655427 WCA655417:WCA655427 VSE655417:VSE655427 VII655417:VII655427 UYM655417:UYM655427 UOQ655417:UOQ655427 UEU655417:UEU655427 TUY655417:TUY655427 TLC655417:TLC655427 TBG655417:TBG655427 SRK655417:SRK655427 SHO655417:SHO655427 RXS655417:RXS655427 RNW655417:RNW655427 REA655417:REA655427 QUE655417:QUE655427 QKI655417:QKI655427 QAM655417:QAM655427 PQQ655417:PQQ655427 PGU655417:PGU655427 OWY655417:OWY655427 ONC655417:ONC655427 ODG655417:ODG655427 NTK655417:NTK655427 NJO655417:NJO655427 MZS655417:MZS655427 MPW655417:MPW655427 MGA655417:MGA655427 LWE655417:LWE655427 LMI655417:LMI655427 LCM655417:LCM655427 KSQ655417:KSQ655427 KIU655417:KIU655427 JYY655417:JYY655427 JPC655417:JPC655427 JFG655417:JFG655427 IVK655417:IVK655427 ILO655417:ILO655427 IBS655417:IBS655427 HRW655417:HRW655427 HIA655417:HIA655427 GYE655417:GYE655427 GOI655417:GOI655427 GEM655417:GEM655427 FUQ655417:FUQ655427 FKU655417:FKU655427 FAY655417:FAY655427 ERC655417:ERC655427 EHG655417:EHG655427 DXK655417:DXK655427 DNO655417:DNO655427 DDS655417:DDS655427 CTW655417:CTW655427 CKA655417:CKA655427 CAE655417:CAE655427 BQI655417:BQI655427 BGM655417:BGM655427 AWQ655417:AWQ655427 AMU655417:AMU655427 ACY655417:ACY655427 TC655417:TC655427 JG655417:JG655427 K655416:K655426 WVS589881:WVS589891 WLW589881:WLW589891 WCA589881:WCA589891 VSE589881:VSE589891 VII589881:VII589891 UYM589881:UYM589891 UOQ589881:UOQ589891 UEU589881:UEU589891 TUY589881:TUY589891 TLC589881:TLC589891 TBG589881:TBG589891 SRK589881:SRK589891 SHO589881:SHO589891 RXS589881:RXS589891 RNW589881:RNW589891 REA589881:REA589891 QUE589881:QUE589891 QKI589881:QKI589891 QAM589881:QAM589891 PQQ589881:PQQ589891 PGU589881:PGU589891 OWY589881:OWY589891 ONC589881:ONC589891 ODG589881:ODG589891 NTK589881:NTK589891 NJO589881:NJO589891 MZS589881:MZS589891 MPW589881:MPW589891 MGA589881:MGA589891 LWE589881:LWE589891 LMI589881:LMI589891 LCM589881:LCM589891 KSQ589881:KSQ589891 KIU589881:KIU589891 JYY589881:JYY589891 JPC589881:JPC589891 JFG589881:JFG589891 IVK589881:IVK589891 ILO589881:ILO589891 IBS589881:IBS589891 HRW589881:HRW589891 HIA589881:HIA589891 GYE589881:GYE589891 GOI589881:GOI589891 GEM589881:GEM589891 FUQ589881:FUQ589891 FKU589881:FKU589891 FAY589881:FAY589891 ERC589881:ERC589891 EHG589881:EHG589891 DXK589881:DXK589891 DNO589881:DNO589891 DDS589881:DDS589891 CTW589881:CTW589891 CKA589881:CKA589891 CAE589881:CAE589891 BQI589881:BQI589891 BGM589881:BGM589891 AWQ589881:AWQ589891 AMU589881:AMU589891 ACY589881:ACY589891 TC589881:TC589891 JG589881:JG589891 K589880:K589890 WVS524345:WVS524355 WLW524345:WLW524355 WCA524345:WCA524355 VSE524345:VSE524355 VII524345:VII524355 UYM524345:UYM524355 UOQ524345:UOQ524355 UEU524345:UEU524355 TUY524345:TUY524355 TLC524345:TLC524355 TBG524345:TBG524355 SRK524345:SRK524355 SHO524345:SHO524355 RXS524345:RXS524355 RNW524345:RNW524355 REA524345:REA524355 QUE524345:QUE524355 QKI524345:QKI524355 QAM524345:QAM524355 PQQ524345:PQQ524355 PGU524345:PGU524355 OWY524345:OWY524355 ONC524345:ONC524355 ODG524345:ODG524355 NTK524345:NTK524355 NJO524345:NJO524355 MZS524345:MZS524355 MPW524345:MPW524355 MGA524345:MGA524355 LWE524345:LWE524355 LMI524345:LMI524355 LCM524345:LCM524355 KSQ524345:KSQ524355 KIU524345:KIU524355 JYY524345:JYY524355 JPC524345:JPC524355 JFG524345:JFG524355 IVK524345:IVK524355 ILO524345:ILO524355 IBS524345:IBS524355 HRW524345:HRW524355 HIA524345:HIA524355 GYE524345:GYE524355 GOI524345:GOI524355 GEM524345:GEM524355 FUQ524345:FUQ524355 FKU524345:FKU524355 FAY524345:FAY524355 ERC524345:ERC524355 EHG524345:EHG524355 DXK524345:DXK524355 DNO524345:DNO524355 DDS524345:DDS524355 CTW524345:CTW524355 CKA524345:CKA524355 CAE524345:CAE524355 BQI524345:BQI524355 BGM524345:BGM524355 AWQ524345:AWQ524355 AMU524345:AMU524355 ACY524345:ACY524355 TC524345:TC524355 JG524345:JG524355 K524344:K524354 WVS458809:WVS458819 WLW458809:WLW458819 WCA458809:WCA458819 VSE458809:VSE458819 VII458809:VII458819 UYM458809:UYM458819 UOQ458809:UOQ458819 UEU458809:UEU458819 TUY458809:TUY458819 TLC458809:TLC458819 TBG458809:TBG458819 SRK458809:SRK458819 SHO458809:SHO458819 RXS458809:RXS458819 RNW458809:RNW458819 REA458809:REA458819 QUE458809:QUE458819 QKI458809:QKI458819 QAM458809:QAM458819 PQQ458809:PQQ458819 PGU458809:PGU458819 OWY458809:OWY458819 ONC458809:ONC458819 ODG458809:ODG458819 NTK458809:NTK458819 NJO458809:NJO458819 MZS458809:MZS458819 MPW458809:MPW458819 MGA458809:MGA458819 LWE458809:LWE458819 LMI458809:LMI458819 LCM458809:LCM458819 KSQ458809:KSQ458819 KIU458809:KIU458819 JYY458809:JYY458819 JPC458809:JPC458819 JFG458809:JFG458819 IVK458809:IVK458819 ILO458809:ILO458819 IBS458809:IBS458819 HRW458809:HRW458819 HIA458809:HIA458819 GYE458809:GYE458819 GOI458809:GOI458819 GEM458809:GEM458819 FUQ458809:FUQ458819 FKU458809:FKU458819 FAY458809:FAY458819 ERC458809:ERC458819 EHG458809:EHG458819 DXK458809:DXK458819 DNO458809:DNO458819 DDS458809:DDS458819 CTW458809:CTW458819 CKA458809:CKA458819 CAE458809:CAE458819 BQI458809:BQI458819 BGM458809:BGM458819 AWQ458809:AWQ458819 AMU458809:AMU458819 ACY458809:ACY458819 TC458809:TC458819 JG458809:JG458819 K458808:K458818 WVS393273:WVS393283 WLW393273:WLW393283 WCA393273:WCA393283 VSE393273:VSE393283 VII393273:VII393283 UYM393273:UYM393283 UOQ393273:UOQ393283 UEU393273:UEU393283 TUY393273:TUY393283 TLC393273:TLC393283 TBG393273:TBG393283 SRK393273:SRK393283 SHO393273:SHO393283 RXS393273:RXS393283 RNW393273:RNW393283 REA393273:REA393283 QUE393273:QUE393283 QKI393273:QKI393283 QAM393273:QAM393283 PQQ393273:PQQ393283 PGU393273:PGU393283 OWY393273:OWY393283 ONC393273:ONC393283 ODG393273:ODG393283 NTK393273:NTK393283 NJO393273:NJO393283 MZS393273:MZS393283 MPW393273:MPW393283 MGA393273:MGA393283 LWE393273:LWE393283 LMI393273:LMI393283 LCM393273:LCM393283 KSQ393273:KSQ393283 KIU393273:KIU393283 JYY393273:JYY393283 JPC393273:JPC393283 JFG393273:JFG393283 IVK393273:IVK393283 ILO393273:ILO393283 IBS393273:IBS393283 HRW393273:HRW393283 HIA393273:HIA393283 GYE393273:GYE393283 GOI393273:GOI393283 GEM393273:GEM393283 FUQ393273:FUQ393283 FKU393273:FKU393283 FAY393273:FAY393283 ERC393273:ERC393283 EHG393273:EHG393283 DXK393273:DXK393283 DNO393273:DNO393283 DDS393273:DDS393283 CTW393273:CTW393283 CKA393273:CKA393283 CAE393273:CAE393283 BQI393273:BQI393283 BGM393273:BGM393283 AWQ393273:AWQ393283 AMU393273:AMU393283 ACY393273:ACY393283 TC393273:TC393283 JG393273:JG393283 K393272:K393282 WVS327737:WVS327747 WLW327737:WLW327747 WCA327737:WCA327747 VSE327737:VSE327747 VII327737:VII327747 UYM327737:UYM327747 UOQ327737:UOQ327747 UEU327737:UEU327747 TUY327737:TUY327747 TLC327737:TLC327747 TBG327737:TBG327747 SRK327737:SRK327747 SHO327737:SHO327747 RXS327737:RXS327747 RNW327737:RNW327747 REA327737:REA327747 QUE327737:QUE327747 QKI327737:QKI327747 QAM327737:QAM327747 PQQ327737:PQQ327747 PGU327737:PGU327747 OWY327737:OWY327747 ONC327737:ONC327747 ODG327737:ODG327747 NTK327737:NTK327747 NJO327737:NJO327747 MZS327737:MZS327747 MPW327737:MPW327747 MGA327737:MGA327747 LWE327737:LWE327747 LMI327737:LMI327747 LCM327737:LCM327747 KSQ327737:KSQ327747 KIU327737:KIU327747 JYY327737:JYY327747 JPC327737:JPC327747 JFG327737:JFG327747 IVK327737:IVK327747 ILO327737:ILO327747 IBS327737:IBS327747 HRW327737:HRW327747 HIA327737:HIA327747 GYE327737:GYE327747 GOI327737:GOI327747 GEM327737:GEM327747 FUQ327737:FUQ327747 FKU327737:FKU327747 FAY327737:FAY327747 ERC327737:ERC327747 EHG327737:EHG327747 DXK327737:DXK327747 DNO327737:DNO327747 DDS327737:DDS327747 CTW327737:CTW327747 CKA327737:CKA327747 CAE327737:CAE327747 BQI327737:BQI327747 BGM327737:BGM327747 AWQ327737:AWQ327747 AMU327737:AMU327747 ACY327737:ACY327747 TC327737:TC327747 JG327737:JG327747 K327736:K327746 WVS262201:WVS262211 WLW262201:WLW262211 WCA262201:WCA262211 VSE262201:VSE262211 VII262201:VII262211 UYM262201:UYM262211 UOQ262201:UOQ262211 UEU262201:UEU262211 TUY262201:TUY262211 TLC262201:TLC262211 TBG262201:TBG262211 SRK262201:SRK262211 SHO262201:SHO262211 RXS262201:RXS262211 RNW262201:RNW262211 REA262201:REA262211 QUE262201:QUE262211 QKI262201:QKI262211 QAM262201:QAM262211 PQQ262201:PQQ262211 PGU262201:PGU262211 OWY262201:OWY262211 ONC262201:ONC262211 ODG262201:ODG262211 NTK262201:NTK262211 NJO262201:NJO262211 MZS262201:MZS262211 MPW262201:MPW262211 MGA262201:MGA262211 LWE262201:LWE262211 LMI262201:LMI262211 LCM262201:LCM262211 KSQ262201:KSQ262211 KIU262201:KIU262211 JYY262201:JYY262211 JPC262201:JPC262211 JFG262201:JFG262211 IVK262201:IVK262211 ILO262201:ILO262211 IBS262201:IBS262211 HRW262201:HRW262211 HIA262201:HIA262211 GYE262201:GYE262211 GOI262201:GOI262211 GEM262201:GEM262211 FUQ262201:FUQ262211 FKU262201:FKU262211 FAY262201:FAY262211 ERC262201:ERC262211 EHG262201:EHG262211 DXK262201:DXK262211 DNO262201:DNO262211 DDS262201:DDS262211 CTW262201:CTW262211 CKA262201:CKA262211 CAE262201:CAE262211 BQI262201:BQI262211 BGM262201:BGM262211 AWQ262201:AWQ262211 AMU262201:AMU262211 ACY262201:ACY262211 TC262201:TC262211 JG262201:JG262211 K262200:K262210 WVS196665:WVS196675 WLW196665:WLW196675 WCA196665:WCA196675 VSE196665:VSE196675 VII196665:VII196675 UYM196665:UYM196675 UOQ196665:UOQ196675 UEU196665:UEU196675 TUY196665:TUY196675 TLC196665:TLC196675 TBG196665:TBG196675 SRK196665:SRK196675 SHO196665:SHO196675 RXS196665:RXS196675 RNW196665:RNW196675 REA196665:REA196675 QUE196665:QUE196675 QKI196665:QKI196675 QAM196665:QAM196675 PQQ196665:PQQ196675 PGU196665:PGU196675 OWY196665:OWY196675 ONC196665:ONC196675 ODG196665:ODG196675 NTK196665:NTK196675 NJO196665:NJO196675 MZS196665:MZS196675 MPW196665:MPW196675 MGA196665:MGA196675 LWE196665:LWE196675 LMI196665:LMI196675 LCM196665:LCM196675 KSQ196665:KSQ196675 KIU196665:KIU196675 JYY196665:JYY196675 JPC196665:JPC196675 JFG196665:JFG196675 IVK196665:IVK196675 ILO196665:ILO196675 IBS196665:IBS196675 HRW196665:HRW196675 HIA196665:HIA196675 GYE196665:GYE196675 GOI196665:GOI196675 GEM196665:GEM196675 FUQ196665:FUQ196675 FKU196665:FKU196675 FAY196665:FAY196675 ERC196665:ERC196675 EHG196665:EHG196675 DXK196665:DXK196675 DNO196665:DNO196675 DDS196665:DDS196675 CTW196665:CTW196675 CKA196665:CKA196675 CAE196665:CAE196675 BQI196665:BQI196675 BGM196665:BGM196675 AWQ196665:AWQ196675 AMU196665:AMU196675 ACY196665:ACY196675 TC196665:TC196675 JG196665:JG196675 K196664:K196674 WVS131129:WVS131139 WLW131129:WLW131139 WCA131129:WCA131139 VSE131129:VSE131139 VII131129:VII131139 UYM131129:UYM131139 UOQ131129:UOQ131139 UEU131129:UEU131139 TUY131129:TUY131139 TLC131129:TLC131139 TBG131129:TBG131139 SRK131129:SRK131139 SHO131129:SHO131139 RXS131129:RXS131139 RNW131129:RNW131139 REA131129:REA131139 QUE131129:QUE131139 QKI131129:QKI131139 QAM131129:QAM131139 PQQ131129:PQQ131139 PGU131129:PGU131139 OWY131129:OWY131139 ONC131129:ONC131139 ODG131129:ODG131139 NTK131129:NTK131139 NJO131129:NJO131139 MZS131129:MZS131139 MPW131129:MPW131139 MGA131129:MGA131139 LWE131129:LWE131139 LMI131129:LMI131139 LCM131129:LCM131139 KSQ131129:KSQ131139 KIU131129:KIU131139 JYY131129:JYY131139 JPC131129:JPC131139 JFG131129:JFG131139 IVK131129:IVK131139 ILO131129:ILO131139 IBS131129:IBS131139 HRW131129:HRW131139 HIA131129:HIA131139 GYE131129:GYE131139 GOI131129:GOI131139 GEM131129:GEM131139 FUQ131129:FUQ131139 FKU131129:FKU131139 FAY131129:FAY131139 ERC131129:ERC131139 EHG131129:EHG131139 DXK131129:DXK131139 DNO131129:DNO131139 DDS131129:DDS131139 CTW131129:CTW131139 CKA131129:CKA131139 CAE131129:CAE131139 BQI131129:BQI131139 BGM131129:BGM131139 AWQ131129:AWQ131139 AMU131129:AMU131139 ACY131129:ACY131139 TC131129:TC131139 JG131129:JG131139 K131128:K131138 WVS65593:WVS65603 WLW65593:WLW65603 WCA65593:WCA65603 VSE65593:VSE65603 VII65593:VII65603 UYM65593:UYM65603 UOQ65593:UOQ65603 UEU65593:UEU65603 TUY65593:TUY65603 TLC65593:TLC65603 TBG65593:TBG65603 SRK65593:SRK65603 SHO65593:SHO65603 RXS65593:RXS65603 RNW65593:RNW65603 REA65593:REA65603 QUE65593:QUE65603 QKI65593:QKI65603 QAM65593:QAM65603 PQQ65593:PQQ65603 PGU65593:PGU65603 OWY65593:OWY65603 ONC65593:ONC65603 ODG65593:ODG65603 NTK65593:NTK65603 NJO65593:NJO65603 MZS65593:MZS65603 MPW65593:MPW65603 MGA65593:MGA65603 LWE65593:LWE65603 LMI65593:LMI65603 LCM65593:LCM65603 KSQ65593:KSQ65603 KIU65593:KIU65603 JYY65593:JYY65603 JPC65593:JPC65603 JFG65593:JFG65603 IVK65593:IVK65603 ILO65593:ILO65603 IBS65593:IBS65603 HRW65593:HRW65603 HIA65593:HIA65603 GYE65593:GYE65603 GOI65593:GOI65603 GEM65593:GEM65603 FUQ65593:FUQ65603 FKU65593:FKU65603 FAY65593:FAY65603 ERC65593:ERC65603 EHG65593:EHG65603 DXK65593:DXK65603 DNO65593:DNO65603 DDS65593:DDS65603 CTW65593:CTW65603 CKA65593:CKA65603 CAE65593:CAE65603 BQI65593:BQI65603 BGM65593:BGM65603 AWQ65593:AWQ65603 AMU65593:AMU65603 ACY65593:ACY65603 TC65593:TC65603 JG65593:JG65603 K65592:K65602 WLW983097:WLW983107">
      <formula1>$AA$28:$AA$28</formula1>
    </dataValidation>
    <dataValidation type="list" allowBlank="1" showInputMessage="1" showErrorMessage="1" sqref="L44:M45 L48:M48 L52:M56 L39:M39 L28:L36 M28:M31 M33:M36">
      <formula1>"○,－"</formula1>
    </dataValidation>
    <dataValidation type="list" allowBlank="1" showInputMessage="1" showErrorMessage="1" sqref="N16:Q16">
      <formula1>"適,否"</formula1>
    </dataValidation>
    <dataValidation type="list" allowBlank="1" showInputMessage="1" showErrorMessage="1" sqref="O11:T11">
      <formula1>"その他地域,100分の3地域"</formula1>
    </dataValidation>
    <dataValidation type="list" allowBlank="1" showInputMessage="1" showErrorMessage="1" sqref="H11:N11">
      <formula1>"15人以下,16人～25人,26～35人,36人～45人,46人～60人,61人～75人,76人～90人,91人～105人,106人～120人,121人～135人,136人～150人,151人～180人,181人～210人,211人～240人,241人～270人,271人～300人,301人以上"</formula1>
    </dataValidation>
    <dataValidation type="list" allowBlank="1" showInputMessage="1" showErrorMessage="1" sqref="L40:M40">
      <formula1>"自園調理,外部搬入,－"</formula1>
    </dataValidation>
  </dataValidations>
  <printOptions horizontalCentered="1"/>
  <pageMargins left="0.78740157480314965" right="0.59055118110236227" top="0.59055118110236227" bottom="0.59055118110236227" header="0.31496062992125984" footer="0.31496062992125984"/>
  <pageSetup paperSize="9" scale="75" fitToHeight="2" orientation="portrait" r:id="rId1"/>
  <headerFooter>
    <oddFooter>&amp;A</oddFooter>
  </headerFooter>
  <rowBreaks count="2" manualBreakCount="2">
    <brk id="62" max="28" man="1"/>
    <brk id="99" max="28"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0"/>
  <sheetViews>
    <sheetView view="pageBreakPreview" zoomScale="85" zoomScaleNormal="100" zoomScaleSheetLayoutView="85" workbookViewId="0">
      <selection activeCell="J88" sqref="J88"/>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235" t="s">
        <v>233</v>
      </c>
      <c r="AD2" s="30"/>
      <c r="AE2" s="235"/>
      <c r="AF2" s="1"/>
      <c r="AG2" s="1"/>
      <c r="AH2" s="1"/>
      <c r="AI2" s="13"/>
      <c r="AM2" s="29"/>
      <c r="AN2" s="29"/>
      <c r="AQ2" s="29"/>
      <c r="AR2" s="29"/>
      <c r="AT2" s="3"/>
    </row>
    <row r="3" spans="1:46" ht="18" customHeight="1">
      <c r="A3" s="499" t="s">
        <v>281</v>
      </c>
      <c r="B3" s="1549"/>
      <c r="C3" s="1549"/>
      <c r="D3" s="1549"/>
      <c r="E3" s="1549"/>
      <c r="F3" s="1549"/>
      <c r="G3" s="1549"/>
      <c r="H3" s="1549"/>
      <c r="I3" s="1549"/>
      <c r="J3" s="1549"/>
      <c r="K3" s="1549"/>
      <c r="L3" s="1549"/>
      <c r="M3" s="1549"/>
      <c r="N3" s="1549"/>
      <c r="O3" s="1549"/>
      <c r="P3" s="1549"/>
      <c r="Q3" s="1549"/>
      <c r="R3" s="1549"/>
      <c r="S3" s="1549"/>
      <c r="T3" s="1549"/>
      <c r="U3" s="1549"/>
      <c r="V3" s="1549"/>
      <c r="W3" s="1549"/>
      <c r="X3" s="1549"/>
      <c r="Y3" s="1549"/>
      <c r="Z3" s="1549"/>
      <c r="AA3" s="1549"/>
      <c r="AB3" s="1549"/>
      <c r="AC3" s="1549"/>
      <c r="AD3" s="44"/>
      <c r="AE3" s="239"/>
      <c r="AF3" s="239"/>
      <c r="AG3" s="13"/>
      <c r="AH3" s="13"/>
      <c r="AI3" s="13"/>
      <c r="AM3" s="29"/>
      <c r="AN3" s="29"/>
      <c r="AQ3" s="29"/>
      <c r="AR3" s="29"/>
      <c r="AT3" s="3"/>
    </row>
    <row r="4" spans="1:46" ht="9.9499999999999993" customHeight="1" thickBot="1">
      <c r="A4" s="169"/>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27"/>
      <c r="AE4" s="238"/>
      <c r="AF4" s="238"/>
      <c r="AG4" s="13"/>
      <c r="AH4" s="13"/>
      <c r="AI4" s="13"/>
      <c r="AM4" s="29"/>
      <c r="AN4" s="29"/>
      <c r="AQ4" s="29"/>
      <c r="AR4" s="29"/>
    </row>
    <row r="5" spans="1:46" ht="18" customHeight="1" thickTop="1" thickBot="1">
      <c r="A5" s="169"/>
      <c r="B5" s="1688" t="s">
        <v>109</v>
      </c>
      <c r="C5" s="1689"/>
      <c r="D5" s="1689"/>
      <c r="E5" s="1689"/>
      <c r="F5" s="1690"/>
      <c r="G5" s="28"/>
      <c r="H5" s="28"/>
      <c r="I5" s="28"/>
      <c r="J5" s="28"/>
      <c r="K5" s="28"/>
      <c r="L5" s="28"/>
      <c r="M5" s="28"/>
      <c r="N5" s="28"/>
      <c r="O5" s="28"/>
      <c r="P5" s="28"/>
      <c r="Q5" s="28"/>
      <c r="R5" s="28"/>
      <c r="S5" s="1083" t="s">
        <v>29</v>
      </c>
      <c r="T5" s="1084"/>
      <c r="U5" s="1084"/>
      <c r="V5" s="1085"/>
      <c r="W5" s="502" t="s">
        <v>130</v>
      </c>
      <c r="X5" s="503"/>
      <c r="Y5" s="503"/>
      <c r="Z5" s="503"/>
      <c r="AA5" s="503"/>
      <c r="AB5" s="503"/>
      <c r="AC5" s="504"/>
      <c r="AD5" s="23"/>
      <c r="AE5" s="23"/>
      <c r="AF5" s="13"/>
      <c r="AG5" s="13"/>
      <c r="AH5" s="13"/>
      <c r="AI5" s="13"/>
      <c r="AM5" s="29"/>
      <c r="AN5" s="29"/>
      <c r="AQ5" s="29"/>
      <c r="AR5" s="29"/>
    </row>
    <row r="6" spans="1:46" ht="18" customHeight="1" thickBot="1">
      <c r="A6" s="169"/>
      <c r="B6" s="1691"/>
      <c r="C6" s="1692"/>
      <c r="D6" s="1692"/>
      <c r="E6" s="1692"/>
      <c r="F6" s="1693"/>
      <c r="G6" s="28"/>
      <c r="H6" s="28"/>
      <c r="I6" s="28"/>
      <c r="J6" s="28"/>
      <c r="K6" s="28"/>
      <c r="L6" s="28"/>
      <c r="M6" s="28"/>
      <c r="N6" s="28"/>
      <c r="O6" s="28"/>
      <c r="P6" s="28"/>
      <c r="Q6" s="28"/>
      <c r="R6" s="28"/>
      <c r="S6" s="1083" t="s">
        <v>28</v>
      </c>
      <c r="T6" s="1084"/>
      <c r="U6" s="1084"/>
      <c r="V6" s="1084"/>
      <c r="W6" s="1086" t="s">
        <v>280</v>
      </c>
      <c r="X6" s="1087"/>
      <c r="Y6" s="1087"/>
      <c r="Z6" s="1087"/>
      <c r="AA6" s="1087"/>
      <c r="AB6" s="1087"/>
      <c r="AC6" s="1088"/>
      <c r="AD6" s="23"/>
      <c r="AE6" s="23"/>
      <c r="AF6" s="13"/>
      <c r="AG6" s="13"/>
      <c r="AH6" s="13"/>
      <c r="AI6" s="13"/>
      <c r="AM6" s="29"/>
      <c r="AN6" s="29"/>
      <c r="AQ6" s="29"/>
      <c r="AR6" s="29"/>
    </row>
    <row r="7" spans="1:46" ht="18" customHeight="1" thickTop="1" thickBot="1">
      <c r="A7" s="169"/>
      <c r="B7" s="28"/>
      <c r="C7" s="28"/>
      <c r="D7" s="28"/>
      <c r="E7" s="28"/>
      <c r="F7" s="28"/>
      <c r="G7" s="28"/>
      <c r="H7" s="28"/>
      <c r="I7" s="28"/>
      <c r="J7" s="28"/>
      <c r="K7" s="28"/>
      <c r="L7" s="28"/>
      <c r="M7" s="28"/>
      <c r="N7" s="28"/>
      <c r="O7" s="28"/>
      <c r="P7" s="28"/>
      <c r="Q7" s="28"/>
      <c r="R7" s="28"/>
      <c r="S7" s="1083" t="s">
        <v>146</v>
      </c>
      <c r="T7" s="1084"/>
      <c r="U7" s="1084"/>
      <c r="V7" s="1084"/>
      <c r="W7" s="1107" t="s">
        <v>278</v>
      </c>
      <c r="X7" s="1108"/>
      <c r="Y7" s="1108"/>
      <c r="Z7" s="1108"/>
      <c r="AA7" s="1108"/>
      <c r="AB7" s="1108"/>
      <c r="AC7" s="1109"/>
      <c r="AD7" s="23"/>
      <c r="AE7" s="23"/>
      <c r="AF7" s="13"/>
      <c r="AG7" s="13"/>
      <c r="AH7" s="13"/>
      <c r="AI7" s="13"/>
      <c r="AM7" s="29"/>
      <c r="AN7" s="29"/>
      <c r="AQ7" s="29"/>
      <c r="AR7" s="29"/>
    </row>
    <row r="8" spans="1:46" ht="18" customHeight="1">
      <c r="A8" s="28" t="s">
        <v>177</v>
      </c>
      <c r="B8" s="28"/>
      <c r="C8" s="28"/>
      <c r="D8" s="28"/>
      <c r="E8" s="28"/>
      <c r="F8" s="28"/>
      <c r="G8" s="28"/>
      <c r="H8" s="28"/>
      <c r="I8" s="28"/>
      <c r="J8" s="28"/>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35" t="s">
        <v>30</v>
      </c>
      <c r="B9" s="28"/>
      <c r="C9" s="1"/>
      <c r="D9" s="1"/>
      <c r="E9" s="1"/>
      <c r="F9" s="1"/>
      <c r="G9" s="1"/>
      <c r="H9" s="1"/>
      <c r="I9" s="1"/>
      <c r="J9" s="1"/>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87" t="s">
        <v>131</v>
      </c>
      <c r="C10" s="1686"/>
      <c r="D10" s="1686"/>
      <c r="E10" s="1686"/>
      <c r="F10" s="1686"/>
      <c r="G10" s="1687"/>
      <c r="H10" s="487" t="s">
        <v>35</v>
      </c>
      <c r="I10" s="1094"/>
      <c r="J10" s="1094"/>
      <c r="K10" s="1094"/>
      <c r="L10" s="1094"/>
      <c r="M10" s="1094"/>
      <c r="N10" s="1095"/>
      <c r="O10" s="1112" t="s">
        <v>32</v>
      </c>
      <c r="P10" s="1110"/>
      <c r="Q10" s="1110"/>
      <c r="R10" s="1110"/>
      <c r="S10" s="1110"/>
      <c r="T10" s="1111"/>
      <c r="U10" s="35"/>
      <c r="V10" s="35"/>
      <c r="W10" s="33"/>
      <c r="X10" s="33"/>
      <c r="Y10" s="35"/>
      <c r="Z10" s="35"/>
      <c r="AA10" s="35"/>
      <c r="AB10" s="35"/>
      <c r="AC10" s="35"/>
    </row>
    <row r="11" spans="1:46" ht="18" customHeight="1" thickBot="1">
      <c r="A11" s="1"/>
      <c r="B11" s="1113">
        <v>240</v>
      </c>
      <c r="C11" s="1114"/>
      <c r="D11" s="1114"/>
      <c r="E11" s="1114"/>
      <c r="F11" s="1114"/>
      <c r="G11" s="1115"/>
      <c r="H11" s="1116" t="s">
        <v>70</v>
      </c>
      <c r="I11" s="1101"/>
      <c r="J11" s="1101"/>
      <c r="K11" s="1101"/>
      <c r="L11" s="1101"/>
      <c r="M11" s="1101"/>
      <c r="N11" s="1117"/>
      <c r="O11" s="1118" t="s">
        <v>33</v>
      </c>
      <c r="P11" s="1119"/>
      <c r="Q11" s="1119"/>
      <c r="R11" s="1119"/>
      <c r="S11" s="1119"/>
      <c r="T11" s="1120"/>
      <c r="U11" s="43"/>
      <c r="V11" s="43"/>
      <c r="W11" s="43"/>
      <c r="X11" s="242"/>
      <c r="Y11" s="41"/>
      <c r="Z11" s="41"/>
      <c r="AA11" s="41"/>
      <c r="AB11" s="41"/>
      <c r="AC11" s="35"/>
      <c r="AF11" s="29"/>
      <c r="AG11" s="29"/>
      <c r="AJ11" s="29"/>
      <c r="AK11" s="29"/>
    </row>
    <row r="12" spans="1:46" ht="18" customHeight="1">
      <c r="A12" s="1"/>
      <c r="B12" s="28" t="s">
        <v>82</v>
      </c>
      <c r="C12" s="242"/>
      <c r="D12" s="242"/>
      <c r="E12" s="242"/>
      <c r="F12" s="242"/>
      <c r="G12" s="41"/>
      <c r="H12" s="41"/>
      <c r="I12" s="41"/>
      <c r="J12" s="41"/>
      <c r="K12" s="40"/>
      <c r="L12" s="40"/>
      <c r="M12" s="40"/>
      <c r="N12" s="40"/>
      <c r="O12" s="40"/>
      <c r="P12" s="42"/>
      <c r="Q12" s="42"/>
      <c r="R12" s="42"/>
      <c r="S12" s="43"/>
      <c r="T12" s="8"/>
      <c r="U12" s="43"/>
      <c r="V12" s="43"/>
      <c r="W12" s="43"/>
      <c r="X12" s="242"/>
      <c r="Y12" s="41"/>
      <c r="Z12" s="41"/>
      <c r="AA12" s="41"/>
      <c r="AB12" s="41"/>
      <c r="AC12" s="35"/>
      <c r="AF12" s="29"/>
      <c r="AG12" s="29"/>
      <c r="AJ12" s="29"/>
      <c r="AK12" s="29"/>
    </row>
    <row r="13" spans="1:46" ht="18" customHeight="1">
      <c r="A13" s="35" t="s">
        <v>31</v>
      </c>
      <c r="B13" s="35"/>
      <c r="C13" s="35"/>
      <c r="D13" s="35"/>
      <c r="E13" s="35"/>
      <c r="F13" s="35"/>
      <c r="G13" s="35"/>
      <c r="H13" s="35"/>
      <c r="I13" s="35"/>
      <c r="J13" s="35"/>
      <c r="K13" s="35"/>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A14" s="35"/>
      <c r="B14" s="475" t="s">
        <v>36</v>
      </c>
      <c r="C14" s="1110"/>
      <c r="D14" s="1110"/>
      <c r="E14" s="1110"/>
      <c r="F14" s="1110"/>
      <c r="G14" s="1111"/>
      <c r="H14" s="475" t="s">
        <v>37</v>
      </c>
      <c r="I14" s="1110"/>
      <c r="J14" s="1110"/>
      <c r="K14" s="1110"/>
      <c r="L14" s="1110"/>
      <c r="M14" s="1110"/>
      <c r="N14" s="1110"/>
      <c r="O14" s="1110"/>
      <c r="P14" s="1110"/>
      <c r="Q14" s="1111"/>
      <c r="R14" s="481" t="s">
        <v>39</v>
      </c>
      <c r="S14" s="1137"/>
      <c r="T14" s="1137"/>
      <c r="U14" s="1137"/>
      <c r="V14" s="1137"/>
      <c r="W14" s="1137"/>
      <c r="X14" s="460" t="s">
        <v>40</v>
      </c>
      <c r="Y14" s="1089"/>
      <c r="Z14" s="1089"/>
      <c r="AA14" s="1089"/>
      <c r="AB14" s="1090"/>
      <c r="AC14" s="10"/>
      <c r="AD14" s="10"/>
      <c r="AE14" s="11"/>
      <c r="AF14" s="12"/>
      <c r="AG14" s="12"/>
      <c r="AH14" s="2"/>
      <c r="AI14" s="1"/>
      <c r="AK14" s="13"/>
      <c r="AL14" s="13"/>
      <c r="AM14" s="13"/>
      <c r="AP14" s="29"/>
      <c r="AQ14" s="29"/>
      <c r="AR14" s="29"/>
    </row>
    <row r="15" spans="1:46" ht="18" customHeight="1" thickBot="1">
      <c r="A15" s="35"/>
      <c r="B15" s="1134"/>
      <c r="C15" s="1135"/>
      <c r="D15" s="1135"/>
      <c r="E15" s="1135"/>
      <c r="F15" s="1135"/>
      <c r="G15" s="1136"/>
      <c r="H15" s="1"/>
      <c r="I15" s="1"/>
      <c r="J15" s="1"/>
      <c r="K15" s="1"/>
      <c r="L15" s="1"/>
      <c r="M15" s="85"/>
      <c r="N15" s="466" t="s">
        <v>38</v>
      </c>
      <c r="O15" s="1094"/>
      <c r="P15" s="1094"/>
      <c r="Q15" s="1095"/>
      <c r="R15" s="1138"/>
      <c r="S15" s="1139"/>
      <c r="T15" s="1139"/>
      <c r="U15" s="1139"/>
      <c r="V15" s="1139"/>
      <c r="W15" s="1139"/>
      <c r="X15" s="1091"/>
      <c r="Y15" s="1092"/>
      <c r="Z15" s="1092"/>
      <c r="AA15" s="1092"/>
      <c r="AB15" s="1093"/>
      <c r="AC15" s="10"/>
      <c r="AD15" s="10"/>
      <c r="AE15" s="8"/>
      <c r="AF15" s="2"/>
      <c r="AG15" s="2"/>
      <c r="AH15" s="2"/>
      <c r="AI15" s="1"/>
      <c r="AK15" s="13"/>
      <c r="AL15" s="13"/>
      <c r="AM15" s="13"/>
      <c r="AP15" s="29"/>
      <c r="AQ15" s="29"/>
      <c r="AR15" s="29"/>
    </row>
    <row r="16" spans="1:46" ht="18" customHeight="1" thickBot="1">
      <c r="A16" s="35"/>
      <c r="B16" s="1096">
        <v>0.12</v>
      </c>
      <c r="C16" s="1097"/>
      <c r="D16" s="1097"/>
      <c r="E16" s="1097"/>
      <c r="F16" s="1097"/>
      <c r="G16" s="1098"/>
      <c r="H16" s="1099">
        <v>7.0000000000000007E-2</v>
      </c>
      <c r="I16" s="1097"/>
      <c r="J16" s="1097"/>
      <c r="K16" s="1097"/>
      <c r="L16" s="1097"/>
      <c r="M16" s="1098"/>
      <c r="N16" s="1100" t="s">
        <v>41</v>
      </c>
      <c r="O16" s="1101"/>
      <c r="P16" s="1101"/>
      <c r="Q16" s="1102"/>
      <c r="R16" s="485">
        <f>B16+H16</f>
        <v>0.19</v>
      </c>
      <c r="S16" s="1103"/>
      <c r="T16" s="1103"/>
      <c r="U16" s="1103"/>
      <c r="V16" s="1103"/>
      <c r="W16" s="1103"/>
      <c r="X16" s="1104">
        <v>12</v>
      </c>
      <c r="Y16" s="1105"/>
      <c r="Z16" s="1105"/>
      <c r="AA16" s="1105"/>
      <c r="AB16" s="1106"/>
      <c r="AC16" s="10"/>
      <c r="AD16" s="10"/>
      <c r="AE16" s="8"/>
      <c r="AF16" s="2"/>
      <c r="AG16" s="2"/>
      <c r="AH16" s="2"/>
      <c r="AI16" s="1"/>
      <c r="AK16" s="13"/>
      <c r="AL16" s="13"/>
      <c r="AM16" s="13"/>
      <c r="AP16" s="29"/>
      <c r="AQ16" s="29"/>
      <c r="AR16" s="29"/>
    </row>
    <row r="17" spans="1:45" ht="12" customHeight="1">
      <c r="A17" s="35"/>
      <c r="B17" s="1"/>
      <c r="C17" s="1"/>
      <c r="D17" s="1"/>
      <c r="E17" s="1"/>
      <c r="F17" s="1"/>
      <c r="G17" s="35"/>
      <c r="H17" s="35"/>
      <c r="I17" s="35"/>
      <c r="J17" s="35"/>
      <c r="K17" s="35"/>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 t="s">
        <v>42</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35"/>
      <c r="AS18" s="13"/>
    </row>
    <row r="19" spans="1:45" ht="18" customHeight="1" thickBot="1">
      <c r="A19" s="1"/>
      <c r="B19" s="1121" t="s">
        <v>21</v>
      </c>
      <c r="C19" s="1676"/>
      <c r="D19" s="1676"/>
      <c r="E19" s="1676"/>
      <c r="F19" s="1676"/>
      <c r="G19" s="1676"/>
      <c r="H19" s="1679"/>
      <c r="I19" s="475" t="s">
        <v>132</v>
      </c>
      <c r="J19" s="1110"/>
      <c r="K19" s="1110"/>
      <c r="L19" s="1110"/>
      <c r="M19" s="1111"/>
      <c r="N19" s="35"/>
      <c r="O19" s="35"/>
      <c r="P19" s="35"/>
      <c r="Q19" s="35"/>
      <c r="R19" s="35"/>
      <c r="S19" s="35"/>
      <c r="T19" s="35"/>
      <c r="U19" s="35"/>
      <c r="V19" s="35"/>
      <c r="W19" s="35"/>
      <c r="X19" s="35"/>
      <c r="Y19" s="35"/>
      <c r="Z19" s="35"/>
      <c r="AA19" s="35"/>
      <c r="AB19" s="35"/>
      <c r="AC19" s="1"/>
    </row>
    <row r="20" spans="1:45" ht="18" customHeight="1">
      <c r="A20" s="1"/>
      <c r="B20" s="1121" t="s">
        <v>68</v>
      </c>
      <c r="C20" s="1676"/>
      <c r="D20" s="1676"/>
      <c r="E20" s="1676"/>
      <c r="F20" s="1676"/>
      <c r="G20" s="1676"/>
      <c r="H20" s="1676"/>
      <c r="I20" s="1126">
        <v>30</v>
      </c>
      <c r="J20" s="1682"/>
      <c r="K20" s="1682"/>
      <c r="L20" s="1682"/>
      <c r="M20" s="1683"/>
      <c r="N20" s="35"/>
      <c r="O20" s="35"/>
      <c r="P20" s="35"/>
      <c r="Q20" s="35"/>
      <c r="R20" s="35"/>
      <c r="S20" s="35"/>
      <c r="T20" s="35"/>
      <c r="U20" s="35"/>
      <c r="V20" s="35"/>
      <c r="W20" s="35"/>
      <c r="X20" s="35"/>
      <c r="Y20" s="35"/>
      <c r="Z20" s="35"/>
      <c r="AA20" s="35"/>
      <c r="AB20" s="35"/>
      <c r="AC20" s="1"/>
    </row>
    <row r="21" spans="1:45" ht="18" customHeight="1">
      <c r="A21" s="1"/>
      <c r="B21" s="1121" t="s">
        <v>19</v>
      </c>
      <c r="C21" s="1676"/>
      <c r="D21" s="1676"/>
      <c r="E21" s="1676"/>
      <c r="F21" s="1676"/>
      <c r="G21" s="1676"/>
      <c r="H21" s="1676"/>
      <c r="I21" s="1149">
        <v>70</v>
      </c>
      <c r="J21" s="1684"/>
      <c r="K21" s="1684"/>
      <c r="L21" s="1684"/>
      <c r="M21" s="1685"/>
      <c r="N21" s="35"/>
      <c r="O21" s="35"/>
      <c r="P21" s="35"/>
      <c r="Q21" s="35"/>
      <c r="R21" s="35"/>
      <c r="S21" s="35"/>
      <c r="T21" s="35"/>
      <c r="U21" s="35"/>
      <c r="V21" s="35"/>
      <c r="W21" s="35"/>
      <c r="X21" s="35"/>
      <c r="Y21" s="35"/>
      <c r="Z21" s="35"/>
      <c r="AA21" s="35"/>
      <c r="AB21" s="35"/>
      <c r="AC21" s="1"/>
    </row>
    <row r="22" spans="1:45" ht="18" customHeight="1" thickBot="1">
      <c r="A22" s="1"/>
      <c r="B22" s="1121" t="s">
        <v>20</v>
      </c>
      <c r="C22" s="1676"/>
      <c r="D22" s="1676"/>
      <c r="E22" s="1676"/>
      <c r="F22" s="1676"/>
      <c r="G22" s="1676"/>
      <c r="H22" s="1676"/>
      <c r="I22" s="1140">
        <v>140</v>
      </c>
      <c r="J22" s="1677"/>
      <c r="K22" s="1677"/>
      <c r="L22" s="1677"/>
      <c r="M22" s="1678"/>
      <c r="N22" s="35"/>
      <c r="O22" s="35"/>
      <c r="P22" s="35"/>
      <c r="Q22" s="35"/>
      <c r="R22" s="35"/>
      <c r="S22" s="35"/>
      <c r="T22" s="35"/>
      <c r="U22" s="35"/>
      <c r="V22" s="35"/>
      <c r="W22" s="35"/>
      <c r="X22" s="35"/>
      <c r="Y22" s="35"/>
      <c r="Z22" s="35"/>
      <c r="AA22" s="35"/>
      <c r="AB22" s="35"/>
      <c r="AC22" s="1"/>
    </row>
    <row r="23" spans="1:45" ht="18" customHeight="1">
      <c r="A23" s="1"/>
      <c r="B23" s="1121" t="s">
        <v>16</v>
      </c>
      <c r="C23" s="1676"/>
      <c r="D23" s="1676"/>
      <c r="E23" s="1676"/>
      <c r="F23" s="1676"/>
      <c r="G23" s="1676"/>
      <c r="H23" s="1679"/>
      <c r="I23" s="1145">
        <f>SUM(I20:M22)</f>
        <v>240</v>
      </c>
      <c r="J23" s="1680"/>
      <c r="K23" s="1680"/>
      <c r="L23" s="1680"/>
      <c r="M23" s="1681"/>
      <c r="N23" s="35"/>
      <c r="O23" s="35"/>
      <c r="P23" s="35"/>
      <c r="Q23" s="35"/>
      <c r="R23" s="35"/>
      <c r="S23" s="35"/>
      <c r="T23" s="35"/>
      <c r="U23" s="35"/>
      <c r="V23" s="35"/>
      <c r="W23" s="35"/>
      <c r="X23" s="35"/>
      <c r="Y23" s="35"/>
      <c r="Z23" s="35"/>
      <c r="AA23" s="35"/>
      <c r="AB23" s="35"/>
      <c r="AC23" s="1"/>
    </row>
    <row r="24" spans="1:45" ht="12"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35"/>
      <c r="AS24" s="13"/>
    </row>
    <row r="25" spans="1:45" ht="18" customHeight="1">
      <c r="A25" s="1" t="s">
        <v>45</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35"/>
      <c r="AS25" s="13"/>
    </row>
    <row r="26" spans="1:45" ht="18" customHeight="1">
      <c r="A26" s="35"/>
      <c r="B26" s="475" t="s">
        <v>1</v>
      </c>
      <c r="C26" s="476"/>
      <c r="D26" s="476"/>
      <c r="E26" s="476"/>
      <c r="F26" s="476"/>
      <c r="G26" s="476"/>
      <c r="H26" s="476"/>
      <c r="I26" s="476"/>
      <c r="J26" s="476"/>
      <c r="K26" s="476"/>
      <c r="L26" s="460" t="s">
        <v>43</v>
      </c>
      <c r="M26" s="1158"/>
      <c r="N26" s="1121" t="s">
        <v>2</v>
      </c>
      <c r="O26" s="1669"/>
      <c r="P26" s="1669"/>
      <c r="Q26" s="1669"/>
      <c r="R26" s="1669"/>
      <c r="S26" s="1669"/>
      <c r="T26" s="1669"/>
      <c r="U26" s="1669"/>
      <c r="V26" s="1669"/>
      <c r="W26" s="1669"/>
      <c r="X26" s="1669"/>
      <c r="Y26" s="1670"/>
      <c r="Z26" s="242"/>
      <c r="AA26" s="242"/>
      <c r="AB26" s="242"/>
      <c r="AC26" s="242"/>
      <c r="AD26" s="13"/>
      <c r="AM26" s="34"/>
    </row>
    <row r="27" spans="1:45" ht="18" customHeight="1" thickBot="1">
      <c r="A27" s="35"/>
      <c r="B27" s="1154"/>
      <c r="C27" s="1155"/>
      <c r="D27" s="1155"/>
      <c r="E27" s="1155"/>
      <c r="F27" s="1155"/>
      <c r="G27" s="1155"/>
      <c r="H27" s="1155"/>
      <c r="I27" s="1155"/>
      <c r="J27" s="1155"/>
      <c r="K27" s="1155"/>
      <c r="L27" s="1159"/>
      <c r="M27" s="1160"/>
      <c r="N27" s="475" t="s">
        <v>66</v>
      </c>
      <c r="O27" s="476"/>
      <c r="P27" s="476"/>
      <c r="Q27" s="477"/>
      <c r="R27" s="475" t="s">
        <v>67</v>
      </c>
      <c r="S27" s="476"/>
      <c r="T27" s="476"/>
      <c r="U27" s="477"/>
      <c r="V27" s="475" t="s">
        <v>4</v>
      </c>
      <c r="W27" s="476"/>
      <c r="X27" s="476"/>
      <c r="Y27" s="477"/>
      <c r="Z27" s="1"/>
      <c r="AA27" s="1"/>
      <c r="AB27" s="1"/>
      <c r="AC27" s="1"/>
      <c r="AD27" s="34"/>
      <c r="AE27" s="34"/>
      <c r="AF27" s="13"/>
    </row>
    <row r="28" spans="1:45" ht="18" customHeight="1">
      <c r="A28" s="35"/>
      <c r="B28" s="1671" t="s">
        <v>151</v>
      </c>
      <c r="C28" s="1671" t="s">
        <v>25</v>
      </c>
      <c r="D28" s="1628" t="s">
        <v>152</v>
      </c>
      <c r="E28" s="1629"/>
      <c r="F28" s="1629"/>
      <c r="G28" s="1629"/>
      <c r="H28" s="1629"/>
      <c r="I28" s="1629"/>
      <c r="J28" s="1629"/>
      <c r="K28" s="1629"/>
      <c r="L28" s="1597" t="s">
        <v>11</v>
      </c>
      <c r="M28" s="1674"/>
      <c r="N28" s="1675">
        <v>270</v>
      </c>
      <c r="O28" s="1665"/>
      <c r="P28" s="1666"/>
      <c r="Q28" s="1666"/>
      <c r="R28" s="1665">
        <v>270</v>
      </c>
      <c r="S28" s="1665"/>
      <c r="T28" s="1666"/>
      <c r="U28" s="1666"/>
      <c r="V28" s="1665">
        <v>200</v>
      </c>
      <c r="W28" s="1665"/>
      <c r="X28" s="1666"/>
      <c r="Y28" s="1667"/>
      <c r="Z28" s="35"/>
      <c r="AA28" s="35"/>
      <c r="AB28" s="1"/>
      <c r="AC28" s="35"/>
      <c r="AM28" s="34"/>
      <c r="AN28" s="14"/>
    </row>
    <row r="29" spans="1:45" ht="18" customHeight="1">
      <c r="A29" s="35"/>
      <c r="B29" s="1672"/>
      <c r="C29" s="1672"/>
      <c r="D29" s="1628" t="s">
        <v>60</v>
      </c>
      <c r="E29" s="1629"/>
      <c r="F29" s="1629"/>
      <c r="G29" s="1629"/>
      <c r="H29" s="1629"/>
      <c r="I29" s="1629"/>
      <c r="J29" s="1629"/>
      <c r="K29" s="1629"/>
      <c r="L29" s="1589" t="s">
        <v>11</v>
      </c>
      <c r="M29" s="1645"/>
      <c r="N29" s="1655">
        <v>3</v>
      </c>
      <c r="O29" s="1656"/>
      <c r="P29" s="1656"/>
      <c r="Q29" s="1656"/>
      <c r="R29" s="1656"/>
      <c r="S29" s="1656"/>
      <c r="T29" s="1656"/>
      <c r="U29" s="1656"/>
      <c r="V29" s="1656"/>
      <c r="W29" s="1656"/>
      <c r="X29" s="1656"/>
      <c r="Y29" s="1668"/>
      <c r="Z29" s="35"/>
      <c r="AA29" s="35"/>
      <c r="AB29" s="1"/>
      <c r="AC29" s="35"/>
      <c r="AM29" s="34"/>
      <c r="AN29" s="14"/>
    </row>
    <row r="30" spans="1:45" ht="18" customHeight="1" thickBot="1">
      <c r="A30" s="35"/>
      <c r="B30" s="1672"/>
      <c r="C30" s="1672"/>
      <c r="D30" s="1628" t="s">
        <v>61</v>
      </c>
      <c r="E30" s="1629"/>
      <c r="F30" s="1629"/>
      <c r="G30" s="1629"/>
      <c r="H30" s="1629"/>
      <c r="I30" s="1629"/>
      <c r="J30" s="1629"/>
      <c r="K30" s="1629"/>
      <c r="L30" s="1589" t="s">
        <v>11</v>
      </c>
      <c r="M30" s="1645"/>
      <c r="N30" s="1655">
        <v>10</v>
      </c>
      <c r="O30" s="1656"/>
      <c r="P30" s="1656"/>
      <c r="Q30" s="1656"/>
      <c r="R30" s="1656"/>
      <c r="S30" s="1656"/>
      <c r="T30" s="1656"/>
      <c r="U30" s="1656"/>
      <c r="V30" s="1657"/>
      <c r="W30" s="1657"/>
      <c r="X30" s="1657"/>
      <c r="Y30" s="1658"/>
      <c r="Z30" s="35"/>
      <c r="AA30" s="35"/>
      <c r="AB30" s="1"/>
      <c r="AC30" s="35"/>
      <c r="AM30" s="34"/>
      <c r="AN30" s="14"/>
    </row>
    <row r="31" spans="1:45" ht="18" customHeight="1" thickBot="1">
      <c r="A31" s="35"/>
      <c r="B31" s="1672"/>
      <c r="C31" s="1620"/>
      <c r="D31" s="1628" t="s">
        <v>7</v>
      </c>
      <c r="E31" s="1629"/>
      <c r="F31" s="1629"/>
      <c r="G31" s="1629"/>
      <c r="H31" s="1629"/>
      <c r="I31" s="1629"/>
      <c r="J31" s="1629"/>
      <c r="K31" s="1629"/>
      <c r="L31" s="1589" t="s">
        <v>11</v>
      </c>
      <c r="M31" s="1645"/>
      <c r="N31" s="1654">
        <v>70</v>
      </c>
      <c r="O31" s="1655"/>
      <c r="P31" s="1656"/>
      <c r="Q31" s="1656"/>
      <c r="R31" s="1657"/>
      <c r="S31" s="1657"/>
      <c r="T31" s="1657"/>
      <c r="U31" s="1658"/>
      <c r="V31" s="1494"/>
      <c r="W31" s="1495"/>
      <c r="X31" s="1496"/>
      <c r="Y31" s="1496"/>
      <c r="Z31" s="35"/>
      <c r="AA31" s="35"/>
      <c r="AB31" s="1"/>
      <c r="AC31" s="1"/>
      <c r="AD31" s="13"/>
      <c r="AE31" s="13"/>
      <c r="AF31" s="13"/>
      <c r="AG31" s="13"/>
      <c r="AH31" s="13"/>
      <c r="AI31" s="13"/>
      <c r="AJ31" s="13"/>
      <c r="AK31" s="13"/>
      <c r="AL31" s="13"/>
      <c r="AM31" s="34"/>
      <c r="AN31" s="14"/>
      <c r="AO31" s="13"/>
    </row>
    <row r="32" spans="1:45" ht="18" customHeight="1" thickBot="1">
      <c r="A32" s="35"/>
      <c r="B32" s="1672"/>
      <c r="C32" s="1620"/>
      <c r="D32" s="1264" t="s">
        <v>264</v>
      </c>
      <c r="E32" s="1659"/>
      <c r="F32" s="1659"/>
      <c r="G32" s="1659"/>
      <c r="H32" s="1659"/>
      <c r="I32" s="1659"/>
      <c r="J32" s="1659"/>
      <c r="K32" s="1660"/>
      <c r="L32" s="1589" t="s">
        <v>11</v>
      </c>
      <c r="M32" s="1645"/>
      <c r="N32" s="1494"/>
      <c r="O32" s="1495"/>
      <c r="P32" s="1496"/>
      <c r="Q32" s="1496"/>
      <c r="R32" s="1495"/>
      <c r="S32" s="1495"/>
      <c r="T32" s="1496"/>
      <c r="U32" s="1546"/>
      <c r="V32" s="1661">
        <v>20</v>
      </c>
      <c r="W32" s="1662"/>
      <c r="X32" s="1663"/>
      <c r="Y32" s="1664"/>
      <c r="Z32" s="35"/>
      <c r="AA32" s="35"/>
      <c r="AB32" s="1"/>
      <c r="AC32" s="1"/>
      <c r="AD32" s="13"/>
      <c r="AE32" s="13"/>
      <c r="AF32" s="13"/>
      <c r="AG32" s="13"/>
      <c r="AH32" s="13"/>
      <c r="AI32" s="13"/>
      <c r="AJ32" s="13"/>
      <c r="AK32" s="13"/>
      <c r="AL32" s="13"/>
      <c r="AM32" s="34"/>
      <c r="AN32" s="14"/>
      <c r="AO32" s="13"/>
    </row>
    <row r="33" spans="1:41" ht="27" customHeight="1">
      <c r="A33" s="35"/>
      <c r="B33" s="1672"/>
      <c r="C33" s="1620"/>
      <c r="D33" s="1628" t="s">
        <v>133</v>
      </c>
      <c r="E33" s="1629"/>
      <c r="F33" s="1629"/>
      <c r="G33" s="1629"/>
      <c r="H33" s="1629"/>
      <c r="I33" s="1629"/>
      <c r="J33" s="1629"/>
      <c r="K33" s="1629"/>
      <c r="L33" s="1589" t="s">
        <v>27</v>
      </c>
      <c r="M33" s="1645"/>
      <c r="N33" s="1651"/>
      <c r="O33" s="1652"/>
      <c r="P33" s="1652"/>
      <c r="Q33" s="1653"/>
      <c r="R33" s="1460"/>
      <c r="S33" s="1463"/>
      <c r="T33" s="1463"/>
      <c r="U33" s="1463"/>
      <c r="V33" s="1462"/>
      <c r="W33" s="1463"/>
      <c r="X33" s="1463"/>
      <c r="Y33" s="1463"/>
      <c r="Z33" s="35"/>
      <c r="AA33" s="35"/>
      <c r="AB33" s="1"/>
      <c r="AC33" s="1"/>
      <c r="AD33" s="13"/>
      <c r="AE33" s="13"/>
      <c r="AF33" s="13"/>
      <c r="AG33" s="13"/>
      <c r="AH33" s="13"/>
      <c r="AI33" s="13"/>
      <c r="AJ33" s="13"/>
      <c r="AK33" s="13"/>
      <c r="AL33" s="13"/>
      <c r="AM33" s="34"/>
      <c r="AN33" s="14"/>
      <c r="AO33" s="13"/>
    </row>
    <row r="34" spans="1:41" ht="27" customHeight="1" thickBot="1">
      <c r="A34" s="35"/>
      <c r="B34" s="1672"/>
      <c r="C34" s="1620"/>
      <c r="D34" s="1628" t="s">
        <v>134</v>
      </c>
      <c r="E34" s="1629"/>
      <c r="F34" s="1629"/>
      <c r="G34" s="1629"/>
      <c r="H34" s="1629"/>
      <c r="I34" s="1629"/>
      <c r="J34" s="1629"/>
      <c r="K34" s="1629"/>
      <c r="L34" s="1589" t="s">
        <v>11</v>
      </c>
      <c r="M34" s="1645"/>
      <c r="N34" s="1651">
        <v>430</v>
      </c>
      <c r="O34" s="1652"/>
      <c r="P34" s="1652"/>
      <c r="Q34" s="1653"/>
      <c r="R34" s="1536"/>
      <c r="S34" s="1493"/>
      <c r="T34" s="1493"/>
      <c r="U34" s="1493"/>
      <c r="V34" s="1492"/>
      <c r="W34" s="1493"/>
      <c r="X34" s="1493"/>
      <c r="Y34" s="1493"/>
      <c r="Z34" s="35"/>
      <c r="AA34" s="35"/>
      <c r="AB34" s="1"/>
      <c r="AC34" s="1"/>
      <c r="AD34" s="13"/>
      <c r="AE34" s="13"/>
      <c r="AF34" s="13"/>
      <c r="AG34" s="13"/>
      <c r="AH34" s="13"/>
      <c r="AI34" s="13"/>
      <c r="AJ34" s="13"/>
      <c r="AK34" s="13"/>
      <c r="AL34" s="13"/>
      <c r="AM34" s="34"/>
      <c r="AN34" s="14"/>
      <c r="AO34" s="13"/>
    </row>
    <row r="35" spans="1:41" ht="18" customHeight="1" thickBot="1">
      <c r="A35" s="35"/>
      <c r="B35" s="1672"/>
      <c r="C35" s="1620"/>
      <c r="D35" s="1628" t="s">
        <v>162</v>
      </c>
      <c r="E35" s="1629"/>
      <c r="F35" s="1629"/>
      <c r="G35" s="1629"/>
      <c r="H35" s="1629"/>
      <c r="I35" s="1629"/>
      <c r="J35" s="1629"/>
      <c r="K35" s="1629"/>
      <c r="L35" s="1589" t="s">
        <v>11</v>
      </c>
      <c r="M35" s="1645"/>
      <c r="N35" s="1646">
        <v>3</v>
      </c>
      <c r="O35" s="1647"/>
      <c r="P35" s="1647"/>
      <c r="Q35" s="1647"/>
      <c r="R35" s="1648"/>
      <c r="S35" s="1648"/>
      <c r="T35" s="1648"/>
      <c r="U35" s="1648"/>
      <c r="V35" s="1648"/>
      <c r="W35" s="1648"/>
      <c r="X35" s="1648"/>
      <c r="Y35" s="1649"/>
      <c r="Z35" s="35"/>
      <c r="AA35" s="35"/>
      <c r="AB35" s="1"/>
      <c r="AC35" s="1"/>
      <c r="AD35" s="13"/>
      <c r="AE35" s="13"/>
      <c r="AF35" s="13"/>
      <c r="AG35" s="13"/>
      <c r="AH35" s="13"/>
      <c r="AI35" s="13"/>
      <c r="AJ35" s="13"/>
      <c r="AK35" s="13"/>
      <c r="AL35" s="13"/>
      <c r="AM35" s="34"/>
      <c r="AN35" s="14"/>
      <c r="AO35" s="13"/>
    </row>
    <row r="36" spans="1:41" ht="18" customHeight="1">
      <c r="A36" s="35"/>
      <c r="B36" s="1672"/>
      <c r="C36" s="1620"/>
      <c r="D36" s="1635" t="s">
        <v>62</v>
      </c>
      <c r="E36" s="1629"/>
      <c r="F36" s="1629"/>
      <c r="G36" s="1629"/>
      <c r="H36" s="1629"/>
      <c r="I36" s="1629"/>
      <c r="J36" s="1629"/>
      <c r="K36" s="1629"/>
      <c r="L36" s="1589" t="s">
        <v>11</v>
      </c>
      <c r="M36" s="1590"/>
      <c r="N36" s="1182">
        <f>IF(L36="○",L37*L38,0)</f>
        <v>10</v>
      </c>
      <c r="O36" s="1509"/>
      <c r="P36" s="1509"/>
      <c r="Q36" s="1509"/>
      <c r="R36" s="1509"/>
      <c r="S36" s="1509"/>
      <c r="T36" s="1509"/>
      <c r="U36" s="1509"/>
      <c r="V36" s="1509"/>
      <c r="W36" s="1509"/>
      <c r="X36" s="1509"/>
      <c r="Y36" s="1510"/>
      <c r="Z36" s="35"/>
      <c r="AA36" s="35"/>
      <c r="AB36" s="1"/>
      <c r="AC36" s="1"/>
      <c r="AD36" s="13"/>
      <c r="AE36" s="13"/>
      <c r="AF36" s="13"/>
      <c r="AG36" s="13"/>
      <c r="AH36" s="13"/>
      <c r="AI36" s="13"/>
      <c r="AJ36" s="13"/>
      <c r="AK36" s="13"/>
      <c r="AL36" s="13"/>
      <c r="AM36" s="34"/>
      <c r="AN36" s="14"/>
      <c r="AO36" s="13"/>
    </row>
    <row r="37" spans="1:41" ht="18" customHeight="1">
      <c r="A37" s="35"/>
      <c r="B37" s="1672"/>
      <c r="C37" s="1620"/>
      <c r="D37" s="205"/>
      <c r="E37" s="1638" t="s">
        <v>54</v>
      </c>
      <c r="F37" s="1629"/>
      <c r="G37" s="1629"/>
      <c r="H37" s="1629"/>
      <c r="I37" s="1629"/>
      <c r="J37" s="1629"/>
      <c r="K37" s="1629"/>
      <c r="L37" s="1650">
        <v>10</v>
      </c>
      <c r="M37" s="1617"/>
      <c r="N37" s="1509"/>
      <c r="O37" s="1511"/>
      <c r="P37" s="1511"/>
      <c r="Q37" s="1511"/>
      <c r="R37" s="1511"/>
      <c r="S37" s="1511"/>
      <c r="T37" s="1511"/>
      <c r="U37" s="1511"/>
      <c r="V37" s="1511"/>
      <c r="W37" s="1511"/>
      <c r="X37" s="1511"/>
      <c r="Y37" s="1510"/>
      <c r="Z37" s="35"/>
      <c r="AA37" s="35"/>
      <c r="AB37" s="1"/>
      <c r="AC37" s="1"/>
      <c r="AD37" s="13"/>
      <c r="AE37" s="13"/>
      <c r="AF37" s="13"/>
      <c r="AG37" s="13"/>
      <c r="AH37" s="13"/>
      <c r="AI37" s="13"/>
      <c r="AJ37" s="13"/>
      <c r="AK37" s="13"/>
      <c r="AL37" s="13"/>
      <c r="AM37" s="34"/>
      <c r="AN37" s="14"/>
      <c r="AO37" s="13"/>
    </row>
    <row r="38" spans="1:41" ht="18" customHeight="1" thickBot="1">
      <c r="A38" s="35"/>
      <c r="B38" s="1672"/>
      <c r="C38" s="1620"/>
      <c r="D38" s="206"/>
      <c r="E38" s="1638" t="s">
        <v>71</v>
      </c>
      <c r="F38" s="1629"/>
      <c r="G38" s="1629"/>
      <c r="H38" s="1629"/>
      <c r="I38" s="1629"/>
      <c r="J38" s="1629"/>
      <c r="K38" s="1629"/>
      <c r="L38" s="1149">
        <v>1</v>
      </c>
      <c r="M38" s="1613"/>
      <c r="N38" s="1509"/>
      <c r="O38" s="1509"/>
      <c r="P38" s="1509"/>
      <c r="Q38" s="1509"/>
      <c r="R38" s="1509"/>
      <c r="S38" s="1509"/>
      <c r="T38" s="1509"/>
      <c r="U38" s="1509"/>
      <c r="V38" s="1509"/>
      <c r="W38" s="1509"/>
      <c r="X38" s="1509"/>
      <c r="Y38" s="1510"/>
      <c r="Z38" s="35"/>
      <c r="AA38" s="35"/>
      <c r="AB38" s="1"/>
      <c r="AC38" s="1"/>
      <c r="AD38" s="13"/>
      <c r="AE38" s="13"/>
      <c r="AF38" s="13"/>
      <c r="AG38" s="13"/>
      <c r="AH38" s="13"/>
      <c r="AI38" s="13"/>
      <c r="AJ38" s="13"/>
      <c r="AK38" s="13"/>
      <c r="AL38" s="13"/>
      <c r="AM38" s="34"/>
      <c r="AN38" s="14"/>
      <c r="AO38" s="13"/>
    </row>
    <row r="39" spans="1:41" ht="18" customHeight="1" thickBot="1">
      <c r="A39" s="35"/>
      <c r="B39" s="1672"/>
      <c r="C39" s="1620"/>
      <c r="D39" s="1628" t="s">
        <v>63</v>
      </c>
      <c r="E39" s="1629"/>
      <c r="F39" s="1629"/>
      <c r="G39" s="1629"/>
      <c r="H39" s="1629"/>
      <c r="I39" s="1629"/>
      <c r="J39" s="1629"/>
      <c r="K39" s="1629"/>
      <c r="L39" s="1630" t="s">
        <v>11</v>
      </c>
      <c r="M39" s="1631"/>
      <c r="N39" s="1632">
        <v>5</v>
      </c>
      <c r="O39" s="1633"/>
      <c r="P39" s="1633"/>
      <c r="Q39" s="1633"/>
      <c r="R39" s="1633"/>
      <c r="S39" s="1633"/>
      <c r="T39" s="1633"/>
      <c r="U39" s="1633"/>
      <c r="V39" s="1633"/>
      <c r="W39" s="1633"/>
      <c r="X39" s="1633"/>
      <c r="Y39" s="1634"/>
      <c r="Z39" s="35"/>
      <c r="AA39" s="35"/>
      <c r="AB39" s="1"/>
      <c r="AC39" s="1"/>
      <c r="AD39" s="13"/>
      <c r="AE39" s="13"/>
      <c r="AF39" s="13"/>
      <c r="AG39" s="13"/>
      <c r="AH39" s="13"/>
      <c r="AI39" s="13"/>
      <c r="AJ39" s="13"/>
      <c r="AK39" s="13"/>
      <c r="AL39" s="13"/>
      <c r="AM39" s="34"/>
      <c r="AN39" s="14"/>
      <c r="AO39" s="13"/>
    </row>
    <row r="40" spans="1:41" ht="18" customHeight="1">
      <c r="A40" s="35"/>
      <c r="B40" s="1672"/>
      <c r="C40" s="1620"/>
      <c r="D40" s="1635" t="s">
        <v>64</v>
      </c>
      <c r="E40" s="1629"/>
      <c r="F40" s="1629"/>
      <c r="G40" s="1629"/>
      <c r="H40" s="1629"/>
      <c r="I40" s="1629"/>
      <c r="J40" s="1629"/>
      <c r="K40" s="1629"/>
      <c r="L40" s="1636" t="s">
        <v>181</v>
      </c>
      <c r="M40" s="1637"/>
      <c r="N40" s="387">
        <f>IF(OR(L40="自園調理",L40="外部搬入"),L41*L42,0)</f>
        <v>10</v>
      </c>
      <c r="O40" s="388"/>
      <c r="P40" s="388"/>
      <c r="Q40" s="388"/>
      <c r="R40" s="388"/>
      <c r="S40" s="388"/>
      <c r="T40" s="388"/>
      <c r="U40" s="388"/>
      <c r="V40" s="388"/>
      <c r="W40" s="388"/>
      <c r="X40" s="388"/>
      <c r="Y40" s="389"/>
      <c r="Z40" s="35"/>
      <c r="AA40" s="35"/>
      <c r="AB40" s="1"/>
      <c r="AC40" s="1"/>
      <c r="AD40" s="13"/>
      <c r="AE40" s="13"/>
      <c r="AF40" s="13"/>
      <c r="AG40" s="13"/>
      <c r="AH40" s="13"/>
      <c r="AI40" s="13"/>
      <c r="AJ40" s="13"/>
      <c r="AK40" s="13"/>
      <c r="AL40" s="13"/>
      <c r="AM40" s="34"/>
      <c r="AN40" s="14"/>
      <c r="AO40" s="13"/>
    </row>
    <row r="41" spans="1:41" ht="18" customHeight="1">
      <c r="A41" s="35"/>
      <c r="B41" s="1672"/>
      <c r="C41" s="1620"/>
      <c r="D41" s="205"/>
      <c r="E41" s="1638" t="s">
        <v>54</v>
      </c>
      <c r="F41" s="1629"/>
      <c r="G41" s="1629"/>
      <c r="H41" s="1629"/>
      <c r="I41" s="1629"/>
      <c r="J41" s="1629"/>
      <c r="K41" s="1629"/>
      <c r="L41" s="1639">
        <v>2</v>
      </c>
      <c r="M41" s="1640"/>
      <c r="N41" s="388"/>
      <c r="O41" s="390"/>
      <c r="P41" s="390"/>
      <c r="Q41" s="390"/>
      <c r="R41" s="390"/>
      <c r="S41" s="390"/>
      <c r="T41" s="390"/>
      <c r="U41" s="390"/>
      <c r="V41" s="390"/>
      <c r="W41" s="390"/>
      <c r="X41" s="390"/>
      <c r="Y41" s="389"/>
      <c r="Z41" s="35"/>
      <c r="AA41" s="35"/>
      <c r="AB41" s="1"/>
      <c r="AC41" s="1"/>
      <c r="AD41" s="13"/>
      <c r="AE41" s="13"/>
      <c r="AF41" s="13"/>
      <c r="AG41" s="13"/>
      <c r="AH41" s="13"/>
      <c r="AI41" s="13"/>
      <c r="AJ41" s="13"/>
      <c r="AK41" s="13"/>
      <c r="AL41" s="13"/>
      <c r="AM41" s="34"/>
      <c r="AN41" s="14"/>
      <c r="AO41" s="13"/>
    </row>
    <row r="42" spans="1:41" ht="18" customHeight="1" thickBot="1">
      <c r="A42" s="35"/>
      <c r="B42" s="1672"/>
      <c r="C42" s="1620"/>
      <c r="D42" s="248"/>
      <c r="E42" s="1641" t="s">
        <v>72</v>
      </c>
      <c r="F42" s="1642"/>
      <c r="G42" s="1642"/>
      <c r="H42" s="1642"/>
      <c r="I42" s="1642"/>
      <c r="J42" s="1642"/>
      <c r="K42" s="1642"/>
      <c r="L42" s="1643">
        <v>5</v>
      </c>
      <c r="M42" s="1644"/>
      <c r="N42" s="406"/>
      <c r="O42" s="406"/>
      <c r="P42" s="406"/>
      <c r="Q42" s="406"/>
      <c r="R42" s="406"/>
      <c r="S42" s="406"/>
      <c r="T42" s="406"/>
      <c r="U42" s="406"/>
      <c r="V42" s="406"/>
      <c r="W42" s="406"/>
      <c r="X42" s="406"/>
      <c r="Y42" s="407"/>
      <c r="Z42" s="35"/>
      <c r="AA42" s="35"/>
      <c r="AB42" s="1"/>
      <c r="AC42" s="1"/>
      <c r="AD42" s="13"/>
      <c r="AE42" s="13"/>
      <c r="AF42" s="13"/>
      <c r="AG42" s="13"/>
      <c r="AH42" s="13"/>
      <c r="AI42" s="13"/>
      <c r="AJ42" s="13"/>
      <c r="AK42" s="13"/>
      <c r="AL42" s="13"/>
      <c r="AM42" s="34"/>
      <c r="AN42" s="14"/>
      <c r="AO42" s="13"/>
    </row>
    <row r="43" spans="1:41" ht="18" customHeight="1" thickTop="1" thickBot="1">
      <c r="A43" s="35"/>
      <c r="B43" s="1672"/>
      <c r="C43" s="1621"/>
      <c r="D43" s="323" t="s">
        <v>26</v>
      </c>
      <c r="E43" s="324"/>
      <c r="F43" s="324"/>
      <c r="G43" s="324"/>
      <c r="H43" s="324"/>
      <c r="I43" s="324"/>
      <c r="J43" s="324"/>
      <c r="K43" s="324"/>
      <c r="L43" s="364"/>
      <c r="M43" s="365"/>
      <c r="N43" s="1518">
        <f>SUM(N28,$N29,$N30,$N31,$N33,$N34,$N35,$N36,$N39,$N40)</f>
        <v>811</v>
      </c>
      <c r="O43" s="1618"/>
      <c r="P43" s="1618"/>
      <c r="Q43" s="1619"/>
      <c r="R43" s="1518">
        <f>SUM(R28,$N29,$N30,$N31,$N35,$N36,$N39,$N40)</f>
        <v>381</v>
      </c>
      <c r="S43" s="1618"/>
      <c r="T43" s="1618"/>
      <c r="U43" s="1619"/>
      <c r="V43" s="1518">
        <f>SUM(V28,$N29,$N30,V32,$N35,$N36,$N39,$N40)</f>
        <v>261</v>
      </c>
      <c r="W43" s="1618"/>
      <c r="X43" s="1618"/>
      <c r="Y43" s="1619"/>
      <c r="Z43" s="35"/>
      <c r="AA43" s="176"/>
      <c r="AB43" s="35"/>
      <c r="AC43" s="35"/>
      <c r="AF43" s="16"/>
      <c r="AO43" s="13"/>
    </row>
    <row r="44" spans="1:41" ht="24" customHeight="1" thickBot="1">
      <c r="A44" s="35"/>
      <c r="B44" s="1672"/>
      <c r="C44" s="1620" t="s">
        <v>55</v>
      </c>
      <c r="D44" s="1622" t="s">
        <v>73</v>
      </c>
      <c r="E44" s="1609"/>
      <c r="F44" s="1609"/>
      <c r="G44" s="1609"/>
      <c r="H44" s="1609"/>
      <c r="I44" s="1609"/>
      <c r="J44" s="1609"/>
      <c r="K44" s="1609"/>
      <c r="L44" s="1597" t="s">
        <v>11</v>
      </c>
      <c r="M44" s="1623"/>
      <c r="N44" s="1624">
        <v>-5</v>
      </c>
      <c r="O44" s="1625"/>
      <c r="P44" s="1625"/>
      <c r="Q44" s="1625"/>
      <c r="R44" s="1625"/>
      <c r="S44" s="1625"/>
      <c r="T44" s="1625"/>
      <c r="U44" s="1625"/>
      <c r="V44" s="1625"/>
      <c r="W44" s="1625"/>
      <c r="X44" s="1625"/>
      <c r="Y44" s="1626"/>
      <c r="Z44" s="35"/>
      <c r="AA44" s="240"/>
      <c r="AB44" s="277"/>
      <c r="AC44" s="277"/>
      <c r="AE44" s="34"/>
      <c r="AF44" s="14"/>
      <c r="AG44" s="13"/>
    </row>
    <row r="45" spans="1:41" ht="24" customHeight="1">
      <c r="A45" s="35"/>
      <c r="B45" s="1672"/>
      <c r="C45" s="1620"/>
      <c r="D45" s="1627" t="s">
        <v>47</v>
      </c>
      <c r="E45" s="1609"/>
      <c r="F45" s="1609"/>
      <c r="G45" s="1609"/>
      <c r="H45" s="1609"/>
      <c r="I45" s="1609"/>
      <c r="J45" s="1609"/>
      <c r="K45" s="1609"/>
      <c r="L45" s="1589" t="s">
        <v>11</v>
      </c>
      <c r="M45" s="1590"/>
      <c r="N45" s="1524">
        <f>-IF(L45="○",L46*L47,0)</f>
        <v>-10</v>
      </c>
      <c r="O45" s="1603"/>
      <c r="P45" s="1603"/>
      <c r="Q45" s="1603"/>
      <c r="R45" s="1603"/>
      <c r="S45" s="1603"/>
      <c r="T45" s="1603"/>
      <c r="U45" s="1603"/>
      <c r="V45" s="1603"/>
      <c r="W45" s="1603"/>
      <c r="X45" s="1603"/>
      <c r="Y45" s="1604"/>
      <c r="Z45" s="35"/>
      <c r="AA45" s="240"/>
      <c r="AB45" s="277"/>
      <c r="AC45" s="277"/>
      <c r="AE45" s="34"/>
      <c r="AF45" s="14"/>
      <c r="AG45" s="13"/>
    </row>
    <row r="46" spans="1:41" ht="18" customHeight="1">
      <c r="A46" s="35"/>
      <c r="B46" s="1672"/>
      <c r="C46" s="1620"/>
      <c r="D46" s="278"/>
      <c r="E46" s="1608" t="s">
        <v>54</v>
      </c>
      <c r="F46" s="1609"/>
      <c r="G46" s="1609"/>
      <c r="H46" s="1609"/>
      <c r="I46" s="1609"/>
      <c r="J46" s="1609"/>
      <c r="K46" s="1609"/>
      <c r="L46" s="1610">
        <v>10</v>
      </c>
      <c r="M46" s="1611"/>
      <c r="N46" s="1603"/>
      <c r="O46" s="1605"/>
      <c r="P46" s="1605"/>
      <c r="Q46" s="1605"/>
      <c r="R46" s="1605"/>
      <c r="S46" s="1605"/>
      <c r="T46" s="1605"/>
      <c r="U46" s="1605"/>
      <c r="V46" s="1605"/>
      <c r="W46" s="1605"/>
      <c r="X46" s="1605"/>
      <c r="Y46" s="1604"/>
      <c r="Z46" s="35"/>
      <c r="AA46" s="240"/>
      <c r="AB46" s="277"/>
      <c r="AC46" s="277"/>
      <c r="AE46" s="34"/>
      <c r="AF46" s="14"/>
      <c r="AG46" s="13"/>
    </row>
    <row r="47" spans="1:41" ht="18" customHeight="1">
      <c r="A47" s="35"/>
      <c r="B47" s="1672"/>
      <c r="C47" s="1620"/>
      <c r="D47" s="279"/>
      <c r="E47" s="1608" t="s">
        <v>56</v>
      </c>
      <c r="F47" s="1609"/>
      <c r="G47" s="1609"/>
      <c r="H47" s="1609"/>
      <c r="I47" s="1609"/>
      <c r="J47" s="1609"/>
      <c r="K47" s="1609"/>
      <c r="L47" s="1612">
        <v>1</v>
      </c>
      <c r="M47" s="1613"/>
      <c r="N47" s="1606"/>
      <c r="O47" s="1606"/>
      <c r="P47" s="1606"/>
      <c r="Q47" s="1606"/>
      <c r="R47" s="1606"/>
      <c r="S47" s="1606"/>
      <c r="T47" s="1606"/>
      <c r="U47" s="1606"/>
      <c r="V47" s="1606"/>
      <c r="W47" s="1606"/>
      <c r="X47" s="1606"/>
      <c r="Y47" s="1607"/>
      <c r="Z47" s="35"/>
      <c r="AA47" s="240"/>
      <c r="AB47" s="277"/>
      <c r="AC47" s="277"/>
      <c r="AE47" s="34"/>
      <c r="AF47" s="14"/>
      <c r="AG47" s="13"/>
    </row>
    <row r="48" spans="1:41" ht="18" customHeight="1">
      <c r="A48" s="35"/>
      <c r="B48" s="1672"/>
      <c r="C48" s="1620"/>
      <c r="D48" s="1614" t="s">
        <v>48</v>
      </c>
      <c r="E48" s="1615"/>
      <c r="F48" s="1615"/>
      <c r="G48" s="1615"/>
      <c r="H48" s="1615"/>
      <c r="I48" s="1615"/>
      <c r="J48" s="1615"/>
      <c r="K48" s="1615"/>
      <c r="L48" s="1589" t="s">
        <v>11</v>
      </c>
      <c r="M48" s="1590"/>
      <c r="N48" s="347">
        <f>-IF(L48="○",L49*L50,0)</f>
        <v>-10</v>
      </c>
      <c r="O48" s="1562"/>
      <c r="P48" s="1562"/>
      <c r="Q48" s="1562"/>
      <c r="R48" s="1562"/>
      <c r="S48" s="1562"/>
      <c r="T48" s="1562"/>
      <c r="U48" s="1562"/>
      <c r="V48" s="1562"/>
      <c r="W48" s="1562"/>
      <c r="X48" s="1562"/>
      <c r="Y48" s="1563"/>
      <c r="Z48" s="35"/>
      <c r="AA48" s="240"/>
      <c r="AB48" s="277"/>
      <c r="AC48" s="277"/>
      <c r="AE48" s="34"/>
      <c r="AF48" s="14"/>
      <c r="AG48" s="13"/>
    </row>
    <row r="49" spans="1:41" ht="18" customHeight="1">
      <c r="A49" s="35"/>
      <c r="B49" s="1672"/>
      <c r="C49" s="1620"/>
      <c r="D49" s="278"/>
      <c r="E49" s="1608" t="s">
        <v>54</v>
      </c>
      <c r="F49" s="1609"/>
      <c r="G49" s="1609"/>
      <c r="H49" s="1609"/>
      <c r="I49" s="1609"/>
      <c r="J49" s="1609"/>
      <c r="K49" s="1609"/>
      <c r="L49" s="1616">
        <v>10</v>
      </c>
      <c r="M49" s="1617"/>
      <c r="N49" s="1603"/>
      <c r="O49" s="1605"/>
      <c r="P49" s="1605"/>
      <c r="Q49" s="1605"/>
      <c r="R49" s="1605"/>
      <c r="S49" s="1605"/>
      <c r="T49" s="1605"/>
      <c r="U49" s="1605"/>
      <c r="V49" s="1605"/>
      <c r="W49" s="1605"/>
      <c r="X49" s="1605"/>
      <c r="Y49" s="1604"/>
      <c r="Z49" s="35"/>
      <c r="AA49" s="240"/>
      <c r="AB49" s="277"/>
      <c r="AC49" s="277"/>
      <c r="AE49" s="34"/>
      <c r="AF49" s="14"/>
      <c r="AG49" s="13"/>
    </row>
    <row r="50" spans="1:41" ht="18" customHeight="1" thickBot="1">
      <c r="A50" s="35"/>
      <c r="B50" s="1672"/>
      <c r="C50" s="1620"/>
      <c r="D50" s="279"/>
      <c r="E50" s="1599" t="s">
        <v>57</v>
      </c>
      <c r="F50" s="1191"/>
      <c r="G50" s="1191"/>
      <c r="H50" s="1191"/>
      <c r="I50" s="1191"/>
      <c r="J50" s="1191"/>
      <c r="K50" s="1191"/>
      <c r="L50" s="1600">
        <v>1</v>
      </c>
      <c r="M50" s="1601"/>
      <c r="N50" s="1606"/>
      <c r="O50" s="1606"/>
      <c r="P50" s="1606"/>
      <c r="Q50" s="1606"/>
      <c r="R50" s="1606"/>
      <c r="S50" s="1606"/>
      <c r="T50" s="1606"/>
      <c r="U50" s="1606"/>
      <c r="V50" s="1606"/>
      <c r="W50" s="1606"/>
      <c r="X50" s="1606"/>
      <c r="Y50" s="1607"/>
      <c r="Z50" s="35"/>
      <c r="AA50" s="240"/>
      <c r="AB50" s="277"/>
      <c r="AC50" s="277"/>
      <c r="AE50" s="34"/>
      <c r="AF50" s="14"/>
      <c r="AG50" s="13"/>
    </row>
    <row r="51" spans="1:41" ht="18" customHeight="1" thickTop="1" thickBot="1">
      <c r="A51" s="35"/>
      <c r="B51" s="1672"/>
      <c r="C51" s="1621"/>
      <c r="D51" s="371" t="s">
        <v>50</v>
      </c>
      <c r="E51" s="372"/>
      <c r="F51" s="372"/>
      <c r="G51" s="372"/>
      <c r="H51" s="372"/>
      <c r="I51" s="372"/>
      <c r="J51" s="372"/>
      <c r="K51" s="372"/>
      <c r="L51" s="1466"/>
      <c r="M51" s="1467"/>
      <c r="N51" s="369">
        <f>SUM($N44,$N45,$N48)</f>
        <v>-25</v>
      </c>
      <c r="O51" s="1602"/>
      <c r="P51" s="1602"/>
      <c r="Q51" s="1602"/>
      <c r="R51" s="1602">
        <f>SUM($N44,$N45,$N48)</f>
        <v>-25</v>
      </c>
      <c r="S51" s="1602"/>
      <c r="T51" s="1602"/>
      <c r="U51" s="1602"/>
      <c r="V51" s="1602">
        <f>SUM($N44,$N45,$N48)</f>
        <v>-25</v>
      </c>
      <c r="W51" s="1602"/>
      <c r="X51" s="1602"/>
      <c r="Y51" s="1602"/>
      <c r="Z51" s="35"/>
      <c r="AA51" s="35"/>
      <c r="AB51" s="1"/>
      <c r="AC51" s="1"/>
      <c r="AM51" s="34"/>
      <c r="AN51" s="14"/>
      <c r="AO51" s="13"/>
    </row>
    <row r="52" spans="1:41" ht="18" customHeight="1">
      <c r="A52" s="35"/>
      <c r="B52" s="1672"/>
      <c r="C52" s="1594" t="s">
        <v>58</v>
      </c>
      <c r="D52" s="1593" t="s">
        <v>14</v>
      </c>
      <c r="E52" s="1191"/>
      <c r="F52" s="1191"/>
      <c r="G52" s="1191"/>
      <c r="H52" s="1191"/>
      <c r="I52" s="1191"/>
      <c r="J52" s="311">
        <v>190</v>
      </c>
      <c r="K52" s="311"/>
      <c r="L52" s="1597" t="s">
        <v>27</v>
      </c>
      <c r="M52" s="1598"/>
      <c r="N52" s="1237">
        <f>IF(L52="○",IF($J52/$I$23&lt;10,INT($J52/$I$23),ROUNDDOWN($J52/$I$23,-1)),0)</f>
        <v>0</v>
      </c>
      <c r="O52" s="1591"/>
      <c r="P52" s="1591"/>
      <c r="Q52" s="1591"/>
      <c r="R52" s="1591"/>
      <c r="S52" s="1591"/>
      <c r="T52" s="1591"/>
      <c r="U52" s="1591"/>
      <c r="V52" s="1591"/>
      <c r="W52" s="1591"/>
      <c r="X52" s="1591"/>
      <c r="Y52" s="1592"/>
      <c r="Z52" s="35"/>
      <c r="AA52" s="35"/>
      <c r="AB52" s="35"/>
      <c r="AC52" s="35"/>
      <c r="AO52" s="13"/>
    </row>
    <row r="53" spans="1:41" ht="18" customHeight="1">
      <c r="A53" s="35"/>
      <c r="B53" s="1672"/>
      <c r="C53" s="1595"/>
      <c r="D53" s="1593" t="s">
        <v>15</v>
      </c>
      <c r="E53" s="1191"/>
      <c r="F53" s="1191"/>
      <c r="G53" s="1191"/>
      <c r="H53" s="1191"/>
      <c r="I53" s="1191"/>
      <c r="J53" s="311">
        <v>120</v>
      </c>
      <c r="K53" s="311"/>
      <c r="L53" s="1589" t="s">
        <v>11</v>
      </c>
      <c r="M53" s="1590"/>
      <c r="N53" s="1237">
        <f>IF(L53="○",IF($J53/$I$23&lt;10,INT($J53/$I$23),ROUNDDOWN($J53/$I$23,-1)),0)</f>
        <v>0</v>
      </c>
      <c r="O53" s="1591"/>
      <c r="P53" s="1591"/>
      <c r="Q53" s="1591"/>
      <c r="R53" s="1591"/>
      <c r="S53" s="1591"/>
      <c r="T53" s="1591"/>
      <c r="U53" s="1591"/>
      <c r="V53" s="1591"/>
      <c r="W53" s="1591"/>
      <c r="X53" s="1591"/>
      <c r="Y53" s="1592"/>
      <c r="Z53" s="35"/>
      <c r="AA53" s="35"/>
      <c r="AB53" s="35"/>
      <c r="AC53" s="35"/>
      <c r="AO53" s="13"/>
    </row>
    <row r="54" spans="1:41" ht="18" customHeight="1">
      <c r="A54" s="35"/>
      <c r="B54" s="1672"/>
      <c r="C54" s="1595"/>
      <c r="D54" s="1593" t="s">
        <v>74</v>
      </c>
      <c r="E54" s="1191"/>
      <c r="F54" s="1191"/>
      <c r="G54" s="1191"/>
      <c r="H54" s="1191"/>
      <c r="I54" s="1191"/>
      <c r="J54" s="311">
        <v>810</v>
      </c>
      <c r="K54" s="311"/>
      <c r="L54" s="1589" t="s">
        <v>11</v>
      </c>
      <c r="M54" s="1590"/>
      <c r="N54" s="1237">
        <f>IF(L54="○",IF($J54/$I$23&lt;10,INT($J54/$I$23),ROUNDDOWN($J54/$I$23,-1)),0)</f>
        <v>3</v>
      </c>
      <c r="O54" s="1591"/>
      <c r="P54" s="1591"/>
      <c r="Q54" s="1591"/>
      <c r="R54" s="1591"/>
      <c r="S54" s="1591"/>
      <c r="T54" s="1591"/>
      <c r="U54" s="1591"/>
      <c r="V54" s="1591"/>
      <c r="W54" s="1591"/>
      <c r="X54" s="1591"/>
      <c r="Y54" s="1592"/>
      <c r="Z54" s="35"/>
      <c r="AA54" s="35"/>
      <c r="AB54" s="35"/>
      <c r="AC54" s="35"/>
      <c r="AO54" s="13"/>
    </row>
    <row r="55" spans="1:41" ht="18" customHeight="1">
      <c r="A55" s="35"/>
      <c r="B55" s="1672"/>
      <c r="C55" s="1595"/>
      <c r="D55" s="1593" t="s">
        <v>75</v>
      </c>
      <c r="E55" s="1191"/>
      <c r="F55" s="1191"/>
      <c r="G55" s="1191"/>
      <c r="H55" s="1191"/>
      <c r="I55" s="1191"/>
      <c r="J55" s="311">
        <v>860</v>
      </c>
      <c r="K55" s="311"/>
      <c r="L55" s="1589" t="s">
        <v>11</v>
      </c>
      <c r="M55" s="1590"/>
      <c r="N55" s="1237">
        <f>IF(L55="○",IF($J55/$I$23&lt;10,INT($J55/$I$23),ROUNDDOWN($J55/$I$23,-1)),0)</f>
        <v>3</v>
      </c>
      <c r="O55" s="1591"/>
      <c r="P55" s="1591"/>
      <c r="Q55" s="1591"/>
      <c r="R55" s="1591"/>
      <c r="S55" s="1591"/>
      <c r="T55" s="1591"/>
      <c r="U55" s="1591"/>
      <c r="V55" s="1591"/>
      <c r="W55" s="1591"/>
      <c r="X55" s="1591"/>
      <c r="Y55" s="1592"/>
      <c r="Z55" s="35"/>
      <c r="AA55" s="35"/>
      <c r="AB55" s="35"/>
      <c r="AC55" s="35"/>
      <c r="AO55" s="13"/>
    </row>
    <row r="56" spans="1:41" ht="18" customHeight="1" thickBot="1">
      <c r="A56" s="35"/>
      <c r="B56" s="1672"/>
      <c r="C56" s="1595"/>
      <c r="D56" s="1582" t="s">
        <v>76</v>
      </c>
      <c r="E56" s="1583"/>
      <c r="F56" s="1583"/>
      <c r="G56" s="1583"/>
      <c r="H56" s="1583"/>
      <c r="I56" s="1583"/>
      <c r="J56" s="1487">
        <v>720</v>
      </c>
      <c r="K56" s="1487"/>
      <c r="L56" s="1584" t="s">
        <v>11</v>
      </c>
      <c r="M56" s="1585"/>
      <c r="N56" s="1248">
        <f>IF(L56="○",IF($J56/$I$23&lt;10,INT($J56/$I$23),ROUNDDOWN($J56/$I$23,-1)),0)</f>
        <v>3</v>
      </c>
      <c r="O56" s="1586"/>
      <c r="P56" s="1586"/>
      <c r="Q56" s="1586"/>
      <c r="R56" s="1586"/>
      <c r="S56" s="1586"/>
      <c r="T56" s="1586"/>
      <c r="U56" s="1586"/>
      <c r="V56" s="1586"/>
      <c r="W56" s="1586"/>
      <c r="X56" s="1586"/>
      <c r="Y56" s="1587"/>
      <c r="Z56" s="35"/>
      <c r="AA56" s="35"/>
      <c r="AB56" s="35"/>
      <c r="AC56" s="35"/>
      <c r="AO56" s="13"/>
    </row>
    <row r="57" spans="1:41" ht="18" customHeight="1" thickTop="1">
      <c r="A57" s="35"/>
      <c r="B57" s="1673"/>
      <c r="C57" s="1596"/>
      <c r="D57" s="323" t="s">
        <v>59</v>
      </c>
      <c r="E57" s="324"/>
      <c r="F57" s="324"/>
      <c r="G57" s="324"/>
      <c r="H57" s="324"/>
      <c r="I57" s="324"/>
      <c r="J57" s="324"/>
      <c r="K57" s="324"/>
      <c r="L57" s="325"/>
      <c r="M57" s="326"/>
      <c r="N57" s="332">
        <f>SUM($N52,$N53,$N54,$N55,$N56)</f>
        <v>9</v>
      </c>
      <c r="O57" s="1588"/>
      <c r="P57" s="1588"/>
      <c r="Q57" s="1588"/>
      <c r="R57" s="1588">
        <f>SUM($N52,$N53,$N54,$N55,$N56)</f>
        <v>9</v>
      </c>
      <c r="S57" s="1588"/>
      <c r="T57" s="1588"/>
      <c r="U57" s="1588"/>
      <c r="V57" s="1588">
        <f>SUM($N52,$N53,$N54,$N55,$N56)</f>
        <v>9</v>
      </c>
      <c r="W57" s="1588"/>
      <c r="X57" s="1588"/>
      <c r="Y57" s="1588"/>
      <c r="Z57" s="35"/>
      <c r="AA57" s="176"/>
      <c r="AB57" s="35"/>
      <c r="AC57" s="35"/>
      <c r="AF57" s="16"/>
      <c r="AO57" s="13"/>
    </row>
    <row r="58" spans="1:41" ht="18" customHeight="1">
      <c r="A58" s="35"/>
      <c r="B58" s="1083" t="s">
        <v>153</v>
      </c>
      <c r="C58" s="1190"/>
      <c r="D58" s="1190"/>
      <c r="E58" s="1190"/>
      <c r="F58" s="1190"/>
      <c r="G58" s="1190"/>
      <c r="H58" s="1190"/>
      <c r="I58" s="1190"/>
      <c r="J58" s="1190"/>
      <c r="K58" s="1190"/>
      <c r="L58" s="1190"/>
      <c r="M58" s="177" t="s">
        <v>51</v>
      </c>
      <c r="N58" s="299">
        <f>SUM(N43,N51,N57)</f>
        <v>795</v>
      </c>
      <c r="O58" s="520"/>
      <c r="P58" s="1578"/>
      <c r="Q58" s="1579"/>
      <c r="R58" s="299">
        <f>SUM(R43,R51,R57)</f>
        <v>365</v>
      </c>
      <c r="S58" s="520"/>
      <c r="T58" s="1578"/>
      <c r="U58" s="1579"/>
      <c r="V58" s="299">
        <f>SUM(V43,V51,V57)</f>
        <v>245</v>
      </c>
      <c r="W58" s="520"/>
      <c r="X58" s="1578"/>
      <c r="Y58" s="1579"/>
      <c r="Z58" s="35"/>
      <c r="AA58" s="35"/>
      <c r="AB58" s="1580"/>
      <c r="AC58" s="1581"/>
      <c r="AE58" s="34"/>
      <c r="AF58" s="14"/>
      <c r="AG58" s="13"/>
    </row>
    <row r="59" spans="1:41" ht="18" customHeight="1">
      <c r="A59" s="35"/>
      <c r="B59" s="1083" t="s">
        <v>106</v>
      </c>
      <c r="C59" s="1190"/>
      <c r="D59" s="1190"/>
      <c r="E59" s="1190"/>
      <c r="F59" s="1190"/>
      <c r="G59" s="1190"/>
      <c r="H59" s="1190"/>
      <c r="I59" s="1190"/>
      <c r="J59" s="1190"/>
      <c r="K59" s="1190"/>
      <c r="L59" s="1190"/>
      <c r="M59" s="177" t="s">
        <v>99</v>
      </c>
      <c r="N59" s="299">
        <f>I20*N58</f>
        <v>23850</v>
      </c>
      <c r="O59" s="1560"/>
      <c r="P59" s="1560"/>
      <c r="Q59" s="1561"/>
      <c r="R59" s="299">
        <f>I21*R58</f>
        <v>25550</v>
      </c>
      <c r="S59" s="1560"/>
      <c r="T59" s="1560"/>
      <c r="U59" s="1561"/>
      <c r="V59" s="299">
        <f>I22*V58</f>
        <v>34300</v>
      </c>
      <c r="W59" s="1560"/>
      <c r="X59" s="1560"/>
      <c r="Y59" s="1561"/>
      <c r="Z59" s="35"/>
      <c r="AA59" s="35"/>
      <c r="AB59" s="240"/>
      <c r="AC59" s="277"/>
      <c r="AE59" s="34"/>
      <c r="AF59" s="1444">
        <f>SUM(N59:Y59)</f>
        <v>83700</v>
      </c>
      <c r="AG59" s="1445"/>
    </row>
    <row r="60" spans="1:41" ht="29.25" customHeight="1" thickBot="1">
      <c r="A60" s="35"/>
      <c r="B60" s="1552" t="s">
        <v>103</v>
      </c>
      <c r="C60" s="1266"/>
      <c r="D60" s="1266"/>
      <c r="E60" s="1266"/>
      <c r="F60" s="1266"/>
      <c r="G60" s="1266"/>
      <c r="H60" s="1266"/>
      <c r="I60" s="1266"/>
      <c r="J60" s="1266"/>
      <c r="K60" s="1266"/>
      <c r="L60" s="1266"/>
      <c r="M60" s="178" t="s">
        <v>102</v>
      </c>
      <c r="N60" s="304">
        <f>N59*$H$16*100*$X$16</f>
        <v>2003400.0000000005</v>
      </c>
      <c r="O60" s="1576"/>
      <c r="P60" s="1576"/>
      <c r="Q60" s="1577"/>
      <c r="R60" s="304">
        <f>R59*$H$16*100*$X$16</f>
        <v>2146200.0000000005</v>
      </c>
      <c r="S60" s="305"/>
      <c r="T60" s="1576"/>
      <c r="U60" s="1577"/>
      <c r="V60" s="304">
        <f>V59*$H$16*100*$X$16</f>
        <v>2881200.0000000009</v>
      </c>
      <c r="W60" s="305"/>
      <c r="X60" s="1576"/>
      <c r="Y60" s="1577"/>
      <c r="Z60" s="35"/>
      <c r="AA60" s="240"/>
      <c r="AB60" s="277"/>
      <c r="AC60" s="277"/>
      <c r="AD60" s="232"/>
      <c r="AE60" s="295">
        <f>SUM(N60:Y60)</f>
        <v>7030800.0000000019</v>
      </c>
      <c r="AF60" s="296"/>
      <c r="AG60" s="296"/>
    </row>
    <row r="61" spans="1:41" ht="24" customHeight="1" thickTop="1" thickBot="1">
      <c r="A61" s="35"/>
      <c r="B61" s="1569" t="s">
        <v>174</v>
      </c>
      <c r="C61" s="1570"/>
      <c r="D61" s="1570"/>
      <c r="E61" s="1570"/>
      <c r="F61" s="1570"/>
      <c r="G61" s="1570"/>
      <c r="H61" s="1570"/>
      <c r="I61" s="1570"/>
      <c r="J61" s="1570"/>
      <c r="K61" s="1570"/>
      <c r="L61" s="1570"/>
      <c r="M61" s="1571"/>
      <c r="N61" s="517">
        <f>ROUNDDOWN(SUM(N60:Y60),-3)</f>
        <v>7030000</v>
      </c>
      <c r="O61" s="1572"/>
      <c r="P61" s="1572"/>
      <c r="Q61" s="1572"/>
      <c r="R61" s="1572"/>
      <c r="S61" s="1572"/>
      <c r="T61" s="1572"/>
      <c r="U61" s="1572"/>
      <c r="V61" s="1572"/>
      <c r="W61" s="1572"/>
      <c r="X61" s="1572"/>
      <c r="Y61" s="1573"/>
      <c r="Z61" s="1574" t="s">
        <v>235</v>
      </c>
      <c r="AA61" s="1575"/>
      <c r="AB61" s="1575"/>
      <c r="AC61" s="35"/>
      <c r="AJ61" s="35"/>
      <c r="AK61" s="35"/>
    </row>
    <row r="62" spans="1:41" ht="3.75" customHeight="1" thickTop="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row>
    <row r="63" spans="1:41" ht="18" customHeight="1">
      <c r="A63" s="35"/>
      <c r="B63" s="35"/>
      <c r="C63" s="35"/>
      <c r="D63" s="35"/>
      <c r="E63" s="35"/>
      <c r="F63" s="35"/>
      <c r="G63" s="35"/>
      <c r="H63" s="35"/>
      <c r="I63" s="35"/>
      <c r="J63" s="35"/>
      <c r="K63" s="35"/>
      <c r="L63" s="35"/>
      <c r="M63" s="182"/>
      <c r="N63" s="182"/>
      <c r="O63" s="182"/>
      <c r="P63" s="182"/>
      <c r="Q63" s="182"/>
      <c r="R63" s="182"/>
      <c r="S63" s="182"/>
      <c r="T63" s="182"/>
      <c r="U63" s="182"/>
      <c r="V63" s="182"/>
      <c r="W63" s="182"/>
      <c r="X63" s="182"/>
      <c r="Y63" s="182"/>
      <c r="Z63" s="182"/>
      <c r="AA63" s="182"/>
      <c r="AB63" s="182"/>
      <c r="AC63" s="182"/>
      <c r="AD63" s="36"/>
      <c r="AE63" s="36"/>
      <c r="AF63" s="36"/>
    </row>
    <row r="64" spans="1:41" ht="18" customHeight="1">
      <c r="A64" s="35"/>
      <c r="B64" s="35"/>
      <c r="C64" s="35"/>
      <c r="D64" s="35"/>
      <c r="E64" s="35"/>
      <c r="F64" s="35"/>
      <c r="G64" s="35"/>
      <c r="H64" s="35"/>
      <c r="I64" s="35"/>
      <c r="J64" s="35"/>
      <c r="K64" s="35"/>
      <c r="L64" s="35"/>
      <c r="M64" s="182"/>
      <c r="N64" s="182"/>
      <c r="O64" s="182"/>
      <c r="P64" s="182"/>
      <c r="Q64" s="182"/>
      <c r="R64" s="182"/>
      <c r="S64" s="182"/>
      <c r="T64" s="182"/>
      <c r="U64" s="182"/>
      <c r="V64" s="182"/>
      <c r="W64" s="182"/>
      <c r="X64" s="182"/>
      <c r="Y64" s="182"/>
      <c r="Z64" s="182"/>
      <c r="AA64" s="182"/>
      <c r="AB64" s="182"/>
      <c r="AC64" s="182"/>
      <c r="AD64" s="36"/>
      <c r="AE64" s="36"/>
      <c r="AF64" s="36"/>
    </row>
    <row r="65" spans="1:41" ht="18" customHeight="1">
      <c r="A65" s="35"/>
      <c r="B65" s="183" t="s">
        <v>196</v>
      </c>
      <c r="C65" s="35"/>
      <c r="D65" s="35"/>
      <c r="E65" s="35"/>
      <c r="F65" s="35"/>
      <c r="G65" s="35"/>
      <c r="H65" s="35"/>
      <c r="I65" s="35"/>
      <c r="J65" s="35"/>
      <c r="K65" s="35"/>
      <c r="L65" s="35"/>
      <c r="M65" s="182"/>
      <c r="N65" s="182"/>
      <c r="O65" s="182"/>
      <c r="P65" s="182"/>
      <c r="Q65" s="182"/>
      <c r="R65" s="182"/>
      <c r="S65" s="182"/>
      <c r="T65" s="182"/>
      <c r="U65" s="182"/>
      <c r="V65" s="182"/>
      <c r="W65" s="182"/>
      <c r="X65" s="182"/>
      <c r="Y65" s="182"/>
      <c r="Z65" s="182"/>
      <c r="AA65" s="182"/>
      <c r="AB65" s="182"/>
      <c r="AC65" s="182"/>
      <c r="AD65" s="36"/>
      <c r="AE65" s="36"/>
      <c r="AF65" s="36"/>
    </row>
    <row r="66" spans="1:41" ht="7.5" customHeight="1" thickBot="1">
      <c r="A66" s="35"/>
      <c r="B66" s="35"/>
      <c r="C66" s="35"/>
      <c r="D66" s="35"/>
      <c r="E66" s="35"/>
      <c r="F66" s="35"/>
      <c r="G66" s="35"/>
      <c r="H66" s="35"/>
      <c r="I66" s="35"/>
      <c r="J66" s="35"/>
      <c r="K66" s="35"/>
      <c r="L66" s="35"/>
      <c r="M66" s="182"/>
      <c r="N66" s="182"/>
      <c r="O66" s="182"/>
      <c r="P66" s="182"/>
      <c r="Q66" s="182"/>
      <c r="R66" s="182"/>
      <c r="S66" s="182"/>
      <c r="T66" s="182"/>
      <c r="U66" s="182"/>
      <c r="V66" s="182"/>
      <c r="W66" s="182"/>
      <c r="X66" s="182"/>
      <c r="Y66" s="182"/>
      <c r="Z66" s="182"/>
      <c r="AA66" s="182"/>
      <c r="AB66" s="182"/>
      <c r="AC66" s="182"/>
      <c r="AD66" s="36"/>
      <c r="AE66" s="36"/>
      <c r="AF66" s="36"/>
    </row>
    <row r="67" spans="1:41" ht="9.75" customHeight="1" thickBot="1">
      <c r="A67" s="35"/>
      <c r="B67" s="184"/>
      <c r="C67" s="185"/>
      <c r="D67" s="185"/>
      <c r="E67" s="185"/>
      <c r="F67" s="185"/>
      <c r="G67" s="185"/>
      <c r="H67" s="185"/>
      <c r="I67" s="185"/>
      <c r="J67" s="185"/>
      <c r="K67" s="185"/>
      <c r="L67" s="185"/>
      <c r="M67" s="186"/>
      <c r="N67" s="186"/>
      <c r="O67" s="186"/>
      <c r="P67" s="186"/>
      <c r="Q67" s="186"/>
      <c r="R67" s="186"/>
      <c r="S67" s="186"/>
      <c r="T67" s="186"/>
      <c r="U67" s="186"/>
      <c r="V67" s="187"/>
      <c r="W67" s="182"/>
      <c r="X67" s="182"/>
      <c r="Y67" s="182"/>
      <c r="Z67" s="182"/>
      <c r="AA67" s="182"/>
      <c r="AB67" s="182"/>
      <c r="AC67" s="182"/>
      <c r="AD67" s="36"/>
      <c r="AE67" s="36"/>
      <c r="AF67" s="36"/>
    </row>
    <row r="68" spans="1:41" ht="18.75" customHeight="1" thickBot="1">
      <c r="A68" s="35"/>
      <c r="B68" s="188"/>
      <c r="C68" s="189"/>
      <c r="D68" s="190" t="s">
        <v>198</v>
      </c>
      <c r="E68" s="257"/>
      <c r="F68" s="257"/>
      <c r="G68" s="257"/>
      <c r="H68" s="257"/>
      <c r="I68" s="257"/>
      <c r="J68" s="257"/>
      <c r="K68" s="257"/>
      <c r="L68" s="257"/>
      <c r="M68" s="257"/>
      <c r="N68" s="257" t="s">
        <v>171</v>
      </c>
      <c r="O68" s="257"/>
      <c r="P68" s="257"/>
      <c r="Q68" s="258"/>
      <c r="R68" s="1328">
        <v>6.0999999999999999E-2</v>
      </c>
      <c r="S68" s="1329"/>
      <c r="T68" s="1330"/>
      <c r="U68" s="259"/>
      <c r="V68" s="191"/>
      <c r="W68" s="192"/>
      <c r="X68" s="280" t="s">
        <v>159</v>
      </c>
      <c r="Y68" s="193"/>
      <c r="Z68" s="193"/>
      <c r="AA68" s="193"/>
      <c r="AB68" s="194"/>
      <c r="AC68" s="194"/>
      <c r="AD68" s="55"/>
      <c r="AE68" s="55"/>
    </row>
    <row r="69" spans="1:41" ht="14.25" customHeight="1">
      <c r="A69" s="35"/>
      <c r="B69" s="188"/>
      <c r="C69" s="189"/>
      <c r="D69" s="195"/>
      <c r="E69" s="281"/>
      <c r="F69" s="281"/>
      <c r="G69" s="281"/>
      <c r="H69" s="281"/>
      <c r="I69" s="281"/>
      <c r="J69" s="281"/>
      <c r="K69" s="281"/>
      <c r="L69" s="281"/>
      <c r="M69" s="281"/>
      <c r="N69" s="281"/>
      <c r="O69" s="281"/>
      <c r="P69" s="282"/>
      <c r="Q69" s="282"/>
      <c r="R69" s="282"/>
      <c r="S69" s="282"/>
      <c r="T69" s="282"/>
      <c r="U69" s="282"/>
      <c r="V69" s="196"/>
      <c r="W69" s="192"/>
      <c r="X69" s="192"/>
      <c r="Y69" s="193"/>
      <c r="Z69" s="193"/>
      <c r="AA69" s="193"/>
      <c r="AB69" s="194"/>
      <c r="AC69" s="194"/>
      <c r="AD69" s="55"/>
      <c r="AE69" s="55"/>
    </row>
    <row r="70" spans="1:41" ht="21">
      <c r="A70" s="35"/>
      <c r="B70" s="1331" t="s">
        <v>201</v>
      </c>
      <c r="C70" s="1332"/>
      <c r="D70" s="1332"/>
      <c r="E70" s="1332"/>
      <c r="F70" s="1332"/>
      <c r="G70" s="1332"/>
      <c r="H70" s="1332"/>
      <c r="I70" s="1332"/>
      <c r="J70" s="1332"/>
      <c r="K70" s="1332"/>
      <c r="L70" s="1332"/>
      <c r="M70" s="1332"/>
      <c r="N70" s="1332"/>
      <c r="O70" s="1332"/>
      <c r="P70" s="1332"/>
      <c r="Q70" s="1332"/>
      <c r="R70" s="1332"/>
      <c r="S70" s="1332"/>
      <c r="T70" s="1332"/>
      <c r="U70" s="1332"/>
      <c r="V70" s="1333"/>
      <c r="W70" s="197"/>
      <c r="X70" s="197"/>
      <c r="Y70" s="197"/>
      <c r="Z70" s="197"/>
      <c r="AA70" s="197"/>
      <c r="AB70" s="198"/>
      <c r="AC70" s="198"/>
      <c r="AD70" s="56"/>
      <c r="AE70" s="56"/>
    </row>
    <row r="71" spans="1:41" ht="21.75" thickBot="1">
      <c r="A71" s="35"/>
      <c r="B71" s="1334"/>
      <c r="C71" s="1335"/>
      <c r="D71" s="1335"/>
      <c r="E71" s="1335"/>
      <c r="F71" s="1335"/>
      <c r="G71" s="1335"/>
      <c r="H71" s="1335"/>
      <c r="I71" s="1335"/>
      <c r="J71" s="1335"/>
      <c r="K71" s="1335"/>
      <c r="L71" s="1335"/>
      <c r="M71" s="1335"/>
      <c r="N71" s="1335"/>
      <c r="O71" s="1335"/>
      <c r="P71" s="1335"/>
      <c r="Q71" s="1335"/>
      <c r="R71" s="1335"/>
      <c r="S71" s="1335"/>
      <c r="T71" s="1335"/>
      <c r="U71" s="1335"/>
      <c r="V71" s="1336"/>
      <c r="W71" s="197"/>
      <c r="X71" s="197"/>
      <c r="Y71" s="197"/>
      <c r="Z71" s="197"/>
      <c r="AA71" s="197"/>
      <c r="AB71" s="198"/>
      <c r="AC71" s="198"/>
      <c r="AD71" s="56"/>
      <c r="AE71" s="56"/>
    </row>
    <row r="72" spans="1:41" ht="12.75" customHeight="1">
      <c r="A72" s="35"/>
      <c r="B72" s="241"/>
      <c r="C72" s="241"/>
      <c r="D72" s="241"/>
      <c r="E72" s="241"/>
      <c r="F72" s="241"/>
      <c r="G72" s="241"/>
      <c r="H72" s="241"/>
      <c r="I72" s="241"/>
      <c r="J72" s="241"/>
      <c r="K72" s="241"/>
      <c r="L72" s="241"/>
      <c r="M72" s="241"/>
      <c r="N72" s="241"/>
      <c r="O72" s="241"/>
      <c r="P72" s="241"/>
      <c r="Q72" s="241"/>
      <c r="R72" s="241"/>
      <c r="S72" s="241"/>
      <c r="T72" s="241"/>
      <c r="U72" s="241"/>
      <c r="V72" s="241"/>
      <c r="W72" s="199"/>
      <c r="X72" s="199"/>
      <c r="Y72" s="199"/>
      <c r="Z72" s="199"/>
      <c r="AA72" s="199"/>
      <c r="AB72" s="200"/>
      <c r="AC72" s="200"/>
      <c r="AD72" s="58"/>
      <c r="AE72" s="58"/>
    </row>
    <row r="73" spans="1:41" ht="12.75" customHeight="1">
      <c r="A73" s="35"/>
      <c r="B73" s="1337" t="s">
        <v>239</v>
      </c>
      <c r="C73" s="1337"/>
      <c r="D73" s="1337"/>
      <c r="E73" s="241"/>
      <c r="F73" s="241"/>
      <c r="G73" s="241"/>
      <c r="H73" s="241"/>
      <c r="I73" s="241"/>
      <c r="J73" s="241"/>
      <c r="K73" s="241"/>
      <c r="L73" s="241"/>
      <c r="M73" s="241"/>
      <c r="N73" s="241"/>
      <c r="O73" s="241"/>
      <c r="P73" s="241"/>
      <c r="Q73" s="241"/>
      <c r="R73" s="241"/>
      <c r="S73" s="241"/>
      <c r="T73" s="241"/>
      <c r="U73" s="241"/>
      <c r="V73" s="241"/>
      <c r="W73" s="199"/>
      <c r="X73" s="199"/>
      <c r="Y73" s="199"/>
      <c r="Z73" s="199"/>
      <c r="AA73" s="199"/>
      <c r="AB73" s="200"/>
      <c r="AC73" s="200"/>
      <c r="AD73" s="58"/>
      <c r="AE73" s="58"/>
    </row>
    <row r="74" spans="1:41">
      <c r="A74" s="35"/>
      <c r="B74" s="1338"/>
      <c r="C74" s="1338"/>
      <c r="D74" s="1338"/>
      <c r="E74" s="199"/>
      <c r="F74" s="199"/>
      <c r="G74" s="199"/>
      <c r="H74" s="199"/>
      <c r="I74" s="199"/>
      <c r="J74" s="199"/>
      <c r="K74" s="199"/>
      <c r="L74" s="199"/>
      <c r="M74" s="199"/>
      <c r="N74" s="199"/>
      <c r="O74" s="199"/>
      <c r="P74" s="199"/>
      <c r="Q74" s="199"/>
      <c r="R74" s="199"/>
      <c r="S74" s="199"/>
      <c r="T74" s="199"/>
      <c r="U74" s="199"/>
      <c r="V74" s="199"/>
      <c r="W74" s="199"/>
      <c r="X74" s="199"/>
      <c r="Y74" s="199"/>
      <c r="Z74" s="199"/>
      <c r="AA74" s="199"/>
      <c r="AB74" s="200"/>
      <c r="AC74" s="200"/>
      <c r="AD74" s="58"/>
      <c r="AE74" s="58"/>
    </row>
    <row r="75" spans="1:41" ht="18" customHeight="1">
      <c r="A75" s="35"/>
      <c r="B75" s="1339" t="s">
        <v>116</v>
      </c>
      <c r="C75" s="1562"/>
      <c r="D75" s="1562"/>
      <c r="E75" s="1562"/>
      <c r="F75" s="1562"/>
      <c r="G75" s="1562"/>
      <c r="H75" s="1562"/>
      <c r="I75" s="1562"/>
      <c r="J75" s="1562"/>
      <c r="K75" s="1562"/>
      <c r="L75" s="1562"/>
      <c r="M75" s="1563"/>
      <c r="N75" s="1343" t="s">
        <v>66</v>
      </c>
      <c r="O75" s="1343"/>
      <c r="P75" s="1343"/>
      <c r="Q75" s="1343"/>
      <c r="R75" s="1344" t="s">
        <v>67</v>
      </c>
      <c r="S75" s="1343"/>
      <c r="T75" s="1343"/>
      <c r="U75" s="1345"/>
      <c r="V75" s="1344" t="s">
        <v>4</v>
      </c>
      <c r="W75" s="1343"/>
      <c r="X75" s="1343"/>
      <c r="Y75" s="1345"/>
      <c r="Z75" s="207"/>
      <c r="AA75" s="207"/>
      <c r="AB75" s="207"/>
      <c r="AC75" s="207"/>
    </row>
    <row r="76" spans="1:41" ht="18" customHeight="1">
      <c r="A76" s="35"/>
      <c r="B76" s="1254" t="s">
        <v>154</v>
      </c>
      <c r="C76" s="1190"/>
      <c r="D76" s="1190"/>
      <c r="E76" s="1190"/>
      <c r="F76" s="1190"/>
      <c r="G76" s="1190"/>
      <c r="H76" s="1190"/>
      <c r="I76" s="1190"/>
      <c r="J76" s="1190"/>
      <c r="K76" s="1190"/>
      <c r="L76" s="1190"/>
      <c r="M76" s="177" t="s">
        <v>112</v>
      </c>
      <c r="N76" s="299">
        <f>N58</f>
        <v>795</v>
      </c>
      <c r="O76" s="520"/>
      <c r="P76" s="1560"/>
      <c r="Q76" s="1561"/>
      <c r="R76" s="299">
        <f t="shared" ref="R76:R77" si="0">R58</f>
        <v>365</v>
      </c>
      <c r="S76" s="520"/>
      <c r="T76" s="1560"/>
      <c r="U76" s="1561"/>
      <c r="V76" s="299">
        <f t="shared" ref="V76:V77" si="1">V58</f>
        <v>245</v>
      </c>
      <c r="W76" s="520"/>
      <c r="X76" s="1560"/>
      <c r="Y76" s="1561"/>
      <c r="Z76" s="71"/>
      <c r="AA76" s="71"/>
      <c r="AB76" s="71"/>
      <c r="AC76" s="71"/>
      <c r="AF76" s="295"/>
      <c r="AG76" s="296"/>
      <c r="AI76" s="34"/>
      <c r="AJ76" s="14"/>
      <c r="AK76" s="13"/>
    </row>
    <row r="77" spans="1:41" ht="18" customHeight="1">
      <c r="A77" s="35"/>
      <c r="B77" s="1254" t="s">
        <v>115</v>
      </c>
      <c r="C77" s="1190"/>
      <c r="D77" s="1190"/>
      <c r="E77" s="1190"/>
      <c r="F77" s="1190"/>
      <c r="G77" s="1190"/>
      <c r="H77" s="1190"/>
      <c r="I77" s="1190"/>
      <c r="J77" s="1190"/>
      <c r="K77" s="1190"/>
      <c r="L77" s="1190"/>
      <c r="M77" s="177" t="s">
        <v>113</v>
      </c>
      <c r="N77" s="299">
        <f>N59</f>
        <v>23850</v>
      </c>
      <c r="O77" s="1560"/>
      <c r="P77" s="1560"/>
      <c r="Q77" s="1561"/>
      <c r="R77" s="299">
        <f t="shared" si="0"/>
        <v>25550</v>
      </c>
      <c r="S77" s="1560"/>
      <c r="T77" s="1560"/>
      <c r="U77" s="1561"/>
      <c r="V77" s="299">
        <f t="shared" si="1"/>
        <v>34300</v>
      </c>
      <c r="W77" s="1560"/>
      <c r="X77" s="1560"/>
      <c r="Y77" s="1561"/>
      <c r="Z77" s="283"/>
      <c r="AA77" s="283"/>
      <c r="AB77" s="283"/>
      <c r="AC77" s="283"/>
      <c r="AF77" s="295">
        <f>SUM(N77:Y77)</f>
        <v>83700</v>
      </c>
      <c r="AG77" s="296"/>
      <c r="AI77" s="34"/>
      <c r="AJ77" s="14"/>
      <c r="AK77" s="13"/>
    </row>
    <row r="78" spans="1:41" ht="18" customHeight="1">
      <c r="A78" s="35"/>
      <c r="B78" s="1552" t="s">
        <v>265</v>
      </c>
      <c r="C78" s="1266"/>
      <c r="D78" s="1266"/>
      <c r="E78" s="1266"/>
      <c r="F78" s="1266"/>
      <c r="G78" s="1266"/>
      <c r="H78" s="1266"/>
      <c r="I78" s="1266"/>
      <c r="J78" s="1266"/>
      <c r="K78" s="1266"/>
      <c r="L78" s="1266"/>
      <c r="M78" s="178" t="s">
        <v>114</v>
      </c>
      <c r="N78" s="304">
        <f>N77*$R$68*100*$X$16*0.9</f>
        <v>1571238</v>
      </c>
      <c r="O78" s="305"/>
      <c r="P78" s="1564"/>
      <c r="Q78" s="1565"/>
      <c r="R78" s="304">
        <f t="shared" ref="R78" si="2">R77*$R$68*100*$X$16*0.9</f>
        <v>1683234</v>
      </c>
      <c r="S78" s="305"/>
      <c r="T78" s="305"/>
      <c r="U78" s="1451"/>
      <c r="V78" s="304">
        <f t="shared" ref="V78" si="3">V77*$R$68*100*$X$16*0.9</f>
        <v>2259683.9999999995</v>
      </c>
      <c r="W78" s="305"/>
      <c r="X78" s="305"/>
      <c r="Y78" s="1451"/>
      <c r="Z78" s="71"/>
      <c r="AA78" s="71"/>
      <c r="AB78" s="71"/>
      <c r="AC78" s="71"/>
      <c r="AE78" s="295">
        <f>SUM(N78:Y78)</f>
        <v>5514156</v>
      </c>
      <c r="AF78" s="296"/>
      <c r="AG78" s="296"/>
      <c r="AI78" s="34"/>
      <c r="AJ78" s="14"/>
      <c r="AK78" s="13"/>
    </row>
    <row r="79" spans="1:41" ht="36.75" customHeight="1">
      <c r="A79" s="35"/>
      <c r="B79" s="1566" t="s">
        <v>259</v>
      </c>
      <c r="C79" s="1567"/>
      <c r="D79" s="1567"/>
      <c r="E79" s="1567"/>
      <c r="F79" s="1567"/>
      <c r="G79" s="1567"/>
      <c r="H79" s="1567"/>
      <c r="I79" s="1567"/>
      <c r="J79" s="1567"/>
      <c r="K79" s="1567"/>
      <c r="L79" s="291"/>
      <c r="M79" s="292"/>
      <c r="N79" s="1447">
        <f>ROUNDDOWN(SUM(N78:Y78),-3)</f>
        <v>5514000</v>
      </c>
      <c r="O79" s="1568"/>
      <c r="P79" s="1568"/>
      <c r="Q79" s="1568"/>
      <c r="R79" s="1568"/>
      <c r="S79" s="1568"/>
      <c r="T79" s="1568"/>
      <c r="U79" s="1568"/>
      <c r="V79" s="1568"/>
      <c r="W79" s="1568"/>
      <c r="X79" s="1568"/>
      <c r="Y79" s="1568"/>
      <c r="Z79" s="284"/>
      <c r="AA79" s="284"/>
      <c r="AB79" s="284"/>
      <c r="AC79" s="284"/>
      <c r="AE79" s="293"/>
      <c r="AF79" s="294"/>
      <c r="AG79" s="294"/>
      <c r="AN79" s="35"/>
      <c r="AO79" s="35"/>
    </row>
    <row r="80" spans="1:41" ht="13.5" customHeight="1">
      <c r="A80" s="35"/>
      <c r="B80" s="35"/>
      <c r="C80" s="182"/>
      <c r="D80" s="182"/>
      <c r="E80" s="182"/>
      <c r="F80" s="35"/>
      <c r="G80" s="35"/>
      <c r="H80" s="35"/>
      <c r="I80" s="35"/>
      <c r="J80" s="35"/>
      <c r="K80" s="35"/>
      <c r="L80" s="35"/>
      <c r="M80" s="35"/>
      <c r="N80" s="35"/>
      <c r="O80" s="35"/>
      <c r="P80" s="35"/>
      <c r="Q80" s="35"/>
      <c r="R80" s="35"/>
      <c r="S80" s="35"/>
      <c r="T80" s="35"/>
      <c r="U80" s="35"/>
      <c r="V80" s="35"/>
      <c r="W80" s="35"/>
      <c r="X80" s="35"/>
      <c r="Y80" s="35"/>
      <c r="Z80" s="35"/>
      <c r="AA80" s="35"/>
      <c r="AB80" s="35"/>
      <c r="AC80" s="35"/>
    </row>
    <row r="81" spans="1:33" ht="13.5" customHeight="1">
      <c r="A81" s="35"/>
      <c r="B81" s="35"/>
      <c r="C81" s="35"/>
      <c r="D81" s="35"/>
      <c r="E81" s="35"/>
      <c r="F81" s="35"/>
      <c r="G81" s="35"/>
      <c r="H81" s="35"/>
      <c r="I81" s="35"/>
      <c r="J81" s="35"/>
      <c r="K81" s="35"/>
      <c r="L81" s="35"/>
      <c r="M81" s="182"/>
      <c r="N81" s="182"/>
      <c r="O81" s="182"/>
      <c r="P81" s="182"/>
      <c r="Q81" s="182"/>
      <c r="R81" s="176"/>
      <c r="S81" s="182"/>
      <c r="T81" s="182"/>
      <c r="U81" s="182"/>
      <c r="V81" s="182"/>
      <c r="W81" s="182"/>
      <c r="X81" s="182"/>
      <c r="Y81" s="182"/>
      <c r="Z81" s="182"/>
      <c r="AA81" s="182"/>
      <c r="AB81" s="182"/>
      <c r="AC81" s="182"/>
      <c r="AD81" s="36"/>
      <c r="AE81" s="36"/>
      <c r="AF81" s="36"/>
    </row>
    <row r="82" spans="1:33" ht="18" customHeight="1">
      <c r="A82" s="35"/>
      <c r="B82" s="1413" t="s">
        <v>240</v>
      </c>
      <c r="C82" s="1413"/>
      <c r="D82" s="1413"/>
      <c r="E82" s="1414" t="s">
        <v>273</v>
      </c>
      <c r="F82" s="1414"/>
      <c r="G82" s="1414"/>
      <c r="H82" s="1414"/>
      <c r="I82" s="1414"/>
      <c r="J82" s="1414"/>
      <c r="K82" s="1414"/>
      <c r="L82" s="1414"/>
      <c r="M82" s="1414"/>
      <c r="N82" s="1414"/>
      <c r="O82" s="1414"/>
      <c r="P82" s="1414"/>
      <c r="Q82" s="1414"/>
      <c r="R82" s="1414"/>
      <c r="S82" s="1414"/>
      <c r="T82" s="1414"/>
      <c r="U82" s="1414"/>
      <c r="V82" s="1414"/>
      <c r="W82" s="1414"/>
      <c r="X82" s="1414"/>
      <c r="Y82" s="1414"/>
      <c r="Z82" s="1414"/>
      <c r="AA82" s="1414"/>
      <c r="AB82" s="1414"/>
      <c r="AC82" s="1414"/>
      <c r="AD82" s="36"/>
      <c r="AE82" s="36"/>
      <c r="AF82" s="36"/>
    </row>
    <row r="83" spans="1:33" ht="18" customHeight="1">
      <c r="A83" s="35"/>
      <c r="B83" s="1413"/>
      <c r="C83" s="1413"/>
      <c r="D83" s="1413"/>
      <c r="E83" s="1414"/>
      <c r="F83" s="1414"/>
      <c r="G83" s="1414"/>
      <c r="H83" s="1414"/>
      <c r="I83" s="1414"/>
      <c r="J83" s="1414"/>
      <c r="K83" s="1414"/>
      <c r="L83" s="1414"/>
      <c r="M83" s="1414"/>
      <c r="N83" s="1414"/>
      <c r="O83" s="1414"/>
      <c r="P83" s="1414"/>
      <c r="Q83" s="1414"/>
      <c r="R83" s="1414"/>
      <c r="S83" s="1414"/>
      <c r="T83" s="1414"/>
      <c r="U83" s="1414"/>
      <c r="V83" s="1414"/>
      <c r="W83" s="1414"/>
      <c r="X83" s="1414"/>
      <c r="Y83" s="1414"/>
      <c r="Z83" s="1414"/>
      <c r="AA83" s="1414"/>
      <c r="AB83" s="1414"/>
      <c r="AC83" s="1414"/>
      <c r="AD83" s="36"/>
      <c r="AE83" s="36"/>
      <c r="AF83" s="36"/>
    </row>
    <row r="84" spans="1:33" ht="18" customHeight="1">
      <c r="A84" s="35"/>
      <c r="B84" s="262" t="s">
        <v>257</v>
      </c>
      <c r="C84" s="35"/>
      <c r="D84" s="35"/>
      <c r="E84" s="35"/>
      <c r="F84" s="35"/>
      <c r="G84" s="35"/>
      <c r="H84" s="35"/>
      <c r="I84" s="35"/>
      <c r="J84" s="35"/>
      <c r="K84" s="35"/>
      <c r="L84" s="35"/>
      <c r="M84" s="182"/>
      <c r="N84" s="182"/>
      <c r="O84" s="182"/>
      <c r="P84" s="182"/>
      <c r="Q84" s="182"/>
      <c r="R84" s="182"/>
      <c r="S84" s="182"/>
      <c r="T84" s="182"/>
      <c r="U84" s="182"/>
      <c r="V84" s="182"/>
      <c r="W84" s="263"/>
      <c r="X84" s="182"/>
      <c r="Y84" s="182"/>
      <c r="Z84" s="182"/>
      <c r="AA84" s="182"/>
      <c r="AB84" s="182"/>
      <c r="AC84" s="182"/>
      <c r="AD84" s="36"/>
      <c r="AE84" s="36"/>
      <c r="AF84" s="36"/>
    </row>
    <row r="85" spans="1:33" ht="18" customHeight="1">
      <c r="A85" s="1389"/>
      <c r="B85" s="1390" t="s">
        <v>241</v>
      </c>
      <c r="C85" s="1390"/>
      <c r="D85" s="1390"/>
      <c r="E85" s="1390"/>
      <c r="F85" s="1390"/>
      <c r="G85" s="264"/>
      <c r="H85" s="1392" t="s">
        <v>243</v>
      </c>
      <c r="I85" s="1392"/>
      <c r="J85" s="1392"/>
      <c r="K85" s="1392"/>
      <c r="L85" s="1392"/>
      <c r="M85" s="1392"/>
      <c r="N85" s="265"/>
      <c r="O85" s="1394" t="s">
        <v>245</v>
      </c>
      <c r="P85" s="1394"/>
      <c r="Q85" s="1394"/>
      <c r="R85" s="1394"/>
      <c r="S85" s="1394"/>
      <c r="T85" s="1394"/>
      <c r="U85" s="35"/>
      <c r="V85" s="1396" t="s">
        <v>247</v>
      </c>
      <c r="W85" s="1396"/>
      <c r="X85" s="1396"/>
      <c r="Y85" s="1396"/>
      <c r="Z85" s="1396"/>
      <c r="AA85" s="1396"/>
      <c r="AB85" s="182"/>
      <c r="AC85" s="182"/>
      <c r="AD85" s="36"/>
      <c r="AE85" s="36"/>
      <c r="AF85" s="36"/>
    </row>
    <row r="86" spans="1:33" ht="24.75" customHeight="1" thickBot="1">
      <c r="A86" s="1389"/>
      <c r="B86" s="1391"/>
      <c r="C86" s="1391"/>
      <c r="D86" s="1391"/>
      <c r="E86" s="1391"/>
      <c r="F86" s="1391"/>
      <c r="G86" s="266" t="s">
        <v>242</v>
      </c>
      <c r="H86" s="1393"/>
      <c r="I86" s="1393"/>
      <c r="J86" s="1393"/>
      <c r="K86" s="1393"/>
      <c r="L86" s="1393"/>
      <c r="M86" s="1393"/>
      <c r="N86" s="266" t="s">
        <v>244</v>
      </c>
      <c r="O86" s="1395"/>
      <c r="P86" s="1395"/>
      <c r="Q86" s="1395"/>
      <c r="R86" s="1395"/>
      <c r="S86" s="1395"/>
      <c r="T86" s="1395"/>
      <c r="U86" s="170" t="s">
        <v>246</v>
      </c>
      <c r="V86" s="1397"/>
      <c r="W86" s="1397"/>
      <c r="X86" s="1397"/>
      <c r="Y86" s="1397"/>
      <c r="Z86" s="1397"/>
      <c r="AA86" s="1397"/>
      <c r="AB86" s="182"/>
      <c r="AC86" s="182"/>
      <c r="AD86" s="36"/>
      <c r="AE86" s="36"/>
      <c r="AF86" s="36"/>
    </row>
    <row r="87" spans="1:33" ht="18" customHeight="1" thickBot="1">
      <c r="A87" s="1389"/>
      <c r="B87" s="1398">
        <v>9000000</v>
      </c>
      <c r="C87" s="1399"/>
      <c r="D87" s="1399"/>
      <c r="E87" s="1399"/>
      <c r="F87" s="1400"/>
      <c r="G87" s="264"/>
      <c r="H87" s="1398">
        <v>60000000</v>
      </c>
      <c r="I87" s="1399"/>
      <c r="J87" s="1399"/>
      <c r="K87" s="1399"/>
      <c r="L87" s="1399"/>
      <c r="M87" s="1400"/>
      <c r="N87" s="1"/>
      <c r="O87" s="1401">
        <f>IF(B87="","",N79)</f>
        <v>5514000</v>
      </c>
      <c r="P87" s="1402"/>
      <c r="Q87" s="1402"/>
      <c r="R87" s="1402"/>
      <c r="S87" s="1402"/>
      <c r="T87" s="1403"/>
      <c r="U87" s="267"/>
      <c r="V87" s="1401">
        <f>IF(B87="","",(B87/H87*O87))</f>
        <v>827100</v>
      </c>
      <c r="W87" s="1402"/>
      <c r="X87" s="1402"/>
      <c r="Y87" s="1402"/>
      <c r="Z87" s="1402"/>
      <c r="AA87" s="1403"/>
      <c r="AB87" s="182"/>
      <c r="AC87" s="182"/>
      <c r="AD87" s="36"/>
      <c r="AE87" s="36"/>
      <c r="AF87" s="36"/>
    </row>
    <row r="88" spans="1:33" ht="18" customHeight="1">
      <c r="A88" s="35"/>
      <c r="B88" s="35"/>
      <c r="C88" s="35"/>
      <c r="D88" s="35"/>
      <c r="E88" s="35"/>
      <c r="F88" s="35"/>
      <c r="G88" s="35"/>
      <c r="H88" s="35"/>
      <c r="I88" s="35"/>
      <c r="J88" s="35"/>
      <c r="K88" s="35"/>
      <c r="L88" s="35"/>
      <c r="M88" s="182"/>
      <c r="N88" s="182"/>
      <c r="O88" s="182"/>
      <c r="P88" s="182"/>
      <c r="Q88" s="182"/>
      <c r="R88" s="182"/>
      <c r="S88" s="182"/>
      <c r="T88" s="182"/>
      <c r="U88" s="182"/>
      <c r="V88" s="182"/>
      <c r="W88" s="182"/>
      <c r="X88" s="182"/>
      <c r="Y88" s="182"/>
      <c r="Z88" s="182"/>
      <c r="AA88" s="182"/>
      <c r="AB88" s="182"/>
      <c r="AC88" s="182"/>
      <c r="AD88" s="36"/>
      <c r="AE88" s="36"/>
      <c r="AF88" s="36"/>
    </row>
    <row r="89" spans="1:33" ht="18" customHeight="1">
      <c r="A89" s="35"/>
      <c r="B89" s="268" t="s">
        <v>258</v>
      </c>
      <c r="C89" s="35"/>
      <c r="D89" s="35"/>
      <c r="E89" s="35"/>
      <c r="F89" s="35"/>
      <c r="G89" s="35"/>
      <c r="H89" s="35"/>
      <c r="I89" s="35"/>
      <c r="J89" s="35"/>
      <c r="K89" s="35"/>
      <c r="L89" s="35"/>
      <c r="M89" s="182"/>
      <c r="N89" s="182"/>
      <c r="O89" s="182"/>
      <c r="P89" s="182"/>
      <c r="Q89" s="182"/>
      <c r="R89" s="182"/>
      <c r="S89" s="182"/>
      <c r="T89" s="182"/>
      <c r="U89" s="182"/>
      <c r="V89" s="182"/>
      <c r="W89" s="182"/>
      <c r="X89" s="182"/>
      <c r="Y89" s="182"/>
      <c r="Z89" s="182"/>
      <c r="AA89" s="182"/>
      <c r="AB89" s="182"/>
      <c r="AC89" s="182"/>
      <c r="AD89" s="36"/>
      <c r="AE89" s="36"/>
      <c r="AF89" s="36"/>
    </row>
    <row r="90" spans="1:33" ht="18" customHeight="1" thickBot="1">
      <c r="A90" s="35"/>
      <c r="B90" s="1396" t="s">
        <v>248</v>
      </c>
      <c r="C90" s="1396"/>
      <c r="D90" s="1396"/>
      <c r="E90" s="1396"/>
      <c r="F90" s="1396"/>
      <c r="G90" s="269"/>
      <c r="H90" s="35"/>
      <c r="I90" s="35" t="s">
        <v>256</v>
      </c>
      <c r="J90" s="35"/>
      <c r="K90" s="35"/>
      <c r="L90" s="35"/>
      <c r="M90" s="35"/>
      <c r="N90" s="182"/>
      <c r="O90" s="182"/>
      <c r="P90" s="182"/>
      <c r="Q90" s="182"/>
      <c r="R90" s="182"/>
      <c r="S90" s="182"/>
      <c r="T90" s="182"/>
      <c r="U90" s="270"/>
      <c r="V90" s="270"/>
      <c r="W90" s="270"/>
      <c r="X90" s="270"/>
      <c r="Y90" s="270"/>
      <c r="Z90" s="270"/>
      <c r="AA90" s="270"/>
      <c r="AB90" s="182"/>
      <c r="AC90" s="182"/>
      <c r="AD90" s="36"/>
      <c r="AE90" s="36"/>
      <c r="AF90" s="36"/>
    </row>
    <row r="91" spans="1:33" ht="18" customHeight="1" thickBot="1">
      <c r="A91" s="35"/>
      <c r="B91" s="1397"/>
      <c r="C91" s="1397"/>
      <c r="D91" s="1397"/>
      <c r="E91" s="1397"/>
      <c r="F91" s="1397"/>
      <c r="G91" s="271"/>
      <c r="H91" s="1"/>
      <c r="I91" s="1404"/>
      <c r="J91" s="1405"/>
      <c r="K91" s="1405"/>
      <c r="L91" s="1405"/>
      <c r="M91" s="1405"/>
      <c r="N91" s="1405"/>
      <c r="O91" s="1405"/>
      <c r="P91" s="1405"/>
      <c r="Q91" s="1405"/>
      <c r="R91" s="1405"/>
      <c r="S91" s="1405"/>
      <c r="T91" s="1405"/>
      <c r="U91" s="1405"/>
      <c r="V91" s="1405"/>
      <c r="W91" s="1405"/>
      <c r="X91" s="1405"/>
      <c r="Y91" s="1405"/>
      <c r="Z91" s="1405"/>
      <c r="AA91" s="1406"/>
      <c r="AB91" s="182"/>
      <c r="AC91" s="182"/>
      <c r="AD91" s="36"/>
      <c r="AE91" s="36"/>
      <c r="AF91" s="36"/>
    </row>
    <row r="92" spans="1:33" ht="18" customHeight="1" thickBot="1">
      <c r="A92" s="35"/>
      <c r="B92" s="1398"/>
      <c r="C92" s="1399"/>
      <c r="D92" s="1399"/>
      <c r="E92" s="1399"/>
      <c r="F92" s="1400"/>
      <c r="G92" s="1"/>
      <c r="H92" s="1"/>
      <c r="I92" s="1407"/>
      <c r="J92" s="1408"/>
      <c r="K92" s="1408"/>
      <c r="L92" s="1408"/>
      <c r="M92" s="1408"/>
      <c r="N92" s="1408"/>
      <c r="O92" s="1408"/>
      <c r="P92" s="1408"/>
      <c r="Q92" s="1408"/>
      <c r="R92" s="1408"/>
      <c r="S92" s="1408"/>
      <c r="T92" s="1408"/>
      <c r="U92" s="1408"/>
      <c r="V92" s="1408"/>
      <c r="W92" s="1408"/>
      <c r="X92" s="1408"/>
      <c r="Y92" s="1408"/>
      <c r="Z92" s="1408"/>
      <c r="AA92" s="1409"/>
      <c r="AB92" s="182"/>
      <c r="AC92" s="182"/>
      <c r="AD92" s="36"/>
      <c r="AE92" s="36"/>
      <c r="AF92" s="726"/>
      <c r="AG92" s="726"/>
    </row>
    <row r="93" spans="1:33" ht="18" customHeight="1">
      <c r="A93" s="35"/>
      <c r="B93" s="35"/>
      <c r="C93" s="35"/>
      <c r="D93" s="35"/>
      <c r="E93" s="35"/>
      <c r="F93" s="35"/>
      <c r="G93" s="35"/>
      <c r="H93" s="35"/>
      <c r="I93" s="35"/>
      <c r="J93" s="35"/>
      <c r="K93" s="35"/>
      <c r="L93" s="35"/>
      <c r="M93" s="182"/>
      <c r="N93" s="182"/>
      <c r="O93" s="182"/>
      <c r="P93" s="182"/>
      <c r="Q93" s="182"/>
      <c r="R93" s="182"/>
      <c r="S93" s="182"/>
      <c r="T93" s="182"/>
      <c r="U93" s="182"/>
      <c r="V93" s="182"/>
      <c r="W93" s="182"/>
      <c r="X93" s="182"/>
      <c r="Y93" s="182"/>
      <c r="Z93" s="182"/>
      <c r="AA93" s="182"/>
      <c r="AB93" s="182"/>
      <c r="AC93" s="182"/>
      <c r="AD93" s="36"/>
      <c r="AE93" s="36"/>
      <c r="AF93" s="36"/>
    </row>
    <row r="94" spans="1:33" ht="18" customHeight="1">
      <c r="A94" s="35"/>
      <c r="B94" s="35"/>
      <c r="C94" s="35"/>
      <c r="D94" s="35"/>
      <c r="E94" s="35"/>
      <c r="F94" s="35"/>
      <c r="G94" s="35"/>
      <c r="H94" s="35"/>
      <c r="I94" s="35"/>
      <c r="J94" s="35"/>
      <c r="K94" s="35"/>
      <c r="L94" s="35"/>
      <c r="M94" s="182"/>
      <c r="N94" s="182"/>
      <c r="O94" s="182"/>
      <c r="P94" s="182"/>
      <c r="Q94" s="182"/>
      <c r="R94" s="1393" t="s">
        <v>252</v>
      </c>
      <c r="S94" s="1393"/>
      <c r="T94" s="1393"/>
      <c r="U94" s="1393"/>
      <c r="V94" s="1393"/>
      <c r="W94" s="1393"/>
      <c r="X94" s="182"/>
      <c r="Y94" s="182"/>
      <c r="Z94" s="182"/>
      <c r="AA94" s="182"/>
      <c r="AB94" s="182"/>
      <c r="AC94" s="182"/>
      <c r="AD94" s="36"/>
      <c r="AE94" s="36"/>
      <c r="AF94" s="36"/>
    </row>
    <row r="95" spans="1:33" ht="18" customHeight="1" thickBot="1">
      <c r="A95" s="35"/>
      <c r="B95" s="1411" t="s">
        <v>250</v>
      </c>
      <c r="C95" s="1411"/>
      <c r="D95" s="1411"/>
      <c r="E95" s="1411"/>
      <c r="F95" s="1411"/>
      <c r="G95" s="35"/>
      <c r="H95" s="35"/>
      <c r="I95" s="1412" t="s">
        <v>251</v>
      </c>
      <c r="J95" s="1412"/>
      <c r="K95" s="1412"/>
      <c r="L95" s="1412"/>
      <c r="M95" s="1412"/>
      <c r="N95" s="1412"/>
      <c r="O95" s="182"/>
      <c r="P95" s="182"/>
      <c r="Q95" s="182"/>
      <c r="R95" s="1410"/>
      <c r="S95" s="1410"/>
      <c r="T95" s="1410"/>
      <c r="U95" s="1410"/>
      <c r="V95" s="1410"/>
      <c r="W95" s="1410"/>
      <c r="X95" s="182"/>
      <c r="Y95" s="182"/>
      <c r="Z95" s="182"/>
      <c r="AA95" s="182"/>
      <c r="AB95" s="182"/>
      <c r="AC95" s="182"/>
      <c r="AD95" s="36"/>
      <c r="AE95" s="36"/>
      <c r="AF95" s="36"/>
    </row>
    <row r="96" spans="1:33" ht="18" customHeight="1" thickTop="1" thickBot="1">
      <c r="A96" s="35"/>
      <c r="B96" s="1420">
        <f>N79</f>
        <v>5514000</v>
      </c>
      <c r="C96" s="1161"/>
      <c r="D96" s="1161"/>
      <c r="E96" s="1161"/>
      <c r="F96" s="1162"/>
      <c r="G96" s="35"/>
      <c r="H96" s="272" t="s">
        <v>249</v>
      </c>
      <c r="I96" s="1421">
        <f>IF(AND(B87="",B92=""),"",IF(AND(B87&lt;&gt;"",B92&lt;&gt;""),"エラー※①又は②に入力",IF(V87&lt;&gt;"",V87,B92)))</f>
        <v>827100</v>
      </c>
      <c r="J96" s="1422"/>
      <c r="K96" s="1422"/>
      <c r="L96" s="1422"/>
      <c r="M96" s="1422"/>
      <c r="N96" s="1423"/>
      <c r="O96" s="182"/>
      <c r="P96" s="182" t="s">
        <v>246</v>
      </c>
      <c r="Q96" s="182"/>
      <c r="R96" s="1424">
        <f>IF(I96="","",(ROUNDDOWN(B96-I96,-3)))</f>
        <v>4686000</v>
      </c>
      <c r="S96" s="1425"/>
      <c r="T96" s="1425"/>
      <c r="U96" s="1425"/>
      <c r="V96" s="1425"/>
      <c r="W96" s="1426"/>
      <c r="X96" s="182"/>
      <c r="Y96" s="182"/>
      <c r="Z96" s="182"/>
      <c r="AA96" s="182"/>
      <c r="AB96" s="182"/>
      <c r="AC96" s="182"/>
      <c r="AD96" s="36"/>
      <c r="AE96" s="36"/>
      <c r="AF96" s="36"/>
    </row>
    <row r="97" spans="1:37" ht="26.25" customHeight="1" thickTop="1">
      <c r="A97" s="35"/>
      <c r="B97" s="476"/>
      <c r="C97" s="476"/>
      <c r="D97" s="476"/>
      <c r="E97" s="476"/>
      <c r="F97" s="476"/>
      <c r="G97" s="35"/>
      <c r="H97" s="35"/>
      <c r="I97" s="35"/>
      <c r="J97" s="35"/>
      <c r="K97" s="35"/>
      <c r="L97" s="35"/>
      <c r="M97" s="182"/>
      <c r="N97" s="182"/>
      <c r="O97" s="182"/>
      <c r="P97" s="182"/>
      <c r="Q97" s="182"/>
      <c r="R97" s="182"/>
      <c r="S97" s="182"/>
      <c r="T97" s="35"/>
      <c r="U97" s="182"/>
      <c r="V97" s="182"/>
      <c r="W97" s="182"/>
      <c r="X97" s="182"/>
      <c r="Y97" s="182"/>
      <c r="Z97" s="182"/>
      <c r="AA97" s="182"/>
      <c r="AB97" s="182"/>
      <c r="AC97" s="182"/>
      <c r="AD97" s="36"/>
      <c r="AE97" s="36"/>
      <c r="AF97" s="36"/>
    </row>
    <row r="98" spans="1:37" ht="18" customHeight="1">
      <c r="A98" s="35"/>
      <c r="B98" s="35"/>
      <c r="C98" s="35"/>
      <c r="D98" s="35"/>
      <c r="E98" s="35"/>
      <c r="F98" s="35"/>
      <c r="G98" s="35"/>
      <c r="H98" s="35"/>
      <c r="I98" s="35"/>
      <c r="J98" s="1427" t="s">
        <v>253</v>
      </c>
      <c r="K98" s="1427"/>
      <c r="L98" s="1427"/>
      <c r="M98" s="1427"/>
      <c r="N98" s="1427"/>
      <c r="O98" s="1427"/>
      <c r="P98" s="1427"/>
      <c r="Q98" s="1427"/>
      <c r="R98" s="1427"/>
      <c r="S98" s="1427"/>
      <c r="T98" s="1427"/>
      <c r="U98" s="1427"/>
      <c r="V98" s="1427"/>
      <c r="W98" s="1427"/>
      <c r="X98" s="1427"/>
      <c r="Y98" s="1427"/>
      <c r="Z98" s="1427"/>
      <c r="AA98" s="1427"/>
      <c r="AB98" s="1427"/>
      <c r="AC98" s="1427"/>
      <c r="AD98" s="36"/>
      <c r="AE98" s="36"/>
      <c r="AF98" s="36"/>
    </row>
    <row r="99" spans="1:37" ht="13.5" customHeight="1">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row>
    <row r="100" spans="1:37" ht="18" customHeight="1">
      <c r="A100" s="35"/>
      <c r="B100" s="35"/>
      <c r="C100" s="35"/>
      <c r="D100" s="35"/>
      <c r="E100" s="35"/>
      <c r="F100" s="35"/>
      <c r="G100" s="35"/>
      <c r="H100" s="35"/>
      <c r="I100" s="35"/>
      <c r="J100" s="35"/>
      <c r="K100" s="35"/>
      <c r="L100" s="35"/>
      <c r="M100" s="182"/>
      <c r="N100" s="182"/>
      <c r="O100" s="182"/>
      <c r="P100" s="182"/>
      <c r="Q100" s="182"/>
      <c r="R100" s="182"/>
      <c r="S100" s="182"/>
      <c r="T100" s="182"/>
      <c r="U100" s="182"/>
      <c r="V100" s="182"/>
      <c r="W100" s="182"/>
      <c r="X100" s="182"/>
      <c r="Y100" s="182"/>
      <c r="Z100" s="182"/>
      <c r="AA100" s="182"/>
      <c r="AB100" s="182"/>
      <c r="AC100" s="182"/>
      <c r="AD100" s="36"/>
      <c r="AE100" s="36"/>
      <c r="AF100" s="36"/>
    </row>
    <row r="101" spans="1:37" ht="18" customHeight="1">
      <c r="A101" s="35"/>
      <c r="B101" s="183" t="s">
        <v>197</v>
      </c>
      <c r="C101" s="35"/>
      <c r="D101" s="35"/>
      <c r="E101" s="35"/>
      <c r="F101" s="35"/>
      <c r="G101" s="35"/>
      <c r="H101" s="35"/>
      <c r="I101" s="35"/>
      <c r="J101" s="35"/>
      <c r="K101" s="35"/>
      <c r="L101" s="35"/>
      <c r="M101" s="182"/>
      <c r="N101" s="182"/>
      <c r="O101" s="182"/>
      <c r="P101" s="182"/>
      <c r="Q101" s="182"/>
      <c r="R101" s="182"/>
      <c r="S101" s="182"/>
      <c r="T101" s="182"/>
      <c r="U101" s="182"/>
      <c r="V101" s="182"/>
      <c r="W101" s="182"/>
      <c r="X101" s="182"/>
      <c r="Y101" s="182"/>
      <c r="Z101" s="182"/>
      <c r="AA101" s="182"/>
      <c r="AB101" s="182"/>
      <c r="AC101" s="182"/>
      <c r="AD101" s="36"/>
      <c r="AE101" s="36"/>
      <c r="AF101" s="36"/>
    </row>
    <row r="102" spans="1:37" ht="7.5" customHeight="1" thickBot="1">
      <c r="A102" s="35"/>
      <c r="B102" s="35"/>
      <c r="C102" s="35"/>
      <c r="D102" s="35"/>
      <c r="E102" s="35"/>
      <c r="F102" s="35"/>
      <c r="G102" s="35"/>
      <c r="H102" s="35"/>
      <c r="I102" s="35"/>
      <c r="J102" s="35"/>
      <c r="K102" s="35"/>
      <c r="L102" s="35"/>
      <c r="M102" s="182"/>
      <c r="N102" s="182"/>
      <c r="O102" s="182"/>
      <c r="P102" s="182"/>
      <c r="Q102" s="182"/>
      <c r="R102" s="182"/>
      <c r="S102" s="182"/>
      <c r="T102" s="182"/>
      <c r="U102" s="182"/>
      <c r="V102" s="182"/>
      <c r="W102" s="182"/>
      <c r="X102" s="182"/>
      <c r="Y102" s="182"/>
      <c r="Z102" s="182"/>
      <c r="AA102" s="182"/>
      <c r="AB102" s="182"/>
      <c r="AC102" s="182"/>
      <c r="AD102" s="36"/>
      <c r="AE102" s="36"/>
      <c r="AF102" s="36"/>
    </row>
    <row r="103" spans="1:37" ht="9.75" customHeight="1" thickBot="1">
      <c r="A103" s="35"/>
      <c r="B103" s="184"/>
      <c r="C103" s="185"/>
      <c r="D103" s="185"/>
      <c r="E103" s="185"/>
      <c r="F103" s="185"/>
      <c r="G103" s="185"/>
      <c r="H103" s="185"/>
      <c r="I103" s="185"/>
      <c r="J103" s="185"/>
      <c r="K103" s="185"/>
      <c r="L103" s="185"/>
      <c r="M103" s="186"/>
      <c r="N103" s="186"/>
      <c r="O103" s="186"/>
      <c r="P103" s="186"/>
      <c r="Q103" s="186"/>
      <c r="R103" s="186"/>
      <c r="S103" s="186"/>
      <c r="T103" s="186"/>
      <c r="U103" s="186"/>
      <c r="V103" s="187"/>
      <c r="W103" s="182"/>
      <c r="X103" s="182"/>
      <c r="Y103" s="182"/>
      <c r="Z103" s="182"/>
      <c r="AA103" s="182"/>
      <c r="AB103" s="182"/>
      <c r="AC103" s="182"/>
      <c r="AD103" s="36"/>
      <c r="AE103" s="36"/>
      <c r="AF103" s="36"/>
    </row>
    <row r="104" spans="1:37" ht="18.75" customHeight="1" thickBot="1">
      <c r="A104" s="35"/>
      <c r="B104" s="202"/>
      <c r="C104" s="190" t="s">
        <v>170</v>
      </c>
      <c r="D104" s="189"/>
      <c r="E104" s="273"/>
      <c r="F104" s="273"/>
      <c r="G104" s="273"/>
      <c r="H104" s="273"/>
      <c r="I104" s="273"/>
      <c r="J104" s="273"/>
      <c r="K104" s="273"/>
      <c r="L104" s="273"/>
      <c r="M104" s="257" t="s">
        <v>171</v>
      </c>
      <c r="N104" s="273"/>
      <c r="O104" s="273"/>
      <c r="P104" s="273"/>
      <c r="Q104" s="258"/>
      <c r="R104" s="1328">
        <v>7.0000000000000007E-2</v>
      </c>
      <c r="S104" s="1329"/>
      <c r="T104" s="1330"/>
      <c r="U104" s="258"/>
      <c r="V104" s="191"/>
      <c r="W104" s="192"/>
      <c r="X104" s="280"/>
      <c r="Y104" s="193"/>
      <c r="Z104" s="193"/>
      <c r="AA104" s="193"/>
      <c r="AB104" s="194"/>
      <c r="AC104" s="194"/>
      <c r="AD104" s="55"/>
      <c r="AE104" s="55"/>
    </row>
    <row r="105" spans="1:37" ht="21.75" customHeight="1">
      <c r="A105" s="35"/>
      <c r="B105" s="188"/>
      <c r="C105" s="189"/>
      <c r="D105" s="195"/>
      <c r="E105" s="274"/>
      <c r="F105" s="274"/>
      <c r="G105" s="274"/>
      <c r="H105" s="274"/>
      <c r="I105" s="274"/>
      <c r="J105" s="274"/>
      <c r="K105" s="274"/>
      <c r="L105" s="274"/>
      <c r="M105" s="274"/>
      <c r="N105" s="274"/>
      <c r="O105" s="274"/>
      <c r="P105" s="275"/>
      <c r="Q105" s="275"/>
      <c r="R105" s="275"/>
      <c r="S105" s="275"/>
      <c r="T105" s="275"/>
      <c r="U105" s="275"/>
      <c r="V105" s="196"/>
      <c r="W105" s="192"/>
      <c r="X105" s="192"/>
      <c r="Y105" s="193"/>
      <c r="Z105" s="193"/>
      <c r="AA105" s="193"/>
      <c r="AB105" s="194"/>
      <c r="AC105" s="194"/>
      <c r="AD105" s="55"/>
      <c r="AE105" s="55"/>
    </row>
    <row r="106" spans="1:37" ht="21" customHeight="1">
      <c r="A106" s="35"/>
      <c r="B106" s="1415" t="s">
        <v>178</v>
      </c>
      <c r="C106" s="1416"/>
      <c r="D106" s="1416"/>
      <c r="E106" s="1416"/>
      <c r="F106" s="1416"/>
      <c r="G106" s="1416"/>
      <c r="H106" s="1416"/>
      <c r="I106" s="1416"/>
      <c r="J106" s="1416"/>
      <c r="K106" s="1416"/>
      <c r="L106" s="1416"/>
      <c r="M106" s="1416"/>
      <c r="N106" s="1416"/>
      <c r="O106" s="1416"/>
      <c r="P106" s="1416"/>
      <c r="Q106" s="1416"/>
      <c r="R106" s="1416"/>
      <c r="S106" s="1416"/>
      <c r="T106" s="1416"/>
      <c r="U106" s="1416"/>
      <c r="V106" s="1417"/>
      <c r="W106" s="197"/>
      <c r="X106" s="197"/>
      <c r="Y106" s="197"/>
      <c r="Z106" s="197"/>
      <c r="AA106" s="197"/>
      <c r="AB106" s="198"/>
      <c r="AC106" s="198"/>
      <c r="AD106" s="56"/>
      <c r="AE106" s="56"/>
    </row>
    <row r="107" spans="1:37" ht="21" customHeight="1">
      <c r="A107" s="35"/>
      <c r="B107" s="203"/>
      <c r="C107" s="1416" t="s">
        <v>212</v>
      </c>
      <c r="D107" s="1416"/>
      <c r="E107" s="1416"/>
      <c r="F107" s="1416"/>
      <c r="G107" s="1416"/>
      <c r="H107" s="1416"/>
      <c r="I107" s="1416"/>
      <c r="J107" s="1416"/>
      <c r="K107" s="1416"/>
      <c r="L107" s="1416"/>
      <c r="M107" s="1416"/>
      <c r="N107" s="1416"/>
      <c r="O107" s="1416"/>
      <c r="P107" s="1416"/>
      <c r="Q107" s="1416"/>
      <c r="R107" s="1416"/>
      <c r="S107" s="1416"/>
      <c r="T107" s="1416"/>
      <c r="U107" s="1416"/>
      <c r="V107" s="1417"/>
      <c r="W107" s="197"/>
      <c r="X107" s="197"/>
      <c r="Y107" s="197"/>
      <c r="Z107" s="197"/>
      <c r="AA107" s="197"/>
      <c r="AB107" s="198"/>
      <c r="AC107" s="198"/>
      <c r="AD107" s="56"/>
      <c r="AE107" s="56"/>
    </row>
    <row r="108" spans="1:37" ht="117" customHeight="1" thickBot="1">
      <c r="A108" s="35"/>
      <c r="B108" s="204"/>
      <c r="C108" s="1418"/>
      <c r="D108" s="1418"/>
      <c r="E108" s="1418"/>
      <c r="F108" s="1418"/>
      <c r="G108" s="1418"/>
      <c r="H108" s="1418"/>
      <c r="I108" s="1418"/>
      <c r="J108" s="1418"/>
      <c r="K108" s="1418"/>
      <c r="L108" s="1418"/>
      <c r="M108" s="1418"/>
      <c r="N108" s="1418"/>
      <c r="O108" s="1418"/>
      <c r="P108" s="1418"/>
      <c r="Q108" s="1418"/>
      <c r="R108" s="1418"/>
      <c r="S108" s="1418"/>
      <c r="T108" s="1418"/>
      <c r="U108" s="1418"/>
      <c r="V108" s="1419"/>
      <c r="W108" s="199"/>
      <c r="X108" s="199"/>
      <c r="Y108" s="199"/>
      <c r="Z108" s="199"/>
      <c r="AA108" s="199"/>
      <c r="AB108" s="200"/>
      <c r="AC108" s="200"/>
      <c r="AD108" s="58"/>
      <c r="AE108" s="58"/>
    </row>
    <row r="109" spans="1:37">
      <c r="A109" s="35"/>
      <c r="B109" s="199"/>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c r="AA109" s="199"/>
      <c r="AB109" s="200"/>
      <c r="AC109" s="200"/>
      <c r="AD109" s="58"/>
      <c r="AE109" s="58"/>
    </row>
    <row r="110" spans="1:37">
      <c r="A110" s="35"/>
      <c r="B110" s="199" t="s">
        <v>169</v>
      </c>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c r="AA110" s="199"/>
      <c r="AB110" s="200"/>
      <c r="AC110" s="200"/>
      <c r="AD110" s="58"/>
      <c r="AE110" s="58"/>
    </row>
    <row r="111" spans="1:37" ht="18" customHeight="1">
      <c r="A111" s="35"/>
      <c r="B111" s="1339" t="s">
        <v>116</v>
      </c>
      <c r="C111" s="1562"/>
      <c r="D111" s="1562"/>
      <c r="E111" s="1562"/>
      <c r="F111" s="1562"/>
      <c r="G111" s="1562"/>
      <c r="H111" s="1562"/>
      <c r="I111" s="1562"/>
      <c r="J111" s="1562"/>
      <c r="K111" s="1562"/>
      <c r="L111" s="1562"/>
      <c r="M111" s="1563"/>
      <c r="N111" s="1343" t="s">
        <v>66</v>
      </c>
      <c r="O111" s="1343"/>
      <c r="P111" s="1343"/>
      <c r="Q111" s="1343"/>
      <c r="R111" s="1344" t="s">
        <v>67</v>
      </c>
      <c r="S111" s="1343"/>
      <c r="T111" s="1343"/>
      <c r="U111" s="1345"/>
      <c r="V111" s="1344" t="s">
        <v>4</v>
      </c>
      <c r="W111" s="1343"/>
      <c r="X111" s="1343"/>
      <c r="Y111" s="1345"/>
      <c r="Z111" s="207"/>
      <c r="AA111" s="207"/>
      <c r="AB111" s="207"/>
      <c r="AC111" s="207"/>
    </row>
    <row r="112" spans="1:37" ht="18" customHeight="1">
      <c r="A112" s="35"/>
      <c r="B112" s="1254" t="s">
        <v>154</v>
      </c>
      <c r="C112" s="1190"/>
      <c r="D112" s="1190"/>
      <c r="E112" s="1190"/>
      <c r="F112" s="1190"/>
      <c r="G112" s="1190"/>
      <c r="H112" s="1190"/>
      <c r="I112" s="1190"/>
      <c r="J112" s="1190"/>
      <c r="K112" s="1190"/>
      <c r="L112" s="1190"/>
      <c r="M112" s="177" t="s">
        <v>112</v>
      </c>
      <c r="N112" s="299">
        <f>N58</f>
        <v>795</v>
      </c>
      <c r="O112" s="520"/>
      <c r="P112" s="1560"/>
      <c r="Q112" s="1561"/>
      <c r="R112" s="299">
        <f>R58</f>
        <v>365</v>
      </c>
      <c r="S112" s="520"/>
      <c r="T112" s="1560"/>
      <c r="U112" s="1561"/>
      <c r="V112" s="299">
        <f>V58</f>
        <v>245</v>
      </c>
      <c r="W112" s="520"/>
      <c r="X112" s="1560"/>
      <c r="Y112" s="1561"/>
      <c r="Z112" s="71"/>
      <c r="AA112" s="71"/>
      <c r="AB112" s="71"/>
      <c r="AC112" s="71"/>
      <c r="AF112" s="295"/>
      <c r="AG112" s="296"/>
      <c r="AI112" s="34"/>
      <c r="AJ112" s="14"/>
      <c r="AK112" s="13"/>
    </row>
    <row r="113" spans="1:41" ht="18" customHeight="1">
      <c r="A113" s="35"/>
      <c r="B113" s="1254" t="s">
        <v>115</v>
      </c>
      <c r="C113" s="1190"/>
      <c r="D113" s="1190"/>
      <c r="E113" s="1190"/>
      <c r="F113" s="1190"/>
      <c r="G113" s="1190"/>
      <c r="H113" s="1190"/>
      <c r="I113" s="1190"/>
      <c r="J113" s="1190"/>
      <c r="K113" s="1190"/>
      <c r="L113" s="1190"/>
      <c r="M113" s="177" t="s">
        <v>113</v>
      </c>
      <c r="N113" s="299">
        <f>N59</f>
        <v>23850</v>
      </c>
      <c r="O113" s="1560"/>
      <c r="P113" s="1560"/>
      <c r="Q113" s="1561"/>
      <c r="R113" s="299">
        <f>R59</f>
        <v>25550</v>
      </c>
      <c r="S113" s="1560"/>
      <c r="T113" s="1560"/>
      <c r="U113" s="1561"/>
      <c r="V113" s="299">
        <f>V59</f>
        <v>34300</v>
      </c>
      <c r="W113" s="1560"/>
      <c r="X113" s="1560"/>
      <c r="Y113" s="1561"/>
      <c r="Z113" s="283"/>
      <c r="AA113" s="283"/>
      <c r="AB113" s="283"/>
      <c r="AC113" s="283"/>
      <c r="AF113" s="295">
        <f>SUM(N113:Y113)</f>
        <v>83700</v>
      </c>
      <c r="AG113" s="296"/>
      <c r="AI113" s="34"/>
      <c r="AJ113" s="14"/>
      <c r="AK113" s="13"/>
    </row>
    <row r="114" spans="1:41" ht="36" customHeight="1" thickBot="1">
      <c r="A114" s="35"/>
      <c r="B114" s="1552" t="s">
        <v>172</v>
      </c>
      <c r="C114" s="1266"/>
      <c r="D114" s="1266"/>
      <c r="E114" s="1266"/>
      <c r="F114" s="1266"/>
      <c r="G114" s="1266"/>
      <c r="H114" s="1266"/>
      <c r="I114" s="1266"/>
      <c r="J114" s="1266"/>
      <c r="K114" s="1266"/>
      <c r="L114" s="1266"/>
      <c r="M114" s="178" t="s">
        <v>114</v>
      </c>
      <c r="N114" s="304">
        <f>N113*$R$104*100*$X$16</f>
        <v>2003400.0000000005</v>
      </c>
      <c r="O114" s="305"/>
      <c r="P114" s="1553"/>
      <c r="Q114" s="1554"/>
      <c r="R114" s="304">
        <f>R113*$R$104*100*$X$16</f>
        <v>2146200.0000000005</v>
      </c>
      <c r="S114" s="305"/>
      <c r="T114" s="1553"/>
      <c r="U114" s="1554"/>
      <c r="V114" s="304">
        <f>V113*$R$104*100*$X$16</f>
        <v>2881200.0000000009</v>
      </c>
      <c r="W114" s="305"/>
      <c r="X114" s="1553"/>
      <c r="Y114" s="1554"/>
      <c r="Z114" s="71"/>
      <c r="AA114" s="71"/>
      <c r="AB114" s="71"/>
      <c r="AC114" s="71"/>
      <c r="AE114" s="295">
        <f>SUM(N114:Y114)</f>
        <v>7030800.0000000019</v>
      </c>
      <c r="AF114" s="296"/>
      <c r="AG114" s="296"/>
      <c r="AI114" s="34"/>
      <c r="AJ114" s="14"/>
      <c r="AK114" s="13"/>
    </row>
    <row r="115" spans="1:41" ht="36.75" customHeight="1" thickTop="1" thickBot="1">
      <c r="A115" s="35"/>
      <c r="B115" s="1555" t="s">
        <v>173</v>
      </c>
      <c r="C115" s="1556"/>
      <c r="D115" s="1556"/>
      <c r="E115" s="1556"/>
      <c r="F115" s="1556"/>
      <c r="G115" s="1556"/>
      <c r="H115" s="1556"/>
      <c r="I115" s="1556"/>
      <c r="J115" s="1556"/>
      <c r="K115" s="1556"/>
      <c r="L115" s="1556"/>
      <c r="M115" s="1557"/>
      <c r="N115" s="517">
        <f>ROUNDDOWN(SUM(N114:Y114),-3)</f>
        <v>7030000</v>
      </c>
      <c r="O115" s="1558"/>
      <c r="P115" s="1558"/>
      <c r="Q115" s="1558"/>
      <c r="R115" s="1558"/>
      <c r="S115" s="1558"/>
      <c r="T115" s="1558"/>
      <c r="U115" s="1558"/>
      <c r="V115" s="1558"/>
      <c r="W115" s="1558"/>
      <c r="X115" s="1558"/>
      <c r="Y115" s="1559"/>
      <c r="Z115" s="284"/>
      <c r="AA115" s="284"/>
      <c r="AB115" s="284"/>
      <c r="AC115" s="284"/>
      <c r="AE115" s="293"/>
      <c r="AF115" s="294"/>
      <c r="AG115" s="294"/>
      <c r="AN115" s="35"/>
      <c r="AO115" s="35"/>
    </row>
    <row r="116" spans="1:41" ht="13.5" customHeight="1" thickTop="1">
      <c r="A116" s="35"/>
      <c r="B116" s="35"/>
      <c r="C116" s="182"/>
      <c r="D116" s="182"/>
      <c r="E116" s="182"/>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row>
    <row r="117" spans="1:41" ht="13.5" customHeight="1">
      <c r="A117" s="35"/>
      <c r="B117" s="35"/>
      <c r="C117" s="182"/>
      <c r="D117" s="182"/>
      <c r="E117" s="182"/>
      <c r="F117" s="35"/>
      <c r="G117" s="35"/>
      <c r="H117" s="35"/>
      <c r="I117" s="35"/>
      <c r="J117" s="35"/>
      <c r="K117" s="35"/>
      <c r="L117" s="35"/>
      <c r="M117" s="35"/>
      <c r="N117" s="35"/>
      <c r="O117" s="35"/>
      <c r="P117" s="35"/>
      <c r="Q117" s="35"/>
      <c r="R117" s="35"/>
      <c r="S117" s="35" t="s">
        <v>176</v>
      </c>
      <c r="T117" s="35"/>
      <c r="U117" s="35"/>
      <c r="V117" s="35"/>
      <c r="W117" s="35"/>
      <c r="X117" s="35"/>
      <c r="Y117" s="35"/>
      <c r="Z117" s="35"/>
      <c r="AA117" s="35"/>
      <c r="AB117" s="35"/>
      <c r="AC117" s="35"/>
    </row>
    <row r="118" spans="1:41" ht="21">
      <c r="A118" s="35"/>
      <c r="B118" s="35"/>
      <c r="C118" s="35"/>
      <c r="D118" s="35"/>
      <c r="E118" s="35"/>
      <c r="F118" s="35"/>
      <c r="G118" s="35"/>
      <c r="H118" s="35"/>
      <c r="I118" s="35"/>
      <c r="J118" s="35"/>
      <c r="K118" s="35"/>
      <c r="L118" s="35"/>
      <c r="M118" s="182"/>
      <c r="N118" s="182"/>
      <c r="O118" s="182"/>
      <c r="P118" s="182"/>
      <c r="Q118" s="182"/>
      <c r="R118" s="176" t="s">
        <v>232</v>
      </c>
      <c r="S118" s="182"/>
      <c r="T118" s="182"/>
      <c r="U118" s="182"/>
      <c r="V118" s="182"/>
      <c r="W118" s="182"/>
      <c r="X118" s="182"/>
      <c r="Y118" s="182"/>
      <c r="Z118" s="182"/>
      <c r="AA118" s="182"/>
      <c r="AB118" s="182"/>
      <c r="AC118" s="182"/>
      <c r="AD118" s="36"/>
      <c r="AE118" s="36"/>
      <c r="AF118" s="36"/>
    </row>
    <row r="119" spans="1:41" ht="13.5" customHeight="1">
      <c r="A119" s="35"/>
      <c r="B119" s="35"/>
      <c r="C119" s="35"/>
      <c r="D119" s="35"/>
      <c r="E119" s="35"/>
      <c r="F119" s="35"/>
      <c r="G119" s="35"/>
      <c r="H119" s="35"/>
      <c r="I119" s="35"/>
      <c r="J119" s="35"/>
      <c r="K119" s="35"/>
      <c r="L119" s="35"/>
      <c r="M119" s="182"/>
      <c r="N119" s="182"/>
      <c r="O119" s="182"/>
      <c r="P119" s="182"/>
      <c r="Q119" s="182"/>
      <c r="R119" s="182"/>
      <c r="S119" s="182"/>
      <c r="T119" s="182"/>
      <c r="U119" s="182"/>
      <c r="V119" s="182"/>
      <c r="W119" s="182"/>
      <c r="X119" s="182"/>
      <c r="Y119" s="182"/>
      <c r="Z119" s="182"/>
      <c r="AA119" s="182"/>
      <c r="AB119" s="182"/>
      <c r="AC119" s="182"/>
      <c r="AD119" s="36"/>
      <c r="AE119" s="36"/>
      <c r="AF119" s="36"/>
    </row>
    <row r="120" spans="1:4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row>
  </sheetData>
  <mergeCells count="234">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B19:H19"/>
    <mergeCell ref="I19:M19"/>
    <mergeCell ref="B20:H20"/>
    <mergeCell ref="I20:M20"/>
    <mergeCell ref="B21:H21"/>
    <mergeCell ref="I21:M21"/>
    <mergeCell ref="B14:G15"/>
    <mergeCell ref="H14:Q14"/>
    <mergeCell ref="R14:W15"/>
    <mergeCell ref="B28:B57"/>
    <mergeCell ref="C28:C43"/>
    <mergeCell ref="D28:K28"/>
    <mergeCell ref="L28:M28"/>
    <mergeCell ref="N28:Q28"/>
    <mergeCell ref="R28:U28"/>
    <mergeCell ref="B22:H22"/>
    <mergeCell ref="I22:M22"/>
    <mergeCell ref="B23:H23"/>
    <mergeCell ref="I23:M23"/>
    <mergeCell ref="B26:K27"/>
    <mergeCell ref="L26:M27"/>
    <mergeCell ref="V28:Y28"/>
    <mergeCell ref="D29:K29"/>
    <mergeCell ref="L29:M29"/>
    <mergeCell ref="N29:Y29"/>
    <mergeCell ref="D30:K30"/>
    <mergeCell ref="L30:M30"/>
    <mergeCell ref="N30:Y30"/>
    <mergeCell ref="N26:Y26"/>
    <mergeCell ref="N27:Q27"/>
    <mergeCell ref="R27:U27"/>
    <mergeCell ref="V27:Y27"/>
    <mergeCell ref="D31:K31"/>
    <mergeCell ref="L31:M31"/>
    <mergeCell ref="N31:U31"/>
    <mergeCell ref="V31:Y31"/>
    <mergeCell ref="D32:K32"/>
    <mergeCell ref="L32:M32"/>
    <mergeCell ref="N32:Q32"/>
    <mergeCell ref="R32:U32"/>
    <mergeCell ref="V32:Y32"/>
    <mergeCell ref="D33:K33"/>
    <mergeCell ref="L33:M33"/>
    <mergeCell ref="N33:Q33"/>
    <mergeCell ref="R33:U33"/>
    <mergeCell ref="V33:Y33"/>
    <mergeCell ref="D34:K34"/>
    <mergeCell ref="L34:M34"/>
    <mergeCell ref="N34:Q34"/>
    <mergeCell ref="R34:U34"/>
    <mergeCell ref="V34:Y34"/>
    <mergeCell ref="D35:K35"/>
    <mergeCell ref="L35:M35"/>
    <mergeCell ref="N35:Y35"/>
    <mergeCell ref="D36:K36"/>
    <mergeCell ref="L36:M36"/>
    <mergeCell ref="N36:Y38"/>
    <mergeCell ref="E37:K37"/>
    <mergeCell ref="L37:M37"/>
    <mergeCell ref="E38:K38"/>
    <mergeCell ref="L38:M38"/>
    <mergeCell ref="D39:K39"/>
    <mergeCell ref="L39:M39"/>
    <mergeCell ref="N39:Y39"/>
    <mergeCell ref="D40:K40"/>
    <mergeCell ref="L40:M40"/>
    <mergeCell ref="N40:Y42"/>
    <mergeCell ref="E41:K41"/>
    <mergeCell ref="L41:M41"/>
    <mergeCell ref="E42:K42"/>
    <mergeCell ref="L42:M42"/>
    <mergeCell ref="D43:M43"/>
    <mergeCell ref="N43:Q43"/>
    <mergeCell ref="R43:U43"/>
    <mergeCell ref="V43:Y43"/>
    <mergeCell ref="C44:C51"/>
    <mergeCell ref="D44:K44"/>
    <mergeCell ref="L44:M44"/>
    <mergeCell ref="N44:Y44"/>
    <mergeCell ref="D45:K45"/>
    <mergeCell ref="L45:M45"/>
    <mergeCell ref="E50:K50"/>
    <mergeCell ref="L50:M50"/>
    <mergeCell ref="D51:M51"/>
    <mergeCell ref="N51:Q51"/>
    <mergeCell ref="R51:U51"/>
    <mergeCell ref="V51:Y51"/>
    <mergeCell ref="N45:Y47"/>
    <mergeCell ref="E46:K46"/>
    <mergeCell ref="L46:M46"/>
    <mergeCell ref="E47:K47"/>
    <mergeCell ref="L47:M47"/>
    <mergeCell ref="D48:K48"/>
    <mergeCell ref="L48:M48"/>
    <mergeCell ref="N48:Y50"/>
    <mergeCell ref="E49:K49"/>
    <mergeCell ref="L49:M49"/>
    <mergeCell ref="C52:C57"/>
    <mergeCell ref="D52:I52"/>
    <mergeCell ref="J52:K52"/>
    <mergeCell ref="L52:M52"/>
    <mergeCell ref="N52:Y52"/>
    <mergeCell ref="D53:I53"/>
    <mergeCell ref="J53:K53"/>
    <mergeCell ref="L53:M53"/>
    <mergeCell ref="N53:Y53"/>
    <mergeCell ref="D54:I54"/>
    <mergeCell ref="D56:I56"/>
    <mergeCell ref="J56:K56"/>
    <mergeCell ref="L56:M56"/>
    <mergeCell ref="N56:Y56"/>
    <mergeCell ref="D57:M57"/>
    <mergeCell ref="N57:Q57"/>
    <mergeCell ref="R57:U57"/>
    <mergeCell ref="V57:Y57"/>
    <mergeCell ref="J54:K54"/>
    <mergeCell ref="L54:M54"/>
    <mergeCell ref="N54:Y54"/>
    <mergeCell ref="D55:I55"/>
    <mergeCell ref="J55:K55"/>
    <mergeCell ref="L55:M55"/>
    <mergeCell ref="N55:Y55"/>
    <mergeCell ref="B58:L58"/>
    <mergeCell ref="N58:Q58"/>
    <mergeCell ref="R58:U58"/>
    <mergeCell ref="V58:Y58"/>
    <mergeCell ref="AB58:AC58"/>
    <mergeCell ref="B59:L59"/>
    <mergeCell ref="N59:Q59"/>
    <mergeCell ref="R59:U59"/>
    <mergeCell ref="V59:Y59"/>
    <mergeCell ref="Z61:AB61"/>
    <mergeCell ref="R68:T68"/>
    <mergeCell ref="B70:V71"/>
    <mergeCell ref="B73:D74"/>
    <mergeCell ref="AF59:AG59"/>
    <mergeCell ref="B60:L60"/>
    <mergeCell ref="N60:Q60"/>
    <mergeCell ref="R60:U60"/>
    <mergeCell ref="V60:Y60"/>
    <mergeCell ref="AE60:AG60"/>
    <mergeCell ref="B75:M75"/>
    <mergeCell ref="N75:Q75"/>
    <mergeCell ref="R75:U75"/>
    <mergeCell ref="V75:Y75"/>
    <mergeCell ref="B76:L76"/>
    <mergeCell ref="N76:Q76"/>
    <mergeCell ref="R76:U76"/>
    <mergeCell ref="V76:Y76"/>
    <mergeCell ref="B61:M61"/>
    <mergeCell ref="N61:Y61"/>
    <mergeCell ref="AE78:AG78"/>
    <mergeCell ref="B79:K79"/>
    <mergeCell ref="N79:Y79"/>
    <mergeCell ref="AE79:AG79"/>
    <mergeCell ref="AF76:AG76"/>
    <mergeCell ref="B77:L77"/>
    <mergeCell ref="N77:Q77"/>
    <mergeCell ref="R77:U77"/>
    <mergeCell ref="V77:Y77"/>
    <mergeCell ref="AF77:AG77"/>
    <mergeCell ref="A85:A87"/>
    <mergeCell ref="B85:F86"/>
    <mergeCell ref="H85:M86"/>
    <mergeCell ref="O85:T86"/>
    <mergeCell ref="V85:AA86"/>
    <mergeCell ref="B87:F87"/>
    <mergeCell ref="H87:M87"/>
    <mergeCell ref="O87:T87"/>
    <mergeCell ref="B78:L78"/>
    <mergeCell ref="N78:Q78"/>
    <mergeCell ref="R78:U78"/>
    <mergeCell ref="V78:Y78"/>
    <mergeCell ref="V87:AA87"/>
    <mergeCell ref="B90:F91"/>
    <mergeCell ref="I91:AA92"/>
    <mergeCell ref="B92:F92"/>
    <mergeCell ref="AF92:AG92"/>
    <mergeCell ref="R94:W95"/>
    <mergeCell ref="B95:F95"/>
    <mergeCell ref="I95:N95"/>
    <mergeCell ref="B82:D83"/>
    <mergeCell ref="E82:AC83"/>
    <mergeCell ref="B106:V106"/>
    <mergeCell ref="C107:V108"/>
    <mergeCell ref="B111:M111"/>
    <mergeCell ref="N111:Q111"/>
    <mergeCell ref="R111:U111"/>
    <mergeCell ref="V111:Y111"/>
    <mergeCell ref="B96:F96"/>
    <mergeCell ref="I96:N96"/>
    <mergeCell ref="R96:W96"/>
    <mergeCell ref="B97:F97"/>
    <mergeCell ref="J98:AC98"/>
    <mergeCell ref="R104:T104"/>
    <mergeCell ref="B114:L114"/>
    <mergeCell ref="N114:Q114"/>
    <mergeCell ref="R114:U114"/>
    <mergeCell ref="V114:Y114"/>
    <mergeCell ref="AE114:AG114"/>
    <mergeCell ref="B115:M115"/>
    <mergeCell ref="N115:Y115"/>
    <mergeCell ref="AE115:AG115"/>
    <mergeCell ref="B112:L112"/>
    <mergeCell ref="N112:Q112"/>
    <mergeCell ref="R112:U112"/>
    <mergeCell ref="V112:Y112"/>
    <mergeCell ref="AF112:AG112"/>
    <mergeCell ref="B113:L113"/>
    <mergeCell ref="N113:Q113"/>
    <mergeCell ref="R113:U113"/>
    <mergeCell ref="V113:Y113"/>
    <mergeCell ref="AF113:AG113"/>
  </mergeCells>
  <phoneticPr fontId="3"/>
  <conditionalFormatting sqref="I96:N96">
    <cfRule type="cellIs" dxfId="10" priority="1" operator="notEqual">
      <formula>$B$99</formula>
    </cfRule>
  </conditionalFormatting>
  <dataValidations count="7">
    <dataValidation type="list" allowBlank="1" showInputMessage="1" showErrorMessage="1" sqref="L40:M40">
      <formula1>"自園調理,外部搬入,－"</formula1>
    </dataValidation>
    <dataValidation type="list" allowBlank="1" showInputMessage="1" showErrorMessage="1" sqref="H11:N11">
      <formula1>"15人以下,16人～25人,26～35人,36人～45人,46人～60人,61人～75人,76人～90人,91人～105人,106人～120人,121人～135人,136人～150人,151人～180人,181人～210人,211人～240人,241人～270人,271人～300人,301人以上"</formula1>
    </dataValidation>
    <dataValidation type="list" allowBlank="1" showInputMessage="1" showErrorMessage="1" sqref="O11:T11">
      <formula1>"その他地域,100分の3地域"</formula1>
    </dataValidation>
    <dataValidation type="list" allowBlank="1" showInputMessage="1" showErrorMessage="1" sqref="N16:Q16">
      <formula1>"適,否"</formula1>
    </dataValidation>
    <dataValidation type="list" allowBlank="1" showInputMessage="1" showErrorMessage="1" sqref="L44:M45 L48:M48 L52:M56 L39:M39 L28:L36 M28:M31 M33:M36">
      <formula1>"○,－"</formula1>
    </dataValidation>
    <dataValidation type="list" allowBlank="1" showInputMessage="1" showErrorMessage="1" sqref="WVS983097:WVS983107 AMR28:AMR43 AWN28:AWN43 BGJ28:BGJ43 BQF28:BQF43 CAB28:CAB43 CJX28:CJX43 CTT28:CTT43 DDP28:DDP43 DNL28:DNL43 DXH28:DXH43 EHD28:EHD43 EQZ28:EQZ43 FAV28:FAV43 FKR28:FKR43 FUN28:FUN43 GEJ28:GEJ43 GOF28:GOF43 GYB28:GYB43 HHX28:HHX43 HRT28:HRT43 IBP28:IBP43 ILL28:ILL43 IVH28:IVH43 JFD28:JFD43 JOZ28:JOZ43 JYV28:JYV43 KIR28:KIR43 KSN28:KSN43 LCJ28:LCJ43 LMF28:LMF43 LWB28:LWB43 MFX28:MFX43 MPT28:MPT43 MZP28:MZP43 NJL28:NJL43 NTH28:NTH43 ODD28:ODD43 OMZ28:OMZ43 OWV28:OWV43 PGR28:PGR43 PQN28:PQN43 QAJ28:QAJ43 QKF28:QKF43 QUB28:QUB43 RDX28:RDX43 RNT28:RNT43 RXP28:RXP43 SHL28:SHL43 SRH28:SRH43 TBD28:TBD43 TKZ28:TKZ43 TUV28:TUV43 UER28:UER43 UON28:UON43 UYJ28:UYJ43 VIF28:VIF43 VSB28:VSB43 WBX28:WBX43 WLT28:WLT43 WVP28:WVP43 JD28:JD43 SZ28:SZ43 ACV28:ACV43 SZ51:SZ57 ACV51:ACV57 AMR51:AMR57 AWN51:AWN57 BGJ51:BGJ57 BQF51:BQF57 CAB51:CAB57 CJX51:CJX57 CTT51:CTT57 DDP51:DDP57 DNL51:DNL57 DXH51:DXH57 EHD51:EHD57 EQZ51:EQZ57 FAV51:FAV57 FKR51:FKR57 FUN51:FUN57 GEJ51:GEJ57 GOF51:GOF57 GYB51:GYB57 HHX51:HHX57 HRT51:HRT57 IBP51:IBP57 ILL51:ILL57 IVH51:IVH57 JFD51:JFD57 JOZ51:JOZ57 JYV51:JYV57 KIR51:KIR57 KSN51:KSN57 LCJ51:LCJ57 LMF51:LMF57 LWB51:LWB57 MFX51:MFX57 MPT51:MPT57 MZP51:MZP57 NJL51:NJL57 NTH51:NTH57 ODD51:ODD57 OMZ51:OMZ57 OWV51:OWV57 PGR51:PGR57 PQN51:PQN57 QAJ51:QAJ57 QKF51:QKF57 QUB51:QUB57 RDX51:RDX57 RNT51:RNT57 RXP51:RXP57 SHL51:SHL57 SRH51:SRH57 TBD51:TBD57 TKZ51:TKZ57 TUV51:TUV57 UER51:UER57 UON51:UON57 UYJ51:UYJ57 VIF51:VIF57 VSB51:VSB57 WBX51:WBX57 WLT51:WLT57 WVP51:WVP57 JD51:JD57 WCA983097:WCA983107 VSE983097:VSE983107 VII983097:VII983107 UYM983097:UYM983107 UOQ983097:UOQ983107 UEU983097:UEU983107 TUY983097:TUY983107 TLC983097:TLC983107 TBG983097:TBG983107 SRK983097:SRK983107 SHO983097:SHO983107 RXS983097:RXS983107 RNW983097:RNW983107 REA983097:REA983107 QUE983097:QUE983107 QKI983097:QKI983107 QAM983097:QAM983107 PQQ983097:PQQ983107 PGU983097:PGU983107 OWY983097:OWY983107 ONC983097:ONC983107 ODG983097:ODG983107 NTK983097:NTK983107 NJO983097:NJO983107 MZS983097:MZS983107 MPW983097:MPW983107 MGA983097:MGA983107 LWE983097:LWE983107 LMI983097:LMI983107 LCM983097:LCM983107 KSQ983097:KSQ983107 KIU983097:KIU983107 JYY983097:JYY983107 JPC983097:JPC983107 JFG983097:JFG983107 IVK983097:IVK983107 ILO983097:ILO983107 IBS983097:IBS983107 HRW983097:HRW983107 HIA983097:HIA983107 GYE983097:GYE983107 GOI983097:GOI983107 GEM983097:GEM983107 FUQ983097:FUQ983107 FKU983097:FKU983107 FAY983097:FAY983107 ERC983097:ERC983107 EHG983097:EHG983107 DXK983097:DXK983107 DNO983097:DNO983107 DDS983097:DDS983107 CTW983097:CTW983107 CKA983097:CKA983107 CAE983097:CAE983107 BQI983097:BQI983107 BGM983097:BGM983107 AWQ983097:AWQ983107 AMU983097:AMU983107 ACY983097:ACY983107 TC983097:TC983107 JG983097:JG983107 K983096:K983106 WVS917561:WVS917571 WLW917561:WLW917571 WCA917561:WCA917571 VSE917561:VSE917571 VII917561:VII917571 UYM917561:UYM917571 UOQ917561:UOQ917571 UEU917561:UEU917571 TUY917561:TUY917571 TLC917561:TLC917571 TBG917561:TBG917571 SRK917561:SRK917571 SHO917561:SHO917571 RXS917561:RXS917571 RNW917561:RNW917571 REA917561:REA917571 QUE917561:QUE917571 QKI917561:QKI917571 QAM917561:QAM917571 PQQ917561:PQQ917571 PGU917561:PGU917571 OWY917561:OWY917571 ONC917561:ONC917571 ODG917561:ODG917571 NTK917561:NTK917571 NJO917561:NJO917571 MZS917561:MZS917571 MPW917561:MPW917571 MGA917561:MGA917571 LWE917561:LWE917571 LMI917561:LMI917571 LCM917561:LCM917571 KSQ917561:KSQ917571 KIU917561:KIU917571 JYY917561:JYY917571 JPC917561:JPC917571 JFG917561:JFG917571 IVK917561:IVK917571 ILO917561:ILO917571 IBS917561:IBS917571 HRW917561:HRW917571 HIA917561:HIA917571 GYE917561:GYE917571 GOI917561:GOI917571 GEM917561:GEM917571 FUQ917561:FUQ917571 FKU917561:FKU917571 FAY917561:FAY917571 ERC917561:ERC917571 EHG917561:EHG917571 DXK917561:DXK917571 DNO917561:DNO917571 DDS917561:DDS917571 CTW917561:CTW917571 CKA917561:CKA917571 CAE917561:CAE917571 BQI917561:BQI917571 BGM917561:BGM917571 AWQ917561:AWQ917571 AMU917561:AMU917571 ACY917561:ACY917571 TC917561:TC917571 JG917561:JG917571 K917560:K917570 WVS852025:WVS852035 WLW852025:WLW852035 WCA852025:WCA852035 VSE852025:VSE852035 VII852025:VII852035 UYM852025:UYM852035 UOQ852025:UOQ852035 UEU852025:UEU852035 TUY852025:TUY852035 TLC852025:TLC852035 TBG852025:TBG852035 SRK852025:SRK852035 SHO852025:SHO852035 RXS852025:RXS852035 RNW852025:RNW852035 REA852025:REA852035 QUE852025:QUE852035 QKI852025:QKI852035 QAM852025:QAM852035 PQQ852025:PQQ852035 PGU852025:PGU852035 OWY852025:OWY852035 ONC852025:ONC852035 ODG852025:ODG852035 NTK852025:NTK852035 NJO852025:NJO852035 MZS852025:MZS852035 MPW852025:MPW852035 MGA852025:MGA852035 LWE852025:LWE852035 LMI852025:LMI852035 LCM852025:LCM852035 KSQ852025:KSQ852035 KIU852025:KIU852035 JYY852025:JYY852035 JPC852025:JPC852035 JFG852025:JFG852035 IVK852025:IVK852035 ILO852025:ILO852035 IBS852025:IBS852035 HRW852025:HRW852035 HIA852025:HIA852035 GYE852025:GYE852035 GOI852025:GOI852035 GEM852025:GEM852035 FUQ852025:FUQ852035 FKU852025:FKU852035 FAY852025:FAY852035 ERC852025:ERC852035 EHG852025:EHG852035 DXK852025:DXK852035 DNO852025:DNO852035 DDS852025:DDS852035 CTW852025:CTW852035 CKA852025:CKA852035 CAE852025:CAE852035 BQI852025:BQI852035 BGM852025:BGM852035 AWQ852025:AWQ852035 AMU852025:AMU852035 ACY852025:ACY852035 TC852025:TC852035 JG852025:JG852035 K852024:K852034 WVS786489:WVS786499 WLW786489:WLW786499 WCA786489:WCA786499 VSE786489:VSE786499 VII786489:VII786499 UYM786489:UYM786499 UOQ786489:UOQ786499 UEU786489:UEU786499 TUY786489:TUY786499 TLC786489:TLC786499 TBG786489:TBG786499 SRK786489:SRK786499 SHO786489:SHO786499 RXS786489:RXS786499 RNW786489:RNW786499 REA786489:REA786499 QUE786489:QUE786499 QKI786489:QKI786499 QAM786489:QAM786499 PQQ786489:PQQ786499 PGU786489:PGU786499 OWY786489:OWY786499 ONC786489:ONC786499 ODG786489:ODG786499 NTK786489:NTK786499 NJO786489:NJO786499 MZS786489:MZS786499 MPW786489:MPW786499 MGA786489:MGA786499 LWE786489:LWE786499 LMI786489:LMI786499 LCM786489:LCM786499 KSQ786489:KSQ786499 KIU786489:KIU786499 JYY786489:JYY786499 JPC786489:JPC786499 JFG786489:JFG786499 IVK786489:IVK786499 ILO786489:ILO786499 IBS786489:IBS786499 HRW786489:HRW786499 HIA786489:HIA786499 GYE786489:GYE786499 GOI786489:GOI786499 GEM786489:GEM786499 FUQ786489:FUQ786499 FKU786489:FKU786499 FAY786489:FAY786499 ERC786489:ERC786499 EHG786489:EHG786499 DXK786489:DXK786499 DNO786489:DNO786499 DDS786489:DDS786499 CTW786489:CTW786499 CKA786489:CKA786499 CAE786489:CAE786499 BQI786489:BQI786499 BGM786489:BGM786499 AWQ786489:AWQ786499 AMU786489:AMU786499 ACY786489:ACY786499 TC786489:TC786499 JG786489:JG786499 K786488:K786498 WVS720953:WVS720963 WLW720953:WLW720963 WCA720953:WCA720963 VSE720953:VSE720963 VII720953:VII720963 UYM720953:UYM720963 UOQ720953:UOQ720963 UEU720953:UEU720963 TUY720953:TUY720963 TLC720953:TLC720963 TBG720953:TBG720963 SRK720953:SRK720963 SHO720953:SHO720963 RXS720953:RXS720963 RNW720953:RNW720963 REA720953:REA720963 QUE720953:QUE720963 QKI720953:QKI720963 QAM720953:QAM720963 PQQ720953:PQQ720963 PGU720953:PGU720963 OWY720953:OWY720963 ONC720953:ONC720963 ODG720953:ODG720963 NTK720953:NTK720963 NJO720953:NJO720963 MZS720953:MZS720963 MPW720953:MPW720963 MGA720953:MGA720963 LWE720953:LWE720963 LMI720953:LMI720963 LCM720953:LCM720963 KSQ720953:KSQ720963 KIU720953:KIU720963 JYY720953:JYY720963 JPC720953:JPC720963 JFG720953:JFG720963 IVK720953:IVK720963 ILO720953:ILO720963 IBS720953:IBS720963 HRW720953:HRW720963 HIA720953:HIA720963 GYE720953:GYE720963 GOI720953:GOI720963 GEM720953:GEM720963 FUQ720953:FUQ720963 FKU720953:FKU720963 FAY720953:FAY720963 ERC720953:ERC720963 EHG720953:EHG720963 DXK720953:DXK720963 DNO720953:DNO720963 DDS720953:DDS720963 CTW720953:CTW720963 CKA720953:CKA720963 CAE720953:CAE720963 BQI720953:BQI720963 BGM720953:BGM720963 AWQ720953:AWQ720963 AMU720953:AMU720963 ACY720953:ACY720963 TC720953:TC720963 JG720953:JG720963 K720952:K720962 WVS655417:WVS655427 WLW655417:WLW655427 WCA655417:WCA655427 VSE655417:VSE655427 VII655417:VII655427 UYM655417:UYM655427 UOQ655417:UOQ655427 UEU655417:UEU655427 TUY655417:TUY655427 TLC655417:TLC655427 TBG655417:TBG655427 SRK655417:SRK655427 SHO655417:SHO655427 RXS655417:RXS655427 RNW655417:RNW655427 REA655417:REA655427 QUE655417:QUE655427 QKI655417:QKI655427 QAM655417:QAM655427 PQQ655417:PQQ655427 PGU655417:PGU655427 OWY655417:OWY655427 ONC655417:ONC655427 ODG655417:ODG655427 NTK655417:NTK655427 NJO655417:NJO655427 MZS655417:MZS655427 MPW655417:MPW655427 MGA655417:MGA655427 LWE655417:LWE655427 LMI655417:LMI655427 LCM655417:LCM655427 KSQ655417:KSQ655427 KIU655417:KIU655427 JYY655417:JYY655427 JPC655417:JPC655427 JFG655417:JFG655427 IVK655417:IVK655427 ILO655417:ILO655427 IBS655417:IBS655427 HRW655417:HRW655427 HIA655417:HIA655427 GYE655417:GYE655427 GOI655417:GOI655427 GEM655417:GEM655427 FUQ655417:FUQ655427 FKU655417:FKU655427 FAY655417:FAY655427 ERC655417:ERC655427 EHG655417:EHG655427 DXK655417:DXK655427 DNO655417:DNO655427 DDS655417:DDS655427 CTW655417:CTW655427 CKA655417:CKA655427 CAE655417:CAE655427 BQI655417:BQI655427 BGM655417:BGM655427 AWQ655417:AWQ655427 AMU655417:AMU655427 ACY655417:ACY655427 TC655417:TC655427 JG655417:JG655427 K655416:K655426 WVS589881:WVS589891 WLW589881:WLW589891 WCA589881:WCA589891 VSE589881:VSE589891 VII589881:VII589891 UYM589881:UYM589891 UOQ589881:UOQ589891 UEU589881:UEU589891 TUY589881:TUY589891 TLC589881:TLC589891 TBG589881:TBG589891 SRK589881:SRK589891 SHO589881:SHO589891 RXS589881:RXS589891 RNW589881:RNW589891 REA589881:REA589891 QUE589881:QUE589891 QKI589881:QKI589891 QAM589881:QAM589891 PQQ589881:PQQ589891 PGU589881:PGU589891 OWY589881:OWY589891 ONC589881:ONC589891 ODG589881:ODG589891 NTK589881:NTK589891 NJO589881:NJO589891 MZS589881:MZS589891 MPW589881:MPW589891 MGA589881:MGA589891 LWE589881:LWE589891 LMI589881:LMI589891 LCM589881:LCM589891 KSQ589881:KSQ589891 KIU589881:KIU589891 JYY589881:JYY589891 JPC589881:JPC589891 JFG589881:JFG589891 IVK589881:IVK589891 ILO589881:ILO589891 IBS589881:IBS589891 HRW589881:HRW589891 HIA589881:HIA589891 GYE589881:GYE589891 GOI589881:GOI589891 GEM589881:GEM589891 FUQ589881:FUQ589891 FKU589881:FKU589891 FAY589881:FAY589891 ERC589881:ERC589891 EHG589881:EHG589891 DXK589881:DXK589891 DNO589881:DNO589891 DDS589881:DDS589891 CTW589881:CTW589891 CKA589881:CKA589891 CAE589881:CAE589891 BQI589881:BQI589891 BGM589881:BGM589891 AWQ589881:AWQ589891 AMU589881:AMU589891 ACY589881:ACY589891 TC589881:TC589891 JG589881:JG589891 K589880:K589890 WVS524345:WVS524355 WLW524345:WLW524355 WCA524345:WCA524355 VSE524345:VSE524355 VII524345:VII524355 UYM524345:UYM524355 UOQ524345:UOQ524355 UEU524345:UEU524355 TUY524345:TUY524355 TLC524345:TLC524355 TBG524345:TBG524355 SRK524345:SRK524355 SHO524345:SHO524355 RXS524345:RXS524355 RNW524345:RNW524355 REA524345:REA524355 QUE524345:QUE524355 QKI524345:QKI524355 QAM524345:QAM524355 PQQ524345:PQQ524355 PGU524345:PGU524355 OWY524345:OWY524355 ONC524345:ONC524355 ODG524345:ODG524355 NTK524345:NTK524355 NJO524345:NJO524355 MZS524345:MZS524355 MPW524345:MPW524355 MGA524345:MGA524355 LWE524345:LWE524355 LMI524345:LMI524355 LCM524345:LCM524355 KSQ524345:KSQ524355 KIU524345:KIU524355 JYY524345:JYY524355 JPC524345:JPC524355 JFG524345:JFG524355 IVK524345:IVK524355 ILO524345:ILO524355 IBS524345:IBS524355 HRW524345:HRW524355 HIA524345:HIA524355 GYE524345:GYE524355 GOI524345:GOI524355 GEM524345:GEM524355 FUQ524345:FUQ524355 FKU524345:FKU524355 FAY524345:FAY524355 ERC524345:ERC524355 EHG524345:EHG524355 DXK524345:DXK524355 DNO524345:DNO524355 DDS524345:DDS524355 CTW524345:CTW524355 CKA524345:CKA524355 CAE524345:CAE524355 BQI524345:BQI524355 BGM524345:BGM524355 AWQ524345:AWQ524355 AMU524345:AMU524355 ACY524345:ACY524355 TC524345:TC524355 JG524345:JG524355 K524344:K524354 WVS458809:WVS458819 WLW458809:WLW458819 WCA458809:WCA458819 VSE458809:VSE458819 VII458809:VII458819 UYM458809:UYM458819 UOQ458809:UOQ458819 UEU458809:UEU458819 TUY458809:TUY458819 TLC458809:TLC458819 TBG458809:TBG458819 SRK458809:SRK458819 SHO458809:SHO458819 RXS458809:RXS458819 RNW458809:RNW458819 REA458809:REA458819 QUE458809:QUE458819 QKI458809:QKI458819 QAM458809:QAM458819 PQQ458809:PQQ458819 PGU458809:PGU458819 OWY458809:OWY458819 ONC458809:ONC458819 ODG458809:ODG458819 NTK458809:NTK458819 NJO458809:NJO458819 MZS458809:MZS458819 MPW458809:MPW458819 MGA458809:MGA458819 LWE458809:LWE458819 LMI458809:LMI458819 LCM458809:LCM458819 KSQ458809:KSQ458819 KIU458809:KIU458819 JYY458809:JYY458819 JPC458809:JPC458819 JFG458809:JFG458819 IVK458809:IVK458819 ILO458809:ILO458819 IBS458809:IBS458819 HRW458809:HRW458819 HIA458809:HIA458819 GYE458809:GYE458819 GOI458809:GOI458819 GEM458809:GEM458819 FUQ458809:FUQ458819 FKU458809:FKU458819 FAY458809:FAY458819 ERC458809:ERC458819 EHG458809:EHG458819 DXK458809:DXK458819 DNO458809:DNO458819 DDS458809:DDS458819 CTW458809:CTW458819 CKA458809:CKA458819 CAE458809:CAE458819 BQI458809:BQI458819 BGM458809:BGM458819 AWQ458809:AWQ458819 AMU458809:AMU458819 ACY458809:ACY458819 TC458809:TC458819 JG458809:JG458819 K458808:K458818 WVS393273:WVS393283 WLW393273:WLW393283 WCA393273:WCA393283 VSE393273:VSE393283 VII393273:VII393283 UYM393273:UYM393283 UOQ393273:UOQ393283 UEU393273:UEU393283 TUY393273:TUY393283 TLC393273:TLC393283 TBG393273:TBG393283 SRK393273:SRK393283 SHO393273:SHO393283 RXS393273:RXS393283 RNW393273:RNW393283 REA393273:REA393283 QUE393273:QUE393283 QKI393273:QKI393283 QAM393273:QAM393283 PQQ393273:PQQ393283 PGU393273:PGU393283 OWY393273:OWY393283 ONC393273:ONC393283 ODG393273:ODG393283 NTK393273:NTK393283 NJO393273:NJO393283 MZS393273:MZS393283 MPW393273:MPW393283 MGA393273:MGA393283 LWE393273:LWE393283 LMI393273:LMI393283 LCM393273:LCM393283 KSQ393273:KSQ393283 KIU393273:KIU393283 JYY393273:JYY393283 JPC393273:JPC393283 JFG393273:JFG393283 IVK393273:IVK393283 ILO393273:ILO393283 IBS393273:IBS393283 HRW393273:HRW393283 HIA393273:HIA393283 GYE393273:GYE393283 GOI393273:GOI393283 GEM393273:GEM393283 FUQ393273:FUQ393283 FKU393273:FKU393283 FAY393273:FAY393283 ERC393273:ERC393283 EHG393273:EHG393283 DXK393273:DXK393283 DNO393273:DNO393283 DDS393273:DDS393283 CTW393273:CTW393283 CKA393273:CKA393283 CAE393273:CAE393283 BQI393273:BQI393283 BGM393273:BGM393283 AWQ393273:AWQ393283 AMU393273:AMU393283 ACY393273:ACY393283 TC393273:TC393283 JG393273:JG393283 K393272:K393282 WVS327737:WVS327747 WLW327737:WLW327747 WCA327737:WCA327747 VSE327737:VSE327747 VII327737:VII327747 UYM327737:UYM327747 UOQ327737:UOQ327747 UEU327737:UEU327747 TUY327737:TUY327747 TLC327737:TLC327747 TBG327737:TBG327747 SRK327737:SRK327747 SHO327737:SHO327747 RXS327737:RXS327747 RNW327737:RNW327747 REA327737:REA327747 QUE327737:QUE327747 QKI327737:QKI327747 QAM327737:QAM327747 PQQ327737:PQQ327747 PGU327737:PGU327747 OWY327737:OWY327747 ONC327737:ONC327747 ODG327737:ODG327747 NTK327737:NTK327747 NJO327737:NJO327747 MZS327737:MZS327747 MPW327737:MPW327747 MGA327737:MGA327747 LWE327737:LWE327747 LMI327737:LMI327747 LCM327737:LCM327747 KSQ327737:KSQ327747 KIU327737:KIU327747 JYY327737:JYY327747 JPC327737:JPC327747 JFG327737:JFG327747 IVK327737:IVK327747 ILO327737:ILO327747 IBS327737:IBS327747 HRW327737:HRW327747 HIA327737:HIA327747 GYE327737:GYE327747 GOI327737:GOI327747 GEM327737:GEM327747 FUQ327737:FUQ327747 FKU327737:FKU327747 FAY327737:FAY327747 ERC327737:ERC327747 EHG327737:EHG327747 DXK327737:DXK327747 DNO327737:DNO327747 DDS327737:DDS327747 CTW327737:CTW327747 CKA327737:CKA327747 CAE327737:CAE327747 BQI327737:BQI327747 BGM327737:BGM327747 AWQ327737:AWQ327747 AMU327737:AMU327747 ACY327737:ACY327747 TC327737:TC327747 JG327737:JG327747 K327736:K327746 WVS262201:WVS262211 WLW262201:WLW262211 WCA262201:WCA262211 VSE262201:VSE262211 VII262201:VII262211 UYM262201:UYM262211 UOQ262201:UOQ262211 UEU262201:UEU262211 TUY262201:TUY262211 TLC262201:TLC262211 TBG262201:TBG262211 SRK262201:SRK262211 SHO262201:SHO262211 RXS262201:RXS262211 RNW262201:RNW262211 REA262201:REA262211 QUE262201:QUE262211 QKI262201:QKI262211 QAM262201:QAM262211 PQQ262201:PQQ262211 PGU262201:PGU262211 OWY262201:OWY262211 ONC262201:ONC262211 ODG262201:ODG262211 NTK262201:NTK262211 NJO262201:NJO262211 MZS262201:MZS262211 MPW262201:MPW262211 MGA262201:MGA262211 LWE262201:LWE262211 LMI262201:LMI262211 LCM262201:LCM262211 KSQ262201:KSQ262211 KIU262201:KIU262211 JYY262201:JYY262211 JPC262201:JPC262211 JFG262201:JFG262211 IVK262201:IVK262211 ILO262201:ILO262211 IBS262201:IBS262211 HRW262201:HRW262211 HIA262201:HIA262211 GYE262201:GYE262211 GOI262201:GOI262211 GEM262201:GEM262211 FUQ262201:FUQ262211 FKU262201:FKU262211 FAY262201:FAY262211 ERC262201:ERC262211 EHG262201:EHG262211 DXK262201:DXK262211 DNO262201:DNO262211 DDS262201:DDS262211 CTW262201:CTW262211 CKA262201:CKA262211 CAE262201:CAE262211 BQI262201:BQI262211 BGM262201:BGM262211 AWQ262201:AWQ262211 AMU262201:AMU262211 ACY262201:ACY262211 TC262201:TC262211 JG262201:JG262211 K262200:K262210 WVS196665:WVS196675 WLW196665:WLW196675 WCA196665:WCA196675 VSE196665:VSE196675 VII196665:VII196675 UYM196665:UYM196675 UOQ196665:UOQ196675 UEU196665:UEU196675 TUY196665:TUY196675 TLC196665:TLC196675 TBG196665:TBG196675 SRK196665:SRK196675 SHO196665:SHO196675 RXS196665:RXS196675 RNW196665:RNW196675 REA196665:REA196675 QUE196665:QUE196675 QKI196665:QKI196675 QAM196665:QAM196675 PQQ196665:PQQ196675 PGU196665:PGU196675 OWY196665:OWY196675 ONC196665:ONC196675 ODG196665:ODG196675 NTK196665:NTK196675 NJO196665:NJO196675 MZS196665:MZS196675 MPW196665:MPW196675 MGA196665:MGA196675 LWE196665:LWE196675 LMI196665:LMI196675 LCM196665:LCM196675 KSQ196665:KSQ196675 KIU196665:KIU196675 JYY196665:JYY196675 JPC196665:JPC196675 JFG196665:JFG196675 IVK196665:IVK196675 ILO196665:ILO196675 IBS196665:IBS196675 HRW196665:HRW196675 HIA196665:HIA196675 GYE196665:GYE196675 GOI196665:GOI196675 GEM196665:GEM196675 FUQ196665:FUQ196675 FKU196665:FKU196675 FAY196665:FAY196675 ERC196665:ERC196675 EHG196665:EHG196675 DXK196665:DXK196675 DNO196665:DNO196675 DDS196665:DDS196675 CTW196665:CTW196675 CKA196665:CKA196675 CAE196665:CAE196675 BQI196665:BQI196675 BGM196665:BGM196675 AWQ196665:AWQ196675 AMU196665:AMU196675 ACY196665:ACY196675 TC196665:TC196675 JG196665:JG196675 K196664:K196674 WVS131129:WVS131139 WLW131129:WLW131139 WCA131129:WCA131139 VSE131129:VSE131139 VII131129:VII131139 UYM131129:UYM131139 UOQ131129:UOQ131139 UEU131129:UEU131139 TUY131129:TUY131139 TLC131129:TLC131139 TBG131129:TBG131139 SRK131129:SRK131139 SHO131129:SHO131139 RXS131129:RXS131139 RNW131129:RNW131139 REA131129:REA131139 QUE131129:QUE131139 QKI131129:QKI131139 QAM131129:QAM131139 PQQ131129:PQQ131139 PGU131129:PGU131139 OWY131129:OWY131139 ONC131129:ONC131139 ODG131129:ODG131139 NTK131129:NTK131139 NJO131129:NJO131139 MZS131129:MZS131139 MPW131129:MPW131139 MGA131129:MGA131139 LWE131129:LWE131139 LMI131129:LMI131139 LCM131129:LCM131139 KSQ131129:KSQ131139 KIU131129:KIU131139 JYY131129:JYY131139 JPC131129:JPC131139 JFG131129:JFG131139 IVK131129:IVK131139 ILO131129:ILO131139 IBS131129:IBS131139 HRW131129:HRW131139 HIA131129:HIA131139 GYE131129:GYE131139 GOI131129:GOI131139 GEM131129:GEM131139 FUQ131129:FUQ131139 FKU131129:FKU131139 FAY131129:FAY131139 ERC131129:ERC131139 EHG131129:EHG131139 DXK131129:DXK131139 DNO131129:DNO131139 DDS131129:DDS131139 CTW131129:CTW131139 CKA131129:CKA131139 CAE131129:CAE131139 BQI131129:BQI131139 BGM131129:BGM131139 AWQ131129:AWQ131139 AMU131129:AMU131139 ACY131129:ACY131139 TC131129:TC131139 JG131129:JG131139 K131128:K131138 WVS65593:WVS65603 WLW65593:WLW65603 WCA65593:WCA65603 VSE65593:VSE65603 VII65593:VII65603 UYM65593:UYM65603 UOQ65593:UOQ65603 UEU65593:UEU65603 TUY65593:TUY65603 TLC65593:TLC65603 TBG65593:TBG65603 SRK65593:SRK65603 SHO65593:SHO65603 RXS65593:RXS65603 RNW65593:RNW65603 REA65593:REA65603 QUE65593:QUE65603 QKI65593:QKI65603 QAM65593:QAM65603 PQQ65593:PQQ65603 PGU65593:PGU65603 OWY65593:OWY65603 ONC65593:ONC65603 ODG65593:ODG65603 NTK65593:NTK65603 NJO65593:NJO65603 MZS65593:MZS65603 MPW65593:MPW65603 MGA65593:MGA65603 LWE65593:LWE65603 LMI65593:LMI65603 LCM65593:LCM65603 KSQ65593:KSQ65603 KIU65593:KIU65603 JYY65593:JYY65603 JPC65593:JPC65603 JFG65593:JFG65603 IVK65593:IVK65603 ILO65593:ILO65603 IBS65593:IBS65603 HRW65593:HRW65603 HIA65593:HIA65603 GYE65593:GYE65603 GOI65593:GOI65603 GEM65593:GEM65603 FUQ65593:FUQ65603 FKU65593:FKU65603 FAY65593:FAY65603 ERC65593:ERC65603 EHG65593:EHG65603 DXK65593:DXK65603 DNO65593:DNO65603 DDS65593:DDS65603 CTW65593:CTW65603 CKA65593:CKA65603 CAE65593:CAE65603 BQI65593:BQI65603 BGM65593:BGM65603 AWQ65593:AWQ65603 AMU65593:AMU65603 ACY65593:ACY65603 TC65593:TC65603 JG65593:JG65603 K65592:K65602 WLW983097:WLW983107">
      <formula1>$AA$28:$AA$28</formula1>
    </dataValidation>
    <dataValidation imeMode="off" allowBlank="1" showInputMessage="1" showErrorMessage="1" sqref="KB65600:KC65600 TX65600:TY65600 ADT65600:ADU65600 ANP65600:ANQ65600 AXL65600:AXM65600 BHH65600:BHI65600 BRD65600:BRE65600 CAZ65600:CBA65600 CKV65600:CKW65600 CUR65600:CUS65600 DEN65600:DEO65600 DOJ65600:DOK65600 DYF65600:DYG65600 EIB65600:EIC65600 ERX65600:ERY65600 FBT65600:FBU65600 FLP65600:FLQ65600 FVL65600:FVM65600 GFH65600:GFI65600 GPD65600:GPE65600 GYZ65600:GZA65600 HIV65600:HIW65600 HSR65600:HSS65600 ICN65600:ICO65600 IMJ65600:IMK65600 IWF65600:IWG65600 JGB65600:JGC65600 JPX65600:JPY65600 JZT65600:JZU65600 KJP65600:KJQ65600 KTL65600:KTM65600 LDH65600:LDI65600 LND65600:LNE65600 LWZ65600:LXA65600 MGV65600:MGW65600 MQR65600:MQS65600 NAN65600:NAO65600 NKJ65600:NKK65600 NUF65600:NUG65600 OEB65600:OEC65600 ONX65600:ONY65600 OXT65600:OXU65600 PHP65600:PHQ65600 PRL65600:PRM65600 QBH65600:QBI65600 QLD65600:QLE65600 QUZ65600:QVA65600 REV65600:REW65600 ROR65600:ROS65600 RYN65600:RYO65600 SIJ65600:SIK65600 SSF65600:SSG65600 TCB65600:TCC65600 TLX65600:TLY65600 TVT65600:TVU65600 UFP65600:UFQ65600 UPL65600:UPM65600 UZH65600:UZI65600 VJD65600:VJE65600 VSZ65600:VTA65600 WCV65600:WCW65600 WMR65600:WMS65600 WWN65600:WWO65600 KB131136:KC131136 TX131136:TY131136 ADT131136:ADU131136 ANP131136:ANQ131136 AXL131136:AXM131136 BHH131136:BHI131136 BRD131136:BRE131136 CAZ131136:CBA131136 CKV131136:CKW131136 CUR131136:CUS131136 DEN131136:DEO131136 DOJ131136:DOK131136 DYF131136:DYG131136 EIB131136:EIC131136 ERX131136:ERY131136 FBT131136:FBU131136 FLP131136:FLQ131136 FVL131136:FVM131136 GFH131136:GFI131136 GPD131136:GPE131136 GYZ131136:GZA131136 HIV131136:HIW131136 HSR131136:HSS131136 ICN131136:ICO131136 IMJ131136:IMK131136 IWF131136:IWG131136 JGB131136:JGC131136 JPX131136:JPY131136 JZT131136:JZU131136 KJP131136:KJQ131136 KTL131136:KTM131136 LDH131136:LDI131136 LND131136:LNE131136 LWZ131136:LXA131136 MGV131136:MGW131136 MQR131136:MQS131136 NAN131136:NAO131136 NKJ131136:NKK131136 NUF131136:NUG131136 OEB131136:OEC131136 ONX131136:ONY131136 OXT131136:OXU131136 PHP131136:PHQ131136 PRL131136:PRM131136 QBH131136:QBI131136 QLD131136:QLE131136 QUZ131136:QVA131136 REV131136:REW131136 ROR131136:ROS131136 RYN131136:RYO131136 SIJ131136:SIK131136 SSF131136:SSG131136 TCB131136:TCC131136 TLX131136:TLY131136 TVT131136:TVU131136 UFP131136:UFQ131136 UPL131136:UPM131136 UZH131136:UZI131136 VJD131136:VJE131136 VSZ131136:VTA131136 WCV131136:WCW131136 WMR131136:WMS131136 WWN131136:WWO131136 KB196672:KC196672 TX196672:TY196672 ADT196672:ADU196672 ANP196672:ANQ196672 AXL196672:AXM196672 BHH196672:BHI196672 BRD196672:BRE196672 CAZ196672:CBA196672 CKV196672:CKW196672 CUR196672:CUS196672 DEN196672:DEO196672 DOJ196672:DOK196672 DYF196672:DYG196672 EIB196672:EIC196672 ERX196672:ERY196672 FBT196672:FBU196672 FLP196672:FLQ196672 FVL196672:FVM196672 GFH196672:GFI196672 GPD196672:GPE196672 GYZ196672:GZA196672 HIV196672:HIW196672 HSR196672:HSS196672 ICN196672:ICO196672 IMJ196672:IMK196672 IWF196672:IWG196672 JGB196672:JGC196672 JPX196672:JPY196672 JZT196672:JZU196672 KJP196672:KJQ196672 KTL196672:KTM196672 LDH196672:LDI196672 LND196672:LNE196672 LWZ196672:LXA196672 MGV196672:MGW196672 MQR196672:MQS196672 NAN196672:NAO196672 NKJ196672:NKK196672 NUF196672:NUG196672 OEB196672:OEC196672 ONX196672:ONY196672 OXT196672:OXU196672 PHP196672:PHQ196672 PRL196672:PRM196672 QBH196672:QBI196672 QLD196672:QLE196672 QUZ196672:QVA196672 REV196672:REW196672 ROR196672:ROS196672 RYN196672:RYO196672 SIJ196672:SIK196672 SSF196672:SSG196672 TCB196672:TCC196672 TLX196672:TLY196672 TVT196672:TVU196672 UFP196672:UFQ196672 UPL196672:UPM196672 UZH196672:UZI196672 VJD196672:VJE196672 VSZ196672:VTA196672 WCV196672:WCW196672 WMR196672:WMS196672 WWN196672:WWO196672 KB262208:KC262208 TX262208:TY262208 ADT262208:ADU262208 ANP262208:ANQ262208 AXL262208:AXM262208 BHH262208:BHI262208 BRD262208:BRE262208 CAZ262208:CBA262208 CKV262208:CKW262208 CUR262208:CUS262208 DEN262208:DEO262208 DOJ262208:DOK262208 DYF262208:DYG262208 EIB262208:EIC262208 ERX262208:ERY262208 FBT262208:FBU262208 FLP262208:FLQ262208 FVL262208:FVM262208 GFH262208:GFI262208 GPD262208:GPE262208 GYZ262208:GZA262208 HIV262208:HIW262208 HSR262208:HSS262208 ICN262208:ICO262208 IMJ262208:IMK262208 IWF262208:IWG262208 JGB262208:JGC262208 JPX262208:JPY262208 JZT262208:JZU262208 KJP262208:KJQ262208 KTL262208:KTM262208 LDH262208:LDI262208 LND262208:LNE262208 LWZ262208:LXA262208 MGV262208:MGW262208 MQR262208:MQS262208 NAN262208:NAO262208 NKJ262208:NKK262208 NUF262208:NUG262208 OEB262208:OEC262208 ONX262208:ONY262208 OXT262208:OXU262208 PHP262208:PHQ262208 PRL262208:PRM262208 QBH262208:QBI262208 QLD262208:QLE262208 QUZ262208:QVA262208 REV262208:REW262208 ROR262208:ROS262208 RYN262208:RYO262208 SIJ262208:SIK262208 SSF262208:SSG262208 TCB262208:TCC262208 TLX262208:TLY262208 TVT262208:TVU262208 UFP262208:UFQ262208 UPL262208:UPM262208 UZH262208:UZI262208 VJD262208:VJE262208 VSZ262208:VTA262208 WCV262208:WCW262208 WMR262208:WMS262208 WWN262208:WWO262208 KB327744:KC327744 TX327744:TY327744 ADT327744:ADU327744 ANP327744:ANQ327744 AXL327744:AXM327744 BHH327744:BHI327744 BRD327744:BRE327744 CAZ327744:CBA327744 CKV327744:CKW327744 CUR327744:CUS327744 DEN327744:DEO327744 DOJ327744:DOK327744 DYF327744:DYG327744 EIB327744:EIC327744 ERX327744:ERY327744 FBT327744:FBU327744 FLP327744:FLQ327744 FVL327744:FVM327744 GFH327744:GFI327744 GPD327744:GPE327744 GYZ327744:GZA327744 HIV327744:HIW327744 HSR327744:HSS327744 ICN327744:ICO327744 IMJ327744:IMK327744 IWF327744:IWG327744 JGB327744:JGC327744 JPX327744:JPY327744 JZT327744:JZU327744 KJP327744:KJQ327744 KTL327744:KTM327744 LDH327744:LDI327744 LND327744:LNE327744 LWZ327744:LXA327744 MGV327744:MGW327744 MQR327744:MQS327744 NAN327744:NAO327744 NKJ327744:NKK327744 NUF327744:NUG327744 OEB327744:OEC327744 ONX327744:ONY327744 OXT327744:OXU327744 PHP327744:PHQ327744 PRL327744:PRM327744 QBH327744:QBI327744 QLD327744:QLE327744 QUZ327744:QVA327744 REV327744:REW327744 ROR327744:ROS327744 RYN327744:RYO327744 SIJ327744:SIK327744 SSF327744:SSG327744 TCB327744:TCC327744 TLX327744:TLY327744 TVT327744:TVU327744 UFP327744:UFQ327744 UPL327744:UPM327744 UZH327744:UZI327744 VJD327744:VJE327744 VSZ327744:VTA327744 WCV327744:WCW327744 WMR327744:WMS327744 WWN327744:WWO327744 KB393280:KC393280 TX393280:TY393280 ADT393280:ADU393280 ANP393280:ANQ393280 AXL393280:AXM393280 BHH393280:BHI393280 BRD393280:BRE393280 CAZ393280:CBA393280 CKV393280:CKW393280 CUR393280:CUS393280 DEN393280:DEO393280 DOJ393280:DOK393280 DYF393280:DYG393280 EIB393280:EIC393280 ERX393280:ERY393280 FBT393280:FBU393280 FLP393280:FLQ393280 FVL393280:FVM393280 GFH393280:GFI393280 GPD393280:GPE393280 GYZ393280:GZA393280 HIV393280:HIW393280 HSR393280:HSS393280 ICN393280:ICO393280 IMJ393280:IMK393280 IWF393280:IWG393280 JGB393280:JGC393280 JPX393280:JPY393280 JZT393280:JZU393280 KJP393280:KJQ393280 KTL393280:KTM393280 LDH393280:LDI393280 LND393280:LNE393280 LWZ393280:LXA393280 MGV393280:MGW393280 MQR393280:MQS393280 NAN393280:NAO393280 NKJ393280:NKK393280 NUF393280:NUG393280 OEB393280:OEC393280 ONX393280:ONY393280 OXT393280:OXU393280 PHP393280:PHQ393280 PRL393280:PRM393280 QBH393280:QBI393280 QLD393280:QLE393280 QUZ393280:QVA393280 REV393280:REW393280 ROR393280:ROS393280 RYN393280:RYO393280 SIJ393280:SIK393280 SSF393280:SSG393280 TCB393280:TCC393280 TLX393280:TLY393280 TVT393280:TVU393280 UFP393280:UFQ393280 UPL393280:UPM393280 UZH393280:UZI393280 VJD393280:VJE393280 VSZ393280:VTA393280 WCV393280:WCW393280 WMR393280:WMS393280 WWN393280:WWO393280 KB458816:KC458816 TX458816:TY458816 ADT458816:ADU458816 ANP458816:ANQ458816 AXL458816:AXM458816 BHH458816:BHI458816 BRD458816:BRE458816 CAZ458816:CBA458816 CKV458816:CKW458816 CUR458816:CUS458816 DEN458816:DEO458816 DOJ458816:DOK458816 DYF458816:DYG458816 EIB458816:EIC458816 ERX458816:ERY458816 FBT458816:FBU458816 FLP458816:FLQ458816 FVL458816:FVM458816 GFH458816:GFI458816 GPD458816:GPE458816 GYZ458816:GZA458816 HIV458816:HIW458816 HSR458816:HSS458816 ICN458816:ICO458816 IMJ458816:IMK458816 IWF458816:IWG458816 JGB458816:JGC458816 JPX458816:JPY458816 JZT458816:JZU458816 KJP458816:KJQ458816 KTL458816:KTM458816 LDH458816:LDI458816 LND458816:LNE458816 LWZ458816:LXA458816 MGV458816:MGW458816 MQR458816:MQS458816 NAN458816:NAO458816 NKJ458816:NKK458816 NUF458816:NUG458816 OEB458816:OEC458816 ONX458816:ONY458816 OXT458816:OXU458816 PHP458816:PHQ458816 PRL458816:PRM458816 QBH458816:QBI458816 QLD458816:QLE458816 QUZ458816:QVA458816 REV458816:REW458816 ROR458816:ROS458816 RYN458816:RYO458816 SIJ458816:SIK458816 SSF458816:SSG458816 TCB458816:TCC458816 TLX458816:TLY458816 TVT458816:TVU458816 UFP458816:UFQ458816 UPL458816:UPM458816 UZH458816:UZI458816 VJD458816:VJE458816 VSZ458816:VTA458816 WCV458816:WCW458816 WMR458816:WMS458816 WWN458816:WWO458816 KB524352:KC524352 TX524352:TY524352 ADT524352:ADU524352 ANP524352:ANQ524352 AXL524352:AXM524352 BHH524352:BHI524352 BRD524352:BRE524352 CAZ524352:CBA524352 CKV524352:CKW524352 CUR524352:CUS524352 DEN524352:DEO524352 DOJ524352:DOK524352 DYF524352:DYG524352 EIB524352:EIC524352 ERX524352:ERY524352 FBT524352:FBU524352 FLP524352:FLQ524352 FVL524352:FVM524352 GFH524352:GFI524352 GPD524352:GPE524352 GYZ524352:GZA524352 HIV524352:HIW524352 HSR524352:HSS524352 ICN524352:ICO524352 IMJ524352:IMK524352 IWF524352:IWG524352 JGB524352:JGC524352 JPX524352:JPY524352 JZT524352:JZU524352 KJP524352:KJQ524352 KTL524352:KTM524352 LDH524352:LDI524352 LND524352:LNE524352 LWZ524352:LXA524352 MGV524352:MGW524352 MQR524352:MQS524352 NAN524352:NAO524352 NKJ524352:NKK524352 NUF524352:NUG524352 OEB524352:OEC524352 ONX524352:ONY524352 OXT524352:OXU524352 PHP524352:PHQ524352 PRL524352:PRM524352 QBH524352:QBI524352 QLD524352:QLE524352 QUZ524352:QVA524352 REV524352:REW524352 ROR524352:ROS524352 RYN524352:RYO524352 SIJ524352:SIK524352 SSF524352:SSG524352 TCB524352:TCC524352 TLX524352:TLY524352 TVT524352:TVU524352 UFP524352:UFQ524352 UPL524352:UPM524352 UZH524352:UZI524352 VJD524352:VJE524352 VSZ524352:VTA524352 WCV524352:WCW524352 WMR524352:WMS524352 WWN524352:WWO524352 KB589888:KC589888 TX589888:TY589888 ADT589888:ADU589888 ANP589888:ANQ589888 AXL589888:AXM589888 BHH589888:BHI589888 BRD589888:BRE589888 CAZ589888:CBA589888 CKV589888:CKW589888 CUR589888:CUS589888 DEN589888:DEO589888 DOJ589888:DOK589888 DYF589888:DYG589888 EIB589888:EIC589888 ERX589888:ERY589888 FBT589888:FBU589888 FLP589888:FLQ589888 FVL589888:FVM589888 GFH589888:GFI589888 GPD589888:GPE589888 GYZ589888:GZA589888 HIV589888:HIW589888 HSR589888:HSS589888 ICN589888:ICO589888 IMJ589888:IMK589888 IWF589888:IWG589888 JGB589888:JGC589888 JPX589888:JPY589888 JZT589888:JZU589888 KJP589888:KJQ589888 KTL589888:KTM589888 LDH589888:LDI589888 LND589888:LNE589888 LWZ589888:LXA589888 MGV589888:MGW589888 MQR589888:MQS589888 NAN589888:NAO589888 NKJ589888:NKK589888 NUF589888:NUG589888 OEB589888:OEC589888 ONX589888:ONY589888 OXT589888:OXU589888 PHP589888:PHQ589888 PRL589888:PRM589888 QBH589888:QBI589888 QLD589888:QLE589888 QUZ589888:QVA589888 REV589888:REW589888 ROR589888:ROS589888 RYN589888:RYO589888 SIJ589888:SIK589888 SSF589888:SSG589888 TCB589888:TCC589888 TLX589888:TLY589888 TVT589888:TVU589888 UFP589888:UFQ589888 UPL589888:UPM589888 UZH589888:UZI589888 VJD589888:VJE589888 VSZ589888:VTA589888 WCV589888:WCW589888 WMR589888:WMS589888 WWN589888:WWO589888 KB655424:KC655424 TX655424:TY655424 ADT655424:ADU655424 ANP655424:ANQ655424 AXL655424:AXM655424 BHH655424:BHI655424 BRD655424:BRE655424 CAZ655424:CBA655424 CKV655424:CKW655424 CUR655424:CUS655424 DEN655424:DEO655424 DOJ655424:DOK655424 DYF655424:DYG655424 EIB655424:EIC655424 ERX655424:ERY655424 FBT655424:FBU655424 FLP655424:FLQ655424 FVL655424:FVM655424 GFH655424:GFI655424 GPD655424:GPE655424 GYZ655424:GZA655424 HIV655424:HIW655424 HSR655424:HSS655424 ICN655424:ICO655424 IMJ655424:IMK655424 IWF655424:IWG655424 JGB655424:JGC655424 JPX655424:JPY655424 JZT655424:JZU655424 KJP655424:KJQ655424 KTL655424:KTM655424 LDH655424:LDI655424 LND655424:LNE655424 LWZ655424:LXA655424 MGV655424:MGW655424 MQR655424:MQS655424 NAN655424:NAO655424 NKJ655424:NKK655424 NUF655424:NUG655424 OEB655424:OEC655424 ONX655424:ONY655424 OXT655424:OXU655424 PHP655424:PHQ655424 PRL655424:PRM655424 QBH655424:QBI655424 QLD655424:QLE655424 QUZ655424:QVA655424 REV655424:REW655424 ROR655424:ROS655424 RYN655424:RYO655424 SIJ655424:SIK655424 SSF655424:SSG655424 TCB655424:TCC655424 TLX655424:TLY655424 TVT655424:TVU655424 UFP655424:UFQ655424 UPL655424:UPM655424 UZH655424:UZI655424 VJD655424:VJE655424 VSZ655424:VTA655424 WCV655424:WCW655424 WMR655424:WMS655424 WWN655424:WWO655424 KB720960:KC720960 TX720960:TY720960 ADT720960:ADU720960 ANP720960:ANQ720960 AXL720960:AXM720960 BHH720960:BHI720960 BRD720960:BRE720960 CAZ720960:CBA720960 CKV720960:CKW720960 CUR720960:CUS720960 DEN720960:DEO720960 DOJ720960:DOK720960 DYF720960:DYG720960 EIB720960:EIC720960 ERX720960:ERY720960 FBT720960:FBU720960 FLP720960:FLQ720960 FVL720960:FVM720960 GFH720960:GFI720960 GPD720960:GPE720960 GYZ720960:GZA720960 HIV720960:HIW720960 HSR720960:HSS720960 ICN720960:ICO720960 IMJ720960:IMK720960 IWF720960:IWG720960 JGB720960:JGC720960 JPX720960:JPY720960 JZT720960:JZU720960 KJP720960:KJQ720960 KTL720960:KTM720960 LDH720960:LDI720960 LND720960:LNE720960 LWZ720960:LXA720960 MGV720960:MGW720960 MQR720960:MQS720960 NAN720960:NAO720960 NKJ720960:NKK720960 NUF720960:NUG720960 OEB720960:OEC720960 ONX720960:ONY720960 OXT720960:OXU720960 PHP720960:PHQ720960 PRL720960:PRM720960 QBH720960:QBI720960 QLD720960:QLE720960 QUZ720960:QVA720960 REV720960:REW720960 ROR720960:ROS720960 RYN720960:RYO720960 SIJ720960:SIK720960 SSF720960:SSG720960 TCB720960:TCC720960 TLX720960:TLY720960 TVT720960:TVU720960 UFP720960:UFQ720960 UPL720960:UPM720960 UZH720960:UZI720960 VJD720960:VJE720960 VSZ720960:VTA720960 WCV720960:WCW720960 WMR720960:WMS720960 WWN720960:WWO720960 KB786496:KC786496 TX786496:TY786496 ADT786496:ADU786496 ANP786496:ANQ786496 AXL786496:AXM786496 BHH786496:BHI786496 BRD786496:BRE786496 CAZ786496:CBA786496 CKV786496:CKW786496 CUR786496:CUS786496 DEN786496:DEO786496 DOJ786496:DOK786496 DYF786496:DYG786496 EIB786496:EIC786496 ERX786496:ERY786496 FBT786496:FBU786496 FLP786496:FLQ786496 FVL786496:FVM786496 GFH786496:GFI786496 GPD786496:GPE786496 GYZ786496:GZA786496 HIV786496:HIW786496 HSR786496:HSS786496 ICN786496:ICO786496 IMJ786496:IMK786496 IWF786496:IWG786496 JGB786496:JGC786496 JPX786496:JPY786496 JZT786496:JZU786496 KJP786496:KJQ786496 KTL786496:KTM786496 LDH786496:LDI786496 LND786496:LNE786496 LWZ786496:LXA786496 MGV786496:MGW786496 MQR786496:MQS786496 NAN786496:NAO786496 NKJ786496:NKK786496 NUF786496:NUG786496 OEB786496:OEC786496 ONX786496:ONY786496 OXT786496:OXU786496 PHP786496:PHQ786496 PRL786496:PRM786496 QBH786496:QBI786496 QLD786496:QLE786496 QUZ786496:QVA786496 REV786496:REW786496 ROR786496:ROS786496 RYN786496:RYO786496 SIJ786496:SIK786496 SSF786496:SSG786496 TCB786496:TCC786496 TLX786496:TLY786496 TVT786496:TVU786496 UFP786496:UFQ786496 UPL786496:UPM786496 UZH786496:UZI786496 VJD786496:VJE786496 VSZ786496:VTA786496 WCV786496:WCW786496 WMR786496:WMS786496 WWN786496:WWO786496 KB852032:KC852032 TX852032:TY852032 ADT852032:ADU852032 ANP852032:ANQ852032 AXL852032:AXM852032 BHH852032:BHI852032 BRD852032:BRE852032 CAZ852032:CBA852032 CKV852032:CKW852032 CUR852032:CUS852032 DEN852032:DEO852032 DOJ852032:DOK852032 DYF852032:DYG852032 EIB852032:EIC852032 ERX852032:ERY852032 FBT852032:FBU852032 FLP852032:FLQ852032 FVL852032:FVM852032 GFH852032:GFI852032 GPD852032:GPE852032 GYZ852032:GZA852032 HIV852032:HIW852032 HSR852032:HSS852032 ICN852032:ICO852032 IMJ852032:IMK852032 IWF852032:IWG852032 JGB852032:JGC852032 JPX852032:JPY852032 JZT852032:JZU852032 KJP852032:KJQ852032 KTL852032:KTM852032 LDH852032:LDI852032 LND852032:LNE852032 LWZ852032:LXA852032 MGV852032:MGW852032 MQR852032:MQS852032 NAN852032:NAO852032 NKJ852032:NKK852032 NUF852032:NUG852032 OEB852032:OEC852032 ONX852032:ONY852032 OXT852032:OXU852032 PHP852032:PHQ852032 PRL852032:PRM852032 QBH852032:QBI852032 QLD852032:QLE852032 QUZ852032:QVA852032 REV852032:REW852032 ROR852032:ROS852032 RYN852032:RYO852032 SIJ852032:SIK852032 SSF852032:SSG852032 TCB852032:TCC852032 TLX852032:TLY852032 TVT852032:TVU852032 UFP852032:UFQ852032 UPL852032:UPM852032 UZH852032:UZI852032 VJD852032:VJE852032 VSZ852032:VTA852032 WCV852032:WCW852032 WMR852032:WMS852032 WWN852032:WWO852032 KB917568:KC917568 TX917568:TY917568 ADT917568:ADU917568 ANP917568:ANQ917568 AXL917568:AXM917568 BHH917568:BHI917568 BRD917568:BRE917568 CAZ917568:CBA917568 CKV917568:CKW917568 CUR917568:CUS917568 DEN917568:DEO917568 DOJ917568:DOK917568 DYF917568:DYG917568 EIB917568:EIC917568 ERX917568:ERY917568 FBT917568:FBU917568 FLP917568:FLQ917568 FVL917568:FVM917568 GFH917568:GFI917568 GPD917568:GPE917568 GYZ917568:GZA917568 HIV917568:HIW917568 HSR917568:HSS917568 ICN917568:ICO917568 IMJ917568:IMK917568 IWF917568:IWG917568 JGB917568:JGC917568 JPX917568:JPY917568 JZT917568:JZU917568 KJP917568:KJQ917568 KTL917568:KTM917568 LDH917568:LDI917568 LND917568:LNE917568 LWZ917568:LXA917568 MGV917568:MGW917568 MQR917568:MQS917568 NAN917568:NAO917568 NKJ917568:NKK917568 NUF917568:NUG917568 OEB917568:OEC917568 ONX917568:ONY917568 OXT917568:OXU917568 PHP917568:PHQ917568 PRL917568:PRM917568 QBH917568:QBI917568 QLD917568:QLE917568 QUZ917568:QVA917568 REV917568:REW917568 ROR917568:ROS917568 RYN917568:RYO917568 SIJ917568:SIK917568 SSF917568:SSG917568 TCB917568:TCC917568 TLX917568:TLY917568 TVT917568:TVU917568 UFP917568:UFQ917568 UPL917568:UPM917568 UZH917568:UZI917568 VJD917568:VJE917568 VSZ917568:VTA917568 WCV917568:WCW917568 WMR917568:WMS917568 WWN917568:WWO917568 KB983104:KC983104 TX983104:TY983104 ADT983104:ADU983104 ANP983104:ANQ983104 AXL983104:AXM983104 BHH983104:BHI983104 BRD983104:BRE983104 CAZ983104:CBA983104 CKV983104:CKW983104 CUR983104:CUS983104 DEN983104:DEO983104 DOJ983104:DOK983104 DYF983104:DYG983104 EIB983104:EIC983104 ERX983104:ERY983104 FBT983104:FBU983104 FLP983104:FLQ983104 FVL983104:FVM983104 GFH983104:GFI983104 GPD983104:GPE983104 GYZ983104:GZA983104 HIV983104:HIW983104 HSR983104:HSS983104 ICN983104:ICO983104 IMJ983104:IMK983104 IWF983104:IWG983104 JGB983104:JGC983104 JPX983104:JPY983104 JZT983104:JZU983104 KJP983104:KJQ983104 KTL983104:KTM983104 LDH983104:LDI983104 LND983104:LNE983104 LWZ983104:LXA983104 MGV983104:MGW983104 MQR983104:MQS983104 NAN983104:NAO983104 NKJ983104:NKK983104 NUF983104:NUG983104 OEB983104:OEC983104 ONX983104:ONY983104 OXT983104:OXU983104 PHP983104:PHQ983104 PRL983104:PRM983104 QBH983104:QBI983104 QLD983104:QLE983104 QUZ983104:QVA983104 REV983104:REW983104 ROR983104:ROS983104 RYN983104:RYO983104 SIJ983104:SIK983104 SSF983104:SSG983104 TCB983104:TCC983104 TLX983104:TLY983104 TVT983104:TVU983104 UFP983104:UFQ983104 UPL983104:UPM983104 UZH983104:UZI983104 VJD983104:VJE983104 VSZ983104:VTA983104 WCV983104:WCW983104 WMR983104:WMS983104 WWN983104:WWO983104 AD27:AE27 JZ27:KA27 TV27:TW27 ADR27:ADS27 ANN27:ANO27 AXJ27:AXK27 BHF27:BHG27 BRB27:BRC27 CAX27:CAY27 CKT27:CKU27 CUP27:CUQ27 DEL27:DEM27 DOH27:DOI27 DYD27:DYE27 EHZ27:EIA27 ERV27:ERW27 FBR27:FBS27 FLN27:FLO27 FVJ27:FVK27 GFF27:GFG27 GPB27:GPC27 GYX27:GYY27 HIT27:HIU27 HSP27:HSQ27 ICL27:ICM27 IMH27:IMI27 IWD27:IWE27 JFZ27:JGA27 JPV27:JPW27 JZR27:JZS27 KJN27:KJO27 KTJ27:KTK27 LDF27:LDG27 LNB27:LNC27 LWX27:LWY27 MGT27:MGU27 MQP27:MQQ27 NAL27:NAM27 NKH27:NKI27 NUD27:NUE27 ODZ27:OEA27 ONV27:ONW27 OXR27:OXS27 PHN27:PHO27 PRJ27:PRK27 QBF27:QBG27 QLB27:QLC27 QUX27:QUY27 RET27:REU27 ROP27:ROQ27 RYL27:RYM27 SIH27:SII27 SSD27:SSE27 TBZ27:TCA27 TLV27:TLW27 TVR27:TVS27 UFN27:UFO27 UPJ27:UPK27 UZF27:UZG27 VJB27:VJC27 VSX27:VSY27 WCT27:WCU27 WMP27:WMQ27 WWL27:WWM27 AG65591:AH65591 KC65591:KD65591 TY65591:TZ65591 ADU65591:ADV65591 ANQ65591:ANR65591 AXM65591:AXN65591 BHI65591:BHJ65591 BRE65591:BRF65591 CBA65591:CBB65591 CKW65591:CKX65591 CUS65591:CUT65591 DEO65591:DEP65591 DOK65591:DOL65591 DYG65591:DYH65591 EIC65591:EID65591 ERY65591:ERZ65591 FBU65591:FBV65591 FLQ65591:FLR65591 FVM65591:FVN65591 GFI65591:GFJ65591 GPE65591:GPF65591 GZA65591:GZB65591 HIW65591:HIX65591 HSS65591:HST65591 ICO65591:ICP65591 IMK65591:IML65591 IWG65591:IWH65591 JGC65591:JGD65591 JPY65591:JPZ65591 JZU65591:JZV65591 KJQ65591:KJR65591 KTM65591:KTN65591 LDI65591:LDJ65591 LNE65591:LNF65591 LXA65591:LXB65591 MGW65591:MGX65591 MQS65591:MQT65591 NAO65591:NAP65591 NKK65591:NKL65591 NUG65591:NUH65591 OEC65591:OED65591 ONY65591:ONZ65591 OXU65591:OXV65591 PHQ65591:PHR65591 PRM65591:PRN65591 QBI65591:QBJ65591 QLE65591:QLF65591 QVA65591:QVB65591 REW65591:REX65591 ROS65591:ROT65591 RYO65591:RYP65591 SIK65591:SIL65591 SSG65591:SSH65591 TCC65591:TCD65591 TLY65591:TLZ65591 TVU65591:TVV65591 UFQ65591:UFR65591 UPM65591:UPN65591 UZI65591:UZJ65591 VJE65591:VJF65591 VTA65591:VTB65591 WCW65591:WCX65591 WMS65591:WMT65591 WWO65591:WWP65591 AG131127:AH131127 KC131127:KD131127 TY131127:TZ131127 ADU131127:ADV131127 ANQ131127:ANR131127 AXM131127:AXN131127 BHI131127:BHJ131127 BRE131127:BRF131127 CBA131127:CBB131127 CKW131127:CKX131127 CUS131127:CUT131127 DEO131127:DEP131127 DOK131127:DOL131127 DYG131127:DYH131127 EIC131127:EID131127 ERY131127:ERZ131127 FBU131127:FBV131127 FLQ131127:FLR131127 FVM131127:FVN131127 GFI131127:GFJ131127 GPE131127:GPF131127 GZA131127:GZB131127 HIW131127:HIX131127 HSS131127:HST131127 ICO131127:ICP131127 IMK131127:IML131127 IWG131127:IWH131127 JGC131127:JGD131127 JPY131127:JPZ131127 JZU131127:JZV131127 KJQ131127:KJR131127 KTM131127:KTN131127 LDI131127:LDJ131127 LNE131127:LNF131127 LXA131127:LXB131127 MGW131127:MGX131127 MQS131127:MQT131127 NAO131127:NAP131127 NKK131127:NKL131127 NUG131127:NUH131127 OEC131127:OED131127 ONY131127:ONZ131127 OXU131127:OXV131127 PHQ131127:PHR131127 PRM131127:PRN131127 QBI131127:QBJ131127 QLE131127:QLF131127 QVA131127:QVB131127 REW131127:REX131127 ROS131127:ROT131127 RYO131127:RYP131127 SIK131127:SIL131127 SSG131127:SSH131127 TCC131127:TCD131127 TLY131127:TLZ131127 TVU131127:TVV131127 UFQ131127:UFR131127 UPM131127:UPN131127 UZI131127:UZJ131127 VJE131127:VJF131127 VTA131127:VTB131127 WCW131127:WCX131127 WMS131127:WMT131127 WWO131127:WWP131127 AG196663:AH196663 KC196663:KD196663 TY196663:TZ196663 ADU196663:ADV196663 ANQ196663:ANR196663 AXM196663:AXN196663 BHI196663:BHJ196663 BRE196663:BRF196663 CBA196663:CBB196663 CKW196663:CKX196663 CUS196663:CUT196663 DEO196663:DEP196663 DOK196663:DOL196663 DYG196663:DYH196663 EIC196663:EID196663 ERY196663:ERZ196663 FBU196663:FBV196663 FLQ196663:FLR196663 FVM196663:FVN196663 GFI196663:GFJ196663 GPE196663:GPF196663 GZA196663:GZB196663 HIW196663:HIX196663 HSS196663:HST196663 ICO196663:ICP196663 IMK196663:IML196663 IWG196663:IWH196663 JGC196663:JGD196663 JPY196663:JPZ196663 JZU196663:JZV196663 KJQ196663:KJR196663 KTM196663:KTN196663 LDI196663:LDJ196663 LNE196663:LNF196663 LXA196663:LXB196663 MGW196663:MGX196663 MQS196663:MQT196663 NAO196663:NAP196663 NKK196663:NKL196663 NUG196663:NUH196663 OEC196663:OED196663 ONY196663:ONZ196663 OXU196663:OXV196663 PHQ196663:PHR196663 PRM196663:PRN196663 QBI196663:QBJ196663 QLE196663:QLF196663 QVA196663:QVB196663 REW196663:REX196663 ROS196663:ROT196663 RYO196663:RYP196663 SIK196663:SIL196663 SSG196663:SSH196663 TCC196663:TCD196663 TLY196663:TLZ196663 TVU196663:TVV196663 UFQ196663:UFR196663 UPM196663:UPN196663 UZI196663:UZJ196663 VJE196663:VJF196663 VTA196663:VTB196663 WCW196663:WCX196663 WMS196663:WMT196663 WWO196663:WWP196663 AG262199:AH262199 KC262199:KD262199 TY262199:TZ262199 ADU262199:ADV262199 ANQ262199:ANR262199 AXM262199:AXN262199 BHI262199:BHJ262199 BRE262199:BRF262199 CBA262199:CBB262199 CKW262199:CKX262199 CUS262199:CUT262199 DEO262199:DEP262199 DOK262199:DOL262199 DYG262199:DYH262199 EIC262199:EID262199 ERY262199:ERZ262199 FBU262199:FBV262199 FLQ262199:FLR262199 FVM262199:FVN262199 GFI262199:GFJ262199 GPE262199:GPF262199 GZA262199:GZB262199 HIW262199:HIX262199 HSS262199:HST262199 ICO262199:ICP262199 IMK262199:IML262199 IWG262199:IWH262199 JGC262199:JGD262199 JPY262199:JPZ262199 JZU262199:JZV262199 KJQ262199:KJR262199 KTM262199:KTN262199 LDI262199:LDJ262199 LNE262199:LNF262199 LXA262199:LXB262199 MGW262199:MGX262199 MQS262199:MQT262199 NAO262199:NAP262199 NKK262199:NKL262199 NUG262199:NUH262199 OEC262199:OED262199 ONY262199:ONZ262199 OXU262199:OXV262199 PHQ262199:PHR262199 PRM262199:PRN262199 QBI262199:QBJ262199 QLE262199:QLF262199 QVA262199:QVB262199 REW262199:REX262199 ROS262199:ROT262199 RYO262199:RYP262199 SIK262199:SIL262199 SSG262199:SSH262199 TCC262199:TCD262199 TLY262199:TLZ262199 TVU262199:TVV262199 UFQ262199:UFR262199 UPM262199:UPN262199 UZI262199:UZJ262199 VJE262199:VJF262199 VTA262199:VTB262199 WCW262199:WCX262199 WMS262199:WMT262199 WWO262199:WWP262199 AG327735:AH327735 KC327735:KD327735 TY327735:TZ327735 ADU327735:ADV327735 ANQ327735:ANR327735 AXM327735:AXN327735 BHI327735:BHJ327735 BRE327735:BRF327735 CBA327735:CBB327735 CKW327735:CKX327735 CUS327735:CUT327735 DEO327735:DEP327735 DOK327735:DOL327735 DYG327735:DYH327735 EIC327735:EID327735 ERY327735:ERZ327735 FBU327735:FBV327735 FLQ327735:FLR327735 FVM327735:FVN327735 GFI327735:GFJ327735 GPE327735:GPF327735 GZA327735:GZB327735 HIW327735:HIX327735 HSS327735:HST327735 ICO327735:ICP327735 IMK327735:IML327735 IWG327735:IWH327735 JGC327735:JGD327735 JPY327735:JPZ327735 JZU327735:JZV327735 KJQ327735:KJR327735 KTM327735:KTN327735 LDI327735:LDJ327735 LNE327735:LNF327735 LXA327735:LXB327735 MGW327735:MGX327735 MQS327735:MQT327735 NAO327735:NAP327735 NKK327735:NKL327735 NUG327735:NUH327735 OEC327735:OED327735 ONY327735:ONZ327735 OXU327735:OXV327735 PHQ327735:PHR327735 PRM327735:PRN327735 QBI327735:QBJ327735 QLE327735:QLF327735 QVA327735:QVB327735 REW327735:REX327735 ROS327735:ROT327735 RYO327735:RYP327735 SIK327735:SIL327735 SSG327735:SSH327735 TCC327735:TCD327735 TLY327735:TLZ327735 TVU327735:TVV327735 UFQ327735:UFR327735 UPM327735:UPN327735 UZI327735:UZJ327735 VJE327735:VJF327735 VTA327735:VTB327735 WCW327735:WCX327735 WMS327735:WMT327735 WWO327735:WWP327735 AG393271:AH393271 KC393271:KD393271 TY393271:TZ393271 ADU393271:ADV393271 ANQ393271:ANR393271 AXM393271:AXN393271 BHI393271:BHJ393271 BRE393271:BRF393271 CBA393271:CBB393271 CKW393271:CKX393271 CUS393271:CUT393271 DEO393271:DEP393271 DOK393271:DOL393271 DYG393271:DYH393271 EIC393271:EID393271 ERY393271:ERZ393271 FBU393271:FBV393271 FLQ393271:FLR393271 FVM393271:FVN393271 GFI393271:GFJ393271 GPE393271:GPF393271 GZA393271:GZB393271 HIW393271:HIX393271 HSS393271:HST393271 ICO393271:ICP393271 IMK393271:IML393271 IWG393271:IWH393271 JGC393271:JGD393271 JPY393271:JPZ393271 JZU393271:JZV393271 KJQ393271:KJR393271 KTM393271:KTN393271 LDI393271:LDJ393271 LNE393271:LNF393271 LXA393271:LXB393271 MGW393271:MGX393271 MQS393271:MQT393271 NAO393271:NAP393271 NKK393271:NKL393271 NUG393271:NUH393271 OEC393271:OED393271 ONY393271:ONZ393271 OXU393271:OXV393271 PHQ393271:PHR393271 PRM393271:PRN393271 QBI393271:QBJ393271 QLE393271:QLF393271 QVA393271:QVB393271 REW393271:REX393271 ROS393271:ROT393271 RYO393271:RYP393271 SIK393271:SIL393271 SSG393271:SSH393271 TCC393271:TCD393271 TLY393271:TLZ393271 TVU393271:TVV393271 UFQ393271:UFR393271 UPM393271:UPN393271 UZI393271:UZJ393271 VJE393271:VJF393271 VTA393271:VTB393271 WCW393271:WCX393271 WMS393271:WMT393271 WWO393271:WWP393271 AG458807:AH458807 KC458807:KD458807 TY458807:TZ458807 ADU458807:ADV458807 ANQ458807:ANR458807 AXM458807:AXN458807 BHI458807:BHJ458807 BRE458807:BRF458807 CBA458807:CBB458807 CKW458807:CKX458807 CUS458807:CUT458807 DEO458807:DEP458807 DOK458807:DOL458807 DYG458807:DYH458807 EIC458807:EID458807 ERY458807:ERZ458807 FBU458807:FBV458807 FLQ458807:FLR458807 FVM458807:FVN458807 GFI458807:GFJ458807 GPE458807:GPF458807 GZA458807:GZB458807 HIW458807:HIX458807 HSS458807:HST458807 ICO458807:ICP458807 IMK458807:IML458807 IWG458807:IWH458807 JGC458807:JGD458807 JPY458807:JPZ458807 JZU458807:JZV458807 KJQ458807:KJR458807 KTM458807:KTN458807 LDI458807:LDJ458807 LNE458807:LNF458807 LXA458807:LXB458807 MGW458807:MGX458807 MQS458807:MQT458807 NAO458807:NAP458807 NKK458807:NKL458807 NUG458807:NUH458807 OEC458807:OED458807 ONY458807:ONZ458807 OXU458807:OXV458807 PHQ458807:PHR458807 PRM458807:PRN458807 QBI458807:QBJ458807 QLE458807:QLF458807 QVA458807:QVB458807 REW458807:REX458807 ROS458807:ROT458807 RYO458807:RYP458807 SIK458807:SIL458807 SSG458807:SSH458807 TCC458807:TCD458807 TLY458807:TLZ458807 TVU458807:TVV458807 UFQ458807:UFR458807 UPM458807:UPN458807 UZI458807:UZJ458807 VJE458807:VJF458807 VTA458807:VTB458807 WCW458807:WCX458807 WMS458807:WMT458807 WWO458807:WWP458807 AG524343:AH524343 KC524343:KD524343 TY524343:TZ524343 ADU524343:ADV524343 ANQ524343:ANR524343 AXM524343:AXN524343 BHI524343:BHJ524343 BRE524343:BRF524343 CBA524343:CBB524343 CKW524343:CKX524343 CUS524343:CUT524343 DEO524343:DEP524343 DOK524343:DOL524343 DYG524343:DYH524343 EIC524343:EID524343 ERY524343:ERZ524343 FBU524343:FBV524343 FLQ524343:FLR524343 FVM524343:FVN524343 GFI524343:GFJ524343 GPE524343:GPF524343 GZA524343:GZB524343 HIW524343:HIX524343 HSS524343:HST524343 ICO524343:ICP524343 IMK524343:IML524343 IWG524343:IWH524343 JGC524343:JGD524343 JPY524343:JPZ524343 JZU524343:JZV524343 KJQ524343:KJR524343 KTM524343:KTN524343 LDI524343:LDJ524343 LNE524343:LNF524343 LXA524343:LXB524343 MGW524343:MGX524343 MQS524343:MQT524343 NAO524343:NAP524343 NKK524343:NKL524343 NUG524343:NUH524343 OEC524343:OED524343 ONY524343:ONZ524343 OXU524343:OXV524343 PHQ524343:PHR524343 PRM524343:PRN524343 QBI524343:QBJ524343 QLE524343:QLF524343 QVA524343:QVB524343 REW524343:REX524343 ROS524343:ROT524343 RYO524343:RYP524343 SIK524343:SIL524343 SSG524343:SSH524343 TCC524343:TCD524343 TLY524343:TLZ524343 TVU524343:TVV524343 UFQ524343:UFR524343 UPM524343:UPN524343 UZI524343:UZJ524343 VJE524343:VJF524343 VTA524343:VTB524343 WCW524343:WCX524343 WMS524343:WMT524343 WWO524343:WWP524343 AG589879:AH589879 KC589879:KD589879 TY589879:TZ589879 ADU589879:ADV589879 ANQ589879:ANR589879 AXM589879:AXN589879 BHI589879:BHJ589879 BRE589879:BRF589879 CBA589879:CBB589879 CKW589879:CKX589879 CUS589879:CUT589879 DEO589879:DEP589879 DOK589879:DOL589879 DYG589879:DYH589879 EIC589879:EID589879 ERY589879:ERZ589879 FBU589879:FBV589879 FLQ589879:FLR589879 FVM589879:FVN589879 GFI589879:GFJ589879 GPE589879:GPF589879 GZA589879:GZB589879 HIW589879:HIX589879 HSS589879:HST589879 ICO589879:ICP589879 IMK589879:IML589879 IWG589879:IWH589879 JGC589879:JGD589879 JPY589879:JPZ589879 JZU589879:JZV589879 KJQ589879:KJR589879 KTM589879:KTN589879 LDI589879:LDJ589879 LNE589879:LNF589879 LXA589879:LXB589879 MGW589879:MGX589879 MQS589879:MQT589879 NAO589879:NAP589879 NKK589879:NKL589879 NUG589879:NUH589879 OEC589879:OED589879 ONY589879:ONZ589879 OXU589879:OXV589879 PHQ589879:PHR589879 PRM589879:PRN589879 QBI589879:QBJ589879 QLE589879:QLF589879 QVA589879:QVB589879 REW589879:REX589879 ROS589879:ROT589879 RYO589879:RYP589879 SIK589879:SIL589879 SSG589879:SSH589879 TCC589879:TCD589879 TLY589879:TLZ589879 TVU589879:TVV589879 UFQ589879:UFR589879 UPM589879:UPN589879 UZI589879:UZJ589879 VJE589879:VJF589879 VTA589879:VTB589879 WCW589879:WCX589879 WMS589879:WMT589879 WWO589879:WWP589879 AG655415:AH655415 KC655415:KD655415 TY655415:TZ655415 ADU655415:ADV655415 ANQ655415:ANR655415 AXM655415:AXN655415 BHI655415:BHJ655415 BRE655415:BRF655415 CBA655415:CBB655415 CKW655415:CKX655415 CUS655415:CUT655415 DEO655415:DEP655415 DOK655415:DOL655415 DYG655415:DYH655415 EIC655415:EID655415 ERY655415:ERZ655415 FBU655415:FBV655415 FLQ655415:FLR655415 FVM655415:FVN655415 GFI655415:GFJ655415 GPE655415:GPF655415 GZA655415:GZB655415 HIW655415:HIX655415 HSS655415:HST655415 ICO655415:ICP655415 IMK655415:IML655415 IWG655415:IWH655415 JGC655415:JGD655415 JPY655415:JPZ655415 JZU655415:JZV655415 KJQ655415:KJR655415 KTM655415:KTN655415 LDI655415:LDJ655415 LNE655415:LNF655415 LXA655415:LXB655415 MGW655415:MGX655415 MQS655415:MQT655415 NAO655415:NAP655415 NKK655415:NKL655415 NUG655415:NUH655415 OEC655415:OED655415 ONY655415:ONZ655415 OXU655415:OXV655415 PHQ655415:PHR655415 PRM655415:PRN655415 QBI655415:QBJ655415 QLE655415:QLF655415 QVA655415:QVB655415 REW655415:REX655415 ROS655415:ROT655415 RYO655415:RYP655415 SIK655415:SIL655415 SSG655415:SSH655415 TCC655415:TCD655415 TLY655415:TLZ655415 TVU655415:TVV655415 UFQ655415:UFR655415 UPM655415:UPN655415 UZI655415:UZJ655415 VJE655415:VJF655415 VTA655415:VTB655415 WCW655415:WCX655415 WMS655415:WMT655415 WWO655415:WWP655415 AG720951:AH720951 KC720951:KD720951 TY720951:TZ720951 ADU720951:ADV720951 ANQ720951:ANR720951 AXM720951:AXN720951 BHI720951:BHJ720951 BRE720951:BRF720951 CBA720951:CBB720951 CKW720951:CKX720951 CUS720951:CUT720951 DEO720951:DEP720951 DOK720951:DOL720951 DYG720951:DYH720951 EIC720951:EID720951 ERY720951:ERZ720951 FBU720951:FBV720951 FLQ720951:FLR720951 FVM720951:FVN720951 GFI720951:GFJ720951 GPE720951:GPF720951 GZA720951:GZB720951 HIW720951:HIX720951 HSS720951:HST720951 ICO720951:ICP720951 IMK720951:IML720951 IWG720951:IWH720951 JGC720951:JGD720951 JPY720951:JPZ720951 JZU720951:JZV720951 KJQ720951:KJR720951 KTM720951:KTN720951 LDI720951:LDJ720951 LNE720951:LNF720951 LXA720951:LXB720951 MGW720951:MGX720951 MQS720951:MQT720951 NAO720951:NAP720951 NKK720951:NKL720951 NUG720951:NUH720951 OEC720951:OED720951 ONY720951:ONZ720951 OXU720951:OXV720951 PHQ720951:PHR720951 PRM720951:PRN720951 QBI720951:QBJ720951 QLE720951:QLF720951 QVA720951:QVB720951 REW720951:REX720951 ROS720951:ROT720951 RYO720951:RYP720951 SIK720951:SIL720951 SSG720951:SSH720951 TCC720951:TCD720951 TLY720951:TLZ720951 TVU720951:TVV720951 UFQ720951:UFR720951 UPM720951:UPN720951 UZI720951:UZJ720951 VJE720951:VJF720951 VTA720951:VTB720951 WCW720951:WCX720951 WMS720951:WMT720951 WWO720951:WWP720951 AG786487:AH786487 KC786487:KD786487 TY786487:TZ786487 ADU786487:ADV786487 ANQ786487:ANR786487 AXM786487:AXN786487 BHI786487:BHJ786487 BRE786487:BRF786487 CBA786487:CBB786487 CKW786487:CKX786487 CUS786487:CUT786487 DEO786487:DEP786487 DOK786487:DOL786487 DYG786487:DYH786487 EIC786487:EID786487 ERY786487:ERZ786487 FBU786487:FBV786487 FLQ786487:FLR786487 FVM786487:FVN786487 GFI786487:GFJ786487 GPE786487:GPF786487 GZA786487:GZB786487 HIW786487:HIX786487 HSS786487:HST786487 ICO786487:ICP786487 IMK786487:IML786487 IWG786487:IWH786487 JGC786487:JGD786487 JPY786487:JPZ786487 JZU786487:JZV786487 KJQ786487:KJR786487 KTM786487:KTN786487 LDI786487:LDJ786487 LNE786487:LNF786487 LXA786487:LXB786487 MGW786487:MGX786487 MQS786487:MQT786487 NAO786487:NAP786487 NKK786487:NKL786487 NUG786487:NUH786487 OEC786487:OED786487 ONY786487:ONZ786487 OXU786487:OXV786487 PHQ786487:PHR786487 PRM786487:PRN786487 QBI786487:QBJ786487 QLE786487:QLF786487 QVA786487:QVB786487 REW786487:REX786487 ROS786487:ROT786487 RYO786487:RYP786487 SIK786487:SIL786487 SSG786487:SSH786487 TCC786487:TCD786487 TLY786487:TLZ786487 TVU786487:TVV786487 UFQ786487:UFR786487 UPM786487:UPN786487 UZI786487:UZJ786487 VJE786487:VJF786487 VTA786487:VTB786487 WCW786487:WCX786487 WMS786487:WMT786487 WWO786487:WWP786487 AG852023:AH852023 KC852023:KD852023 TY852023:TZ852023 ADU852023:ADV852023 ANQ852023:ANR852023 AXM852023:AXN852023 BHI852023:BHJ852023 BRE852023:BRF852023 CBA852023:CBB852023 CKW852023:CKX852023 CUS852023:CUT852023 DEO852023:DEP852023 DOK852023:DOL852023 DYG852023:DYH852023 EIC852023:EID852023 ERY852023:ERZ852023 FBU852023:FBV852023 FLQ852023:FLR852023 FVM852023:FVN852023 GFI852023:GFJ852023 GPE852023:GPF852023 GZA852023:GZB852023 HIW852023:HIX852023 HSS852023:HST852023 ICO852023:ICP852023 IMK852023:IML852023 IWG852023:IWH852023 JGC852023:JGD852023 JPY852023:JPZ852023 JZU852023:JZV852023 KJQ852023:KJR852023 KTM852023:KTN852023 LDI852023:LDJ852023 LNE852023:LNF852023 LXA852023:LXB852023 MGW852023:MGX852023 MQS852023:MQT852023 NAO852023:NAP852023 NKK852023:NKL852023 NUG852023:NUH852023 OEC852023:OED852023 ONY852023:ONZ852023 OXU852023:OXV852023 PHQ852023:PHR852023 PRM852023:PRN852023 QBI852023:QBJ852023 QLE852023:QLF852023 QVA852023:QVB852023 REW852023:REX852023 ROS852023:ROT852023 RYO852023:RYP852023 SIK852023:SIL852023 SSG852023:SSH852023 TCC852023:TCD852023 TLY852023:TLZ852023 TVU852023:TVV852023 UFQ852023:UFR852023 UPM852023:UPN852023 UZI852023:UZJ852023 VJE852023:VJF852023 VTA852023:VTB852023 WCW852023:WCX852023 WMS852023:WMT852023 WWO852023:WWP852023 AG917559:AH917559 KC917559:KD917559 TY917559:TZ917559 ADU917559:ADV917559 ANQ917559:ANR917559 AXM917559:AXN917559 BHI917559:BHJ917559 BRE917559:BRF917559 CBA917559:CBB917559 CKW917559:CKX917559 CUS917559:CUT917559 DEO917559:DEP917559 DOK917559:DOL917559 DYG917559:DYH917559 EIC917559:EID917559 ERY917559:ERZ917559 FBU917559:FBV917559 FLQ917559:FLR917559 FVM917559:FVN917559 GFI917559:GFJ917559 GPE917559:GPF917559 GZA917559:GZB917559 HIW917559:HIX917559 HSS917559:HST917559 ICO917559:ICP917559 IMK917559:IML917559 IWG917559:IWH917559 JGC917559:JGD917559 JPY917559:JPZ917559 JZU917559:JZV917559 KJQ917559:KJR917559 KTM917559:KTN917559 LDI917559:LDJ917559 LNE917559:LNF917559 LXA917559:LXB917559 MGW917559:MGX917559 MQS917559:MQT917559 NAO917559:NAP917559 NKK917559:NKL917559 NUG917559:NUH917559 OEC917559:OED917559 ONY917559:ONZ917559 OXU917559:OXV917559 PHQ917559:PHR917559 PRM917559:PRN917559 QBI917559:QBJ917559 QLE917559:QLF917559 QVA917559:QVB917559 REW917559:REX917559 ROS917559:ROT917559 RYO917559:RYP917559 SIK917559:SIL917559 SSG917559:SSH917559 TCC917559:TCD917559 TLY917559:TLZ917559 TVU917559:TVV917559 UFQ917559:UFR917559 UPM917559:UPN917559 UZI917559:UZJ917559 VJE917559:VJF917559 VTA917559:VTB917559 WCW917559:WCX917559 WMS917559:WMT917559 WWO917559:WWP917559 AG983095:AH983095 KC983095:KD983095 TY983095:TZ983095 ADU983095:ADV983095 ANQ983095:ANR983095 AXM983095:AXN983095 BHI983095:BHJ983095 BRE983095:BRF983095 CBA983095:CBB983095 CKW983095:CKX983095 CUS983095:CUT983095 DEO983095:DEP983095 DOK983095:DOL983095 DYG983095:DYH983095 EIC983095:EID983095 ERY983095:ERZ983095 FBU983095:FBV983095 FLQ983095:FLR983095 FVM983095:FVN983095 GFI983095:GFJ983095 GPE983095:GPF983095 GZA983095:GZB983095 HIW983095:HIX983095 HSS983095:HST983095 ICO983095:ICP983095 IMK983095:IML983095 IWG983095:IWH983095 JGC983095:JGD983095 JPY983095:JPZ983095 JZU983095:JZV983095 KJQ983095:KJR983095 KTM983095:KTN983095 LDI983095:LDJ983095 LNE983095:LNF983095 LXA983095:LXB983095 MGW983095:MGX983095 MQS983095:MQT983095 NAO983095:NAP983095 NKK983095:NKL983095 NUG983095:NUH983095 OEC983095:OED983095 ONY983095:ONZ983095 OXU983095:OXV983095 PHQ983095:PHR983095 PRM983095:PRN983095 QBI983095:QBJ983095 QLE983095:QLF983095 QVA983095:QVB983095 REW983095:REX983095 ROS983095:ROT983095 RYO983095:RYP983095 SIK983095:SIL983095 SSG983095:SSH983095 TCC983095:TCD983095 TLY983095:TLZ983095 TVU983095:TVV983095 UFQ983095:UFR983095 UPM983095:UPN983095 UZI983095:UZJ983095 VJE983095:VJF983095 VTA983095:VTB983095 WCW983095:WCX983095 WMS983095:WMT983095 WWO983095:WWP983095 AH65592:AI65592 KD65592:KE65592 TZ65592:UA65592 ADV65592:ADW65592 ANR65592:ANS65592 AXN65592:AXO65592 BHJ65592:BHK65592 BRF65592:BRG65592 CBB65592:CBC65592 CKX65592:CKY65592 CUT65592:CUU65592 DEP65592:DEQ65592 DOL65592:DOM65592 DYH65592:DYI65592 EID65592:EIE65592 ERZ65592:ESA65592 FBV65592:FBW65592 FLR65592:FLS65592 FVN65592:FVO65592 GFJ65592:GFK65592 GPF65592:GPG65592 GZB65592:GZC65592 HIX65592:HIY65592 HST65592:HSU65592 ICP65592:ICQ65592 IML65592:IMM65592 IWH65592:IWI65592 JGD65592:JGE65592 JPZ65592:JQA65592 JZV65592:JZW65592 KJR65592:KJS65592 KTN65592:KTO65592 LDJ65592:LDK65592 LNF65592:LNG65592 LXB65592:LXC65592 MGX65592:MGY65592 MQT65592:MQU65592 NAP65592:NAQ65592 NKL65592:NKM65592 NUH65592:NUI65592 OED65592:OEE65592 ONZ65592:OOA65592 OXV65592:OXW65592 PHR65592:PHS65592 PRN65592:PRO65592 QBJ65592:QBK65592 QLF65592:QLG65592 QVB65592:QVC65592 REX65592:REY65592 ROT65592:ROU65592 RYP65592:RYQ65592 SIL65592:SIM65592 SSH65592:SSI65592 TCD65592:TCE65592 TLZ65592:TMA65592 TVV65592:TVW65592 UFR65592:UFS65592 UPN65592:UPO65592 UZJ65592:UZK65592 VJF65592:VJG65592 VTB65592:VTC65592 WCX65592:WCY65592 WMT65592:WMU65592 WWP65592:WWQ65592 AH131128:AI131128 KD131128:KE131128 TZ131128:UA131128 ADV131128:ADW131128 ANR131128:ANS131128 AXN131128:AXO131128 BHJ131128:BHK131128 BRF131128:BRG131128 CBB131128:CBC131128 CKX131128:CKY131128 CUT131128:CUU131128 DEP131128:DEQ131128 DOL131128:DOM131128 DYH131128:DYI131128 EID131128:EIE131128 ERZ131128:ESA131128 FBV131128:FBW131128 FLR131128:FLS131128 FVN131128:FVO131128 GFJ131128:GFK131128 GPF131128:GPG131128 GZB131128:GZC131128 HIX131128:HIY131128 HST131128:HSU131128 ICP131128:ICQ131128 IML131128:IMM131128 IWH131128:IWI131128 JGD131128:JGE131128 JPZ131128:JQA131128 JZV131128:JZW131128 KJR131128:KJS131128 KTN131128:KTO131128 LDJ131128:LDK131128 LNF131128:LNG131128 LXB131128:LXC131128 MGX131128:MGY131128 MQT131128:MQU131128 NAP131128:NAQ131128 NKL131128:NKM131128 NUH131128:NUI131128 OED131128:OEE131128 ONZ131128:OOA131128 OXV131128:OXW131128 PHR131128:PHS131128 PRN131128:PRO131128 QBJ131128:QBK131128 QLF131128:QLG131128 QVB131128:QVC131128 REX131128:REY131128 ROT131128:ROU131128 RYP131128:RYQ131128 SIL131128:SIM131128 SSH131128:SSI131128 TCD131128:TCE131128 TLZ131128:TMA131128 TVV131128:TVW131128 UFR131128:UFS131128 UPN131128:UPO131128 UZJ131128:UZK131128 VJF131128:VJG131128 VTB131128:VTC131128 WCX131128:WCY131128 WMT131128:WMU131128 WWP131128:WWQ131128 AH196664:AI196664 KD196664:KE196664 TZ196664:UA196664 ADV196664:ADW196664 ANR196664:ANS196664 AXN196664:AXO196664 BHJ196664:BHK196664 BRF196664:BRG196664 CBB196664:CBC196664 CKX196664:CKY196664 CUT196664:CUU196664 DEP196664:DEQ196664 DOL196664:DOM196664 DYH196664:DYI196664 EID196664:EIE196664 ERZ196664:ESA196664 FBV196664:FBW196664 FLR196664:FLS196664 FVN196664:FVO196664 GFJ196664:GFK196664 GPF196664:GPG196664 GZB196664:GZC196664 HIX196664:HIY196664 HST196664:HSU196664 ICP196664:ICQ196664 IML196664:IMM196664 IWH196664:IWI196664 JGD196664:JGE196664 JPZ196664:JQA196664 JZV196664:JZW196664 KJR196664:KJS196664 KTN196664:KTO196664 LDJ196664:LDK196664 LNF196664:LNG196664 LXB196664:LXC196664 MGX196664:MGY196664 MQT196664:MQU196664 NAP196664:NAQ196664 NKL196664:NKM196664 NUH196664:NUI196664 OED196664:OEE196664 ONZ196664:OOA196664 OXV196664:OXW196664 PHR196664:PHS196664 PRN196664:PRO196664 QBJ196664:QBK196664 QLF196664:QLG196664 QVB196664:QVC196664 REX196664:REY196664 ROT196664:ROU196664 RYP196664:RYQ196664 SIL196664:SIM196664 SSH196664:SSI196664 TCD196664:TCE196664 TLZ196664:TMA196664 TVV196664:TVW196664 UFR196664:UFS196664 UPN196664:UPO196664 UZJ196664:UZK196664 VJF196664:VJG196664 VTB196664:VTC196664 WCX196664:WCY196664 WMT196664:WMU196664 WWP196664:WWQ196664 AH262200:AI262200 KD262200:KE262200 TZ262200:UA262200 ADV262200:ADW262200 ANR262200:ANS262200 AXN262200:AXO262200 BHJ262200:BHK262200 BRF262200:BRG262200 CBB262200:CBC262200 CKX262200:CKY262200 CUT262200:CUU262200 DEP262200:DEQ262200 DOL262200:DOM262200 DYH262200:DYI262200 EID262200:EIE262200 ERZ262200:ESA262200 FBV262200:FBW262200 FLR262200:FLS262200 FVN262200:FVO262200 GFJ262200:GFK262200 GPF262200:GPG262200 GZB262200:GZC262200 HIX262200:HIY262200 HST262200:HSU262200 ICP262200:ICQ262200 IML262200:IMM262200 IWH262200:IWI262200 JGD262200:JGE262200 JPZ262200:JQA262200 JZV262200:JZW262200 KJR262200:KJS262200 KTN262200:KTO262200 LDJ262200:LDK262200 LNF262200:LNG262200 LXB262200:LXC262200 MGX262200:MGY262200 MQT262200:MQU262200 NAP262200:NAQ262200 NKL262200:NKM262200 NUH262200:NUI262200 OED262200:OEE262200 ONZ262200:OOA262200 OXV262200:OXW262200 PHR262200:PHS262200 PRN262200:PRO262200 QBJ262200:QBK262200 QLF262200:QLG262200 QVB262200:QVC262200 REX262200:REY262200 ROT262200:ROU262200 RYP262200:RYQ262200 SIL262200:SIM262200 SSH262200:SSI262200 TCD262200:TCE262200 TLZ262200:TMA262200 TVV262200:TVW262200 UFR262200:UFS262200 UPN262200:UPO262200 UZJ262200:UZK262200 VJF262200:VJG262200 VTB262200:VTC262200 WCX262200:WCY262200 WMT262200:WMU262200 WWP262200:WWQ262200 AH327736:AI327736 KD327736:KE327736 TZ327736:UA327736 ADV327736:ADW327736 ANR327736:ANS327736 AXN327736:AXO327736 BHJ327736:BHK327736 BRF327736:BRG327736 CBB327736:CBC327736 CKX327736:CKY327736 CUT327736:CUU327736 DEP327736:DEQ327736 DOL327736:DOM327736 DYH327736:DYI327736 EID327736:EIE327736 ERZ327736:ESA327736 FBV327736:FBW327736 FLR327736:FLS327736 FVN327736:FVO327736 GFJ327736:GFK327736 GPF327736:GPG327736 GZB327736:GZC327736 HIX327736:HIY327736 HST327736:HSU327736 ICP327736:ICQ327736 IML327736:IMM327736 IWH327736:IWI327736 JGD327736:JGE327736 JPZ327736:JQA327736 JZV327736:JZW327736 KJR327736:KJS327736 KTN327736:KTO327736 LDJ327736:LDK327736 LNF327736:LNG327736 LXB327736:LXC327736 MGX327736:MGY327736 MQT327736:MQU327736 NAP327736:NAQ327736 NKL327736:NKM327736 NUH327736:NUI327736 OED327736:OEE327736 ONZ327736:OOA327736 OXV327736:OXW327736 PHR327736:PHS327736 PRN327736:PRO327736 QBJ327736:QBK327736 QLF327736:QLG327736 QVB327736:QVC327736 REX327736:REY327736 ROT327736:ROU327736 RYP327736:RYQ327736 SIL327736:SIM327736 SSH327736:SSI327736 TCD327736:TCE327736 TLZ327736:TMA327736 TVV327736:TVW327736 UFR327736:UFS327736 UPN327736:UPO327736 UZJ327736:UZK327736 VJF327736:VJG327736 VTB327736:VTC327736 WCX327736:WCY327736 WMT327736:WMU327736 WWP327736:WWQ327736 AH393272:AI393272 KD393272:KE393272 TZ393272:UA393272 ADV393272:ADW393272 ANR393272:ANS393272 AXN393272:AXO393272 BHJ393272:BHK393272 BRF393272:BRG393272 CBB393272:CBC393272 CKX393272:CKY393272 CUT393272:CUU393272 DEP393272:DEQ393272 DOL393272:DOM393272 DYH393272:DYI393272 EID393272:EIE393272 ERZ393272:ESA393272 FBV393272:FBW393272 FLR393272:FLS393272 FVN393272:FVO393272 GFJ393272:GFK393272 GPF393272:GPG393272 GZB393272:GZC393272 HIX393272:HIY393272 HST393272:HSU393272 ICP393272:ICQ393272 IML393272:IMM393272 IWH393272:IWI393272 JGD393272:JGE393272 JPZ393272:JQA393272 JZV393272:JZW393272 KJR393272:KJS393272 KTN393272:KTO393272 LDJ393272:LDK393272 LNF393272:LNG393272 LXB393272:LXC393272 MGX393272:MGY393272 MQT393272:MQU393272 NAP393272:NAQ393272 NKL393272:NKM393272 NUH393272:NUI393272 OED393272:OEE393272 ONZ393272:OOA393272 OXV393272:OXW393272 PHR393272:PHS393272 PRN393272:PRO393272 QBJ393272:QBK393272 QLF393272:QLG393272 QVB393272:QVC393272 REX393272:REY393272 ROT393272:ROU393272 RYP393272:RYQ393272 SIL393272:SIM393272 SSH393272:SSI393272 TCD393272:TCE393272 TLZ393272:TMA393272 TVV393272:TVW393272 UFR393272:UFS393272 UPN393272:UPO393272 UZJ393272:UZK393272 VJF393272:VJG393272 VTB393272:VTC393272 WCX393272:WCY393272 WMT393272:WMU393272 WWP393272:WWQ393272 AH458808:AI458808 KD458808:KE458808 TZ458808:UA458808 ADV458808:ADW458808 ANR458808:ANS458808 AXN458808:AXO458808 BHJ458808:BHK458808 BRF458808:BRG458808 CBB458808:CBC458808 CKX458808:CKY458808 CUT458808:CUU458808 DEP458808:DEQ458808 DOL458808:DOM458808 DYH458808:DYI458808 EID458808:EIE458808 ERZ458808:ESA458808 FBV458808:FBW458808 FLR458808:FLS458808 FVN458808:FVO458808 GFJ458808:GFK458808 GPF458808:GPG458808 GZB458808:GZC458808 HIX458808:HIY458808 HST458808:HSU458808 ICP458808:ICQ458808 IML458808:IMM458808 IWH458808:IWI458808 JGD458808:JGE458808 JPZ458808:JQA458808 JZV458808:JZW458808 KJR458808:KJS458808 KTN458808:KTO458808 LDJ458808:LDK458808 LNF458808:LNG458808 LXB458808:LXC458808 MGX458808:MGY458808 MQT458808:MQU458808 NAP458808:NAQ458808 NKL458808:NKM458808 NUH458808:NUI458808 OED458808:OEE458808 ONZ458808:OOA458808 OXV458808:OXW458808 PHR458808:PHS458808 PRN458808:PRO458808 QBJ458808:QBK458808 QLF458808:QLG458808 QVB458808:QVC458808 REX458808:REY458808 ROT458808:ROU458808 RYP458808:RYQ458808 SIL458808:SIM458808 SSH458808:SSI458808 TCD458808:TCE458808 TLZ458808:TMA458808 TVV458808:TVW458808 UFR458808:UFS458808 UPN458808:UPO458808 UZJ458808:UZK458808 VJF458808:VJG458808 VTB458808:VTC458808 WCX458808:WCY458808 WMT458808:WMU458808 WWP458808:WWQ458808 AH524344:AI524344 KD524344:KE524344 TZ524344:UA524344 ADV524344:ADW524344 ANR524344:ANS524344 AXN524344:AXO524344 BHJ524344:BHK524344 BRF524344:BRG524344 CBB524344:CBC524344 CKX524344:CKY524344 CUT524344:CUU524344 DEP524344:DEQ524344 DOL524344:DOM524344 DYH524344:DYI524344 EID524344:EIE524344 ERZ524344:ESA524344 FBV524344:FBW524344 FLR524344:FLS524344 FVN524344:FVO524344 GFJ524344:GFK524344 GPF524344:GPG524344 GZB524344:GZC524344 HIX524344:HIY524344 HST524344:HSU524344 ICP524344:ICQ524344 IML524344:IMM524344 IWH524344:IWI524344 JGD524344:JGE524344 JPZ524344:JQA524344 JZV524344:JZW524344 KJR524344:KJS524344 KTN524344:KTO524344 LDJ524344:LDK524344 LNF524344:LNG524344 LXB524344:LXC524344 MGX524344:MGY524344 MQT524344:MQU524344 NAP524344:NAQ524344 NKL524344:NKM524344 NUH524344:NUI524344 OED524344:OEE524344 ONZ524344:OOA524344 OXV524344:OXW524344 PHR524344:PHS524344 PRN524344:PRO524344 QBJ524344:QBK524344 QLF524344:QLG524344 QVB524344:QVC524344 REX524344:REY524344 ROT524344:ROU524344 RYP524344:RYQ524344 SIL524344:SIM524344 SSH524344:SSI524344 TCD524344:TCE524344 TLZ524344:TMA524344 TVV524344:TVW524344 UFR524344:UFS524344 UPN524344:UPO524344 UZJ524344:UZK524344 VJF524344:VJG524344 VTB524344:VTC524344 WCX524344:WCY524344 WMT524344:WMU524344 WWP524344:WWQ524344 AH589880:AI589880 KD589880:KE589880 TZ589880:UA589880 ADV589880:ADW589880 ANR589880:ANS589880 AXN589880:AXO589880 BHJ589880:BHK589880 BRF589880:BRG589880 CBB589880:CBC589880 CKX589880:CKY589880 CUT589880:CUU589880 DEP589880:DEQ589880 DOL589880:DOM589880 DYH589880:DYI589880 EID589880:EIE589880 ERZ589880:ESA589880 FBV589880:FBW589880 FLR589880:FLS589880 FVN589880:FVO589880 GFJ589880:GFK589880 GPF589880:GPG589880 GZB589880:GZC589880 HIX589880:HIY589880 HST589880:HSU589880 ICP589880:ICQ589880 IML589880:IMM589880 IWH589880:IWI589880 JGD589880:JGE589880 JPZ589880:JQA589880 JZV589880:JZW589880 KJR589880:KJS589880 KTN589880:KTO589880 LDJ589880:LDK589880 LNF589880:LNG589880 LXB589880:LXC589880 MGX589880:MGY589880 MQT589880:MQU589880 NAP589880:NAQ589880 NKL589880:NKM589880 NUH589880:NUI589880 OED589880:OEE589880 ONZ589880:OOA589880 OXV589880:OXW589880 PHR589880:PHS589880 PRN589880:PRO589880 QBJ589880:QBK589880 QLF589880:QLG589880 QVB589880:QVC589880 REX589880:REY589880 ROT589880:ROU589880 RYP589880:RYQ589880 SIL589880:SIM589880 SSH589880:SSI589880 TCD589880:TCE589880 TLZ589880:TMA589880 TVV589880:TVW589880 UFR589880:UFS589880 UPN589880:UPO589880 UZJ589880:UZK589880 VJF589880:VJG589880 VTB589880:VTC589880 WCX589880:WCY589880 WMT589880:WMU589880 WWP589880:WWQ589880 AH655416:AI655416 KD655416:KE655416 TZ655416:UA655416 ADV655416:ADW655416 ANR655416:ANS655416 AXN655416:AXO655416 BHJ655416:BHK655416 BRF655416:BRG655416 CBB655416:CBC655416 CKX655416:CKY655416 CUT655416:CUU655416 DEP655416:DEQ655416 DOL655416:DOM655416 DYH655416:DYI655416 EID655416:EIE655416 ERZ655416:ESA655416 FBV655416:FBW655416 FLR655416:FLS655416 FVN655416:FVO655416 GFJ655416:GFK655416 GPF655416:GPG655416 GZB655416:GZC655416 HIX655416:HIY655416 HST655416:HSU655416 ICP655416:ICQ655416 IML655416:IMM655416 IWH655416:IWI655416 JGD655416:JGE655416 JPZ655416:JQA655416 JZV655416:JZW655416 KJR655416:KJS655416 KTN655416:KTO655416 LDJ655416:LDK655416 LNF655416:LNG655416 LXB655416:LXC655416 MGX655416:MGY655416 MQT655416:MQU655416 NAP655416:NAQ655416 NKL655416:NKM655416 NUH655416:NUI655416 OED655416:OEE655416 ONZ655416:OOA655416 OXV655416:OXW655416 PHR655416:PHS655416 PRN655416:PRO655416 QBJ655416:QBK655416 QLF655416:QLG655416 QVB655416:QVC655416 REX655416:REY655416 ROT655416:ROU655416 RYP655416:RYQ655416 SIL655416:SIM655416 SSH655416:SSI655416 TCD655416:TCE655416 TLZ655416:TMA655416 TVV655416:TVW655416 UFR655416:UFS655416 UPN655416:UPO655416 UZJ655416:UZK655416 VJF655416:VJG655416 VTB655416:VTC655416 WCX655416:WCY655416 WMT655416:WMU655416 WWP655416:WWQ655416 AH720952:AI720952 KD720952:KE720952 TZ720952:UA720952 ADV720952:ADW720952 ANR720952:ANS720952 AXN720952:AXO720952 BHJ720952:BHK720952 BRF720952:BRG720952 CBB720952:CBC720952 CKX720952:CKY720952 CUT720952:CUU720952 DEP720952:DEQ720952 DOL720952:DOM720952 DYH720952:DYI720952 EID720952:EIE720952 ERZ720952:ESA720952 FBV720952:FBW720952 FLR720952:FLS720952 FVN720952:FVO720952 GFJ720952:GFK720952 GPF720952:GPG720952 GZB720952:GZC720952 HIX720952:HIY720952 HST720952:HSU720952 ICP720952:ICQ720952 IML720952:IMM720952 IWH720952:IWI720952 JGD720952:JGE720952 JPZ720952:JQA720952 JZV720952:JZW720952 KJR720952:KJS720952 KTN720952:KTO720952 LDJ720952:LDK720952 LNF720952:LNG720952 LXB720952:LXC720952 MGX720952:MGY720952 MQT720952:MQU720952 NAP720952:NAQ720952 NKL720952:NKM720952 NUH720952:NUI720952 OED720952:OEE720952 ONZ720952:OOA720952 OXV720952:OXW720952 PHR720952:PHS720952 PRN720952:PRO720952 QBJ720952:QBK720952 QLF720952:QLG720952 QVB720952:QVC720952 REX720952:REY720952 ROT720952:ROU720952 RYP720952:RYQ720952 SIL720952:SIM720952 SSH720952:SSI720952 TCD720952:TCE720952 TLZ720952:TMA720952 TVV720952:TVW720952 UFR720952:UFS720952 UPN720952:UPO720952 UZJ720952:UZK720952 VJF720952:VJG720952 VTB720952:VTC720952 WCX720952:WCY720952 WMT720952:WMU720952 WWP720952:WWQ720952 AH786488:AI786488 KD786488:KE786488 TZ786488:UA786488 ADV786488:ADW786488 ANR786488:ANS786488 AXN786488:AXO786488 BHJ786488:BHK786488 BRF786488:BRG786488 CBB786488:CBC786488 CKX786488:CKY786488 CUT786488:CUU786488 DEP786488:DEQ786488 DOL786488:DOM786488 DYH786488:DYI786488 EID786488:EIE786488 ERZ786488:ESA786488 FBV786488:FBW786488 FLR786488:FLS786488 FVN786488:FVO786488 GFJ786488:GFK786488 GPF786488:GPG786488 GZB786488:GZC786488 HIX786488:HIY786488 HST786488:HSU786488 ICP786488:ICQ786488 IML786488:IMM786488 IWH786488:IWI786488 JGD786488:JGE786488 JPZ786488:JQA786488 JZV786488:JZW786488 KJR786488:KJS786488 KTN786488:KTO786488 LDJ786488:LDK786488 LNF786488:LNG786488 LXB786488:LXC786488 MGX786488:MGY786488 MQT786488:MQU786488 NAP786488:NAQ786488 NKL786488:NKM786488 NUH786488:NUI786488 OED786488:OEE786488 ONZ786488:OOA786488 OXV786488:OXW786488 PHR786488:PHS786488 PRN786488:PRO786488 QBJ786488:QBK786488 QLF786488:QLG786488 QVB786488:QVC786488 REX786488:REY786488 ROT786488:ROU786488 RYP786488:RYQ786488 SIL786488:SIM786488 SSH786488:SSI786488 TCD786488:TCE786488 TLZ786488:TMA786488 TVV786488:TVW786488 UFR786488:UFS786488 UPN786488:UPO786488 UZJ786488:UZK786488 VJF786488:VJG786488 VTB786488:VTC786488 WCX786488:WCY786488 WMT786488:WMU786488 WWP786488:WWQ786488 AH852024:AI852024 KD852024:KE852024 TZ852024:UA852024 ADV852024:ADW852024 ANR852024:ANS852024 AXN852024:AXO852024 BHJ852024:BHK852024 BRF852024:BRG852024 CBB852024:CBC852024 CKX852024:CKY852024 CUT852024:CUU852024 DEP852024:DEQ852024 DOL852024:DOM852024 DYH852024:DYI852024 EID852024:EIE852024 ERZ852024:ESA852024 FBV852024:FBW852024 FLR852024:FLS852024 FVN852024:FVO852024 GFJ852024:GFK852024 GPF852024:GPG852024 GZB852024:GZC852024 HIX852024:HIY852024 HST852024:HSU852024 ICP852024:ICQ852024 IML852024:IMM852024 IWH852024:IWI852024 JGD852024:JGE852024 JPZ852024:JQA852024 JZV852024:JZW852024 KJR852024:KJS852024 KTN852024:KTO852024 LDJ852024:LDK852024 LNF852024:LNG852024 LXB852024:LXC852024 MGX852024:MGY852024 MQT852024:MQU852024 NAP852024:NAQ852024 NKL852024:NKM852024 NUH852024:NUI852024 OED852024:OEE852024 ONZ852024:OOA852024 OXV852024:OXW852024 PHR852024:PHS852024 PRN852024:PRO852024 QBJ852024:QBK852024 QLF852024:QLG852024 QVB852024:QVC852024 REX852024:REY852024 ROT852024:ROU852024 RYP852024:RYQ852024 SIL852024:SIM852024 SSH852024:SSI852024 TCD852024:TCE852024 TLZ852024:TMA852024 TVV852024:TVW852024 UFR852024:UFS852024 UPN852024:UPO852024 UZJ852024:UZK852024 VJF852024:VJG852024 VTB852024:VTC852024 WCX852024:WCY852024 WMT852024:WMU852024 WWP852024:WWQ852024 AH917560:AI917560 KD917560:KE917560 TZ917560:UA917560 ADV917560:ADW917560 ANR917560:ANS917560 AXN917560:AXO917560 BHJ917560:BHK917560 BRF917560:BRG917560 CBB917560:CBC917560 CKX917560:CKY917560 CUT917560:CUU917560 DEP917560:DEQ917560 DOL917560:DOM917560 DYH917560:DYI917560 EID917560:EIE917560 ERZ917560:ESA917560 FBV917560:FBW917560 FLR917560:FLS917560 FVN917560:FVO917560 GFJ917560:GFK917560 GPF917560:GPG917560 GZB917560:GZC917560 HIX917560:HIY917560 HST917560:HSU917560 ICP917560:ICQ917560 IML917560:IMM917560 IWH917560:IWI917560 JGD917560:JGE917560 JPZ917560:JQA917560 JZV917560:JZW917560 KJR917560:KJS917560 KTN917560:KTO917560 LDJ917560:LDK917560 LNF917560:LNG917560 LXB917560:LXC917560 MGX917560:MGY917560 MQT917560:MQU917560 NAP917560:NAQ917560 NKL917560:NKM917560 NUH917560:NUI917560 OED917560:OEE917560 ONZ917560:OOA917560 OXV917560:OXW917560 PHR917560:PHS917560 PRN917560:PRO917560 QBJ917560:QBK917560 QLF917560:QLG917560 QVB917560:QVC917560 REX917560:REY917560 ROT917560:ROU917560 RYP917560:RYQ917560 SIL917560:SIM917560 SSH917560:SSI917560 TCD917560:TCE917560 TLZ917560:TMA917560 TVV917560:TVW917560 UFR917560:UFS917560 UPN917560:UPO917560 UZJ917560:UZK917560 VJF917560:VJG917560 VTB917560:VTC917560 WCX917560:WCY917560 WMT917560:WMU917560 WWP917560:WWQ917560 AH983096:AI983096 KD983096:KE983096 TZ983096:UA983096 ADV983096:ADW983096 ANR983096:ANS983096 AXN983096:AXO983096 BHJ983096:BHK983096 BRF983096:BRG983096 CBB983096:CBC983096 CKX983096:CKY983096 CUT983096:CUU983096 DEP983096:DEQ983096 DOL983096:DOM983096 DYH983096:DYI983096 EID983096:EIE983096 ERZ983096:ESA983096 FBV983096:FBW983096 FLR983096:FLS983096 FVN983096:FVO983096 GFJ983096:GFK983096 GPF983096:GPG983096 GZB983096:GZC983096 HIX983096:HIY983096 HST983096:HSU983096 ICP983096:ICQ983096 IML983096:IMM983096 IWH983096:IWI983096 JGD983096:JGE983096 JPZ983096:JQA983096 JZV983096:JZW983096 KJR983096:KJS983096 KTN983096:KTO983096 LDJ983096:LDK983096 LNF983096:LNG983096 LXB983096:LXC983096 MGX983096:MGY983096 MQT983096:MQU983096 NAP983096:NAQ983096 NKL983096:NKM983096 NUH983096:NUI983096 OED983096:OEE983096 ONZ983096:OOA983096 OXV983096:OXW983096 PHR983096:PHS983096 PRN983096:PRO983096 QBJ983096:QBK983096 QLF983096:QLG983096 QVB983096:QVC983096 REX983096:REY983096 ROT983096:ROU983096 RYP983096:RYQ983096 SIL983096:SIM983096 SSH983096:SSI983096 TCD983096:TCE983096 TLZ983096:TMA983096 TVV983096:TVW983096 UFR983096:UFS983096 UPN983096:UPO983096 UZJ983096:UZK983096 VJF983096:VJG983096 VTB983096:VTC983096 WCX983096:WCY983096 WMT983096:WMU983096 WWP983096:WWQ983096 AG65604:AH65604 KC65604:KD65604 TY65604:TZ65604 ADU65604:ADV65604 ANQ65604:ANR65604 AXM65604:AXN65604 BHI65604:BHJ65604 BRE65604:BRF65604 CBA65604:CBB65604 CKW65604:CKX65604 CUS65604:CUT65604 DEO65604:DEP65604 DOK65604:DOL65604 DYG65604:DYH65604 EIC65604:EID65604 ERY65604:ERZ65604 FBU65604:FBV65604 FLQ65604:FLR65604 FVM65604:FVN65604 GFI65604:GFJ65604 GPE65604:GPF65604 GZA65604:GZB65604 HIW65604:HIX65604 HSS65604:HST65604 ICO65604:ICP65604 IMK65604:IML65604 IWG65604:IWH65604 JGC65604:JGD65604 JPY65604:JPZ65604 JZU65604:JZV65604 KJQ65604:KJR65604 KTM65604:KTN65604 LDI65604:LDJ65604 LNE65604:LNF65604 LXA65604:LXB65604 MGW65604:MGX65604 MQS65604:MQT65604 NAO65604:NAP65604 NKK65604:NKL65604 NUG65604:NUH65604 OEC65604:OED65604 ONY65604:ONZ65604 OXU65604:OXV65604 PHQ65604:PHR65604 PRM65604:PRN65604 QBI65604:QBJ65604 QLE65604:QLF65604 QVA65604:QVB65604 REW65604:REX65604 ROS65604:ROT65604 RYO65604:RYP65604 SIK65604:SIL65604 SSG65604:SSH65604 TCC65604:TCD65604 TLY65604:TLZ65604 TVU65604:TVV65604 UFQ65604:UFR65604 UPM65604:UPN65604 UZI65604:UZJ65604 VJE65604:VJF65604 VTA65604:VTB65604 WCW65604:WCX65604 WMS65604:WMT65604 WWO65604:WWP65604 AG131140:AH131140 KC131140:KD131140 TY131140:TZ131140 ADU131140:ADV131140 ANQ131140:ANR131140 AXM131140:AXN131140 BHI131140:BHJ131140 BRE131140:BRF131140 CBA131140:CBB131140 CKW131140:CKX131140 CUS131140:CUT131140 DEO131140:DEP131140 DOK131140:DOL131140 DYG131140:DYH131140 EIC131140:EID131140 ERY131140:ERZ131140 FBU131140:FBV131140 FLQ131140:FLR131140 FVM131140:FVN131140 GFI131140:GFJ131140 GPE131140:GPF131140 GZA131140:GZB131140 HIW131140:HIX131140 HSS131140:HST131140 ICO131140:ICP131140 IMK131140:IML131140 IWG131140:IWH131140 JGC131140:JGD131140 JPY131140:JPZ131140 JZU131140:JZV131140 KJQ131140:KJR131140 KTM131140:KTN131140 LDI131140:LDJ131140 LNE131140:LNF131140 LXA131140:LXB131140 MGW131140:MGX131140 MQS131140:MQT131140 NAO131140:NAP131140 NKK131140:NKL131140 NUG131140:NUH131140 OEC131140:OED131140 ONY131140:ONZ131140 OXU131140:OXV131140 PHQ131140:PHR131140 PRM131140:PRN131140 QBI131140:QBJ131140 QLE131140:QLF131140 QVA131140:QVB131140 REW131140:REX131140 ROS131140:ROT131140 RYO131140:RYP131140 SIK131140:SIL131140 SSG131140:SSH131140 TCC131140:TCD131140 TLY131140:TLZ131140 TVU131140:TVV131140 UFQ131140:UFR131140 UPM131140:UPN131140 UZI131140:UZJ131140 VJE131140:VJF131140 VTA131140:VTB131140 WCW131140:WCX131140 WMS131140:WMT131140 WWO131140:WWP131140 AG196676:AH196676 KC196676:KD196676 TY196676:TZ196676 ADU196676:ADV196676 ANQ196676:ANR196676 AXM196676:AXN196676 BHI196676:BHJ196676 BRE196676:BRF196676 CBA196676:CBB196676 CKW196676:CKX196676 CUS196676:CUT196676 DEO196676:DEP196676 DOK196676:DOL196676 DYG196676:DYH196676 EIC196676:EID196676 ERY196676:ERZ196676 FBU196676:FBV196676 FLQ196676:FLR196676 FVM196676:FVN196676 GFI196676:GFJ196676 GPE196676:GPF196676 GZA196676:GZB196676 HIW196676:HIX196676 HSS196676:HST196676 ICO196676:ICP196676 IMK196676:IML196676 IWG196676:IWH196676 JGC196676:JGD196676 JPY196676:JPZ196676 JZU196676:JZV196676 KJQ196676:KJR196676 KTM196676:KTN196676 LDI196676:LDJ196676 LNE196676:LNF196676 LXA196676:LXB196676 MGW196676:MGX196676 MQS196676:MQT196676 NAO196676:NAP196676 NKK196676:NKL196676 NUG196676:NUH196676 OEC196676:OED196676 ONY196676:ONZ196676 OXU196676:OXV196676 PHQ196676:PHR196676 PRM196676:PRN196676 QBI196676:QBJ196676 QLE196676:QLF196676 QVA196676:QVB196676 REW196676:REX196676 ROS196676:ROT196676 RYO196676:RYP196676 SIK196676:SIL196676 SSG196676:SSH196676 TCC196676:TCD196676 TLY196676:TLZ196676 TVU196676:TVV196676 UFQ196676:UFR196676 UPM196676:UPN196676 UZI196676:UZJ196676 VJE196676:VJF196676 VTA196676:VTB196676 WCW196676:WCX196676 WMS196676:WMT196676 WWO196676:WWP196676 AG262212:AH262212 KC262212:KD262212 TY262212:TZ262212 ADU262212:ADV262212 ANQ262212:ANR262212 AXM262212:AXN262212 BHI262212:BHJ262212 BRE262212:BRF262212 CBA262212:CBB262212 CKW262212:CKX262212 CUS262212:CUT262212 DEO262212:DEP262212 DOK262212:DOL262212 DYG262212:DYH262212 EIC262212:EID262212 ERY262212:ERZ262212 FBU262212:FBV262212 FLQ262212:FLR262212 FVM262212:FVN262212 GFI262212:GFJ262212 GPE262212:GPF262212 GZA262212:GZB262212 HIW262212:HIX262212 HSS262212:HST262212 ICO262212:ICP262212 IMK262212:IML262212 IWG262212:IWH262212 JGC262212:JGD262212 JPY262212:JPZ262212 JZU262212:JZV262212 KJQ262212:KJR262212 KTM262212:KTN262212 LDI262212:LDJ262212 LNE262212:LNF262212 LXA262212:LXB262212 MGW262212:MGX262212 MQS262212:MQT262212 NAO262212:NAP262212 NKK262212:NKL262212 NUG262212:NUH262212 OEC262212:OED262212 ONY262212:ONZ262212 OXU262212:OXV262212 PHQ262212:PHR262212 PRM262212:PRN262212 QBI262212:QBJ262212 QLE262212:QLF262212 QVA262212:QVB262212 REW262212:REX262212 ROS262212:ROT262212 RYO262212:RYP262212 SIK262212:SIL262212 SSG262212:SSH262212 TCC262212:TCD262212 TLY262212:TLZ262212 TVU262212:TVV262212 UFQ262212:UFR262212 UPM262212:UPN262212 UZI262212:UZJ262212 VJE262212:VJF262212 VTA262212:VTB262212 WCW262212:WCX262212 WMS262212:WMT262212 WWO262212:WWP262212 AG327748:AH327748 KC327748:KD327748 TY327748:TZ327748 ADU327748:ADV327748 ANQ327748:ANR327748 AXM327748:AXN327748 BHI327748:BHJ327748 BRE327748:BRF327748 CBA327748:CBB327748 CKW327748:CKX327748 CUS327748:CUT327748 DEO327748:DEP327748 DOK327748:DOL327748 DYG327748:DYH327748 EIC327748:EID327748 ERY327748:ERZ327748 FBU327748:FBV327748 FLQ327748:FLR327748 FVM327748:FVN327748 GFI327748:GFJ327748 GPE327748:GPF327748 GZA327748:GZB327748 HIW327748:HIX327748 HSS327748:HST327748 ICO327748:ICP327748 IMK327748:IML327748 IWG327748:IWH327748 JGC327748:JGD327748 JPY327748:JPZ327748 JZU327748:JZV327748 KJQ327748:KJR327748 KTM327748:KTN327748 LDI327748:LDJ327748 LNE327748:LNF327748 LXA327748:LXB327748 MGW327748:MGX327748 MQS327748:MQT327748 NAO327748:NAP327748 NKK327748:NKL327748 NUG327748:NUH327748 OEC327748:OED327748 ONY327748:ONZ327748 OXU327748:OXV327748 PHQ327748:PHR327748 PRM327748:PRN327748 QBI327748:QBJ327748 QLE327748:QLF327748 QVA327748:QVB327748 REW327748:REX327748 ROS327748:ROT327748 RYO327748:RYP327748 SIK327748:SIL327748 SSG327748:SSH327748 TCC327748:TCD327748 TLY327748:TLZ327748 TVU327748:TVV327748 UFQ327748:UFR327748 UPM327748:UPN327748 UZI327748:UZJ327748 VJE327748:VJF327748 VTA327748:VTB327748 WCW327748:WCX327748 WMS327748:WMT327748 WWO327748:WWP327748 AG393284:AH393284 KC393284:KD393284 TY393284:TZ393284 ADU393284:ADV393284 ANQ393284:ANR393284 AXM393284:AXN393284 BHI393284:BHJ393284 BRE393284:BRF393284 CBA393284:CBB393284 CKW393284:CKX393284 CUS393284:CUT393284 DEO393284:DEP393284 DOK393284:DOL393284 DYG393284:DYH393284 EIC393284:EID393284 ERY393284:ERZ393284 FBU393284:FBV393284 FLQ393284:FLR393284 FVM393284:FVN393284 GFI393284:GFJ393284 GPE393284:GPF393284 GZA393284:GZB393284 HIW393284:HIX393284 HSS393284:HST393284 ICO393284:ICP393284 IMK393284:IML393284 IWG393284:IWH393284 JGC393284:JGD393284 JPY393284:JPZ393284 JZU393284:JZV393284 KJQ393284:KJR393284 KTM393284:KTN393284 LDI393284:LDJ393284 LNE393284:LNF393284 LXA393284:LXB393284 MGW393284:MGX393284 MQS393284:MQT393284 NAO393284:NAP393284 NKK393284:NKL393284 NUG393284:NUH393284 OEC393284:OED393284 ONY393284:ONZ393284 OXU393284:OXV393284 PHQ393284:PHR393284 PRM393284:PRN393284 QBI393284:QBJ393284 QLE393284:QLF393284 QVA393284:QVB393284 REW393284:REX393284 ROS393284:ROT393284 RYO393284:RYP393284 SIK393284:SIL393284 SSG393284:SSH393284 TCC393284:TCD393284 TLY393284:TLZ393284 TVU393284:TVV393284 UFQ393284:UFR393284 UPM393284:UPN393284 UZI393284:UZJ393284 VJE393284:VJF393284 VTA393284:VTB393284 WCW393284:WCX393284 WMS393284:WMT393284 WWO393284:WWP393284 AG458820:AH458820 KC458820:KD458820 TY458820:TZ458820 ADU458820:ADV458820 ANQ458820:ANR458820 AXM458820:AXN458820 BHI458820:BHJ458820 BRE458820:BRF458820 CBA458820:CBB458820 CKW458820:CKX458820 CUS458820:CUT458820 DEO458820:DEP458820 DOK458820:DOL458820 DYG458820:DYH458820 EIC458820:EID458820 ERY458820:ERZ458820 FBU458820:FBV458820 FLQ458820:FLR458820 FVM458820:FVN458820 GFI458820:GFJ458820 GPE458820:GPF458820 GZA458820:GZB458820 HIW458820:HIX458820 HSS458820:HST458820 ICO458820:ICP458820 IMK458820:IML458820 IWG458820:IWH458820 JGC458820:JGD458820 JPY458820:JPZ458820 JZU458820:JZV458820 KJQ458820:KJR458820 KTM458820:KTN458820 LDI458820:LDJ458820 LNE458820:LNF458820 LXA458820:LXB458820 MGW458820:MGX458820 MQS458820:MQT458820 NAO458820:NAP458820 NKK458820:NKL458820 NUG458820:NUH458820 OEC458820:OED458820 ONY458820:ONZ458820 OXU458820:OXV458820 PHQ458820:PHR458820 PRM458820:PRN458820 QBI458820:QBJ458820 QLE458820:QLF458820 QVA458820:QVB458820 REW458820:REX458820 ROS458820:ROT458820 RYO458820:RYP458820 SIK458820:SIL458820 SSG458820:SSH458820 TCC458820:TCD458820 TLY458820:TLZ458820 TVU458820:TVV458820 UFQ458820:UFR458820 UPM458820:UPN458820 UZI458820:UZJ458820 VJE458820:VJF458820 VTA458820:VTB458820 WCW458820:WCX458820 WMS458820:WMT458820 WWO458820:WWP458820 AG524356:AH524356 KC524356:KD524356 TY524356:TZ524356 ADU524356:ADV524356 ANQ524356:ANR524356 AXM524356:AXN524356 BHI524356:BHJ524356 BRE524356:BRF524356 CBA524356:CBB524356 CKW524356:CKX524356 CUS524356:CUT524356 DEO524356:DEP524356 DOK524356:DOL524356 DYG524356:DYH524356 EIC524356:EID524356 ERY524356:ERZ524356 FBU524356:FBV524356 FLQ524356:FLR524356 FVM524356:FVN524356 GFI524356:GFJ524356 GPE524356:GPF524356 GZA524356:GZB524356 HIW524356:HIX524356 HSS524356:HST524356 ICO524356:ICP524356 IMK524356:IML524356 IWG524356:IWH524356 JGC524356:JGD524356 JPY524356:JPZ524356 JZU524356:JZV524356 KJQ524356:KJR524356 KTM524356:KTN524356 LDI524356:LDJ524356 LNE524356:LNF524356 LXA524356:LXB524356 MGW524356:MGX524356 MQS524356:MQT524356 NAO524356:NAP524356 NKK524356:NKL524356 NUG524356:NUH524356 OEC524356:OED524356 ONY524356:ONZ524356 OXU524356:OXV524356 PHQ524356:PHR524356 PRM524356:PRN524356 QBI524356:QBJ524356 QLE524356:QLF524356 QVA524356:QVB524356 REW524356:REX524356 ROS524356:ROT524356 RYO524356:RYP524356 SIK524356:SIL524356 SSG524356:SSH524356 TCC524356:TCD524356 TLY524356:TLZ524356 TVU524356:TVV524356 UFQ524356:UFR524356 UPM524356:UPN524356 UZI524356:UZJ524356 VJE524356:VJF524356 VTA524356:VTB524356 WCW524356:WCX524356 WMS524356:WMT524356 WWO524356:WWP524356 AG589892:AH589892 KC589892:KD589892 TY589892:TZ589892 ADU589892:ADV589892 ANQ589892:ANR589892 AXM589892:AXN589892 BHI589892:BHJ589892 BRE589892:BRF589892 CBA589892:CBB589892 CKW589892:CKX589892 CUS589892:CUT589892 DEO589892:DEP589892 DOK589892:DOL589892 DYG589892:DYH589892 EIC589892:EID589892 ERY589892:ERZ589892 FBU589892:FBV589892 FLQ589892:FLR589892 FVM589892:FVN589892 GFI589892:GFJ589892 GPE589892:GPF589892 GZA589892:GZB589892 HIW589892:HIX589892 HSS589892:HST589892 ICO589892:ICP589892 IMK589892:IML589892 IWG589892:IWH589892 JGC589892:JGD589892 JPY589892:JPZ589892 JZU589892:JZV589892 KJQ589892:KJR589892 KTM589892:KTN589892 LDI589892:LDJ589892 LNE589892:LNF589892 LXA589892:LXB589892 MGW589892:MGX589892 MQS589892:MQT589892 NAO589892:NAP589892 NKK589892:NKL589892 NUG589892:NUH589892 OEC589892:OED589892 ONY589892:ONZ589892 OXU589892:OXV589892 PHQ589892:PHR589892 PRM589892:PRN589892 QBI589892:QBJ589892 QLE589892:QLF589892 QVA589892:QVB589892 REW589892:REX589892 ROS589892:ROT589892 RYO589892:RYP589892 SIK589892:SIL589892 SSG589892:SSH589892 TCC589892:TCD589892 TLY589892:TLZ589892 TVU589892:TVV589892 UFQ589892:UFR589892 UPM589892:UPN589892 UZI589892:UZJ589892 VJE589892:VJF589892 VTA589892:VTB589892 WCW589892:WCX589892 WMS589892:WMT589892 WWO589892:WWP589892 AG655428:AH655428 KC655428:KD655428 TY655428:TZ655428 ADU655428:ADV655428 ANQ655428:ANR655428 AXM655428:AXN655428 BHI655428:BHJ655428 BRE655428:BRF655428 CBA655428:CBB655428 CKW655428:CKX655428 CUS655428:CUT655428 DEO655428:DEP655428 DOK655428:DOL655428 DYG655428:DYH655428 EIC655428:EID655428 ERY655428:ERZ655428 FBU655428:FBV655428 FLQ655428:FLR655428 FVM655428:FVN655428 GFI655428:GFJ655428 GPE655428:GPF655428 GZA655428:GZB655428 HIW655428:HIX655428 HSS655428:HST655428 ICO655428:ICP655428 IMK655428:IML655428 IWG655428:IWH655428 JGC655428:JGD655428 JPY655428:JPZ655428 JZU655428:JZV655428 KJQ655428:KJR655428 KTM655428:KTN655428 LDI655428:LDJ655428 LNE655428:LNF655428 LXA655428:LXB655428 MGW655428:MGX655428 MQS655428:MQT655428 NAO655428:NAP655428 NKK655428:NKL655428 NUG655428:NUH655428 OEC655428:OED655428 ONY655428:ONZ655428 OXU655428:OXV655428 PHQ655428:PHR655428 PRM655428:PRN655428 QBI655428:QBJ655428 QLE655428:QLF655428 QVA655428:QVB655428 REW655428:REX655428 ROS655428:ROT655428 RYO655428:RYP655428 SIK655428:SIL655428 SSG655428:SSH655428 TCC655428:TCD655428 TLY655428:TLZ655428 TVU655428:TVV655428 UFQ655428:UFR655428 UPM655428:UPN655428 UZI655428:UZJ655428 VJE655428:VJF655428 VTA655428:VTB655428 WCW655428:WCX655428 WMS655428:WMT655428 WWO655428:WWP655428 AG720964:AH720964 KC720964:KD720964 TY720964:TZ720964 ADU720964:ADV720964 ANQ720964:ANR720964 AXM720964:AXN720964 BHI720964:BHJ720964 BRE720964:BRF720964 CBA720964:CBB720964 CKW720964:CKX720964 CUS720964:CUT720964 DEO720964:DEP720964 DOK720964:DOL720964 DYG720964:DYH720964 EIC720964:EID720964 ERY720964:ERZ720964 FBU720964:FBV720964 FLQ720964:FLR720964 FVM720964:FVN720964 GFI720964:GFJ720964 GPE720964:GPF720964 GZA720964:GZB720964 HIW720964:HIX720964 HSS720964:HST720964 ICO720964:ICP720964 IMK720964:IML720964 IWG720964:IWH720964 JGC720964:JGD720964 JPY720964:JPZ720964 JZU720964:JZV720964 KJQ720964:KJR720964 KTM720964:KTN720964 LDI720964:LDJ720964 LNE720964:LNF720964 LXA720964:LXB720964 MGW720964:MGX720964 MQS720964:MQT720964 NAO720964:NAP720964 NKK720964:NKL720964 NUG720964:NUH720964 OEC720964:OED720964 ONY720964:ONZ720964 OXU720964:OXV720964 PHQ720964:PHR720964 PRM720964:PRN720964 QBI720964:QBJ720964 QLE720964:QLF720964 QVA720964:QVB720964 REW720964:REX720964 ROS720964:ROT720964 RYO720964:RYP720964 SIK720964:SIL720964 SSG720964:SSH720964 TCC720964:TCD720964 TLY720964:TLZ720964 TVU720964:TVV720964 UFQ720964:UFR720964 UPM720964:UPN720964 UZI720964:UZJ720964 VJE720964:VJF720964 VTA720964:VTB720964 WCW720964:WCX720964 WMS720964:WMT720964 WWO720964:WWP720964 AG786500:AH786500 KC786500:KD786500 TY786500:TZ786500 ADU786500:ADV786500 ANQ786500:ANR786500 AXM786500:AXN786500 BHI786500:BHJ786500 BRE786500:BRF786500 CBA786500:CBB786500 CKW786500:CKX786500 CUS786500:CUT786500 DEO786500:DEP786500 DOK786500:DOL786500 DYG786500:DYH786500 EIC786500:EID786500 ERY786500:ERZ786500 FBU786500:FBV786500 FLQ786500:FLR786500 FVM786500:FVN786500 GFI786500:GFJ786500 GPE786500:GPF786500 GZA786500:GZB786500 HIW786500:HIX786500 HSS786500:HST786500 ICO786500:ICP786500 IMK786500:IML786500 IWG786500:IWH786500 JGC786500:JGD786500 JPY786500:JPZ786500 JZU786500:JZV786500 KJQ786500:KJR786500 KTM786500:KTN786500 LDI786500:LDJ786500 LNE786500:LNF786500 LXA786500:LXB786500 MGW786500:MGX786500 MQS786500:MQT786500 NAO786500:NAP786500 NKK786500:NKL786500 NUG786500:NUH786500 OEC786500:OED786500 ONY786500:ONZ786500 OXU786500:OXV786500 PHQ786500:PHR786500 PRM786500:PRN786500 QBI786500:QBJ786500 QLE786500:QLF786500 QVA786500:QVB786500 REW786500:REX786500 ROS786500:ROT786500 RYO786500:RYP786500 SIK786500:SIL786500 SSG786500:SSH786500 TCC786500:TCD786500 TLY786500:TLZ786500 TVU786500:TVV786500 UFQ786500:UFR786500 UPM786500:UPN786500 UZI786500:UZJ786500 VJE786500:VJF786500 VTA786500:VTB786500 WCW786500:WCX786500 WMS786500:WMT786500 WWO786500:WWP786500 AG852036:AH852036 KC852036:KD852036 TY852036:TZ852036 ADU852036:ADV852036 ANQ852036:ANR852036 AXM852036:AXN852036 BHI852036:BHJ852036 BRE852036:BRF852036 CBA852036:CBB852036 CKW852036:CKX852036 CUS852036:CUT852036 DEO852036:DEP852036 DOK852036:DOL852036 DYG852036:DYH852036 EIC852036:EID852036 ERY852036:ERZ852036 FBU852036:FBV852036 FLQ852036:FLR852036 FVM852036:FVN852036 GFI852036:GFJ852036 GPE852036:GPF852036 GZA852036:GZB852036 HIW852036:HIX852036 HSS852036:HST852036 ICO852036:ICP852036 IMK852036:IML852036 IWG852036:IWH852036 JGC852036:JGD852036 JPY852036:JPZ852036 JZU852036:JZV852036 KJQ852036:KJR852036 KTM852036:KTN852036 LDI852036:LDJ852036 LNE852036:LNF852036 LXA852036:LXB852036 MGW852036:MGX852036 MQS852036:MQT852036 NAO852036:NAP852036 NKK852036:NKL852036 NUG852036:NUH852036 OEC852036:OED852036 ONY852036:ONZ852036 OXU852036:OXV852036 PHQ852036:PHR852036 PRM852036:PRN852036 QBI852036:QBJ852036 QLE852036:QLF852036 QVA852036:QVB852036 REW852036:REX852036 ROS852036:ROT852036 RYO852036:RYP852036 SIK852036:SIL852036 SSG852036:SSH852036 TCC852036:TCD852036 TLY852036:TLZ852036 TVU852036:TVV852036 UFQ852036:UFR852036 UPM852036:UPN852036 UZI852036:UZJ852036 VJE852036:VJF852036 VTA852036:VTB852036 WCW852036:WCX852036 WMS852036:WMT852036 WWO852036:WWP852036 AG917572:AH917572 KC917572:KD917572 TY917572:TZ917572 ADU917572:ADV917572 ANQ917572:ANR917572 AXM917572:AXN917572 BHI917572:BHJ917572 BRE917572:BRF917572 CBA917572:CBB917572 CKW917572:CKX917572 CUS917572:CUT917572 DEO917572:DEP917572 DOK917572:DOL917572 DYG917572:DYH917572 EIC917572:EID917572 ERY917572:ERZ917572 FBU917572:FBV917572 FLQ917572:FLR917572 FVM917572:FVN917572 GFI917572:GFJ917572 GPE917572:GPF917572 GZA917572:GZB917572 HIW917572:HIX917572 HSS917572:HST917572 ICO917572:ICP917572 IMK917572:IML917572 IWG917572:IWH917572 JGC917572:JGD917572 JPY917572:JPZ917572 JZU917572:JZV917572 KJQ917572:KJR917572 KTM917572:KTN917572 LDI917572:LDJ917572 LNE917572:LNF917572 LXA917572:LXB917572 MGW917572:MGX917572 MQS917572:MQT917572 NAO917572:NAP917572 NKK917572:NKL917572 NUG917572:NUH917572 OEC917572:OED917572 ONY917572:ONZ917572 OXU917572:OXV917572 PHQ917572:PHR917572 PRM917572:PRN917572 QBI917572:QBJ917572 QLE917572:QLF917572 QVA917572:QVB917572 REW917572:REX917572 ROS917572:ROT917572 RYO917572:RYP917572 SIK917572:SIL917572 SSG917572:SSH917572 TCC917572:TCD917572 TLY917572:TLZ917572 TVU917572:TVV917572 UFQ917572:UFR917572 UPM917572:UPN917572 UZI917572:UZJ917572 VJE917572:VJF917572 VTA917572:VTB917572 WCW917572:WCX917572 WMS917572:WMT917572 WWO917572:WWP917572 AG983108:AH983108 KC983108:KD983108 TY983108:TZ983108 ADU983108:ADV983108 ANQ983108:ANR983108 AXM983108:AXN983108 BHI983108:BHJ983108 BRE983108:BRF983108 CBA983108:CBB983108 CKW983108:CKX983108 CUS983108:CUT983108 DEO983108:DEP983108 DOK983108:DOL983108 DYG983108:DYH983108 EIC983108:EID983108 ERY983108:ERZ983108 FBU983108:FBV983108 FLQ983108:FLR983108 FVM983108:FVN983108 GFI983108:GFJ983108 GPE983108:GPF983108 GZA983108:GZB983108 HIW983108:HIX983108 HSS983108:HST983108 ICO983108:ICP983108 IMK983108:IML983108 IWG983108:IWH983108 JGC983108:JGD983108 JPY983108:JPZ983108 JZU983108:JZV983108 KJQ983108:KJR983108 KTM983108:KTN983108 LDI983108:LDJ983108 LNE983108:LNF983108 LXA983108:LXB983108 MGW983108:MGX983108 MQS983108:MQT983108 NAO983108:NAP983108 NKK983108:NKL983108 NUG983108:NUH983108 OEC983108:OED983108 ONY983108:ONZ983108 OXU983108:OXV983108 PHQ983108:PHR983108 PRM983108:PRN983108 QBI983108:QBJ983108 QLE983108:QLF983108 QVA983108:QVB983108 REW983108:REX983108 ROS983108:ROT983108 RYO983108:RYP983108 SIK983108:SIL983108 SSG983108:SSH983108 TCC983108:TCD983108 TLY983108:TLZ983108 TVU983108:TVV983108 UFQ983108:UFR983108 UPM983108:UPN983108 UZI983108:UZJ983108 VJE983108:VJF983108 VTA983108:VTB983108 WCW983108:WCX983108 WMS983108:WMT983108 WWO983108:WWP983108 AH65605:AI65607 KD65605:KE65607 TZ65605:UA65607 ADV65605:ADW65607 ANR65605:ANS65607 AXN65605:AXO65607 BHJ65605:BHK65607 BRF65605:BRG65607 CBB65605:CBC65607 CKX65605:CKY65607 CUT65605:CUU65607 DEP65605:DEQ65607 DOL65605:DOM65607 DYH65605:DYI65607 EID65605:EIE65607 ERZ65605:ESA65607 FBV65605:FBW65607 FLR65605:FLS65607 FVN65605:FVO65607 GFJ65605:GFK65607 GPF65605:GPG65607 GZB65605:GZC65607 HIX65605:HIY65607 HST65605:HSU65607 ICP65605:ICQ65607 IML65605:IMM65607 IWH65605:IWI65607 JGD65605:JGE65607 JPZ65605:JQA65607 JZV65605:JZW65607 KJR65605:KJS65607 KTN65605:KTO65607 LDJ65605:LDK65607 LNF65605:LNG65607 LXB65605:LXC65607 MGX65605:MGY65607 MQT65605:MQU65607 NAP65605:NAQ65607 NKL65605:NKM65607 NUH65605:NUI65607 OED65605:OEE65607 ONZ65605:OOA65607 OXV65605:OXW65607 PHR65605:PHS65607 PRN65605:PRO65607 QBJ65605:QBK65607 QLF65605:QLG65607 QVB65605:QVC65607 REX65605:REY65607 ROT65605:ROU65607 RYP65605:RYQ65607 SIL65605:SIM65607 SSH65605:SSI65607 TCD65605:TCE65607 TLZ65605:TMA65607 TVV65605:TVW65607 UFR65605:UFS65607 UPN65605:UPO65607 UZJ65605:UZK65607 VJF65605:VJG65607 VTB65605:VTC65607 WCX65605:WCY65607 WMT65605:WMU65607 WWP65605:WWQ65607 AH131141:AI131143 KD131141:KE131143 TZ131141:UA131143 ADV131141:ADW131143 ANR131141:ANS131143 AXN131141:AXO131143 BHJ131141:BHK131143 BRF131141:BRG131143 CBB131141:CBC131143 CKX131141:CKY131143 CUT131141:CUU131143 DEP131141:DEQ131143 DOL131141:DOM131143 DYH131141:DYI131143 EID131141:EIE131143 ERZ131141:ESA131143 FBV131141:FBW131143 FLR131141:FLS131143 FVN131141:FVO131143 GFJ131141:GFK131143 GPF131141:GPG131143 GZB131141:GZC131143 HIX131141:HIY131143 HST131141:HSU131143 ICP131141:ICQ131143 IML131141:IMM131143 IWH131141:IWI131143 JGD131141:JGE131143 JPZ131141:JQA131143 JZV131141:JZW131143 KJR131141:KJS131143 KTN131141:KTO131143 LDJ131141:LDK131143 LNF131141:LNG131143 LXB131141:LXC131143 MGX131141:MGY131143 MQT131141:MQU131143 NAP131141:NAQ131143 NKL131141:NKM131143 NUH131141:NUI131143 OED131141:OEE131143 ONZ131141:OOA131143 OXV131141:OXW131143 PHR131141:PHS131143 PRN131141:PRO131143 QBJ131141:QBK131143 QLF131141:QLG131143 QVB131141:QVC131143 REX131141:REY131143 ROT131141:ROU131143 RYP131141:RYQ131143 SIL131141:SIM131143 SSH131141:SSI131143 TCD131141:TCE131143 TLZ131141:TMA131143 TVV131141:TVW131143 UFR131141:UFS131143 UPN131141:UPO131143 UZJ131141:UZK131143 VJF131141:VJG131143 VTB131141:VTC131143 WCX131141:WCY131143 WMT131141:WMU131143 WWP131141:WWQ131143 AH196677:AI196679 KD196677:KE196679 TZ196677:UA196679 ADV196677:ADW196679 ANR196677:ANS196679 AXN196677:AXO196679 BHJ196677:BHK196679 BRF196677:BRG196679 CBB196677:CBC196679 CKX196677:CKY196679 CUT196677:CUU196679 DEP196677:DEQ196679 DOL196677:DOM196679 DYH196677:DYI196679 EID196677:EIE196679 ERZ196677:ESA196679 FBV196677:FBW196679 FLR196677:FLS196679 FVN196677:FVO196679 GFJ196677:GFK196679 GPF196677:GPG196679 GZB196677:GZC196679 HIX196677:HIY196679 HST196677:HSU196679 ICP196677:ICQ196679 IML196677:IMM196679 IWH196677:IWI196679 JGD196677:JGE196679 JPZ196677:JQA196679 JZV196677:JZW196679 KJR196677:KJS196679 KTN196677:KTO196679 LDJ196677:LDK196679 LNF196677:LNG196679 LXB196677:LXC196679 MGX196677:MGY196679 MQT196677:MQU196679 NAP196677:NAQ196679 NKL196677:NKM196679 NUH196677:NUI196679 OED196677:OEE196679 ONZ196677:OOA196679 OXV196677:OXW196679 PHR196677:PHS196679 PRN196677:PRO196679 QBJ196677:QBK196679 QLF196677:QLG196679 QVB196677:QVC196679 REX196677:REY196679 ROT196677:ROU196679 RYP196677:RYQ196679 SIL196677:SIM196679 SSH196677:SSI196679 TCD196677:TCE196679 TLZ196677:TMA196679 TVV196677:TVW196679 UFR196677:UFS196679 UPN196677:UPO196679 UZJ196677:UZK196679 VJF196677:VJG196679 VTB196677:VTC196679 WCX196677:WCY196679 WMT196677:WMU196679 WWP196677:WWQ196679 AH262213:AI262215 KD262213:KE262215 TZ262213:UA262215 ADV262213:ADW262215 ANR262213:ANS262215 AXN262213:AXO262215 BHJ262213:BHK262215 BRF262213:BRG262215 CBB262213:CBC262215 CKX262213:CKY262215 CUT262213:CUU262215 DEP262213:DEQ262215 DOL262213:DOM262215 DYH262213:DYI262215 EID262213:EIE262215 ERZ262213:ESA262215 FBV262213:FBW262215 FLR262213:FLS262215 FVN262213:FVO262215 GFJ262213:GFK262215 GPF262213:GPG262215 GZB262213:GZC262215 HIX262213:HIY262215 HST262213:HSU262215 ICP262213:ICQ262215 IML262213:IMM262215 IWH262213:IWI262215 JGD262213:JGE262215 JPZ262213:JQA262215 JZV262213:JZW262215 KJR262213:KJS262215 KTN262213:KTO262215 LDJ262213:LDK262215 LNF262213:LNG262215 LXB262213:LXC262215 MGX262213:MGY262215 MQT262213:MQU262215 NAP262213:NAQ262215 NKL262213:NKM262215 NUH262213:NUI262215 OED262213:OEE262215 ONZ262213:OOA262215 OXV262213:OXW262215 PHR262213:PHS262215 PRN262213:PRO262215 QBJ262213:QBK262215 QLF262213:QLG262215 QVB262213:QVC262215 REX262213:REY262215 ROT262213:ROU262215 RYP262213:RYQ262215 SIL262213:SIM262215 SSH262213:SSI262215 TCD262213:TCE262215 TLZ262213:TMA262215 TVV262213:TVW262215 UFR262213:UFS262215 UPN262213:UPO262215 UZJ262213:UZK262215 VJF262213:VJG262215 VTB262213:VTC262215 WCX262213:WCY262215 WMT262213:WMU262215 WWP262213:WWQ262215 AH327749:AI327751 KD327749:KE327751 TZ327749:UA327751 ADV327749:ADW327751 ANR327749:ANS327751 AXN327749:AXO327751 BHJ327749:BHK327751 BRF327749:BRG327751 CBB327749:CBC327751 CKX327749:CKY327751 CUT327749:CUU327751 DEP327749:DEQ327751 DOL327749:DOM327751 DYH327749:DYI327751 EID327749:EIE327751 ERZ327749:ESA327751 FBV327749:FBW327751 FLR327749:FLS327751 FVN327749:FVO327751 GFJ327749:GFK327751 GPF327749:GPG327751 GZB327749:GZC327751 HIX327749:HIY327751 HST327749:HSU327751 ICP327749:ICQ327751 IML327749:IMM327751 IWH327749:IWI327751 JGD327749:JGE327751 JPZ327749:JQA327751 JZV327749:JZW327751 KJR327749:KJS327751 KTN327749:KTO327751 LDJ327749:LDK327751 LNF327749:LNG327751 LXB327749:LXC327751 MGX327749:MGY327751 MQT327749:MQU327751 NAP327749:NAQ327751 NKL327749:NKM327751 NUH327749:NUI327751 OED327749:OEE327751 ONZ327749:OOA327751 OXV327749:OXW327751 PHR327749:PHS327751 PRN327749:PRO327751 QBJ327749:QBK327751 QLF327749:QLG327751 QVB327749:QVC327751 REX327749:REY327751 ROT327749:ROU327751 RYP327749:RYQ327751 SIL327749:SIM327751 SSH327749:SSI327751 TCD327749:TCE327751 TLZ327749:TMA327751 TVV327749:TVW327751 UFR327749:UFS327751 UPN327749:UPO327751 UZJ327749:UZK327751 VJF327749:VJG327751 VTB327749:VTC327751 WCX327749:WCY327751 WMT327749:WMU327751 WWP327749:WWQ327751 AH393285:AI393287 KD393285:KE393287 TZ393285:UA393287 ADV393285:ADW393287 ANR393285:ANS393287 AXN393285:AXO393287 BHJ393285:BHK393287 BRF393285:BRG393287 CBB393285:CBC393287 CKX393285:CKY393287 CUT393285:CUU393287 DEP393285:DEQ393287 DOL393285:DOM393287 DYH393285:DYI393287 EID393285:EIE393287 ERZ393285:ESA393287 FBV393285:FBW393287 FLR393285:FLS393287 FVN393285:FVO393287 GFJ393285:GFK393287 GPF393285:GPG393287 GZB393285:GZC393287 HIX393285:HIY393287 HST393285:HSU393287 ICP393285:ICQ393287 IML393285:IMM393287 IWH393285:IWI393287 JGD393285:JGE393287 JPZ393285:JQA393287 JZV393285:JZW393287 KJR393285:KJS393287 KTN393285:KTO393287 LDJ393285:LDK393287 LNF393285:LNG393287 LXB393285:LXC393287 MGX393285:MGY393287 MQT393285:MQU393287 NAP393285:NAQ393287 NKL393285:NKM393287 NUH393285:NUI393287 OED393285:OEE393287 ONZ393285:OOA393287 OXV393285:OXW393287 PHR393285:PHS393287 PRN393285:PRO393287 QBJ393285:QBK393287 QLF393285:QLG393287 QVB393285:QVC393287 REX393285:REY393287 ROT393285:ROU393287 RYP393285:RYQ393287 SIL393285:SIM393287 SSH393285:SSI393287 TCD393285:TCE393287 TLZ393285:TMA393287 TVV393285:TVW393287 UFR393285:UFS393287 UPN393285:UPO393287 UZJ393285:UZK393287 VJF393285:VJG393287 VTB393285:VTC393287 WCX393285:WCY393287 WMT393285:WMU393287 WWP393285:WWQ393287 AH458821:AI458823 KD458821:KE458823 TZ458821:UA458823 ADV458821:ADW458823 ANR458821:ANS458823 AXN458821:AXO458823 BHJ458821:BHK458823 BRF458821:BRG458823 CBB458821:CBC458823 CKX458821:CKY458823 CUT458821:CUU458823 DEP458821:DEQ458823 DOL458821:DOM458823 DYH458821:DYI458823 EID458821:EIE458823 ERZ458821:ESA458823 FBV458821:FBW458823 FLR458821:FLS458823 FVN458821:FVO458823 GFJ458821:GFK458823 GPF458821:GPG458823 GZB458821:GZC458823 HIX458821:HIY458823 HST458821:HSU458823 ICP458821:ICQ458823 IML458821:IMM458823 IWH458821:IWI458823 JGD458821:JGE458823 JPZ458821:JQA458823 JZV458821:JZW458823 KJR458821:KJS458823 KTN458821:KTO458823 LDJ458821:LDK458823 LNF458821:LNG458823 LXB458821:LXC458823 MGX458821:MGY458823 MQT458821:MQU458823 NAP458821:NAQ458823 NKL458821:NKM458823 NUH458821:NUI458823 OED458821:OEE458823 ONZ458821:OOA458823 OXV458821:OXW458823 PHR458821:PHS458823 PRN458821:PRO458823 QBJ458821:QBK458823 QLF458821:QLG458823 QVB458821:QVC458823 REX458821:REY458823 ROT458821:ROU458823 RYP458821:RYQ458823 SIL458821:SIM458823 SSH458821:SSI458823 TCD458821:TCE458823 TLZ458821:TMA458823 TVV458821:TVW458823 UFR458821:UFS458823 UPN458821:UPO458823 UZJ458821:UZK458823 VJF458821:VJG458823 VTB458821:VTC458823 WCX458821:WCY458823 WMT458821:WMU458823 WWP458821:WWQ458823 AH524357:AI524359 KD524357:KE524359 TZ524357:UA524359 ADV524357:ADW524359 ANR524357:ANS524359 AXN524357:AXO524359 BHJ524357:BHK524359 BRF524357:BRG524359 CBB524357:CBC524359 CKX524357:CKY524359 CUT524357:CUU524359 DEP524357:DEQ524359 DOL524357:DOM524359 DYH524357:DYI524359 EID524357:EIE524359 ERZ524357:ESA524359 FBV524357:FBW524359 FLR524357:FLS524359 FVN524357:FVO524359 GFJ524357:GFK524359 GPF524357:GPG524359 GZB524357:GZC524359 HIX524357:HIY524359 HST524357:HSU524359 ICP524357:ICQ524359 IML524357:IMM524359 IWH524357:IWI524359 JGD524357:JGE524359 JPZ524357:JQA524359 JZV524357:JZW524359 KJR524357:KJS524359 KTN524357:KTO524359 LDJ524357:LDK524359 LNF524357:LNG524359 LXB524357:LXC524359 MGX524357:MGY524359 MQT524357:MQU524359 NAP524357:NAQ524359 NKL524357:NKM524359 NUH524357:NUI524359 OED524357:OEE524359 ONZ524357:OOA524359 OXV524357:OXW524359 PHR524357:PHS524359 PRN524357:PRO524359 QBJ524357:QBK524359 QLF524357:QLG524359 QVB524357:QVC524359 REX524357:REY524359 ROT524357:ROU524359 RYP524357:RYQ524359 SIL524357:SIM524359 SSH524357:SSI524359 TCD524357:TCE524359 TLZ524357:TMA524359 TVV524357:TVW524359 UFR524357:UFS524359 UPN524357:UPO524359 UZJ524357:UZK524359 VJF524357:VJG524359 VTB524357:VTC524359 WCX524357:WCY524359 WMT524357:WMU524359 WWP524357:WWQ524359 AH589893:AI589895 KD589893:KE589895 TZ589893:UA589895 ADV589893:ADW589895 ANR589893:ANS589895 AXN589893:AXO589895 BHJ589893:BHK589895 BRF589893:BRG589895 CBB589893:CBC589895 CKX589893:CKY589895 CUT589893:CUU589895 DEP589893:DEQ589895 DOL589893:DOM589895 DYH589893:DYI589895 EID589893:EIE589895 ERZ589893:ESA589895 FBV589893:FBW589895 FLR589893:FLS589895 FVN589893:FVO589895 GFJ589893:GFK589895 GPF589893:GPG589895 GZB589893:GZC589895 HIX589893:HIY589895 HST589893:HSU589895 ICP589893:ICQ589895 IML589893:IMM589895 IWH589893:IWI589895 JGD589893:JGE589895 JPZ589893:JQA589895 JZV589893:JZW589895 KJR589893:KJS589895 KTN589893:KTO589895 LDJ589893:LDK589895 LNF589893:LNG589895 LXB589893:LXC589895 MGX589893:MGY589895 MQT589893:MQU589895 NAP589893:NAQ589895 NKL589893:NKM589895 NUH589893:NUI589895 OED589893:OEE589895 ONZ589893:OOA589895 OXV589893:OXW589895 PHR589893:PHS589895 PRN589893:PRO589895 QBJ589893:QBK589895 QLF589893:QLG589895 QVB589893:QVC589895 REX589893:REY589895 ROT589893:ROU589895 RYP589893:RYQ589895 SIL589893:SIM589895 SSH589893:SSI589895 TCD589893:TCE589895 TLZ589893:TMA589895 TVV589893:TVW589895 UFR589893:UFS589895 UPN589893:UPO589895 UZJ589893:UZK589895 VJF589893:VJG589895 VTB589893:VTC589895 WCX589893:WCY589895 WMT589893:WMU589895 WWP589893:WWQ589895 AH655429:AI655431 KD655429:KE655431 TZ655429:UA655431 ADV655429:ADW655431 ANR655429:ANS655431 AXN655429:AXO655431 BHJ655429:BHK655431 BRF655429:BRG655431 CBB655429:CBC655431 CKX655429:CKY655431 CUT655429:CUU655431 DEP655429:DEQ655431 DOL655429:DOM655431 DYH655429:DYI655431 EID655429:EIE655431 ERZ655429:ESA655431 FBV655429:FBW655431 FLR655429:FLS655431 FVN655429:FVO655431 GFJ655429:GFK655431 GPF655429:GPG655431 GZB655429:GZC655431 HIX655429:HIY655431 HST655429:HSU655431 ICP655429:ICQ655431 IML655429:IMM655431 IWH655429:IWI655431 JGD655429:JGE655431 JPZ655429:JQA655431 JZV655429:JZW655431 KJR655429:KJS655431 KTN655429:KTO655431 LDJ655429:LDK655431 LNF655429:LNG655431 LXB655429:LXC655431 MGX655429:MGY655431 MQT655429:MQU655431 NAP655429:NAQ655431 NKL655429:NKM655431 NUH655429:NUI655431 OED655429:OEE655431 ONZ655429:OOA655431 OXV655429:OXW655431 PHR655429:PHS655431 PRN655429:PRO655431 QBJ655429:QBK655431 QLF655429:QLG655431 QVB655429:QVC655431 REX655429:REY655431 ROT655429:ROU655431 RYP655429:RYQ655431 SIL655429:SIM655431 SSH655429:SSI655431 TCD655429:TCE655431 TLZ655429:TMA655431 TVV655429:TVW655431 UFR655429:UFS655431 UPN655429:UPO655431 UZJ655429:UZK655431 VJF655429:VJG655431 VTB655429:VTC655431 WCX655429:WCY655431 WMT655429:WMU655431 WWP655429:WWQ655431 AH720965:AI720967 KD720965:KE720967 TZ720965:UA720967 ADV720965:ADW720967 ANR720965:ANS720967 AXN720965:AXO720967 BHJ720965:BHK720967 BRF720965:BRG720967 CBB720965:CBC720967 CKX720965:CKY720967 CUT720965:CUU720967 DEP720965:DEQ720967 DOL720965:DOM720967 DYH720965:DYI720967 EID720965:EIE720967 ERZ720965:ESA720967 FBV720965:FBW720967 FLR720965:FLS720967 FVN720965:FVO720967 GFJ720965:GFK720967 GPF720965:GPG720967 GZB720965:GZC720967 HIX720965:HIY720967 HST720965:HSU720967 ICP720965:ICQ720967 IML720965:IMM720967 IWH720965:IWI720967 JGD720965:JGE720967 JPZ720965:JQA720967 JZV720965:JZW720967 KJR720965:KJS720967 KTN720965:KTO720967 LDJ720965:LDK720967 LNF720965:LNG720967 LXB720965:LXC720967 MGX720965:MGY720967 MQT720965:MQU720967 NAP720965:NAQ720967 NKL720965:NKM720967 NUH720965:NUI720967 OED720965:OEE720967 ONZ720965:OOA720967 OXV720965:OXW720967 PHR720965:PHS720967 PRN720965:PRO720967 QBJ720965:QBK720967 QLF720965:QLG720967 QVB720965:QVC720967 REX720965:REY720967 ROT720965:ROU720967 RYP720965:RYQ720967 SIL720965:SIM720967 SSH720965:SSI720967 TCD720965:TCE720967 TLZ720965:TMA720967 TVV720965:TVW720967 UFR720965:UFS720967 UPN720965:UPO720967 UZJ720965:UZK720967 VJF720965:VJG720967 VTB720965:VTC720967 WCX720965:WCY720967 WMT720965:WMU720967 WWP720965:WWQ720967 AH786501:AI786503 KD786501:KE786503 TZ786501:UA786503 ADV786501:ADW786503 ANR786501:ANS786503 AXN786501:AXO786503 BHJ786501:BHK786503 BRF786501:BRG786503 CBB786501:CBC786503 CKX786501:CKY786503 CUT786501:CUU786503 DEP786501:DEQ786503 DOL786501:DOM786503 DYH786501:DYI786503 EID786501:EIE786503 ERZ786501:ESA786503 FBV786501:FBW786503 FLR786501:FLS786503 FVN786501:FVO786503 GFJ786501:GFK786503 GPF786501:GPG786503 GZB786501:GZC786503 HIX786501:HIY786503 HST786501:HSU786503 ICP786501:ICQ786503 IML786501:IMM786503 IWH786501:IWI786503 JGD786501:JGE786503 JPZ786501:JQA786503 JZV786501:JZW786503 KJR786501:KJS786503 KTN786501:KTO786503 LDJ786501:LDK786503 LNF786501:LNG786503 LXB786501:LXC786503 MGX786501:MGY786503 MQT786501:MQU786503 NAP786501:NAQ786503 NKL786501:NKM786503 NUH786501:NUI786503 OED786501:OEE786503 ONZ786501:OOA786503 OXV786501:OXW786503 PHR786501:PHS786503 PRN786501:PRO786503 QBJ786501:QBK786503 QLF786501:QLG786503 QVB786501:QVC786503 REX786501:REY786503 ROT786501:ROU786503 RYP786501:RYQ786503 SIL786501:SIM786503 SSH786501:SSI786503 TCD786501:TCE786503 TLZ786501:TMA786503 TVV786501:TVW786503 UFR786501:UFS786503 UPN786501:UPO786503 UZJ786501:UZK786503 VJF786501:VJG786503 VTB786501:VTC786503 WCX786501:WCY786503 WMT786501:WMU786503 WWP786501:WWQ786503 AH852037:AI852039 KD852037:KE852039 TZ852037:UA852039 ADV852037:ADW852039 ANR852037:ANS852039 AXN852037:AXO852039 BHJ852037:BHK852039 BRF852037:BRG852039 CBB852037:CBC852039 CKX852037:CKY852039 CUT852037:CUU852039 DEP852037:DEQ852039 DOL852037:DOM852039 DYH852037:DYI852039 EID852037:EIE852039 ERZ852037:ESA852039 FBV852037:FBW852039 FLR852037:FLS852039 FVN852037:FVO852039 GFJ852037:GFK852039 GPF852037:GPG852039 GZB852037:GZC852039 HIX852037:HIY852039 HST852037:HSU852039 ICP852037:ICQ852039 IML852037:IMM852039 IWH852037:IWI852039 JGD852037:JGE852039 JPZ852037:JQA852039 JZV852037:JZW852039 KJR852037:KJS852039 KTN852037:KTO852039 LDJ852037:LDK852039 LNF852037:LNG852039 LXB852037:LXC852039 MGX852037:MGY852039 MQT852037:MQU852039 NAP852037:NAQ852039 NKL852037:NKM852039 NUH852037:NUI852039 OED852037:OEE852039 ONZ852037:OOA852039 OXV852037:OXW852039 PHR852037:PHS852039 PRN852037:PRO852039 QBJ852037:QBK852039 QLF852037:QLG852039 QVB852037:QVC852039 REX852037:REY852039 ROT852037:ROU852039 RYP852037:RYQ852039 SIL852037:SIM852039 SSH852037:SSI852039 TCD852037:TCE852039 TLZ852037:TMA852039 TVV852037:TVW852039 UFR852037:UFS852039 UPN852037:UPO852039 UZJ852037:UZK852039 VJF852037:VJG852039 VTB852037:VTC852039 WCX852037:WCY852039 WMT852037:WMU852039 WWP852037:WWQ852039 AH917573:AI917575 KD917573:KE917575 TZ917573:UA917575 ADV917573:ADW917575 ANR917573:ANS917575 AXN917573:AXO917575 BHJ917573:BHK917575 BRF917573:BRG917575 CBB917573:CBC917575 CKX917573:CKY917575 CUT917573:CUU917575 DEP917573:DEQ917575 DOL917573:DOM917575 DYH917573:DYI917575 EID917573:EIE917575 ERZ917573:ESA917575 FBV917573:FBW917575 FLR917573:FLS917575 FVN917573:FVO917575 GFJ917573:GFK917575 GPF917573:GPG917575 GZB917573:GZC917575 HIX917573:HIY917575 HST917573:HSU917575 ICP917573:ICQ917575 IML917573:IMM917575 IWH917573:IWI917575 JGD917573:JGE917575 JPZ917573:JQA917575 JZV917573:JZW917575 KJR917573:KJS917575 KTN917573:KTO917575 LDJ917573:LDK917575 LNF917573:LNG917575 LXB917573:LXC917575 MGX917573:MGY917575 MQT917573:MQU917575 NAP917573:NAQ917575 NKL917573:NKM917575 NUH917573:NUI917575 OED917573:OEE917575 ONZ917573:OOA917575 OXV917573:OXW917575 PHR917573:PHS917575 PRN917573:PRO917575 QBJ917573:QBK917575 QLF917573:QLG917575 QVB917573:QVC917575 REX917573:REY917575 ROT917573:ROU917575 RYP917573:RYQ917575 SIL917573:SIM917575 SSH917573:SSI917575 TCD917573:TCE917575 TLZ917573:TMA917575 TVV917573:TVW917575 UFR917573:UFS917575 UPN917573:UPO917575 UZJ917573:UZK917575 VJF917573:VJG917575 VTB917573:VTC917575 WCX917573:WCY917575 WMT917573:WMU917575 WWP917573:WWQ917575 AH983109:AI983111 KD983109:KE983111 TZ983109:UA983111 ADV983109:ADW983111 ANR983109:ANS983111 AXN983109:AXO983111 BHJ983109:BHK983111 BRF983109:BRG983111 CBB983109:CBC983111 CKX983109:CKY983111 CUT983109:CUU983111 DEP983109:DEQ983111 DOL983109:DOM983111 DYH983109:DYI983111 EID983109:EIE983111 ERZ983109:ESA983111 FBV983109:FBW983111 FLR983109:FLS983111 FVN983109:FVO983111 GFJ983109:GFK983111 GPF983109:GPG983111 GZB983109:GZC983111 HIX983109:HIY983111 HST983109:HSU983111 ICP983109:ICQ983111 IML983109:IMM983111 IWH983109:IWI983111 JGD983109:JGE983111 JPZ983109:JQA983111 JZV983109:JZW983111 KJR983109:KJS983111 KTN983109:KTO983111 LDJ983109:LDK983111 LNF983109:LNG983111 LXB983109:LXC983111 MGX983109:MGY983111 MQT983109:MQU983111 NAP983109:NAQ983111 NKL983109:NKM983111 NUH983109:NUI983111 OED983109:OEE983111 ONZ983109:OOA983111 OXV983109:OXW983111 PHR983109:PHS983111 PRN983109:PRO983111 QBJ983109:QBK983111 QLF983109:QLG983111 QVB983109:QVC983111 REX983109:REY983111 ROT983109:ROU983111 RYP983109:RYQ983111 SIL983109:SIM983111 SSH983109:SSI983111 TCD983109:TCE983111 TLZ983109:TMA983111 TVV983109:TVW983111 UFR983109:UFS983111 UPN983109:UPO983111 UZJ983109:UZK983111 VJF983109:VJG983111 VTB983109:VTC983111 WCX983109:WCY983111 WMT983109:WMU983111 WWP983109:WWQ983111 AH65609:AI65609 KD65609:KE65609 TZ65609:UA65609 ADV65609:ADW65609 ANR65609:ANS65609 AXN65609:AXO65609 BHJ65609:BHK65609 BRF65609:BRG65609 CBB65609:CBC65609 CKX65609:CKY65609 CUT65609:CUU65609 DEP65609:DEQ65609 DOL65609:DOM65609 DYH65609:DYI65609 EID65609:EIE65609 ERZ65609:ESA65609 FBV65609:FBW65609 FLR65609:FLS65609 FVN65609:FVO65609 GFJ65609:GFK65609 GPF65609:GPG65609 GZB65609:GZC65609 HIX65609:HIY65609 HST65609:HSU65609 ICP65609:ICQ65609 IML65609:IMM65609 IWH65609:IWI65609 JGD65609:JGE65609 JPZ65609:JQA65609 JZV65609:JZW65609 KJR65609:KJS65609 KTN65609:KTO65609 LDJ65609:LDK65609 LNF65609:LNG65609 LXB65609:LXC65609 MGX65609:MGY65609 MQT65609:MQU65609 NAP65609:NAQ65609 NKL65609:NKM65609 NUH65609:NUI65609 OED65609:OEE65609 ONZ65609:OOA65609 OXV65609:OXW65609 PHR65609:PHS65609 PRN65609:PRO65609 QBJ65609:QBK65609 QLF65609:QLG65609 QVB65609:QVC65609 REX65609:REY65609 ROT65609:ROU65609 RYP65609:RYQ65609 SIL65609:SIM65609 SSH65609:SSI65609 TCD65609:TCE65609 TLZ65609:TMA65609 TVV65609:TVW65609 UFR65609:UFS65609 UPN65609:UPO65609 UZJ65609:UZK65609 VJF65609:VJG65609 VTB65609:VTC65609 WCX65609:WCY65609 WMT65609:WMU65609 WWP65609:WWQ65609 AH131145:AI131145 KD131145:KE131145 TZ131145:UA131145 ADV131145:ADW131145 ANR131145:ANS131145 AXN131145:AXO131145 BHJ131145:BHK131145 BRF131145:BRG131145 CBB131145:CBC131145 CKX131145:CKY131145 CUT131145:CUU131145 DEP131145:DEQ131145 DOL131145:DOM131145 DYH131145:DYI131145 EID131145:EIE131145 ERZ131145:ESA131145 FBV131145:FBW131145 FLR131145:FLS131145 FVN131145:FVO131145 GFJ131145:GFK131145 GPF131145:GPG131145 GZB131145:GZC131145 HIX131145:HIY131145 HST131145:HSU131145 ICP131145:ICQ131145 IML131145:IMM131145 IWH131145:IWI131145 JGD131145:JGE131145 JPZ131145:JQA131145 JZV131145:JZW131145 KJR131145:KJS131145 KTN131145:KTO131145 LDJ131145:LDK131145 LNF131145:LNG131145 LXB131145:LXC131145 MGX131145:MGY131145 MQT131145:MQU131145 NAP131145:NAQ131145 NKL131145:NKM131145 NUH131145:NUI131145 OED131145:OEE131145 ONZ131145:OOA131145 OXV131145:OXW131145 PHR131145:PHS131145 PRN131145:PRO131145 QBJ131145:QBK131145 QLF131145:QLG131145 QVB131145:QVC131145 REX131145:REY131145 ROT131145:ROU131145 RYP131145:RYQ131145 SIL131145:SIM131145 SSH131145:SSI131145 TCD131145:TCE131145 TLZ131145:TMA131145 TVV131145:TVW131145 UFR131145:UFS131145 UPN131145:UPO131145 UZJ131145:UZK131145 VJF131145:VJG131145 VTB131145:VTC131145 WCX131145:WCY131145 WMT131145:WMU131145 WWP131145:WWQ131145 AH196681:AI196681 KD196681:KE196681 TZ196681:UA196681 ADV196681:ADW196681 ANR196681:ANS196681 AXN196681:AXO196681 BHJ196681:BHK196681 BRF196681:BRG196681 CBB196681:CBC196681 CKX196681:CKY196681 CUT196681:CUU196681 DEP196681:DEQ196681 DOL196681:DOM196681 DYH196681:DYI196681 EID196681:EIE196681 ERZ196681:ESA196681 FBV196681:FBW196681 FLR196681:FLS196681 FVN196681:FVO196681 GFJ196681:GFK196681 GPF196681:GPG196681 GZB196681:GZC196681 HIX196681:HIY196681 HST196681:HSU196681 ICP196681:ICQ196681 IML196681:IMM196681 IWH196681:IWI196681 JGD196681:JGE196681 JPZ196681:JQA196681 JZV196681:JZW196681 KJR196681:KJS196681 KTN196681:KTO196681 LDJ196681:LDK196681 LNF196681:LNG196681 LXB196681:LXC196681 MGX196681:MGY196681 MQT196681:MQU196681 NAP196681:NAQ196681 NKL196681:NKM196681 NUH196681:NUI196681 OED196681:OEE196681 ONZ196681:OOA196681 OXV196681:OXW196681 PHR196681:PHS196681 PRN196681:PRO196681 QBJ196681:QBK196681 QLF196681:QLG196681 QVB196681:QVC196681 REX196681:REY196681 ROT196681:ROU196681 RYP196681:RYQ196681 SIL196681:SIM196681 SSH196681:SSI196681 TCD196681:TCE196681 TLZ196681:TMA196681 TVV196681:TVW196681 UFR196681:UFS196681 UPN196681:UPO196681 UZJ196681:UZK196681 VJF196681:VJG196681 VTB196681:VTC196681 WCX196681:WCY196681 WMT196681:WMU196681 WWP196681:WWQ196681 AH262217:AI262217 KD262217:KE262217 TZ262217:UA262217 ADV262217:ADW262217 ANR262217:ANS262217 AXN262217:AXO262217 BHJ262217:BHK262217 BRF262217:BRG262217 CBB262217:CBC262217 CKX262217:CKY262217 CUT262217:CUU262217 DEP262217:DEQ262217 DOL262217:DOM262217 DYH262217:DYI262217 EID262217:EIE262217 ERZ262217:ESA262217 FBV262217:FBW262217 FLR262217:FLS262217 FVN262217:FVO262217 GFJ262217:GFK262217 GPF262217:GPG262217 GZB262217:GZC262217 HIX262217:HIY262217 HST262217:HSU262217 ICP262217:ICQ262217 IML262217:IMM262217 IWH262217:IWI262217 JGD262217:JGE262217 JPZ262217:JQA262217 JZV262217:JZW262217 KJR262217:KJS262217 KTN262217:KTO262217 LDJ262217:LDK262217 LNF262217:LNG262217 LXB262217:LXC262217 MGX262217:MGY262217 MQT262217:MQU262217 NAP262217:NAQ262217 NKL262217:NKM262217 NUH262217:NUI262217 OED262217:OEE262217 ONZ262217:OOA262217 OXV262217:OXW262217 PHR262217:PHS262217 PRN262217:PRO262217 QBJ262217:QBK262217 QLF262217:QLG262217 QVB262217:QVC262217 REX262217:REY262217 ROT262217:ROU262217 RYP262217:RYQ262217 SIL262217:SIM262217 SSH262217:SSI262217 TCD262217:TCE262217 TLZ262217:TMA262217 TVV262217:TVW262217 UFR262217:UFS262217 UPN262217:UPO262217 UZJ262217:UZK262217 VJF262217:VJG262217 VTB262217:VTC262217 WCX262217:WCY262217 WMT262217:WMU262217 WWP262217:WWQ262217 AH327753:AI327753 KD327753:KE327753 TZ327753:UA327753 ADV327753:ADW327753 ANR327753:ANS327753 AXN327753:AXO327753 BHJ327753:BHK327753 BRF327753:BRG327753 CBB327753:CBC327753 CKX327753:CKY327753 CUT327753:CUU327753 DEP327753:DEQ327753 DOL327753:DOM327753 DYH327753:DYI327753 EID327753:EIE327753 ERZ327753:ESA327753 FBV327753:FBW327753 FLR327753:FLS327753 FVN327753:FVO327753 GFJ327753:GFK327753 GPF327753:GPG327753 GZB327753:GZC327753 HIX327753:HIY327753 HST327753:HSU327753 ICP327753:ICQ327753 IML327753:IMM327753 IWH327753:IWI327753 JGD327753:JGE327753 JPZ327753:JQA327753 JZV327753:JZW327753 KJR327753:KJS327753 KTN327753:KTO327753 LDJ327753:LDK327753 LNF327753:LNG327753 LXB327753:LXC327753 MGX327753:MGY327753 MQT327753:MQU327753 NAP327753:NAQ327753 NKL327753:NKM327753 NUH327753:NUI327753 OED327753:OEE327753 ONZ327753:OOA327753 OXV327753:OXW327753 PHR327753:PHS327753 PRN327753:PRO327753 QBJ327753:QBK327753 QLF327753:QLG327753 QVB327753:QVC327753 REX327753:REY327753 ROT327753:ROU327753 RYP327753:RYQ327753 SIL327753:SIM327753 SSH327753:SSI327753 TCD327753:TCE327753 TLZ327753:TMA327753 TVV327753:TVW327753 UFR327753:UFS327753 UPN327753:UPO327753 UZJ327753:UZK327753 VJF327753:VJG327753 VTB327753:VTC327753 WCX327753:WCY327753 WMT327753:WMU327753 WWP327753:WWQ327753 AH393289:AI393289 KD393289:KE393289 TZ393289:UA393289 ADV393289:ADW393289 ANR393289:ANS393289 AXN393289:AXO393289 BHJ393289:BHK393289 BRF393289:BRG393289 CBB393289:CBC393289 CKX393289:CKY393289 CUT393289:CUU393289 DEP393289:DEQ393289 DOL393289:DOM393289 DYH393289:DYI393289 EID393289:EIE393289 ERZ393289:ESA393289 FBV393289:FBW393289 FLR393289:FLS393289 FVN393289:FVO393289 GFJ393289:GFK393289 GPF393289:GPG393289 GZB393289:GZC393289 HIX393289:HIY393289 HST393289:HSU393289 ICP393289:ICQ393289 IML393289:IMM393289 IWH393289:IWI393289 JGD393289:JGE393289 JPZ393289:JQA393289 JZV393289:JZW393289 KJR393289:KJS393289 KTN393289:KTO393289 LDJ393289:LDK393289 LNF393289:LNG393289 LXB393289:LXC393289 MGX393289:MGY393289 MQT393289:MQU393289 NAP393289:NAQ393289 NKL393289:NKM393289 NUH393289:NUI393289 OED393289:OEE393289 ONZ393289:OOA393289 OXV393289:OXW393289 PHR393289:PHS393289 PRN393289:PRO393289 QBJ393289:QBK393289 QLF393289:QLG393289 QVB393289:QVC393289 REX393289:REY393289 ROT393289:ROU393289 RYP393289:RYQ393289 SIL393289:SIM393289 SSH393289:SSI393289 TCD393289:TCE393289 TLZ393289:TMA393289 TVV393289:TVW393289 UFR393289:UFS393289 UPN393289:UPO393289 UZJ393289:UZK393289 VJF393289:VJG393289 VTB393289:VTC393289 WCX393289:WCY393289 WMT393289:WMU393289 WWP393289:WWQ393289 AH458825:AI458825 KD458825:KE458825 TZ458825:UA458825 ADV458825:ADW458825 ANR458825:ANS458825 AXN458825:AXO458825 BHJ458825:BHK458825 BRF458825:BRG458825 CBB458825:CBC458825 CKX458825:CKY458825 CUT458825:CUU458825 DEP458825:DEQ458825 DOL458825:DOM458825 DYH458825:DYI458825 EID458825:EIE458825 ERZ458825:ESA458825 FBV458825:FBW458825 FLR458825:FLS458825 FVN458825:FVO458825 GFJ458825:GFK458825 GPF458825:GPG458825 GZB458825:GZC458825 HIX458825:HIY458825 HST458825:HSU458825 ICP458825:ICQ458825 IML458825:IMM458825 IWH458825:IWI458825 JGD458825:JGE458825 JPZ458825:JQA458825 JZV458825:JZW458825 KJR458825:KJS458825 KTN458825:KTO458825 LDJ458825:LDK458825 LNF458825:LNG458825 LXB458825:LXC458825 MGX458825:MGY458825 MQT458825:MQU458825 NAP458825:NAQ458825 NKL458825:NKM458825 NUH458825:NUI458825 OED458825:OEE458825 ONZ458825:OOA458825 OXV458825:OXW458825 PHR458825:PHS458825 PRN458825:PRO458825 QBJ458825:QBK458825 QLF458825:QLG458825 QVB458825:QVC458825 REX458825:REY458825 ROT458825:ROU458825 RYP458825:RYQ458825 SIL458825:SIM458825 SSH458825:SSI458825 TCD458825:TCE458825 TLZ458825:TMA458825 TVV458825:TVW458825 UFR458825:UFS458825 UPN458825:UPO458825 UZJ458825:UZK458825 VJF458825:VJG458825 VTB458825:VTC458825 WCX458825:WCY458825 WMT458825:WMU458825 WWP458825:WWQ458825 AH524361:AI524361 KD524361:KE524361 TZ524361:UA524361 ADV524361:ADW524361 ANR524361:ANS524361 AXN524361:AXO524361 BHJ524361:BHK524361 BRF524361:BRG524361 CBB524361:CBC524361 CKX524361:CKY524361 CUT524361:CUU524361 DEP524361:DEQ524361 DOL524361:DOM524361 DYH524361:DYI524361 EID524361:EIE524361 ERZ524361:ESA524361 FBV524361:FBW524361 FLR524361:FLS524361 FVN524361:FVO524361 GFJ524361:GFK524361 GPF524361:GPG524361 GZB524361:GZC524361 HIX524361:HIY524361 HST524361:HSU524361 ICP524361:ICQ524361 IML524361:IMM524361 IWH524361:IWI524361 JGD524361:JGE524361 JPZ524361:JQA524361 JZV524361:JZW524361 KJR524361:KJS524361 KTN524361:KTO524361 LDJ524361:LDK524361 LNF524361:LNG524361 LXB524361:LXC524361 MGX524361:MGY524361 MQT524361:MQU524361 NAP524361:NAQ524361 NKL524361:NKM524361 NUH524361:NUI524361 OED524361:OEE524361 ONZ524361:OOA524361 OXV524361:OXW524361 PHR524361:PHS524361 PRN524361:PRO524361 QBJ524361:QBK524361 QLF524361:QLG524361 QVB524361:QVC524361 REX524361:REY524361 ROT524361:ROU524361 RYP524361:RYQ524361 SIL524361:SIM524361 SSH524361:SSI524361 TCD524361:TCE524361 TLZ524361:TMA524361 TVV524361:TVW524361 UFR524361:UFS524361 UPN524361:UPO524361 UZJ524361:UZK524361 VJF524361:VJG524361 VTB524361:VTC524361 WCX524361:WCY524361 WMT524361:WMU524361 WWP524361:WWQ524361 AH589897:AI589897 KD589897:KE589897 TZ589897:UA589897 ADV589897:ADW589897 ANR589897:ANS589897 AXN589897:AXO589897 BHJ589897:BHK589897 BRF589897:BRG589897 CBB589897:CBC589897 CKX589897:CKY589897 CUT589897:CUU589897 DEP589897:DEQ589897 DOL589897:DOM589897 DYH589897:DYI589897 EID589897:EIE589897 ERZ589897:ESA589897 FBV589897:FBW589897 FLR589897:FLS589897 FVN589897:FVO589897 GFJ589897:GFK589897 GPF589897:GPG589897 GZB589897:GZC589897 HIX589897:HIY589897 HST589897:HSU589897 ICP589897:ICQ589897 IML589897:IMM589897 IWH589897:IWI589897 JGD589897:JGE589897 JPZ589897:JQA589897 JZV589897:JZW589897 KJR589897:KJS589897 KTN589897:KTO589897 LDJ589897:LDK589897 LNF589897:LNG589897 LXB589897:LXC589897 MGX589897:MGY589897 MQT589897:MQU589897 NAP589897:NAQ589897 NKL589897:NKM589897 NUH589897:NUI589897 OED589897:OEE589897 ONZ589897:OOA589897 OXV589897:OXW589897 PHR589897:PHS589897 PRN589897:PRO589897 QBJ589897:QBK589897 QLF589897:QLG589897 QVB589897:QVC589897 REX589897:REY589897 ROT589897:ROU589897 RYP589897:RYQ589897 SIL589897:SIM589897 SSH589897:SSI589897 TCD589897:TCE589897 TLZ589897:TMA589897 TVV589897:TVW589897 UFR589897:UFS589897 UPN589897:UPO589897 UZJ589897:UZK589897 VJF589897:VJG589897 VTB589897:VTC589897 WCX589897:WCY589897 WMT589897:WMU589897 WWP589897:WWQ589897 AH655433:AI655433 KD655433:KE655433 TZ655433:UA655433 ADV655433:ADW655433 ANR655433:ANS655433 AXN655433:AXO655433 BHJ655433:BHK655433 BRF655433:BRG655433 CBB655433:CBC655433 CKX655433:CKY655433 CUT655433:CUU655433 DEP655433:DEQ655433 DOL655433:DOM655433 DYH655433:DYI655433 EID655433:EIE655433 ERZ655433:ESA655433 FBV655433:FBW655433 FLR655433:FLS655433 FVN655433:FVO655433 GFJ655433:GFK655433 GPF655433:GPG655433 GZB655433:GZC655433 HIX655433:HIY655433 HST655433:HSU655433 ICP655433:ICQ655433 IML655433:IMM655433 IWH655433:IWI655433 JGD655433:JGE655433 JPZ655433:JQA655433 JZV655433:JZW655433 KJR655433:KJS655433 KTN655433:KTO655433 LDJ655433:LDK655433 LNF655433:LNG655433 LXB655433:LXC655433 MGX655433:MGY655433 MQT655433:MQU655433 NAP655433:NAQ655433 NKL655433:NKM655433 NUH655433:NUI655433 OED655433:OEE655433 ONZ655433:OOA655433 OXV655433:OXW655433 PHR655433:PHS655433 PRN655433:PRO655433 QBJ655433:QBK655433 QLF655433:QLG655433 QVB655433:QVC655433 REX655433:REY655433 ROT655433:ROU655433 RYP655433:RYQ655433 SIL655433:SIM655433 SSH655433:SSI655433 TCD655433:TCE655433 TLZ655433:TMA655433 TVV655433:TVW655433 UFR655433:UFS655433 UPN655433:UPO655433 UZJ655433:UZK655433 VJF655433:VJG655433 VTB655433:VTC655433 WCX655433:WCY655433 WMT655433:WMU655433 WWP655433:WWQ655433 AH720969:AI720969 KD720969:KE720969 TZ720969:UA720969 ADV720969:ADW720969 ANR720969:ANS720969 AXN720969:AXO720969 BHJ720969:BHK720969 BRF720969:BRG720969 CBB720969:CBC720969 CKX720969:CKY720969 CUT720969:CUU720969 DEP720969:DEQ720969 DOL720969:DOM720969 DYH720969:DYI720969 EID720969:EIE720969 ERZ720969:ESA720969 FBV720969:FBW720969 FLR720969:FLS720969 FVN720969:FVO720969 GFJ720969:GFK720969 GPF720969:GPG720969 GZB720969:GZC720969 HIX720969:HIY720969 HST720969:HSU720969 ICP720969:ICQ720969 IML720969:IMM720969 IWH720969:IWI720969 JGD720969:JGE720969 JPZ720969:JQA720969 JZV720969:JZW720969 KJR720969:KJS720969 KTN720969:KTO720969 LDJ720969:LDK720969 LNF720969:LNG720969 LXB720969:LXC720969 MGX720969:MGY720969 MQT720969:MQU720969 NAP720969:NAQ720969 NKL720969:NKM720969 NUH720969:NUI720969 OED720969:OEE720969 ONZ720969:OOA720969 OXV720969:OXW720969 PHR720969:PHS720969 PRN720969:PRO720969 QBJ720969:QBK720969 QLF720969:QLG720969 QVB720969:QVC720969 REX720969:REY720969 ROT720969:ROU720969 RYP720969:RYQ720969 SIL720969:SIM720969 SSH720969:SSI720969 TCD720969:TCE720969 TLZ720969:TMA720969 TVV720969:TVW720969 UFR720969:UFS720969 UPN720969:UPO720969 UZJ720969:UZK720969 VJF720969:VJG720969 VTB720969:VTC720969 WCX720969:WCY720969 WMT720969:WMU720969 WWP720969:WWQ720969 AH786505:AI786505 KD786505:KE786505 TZ786505:UA786505 ADV786505:ADW786505 ANR786505:ANS786505 AXN786505:AXO786505 BHJ786505:BHK786505 BRF786505:BRG786505 CBB786505:CBC786505 CKX786505:CKY786505 CUT786505:CUU786505 DEP786505:DEQ786505 DOL786505:DOM786505 DYH786505:DYI786505 EID786505:EIE786505 ERZ786505:ESA786505 FBV786505:FBW786505 FLR786505:FLS786505 FVN786505:FVO786505 GFJ786505:GFK786505 GPF786505:GPG786505 GZB786505:GZC786505 HIX786505:HIY786505 HST786505:HSU786505 ICP786505:ICQ786505 IML786505:IMM786505 IWH786505:IWI786505 JGD786505:JGE786505 JPZ786505:JQA786505 JZV786505:JZW786505 KJR786505:KJS786505 KTN786505:KTO786505 LDJ786505:LDK786505 LNF786505:LNG786505 LXB786505:LXC786505 MGX786505:MGY786505 MQT786505:MQU786505 NAP786505:NAQ786505 NKL786505:NKM786505 NUH786505:NUI786505 OED786505:OEE786505 ONZ786505:OOA786505 OXV786505:OXW786505 PHR786505:PHS786505 PRN786505:PRO786505 QBJ786505:QBK786505 QLF786505:QLG786505 QVB786505:QVC786505 REX786505:REY786505 ROT786505:ROU786505 RYP786505:RYQ786505 SIL786505:SIM786505 SSH786505:SSI786505 TCD786505:TCE786505 TLZ786505:TMA786505 TVV786505:TVW786505 UFR786505:UFS786505 UPN786505:UPO786505 UZJ786505:UZK786505 VJF786505:VJG786505 VTB786505:VTC786505 WCX786505:WCY786505 WMT786505:WMU786505 WWP786505:WWQ786505 AH852041:AI852041 KD852041:KE852041 TZ852041:UA852041 ADV852041:ADW852041 ANR852041:ANS852041 AXN852041:AXO852041 BHJ852041:BHK852041 BRF852041:BRG852041 CBB852041:CBC852041 CKX852041:CKY852041 CUT852041:CUU852041 DEP852041:DEQ852041 DOL852041:DOM852041 DYH852041:DYI852041 EID852041:EIE852041 ERZ852041:ESA852041 FBV852041:FBW852041 FLR852041:FLS852041 FVN852041:FVO852041 GFJ852041:GFK852041 GPF852041:GPG852041 GZB852041:GZC852041 HIX852041:HIY852041 HST852041:HSU852041 ICP852041:ICQ852041 IML852041:IMM852041 IWH852041:IWI852041 JGD852041:JGE852041 JPZ852041:JQA852041 JZV852041:JZW852041 KJR852041:KJS852041 KTN852041:KTO852041 LDJ852041:LDK852041 LNF852041:LNG852041 LXB852041:LXC852041 MGX852041:MGY852041 MQT852041:MQU852041 NAP852041:NAQ852041 NKL852041:NKM852041 NUH852041:NUI852041 OED852041:OEE852041 ONZ852041:OOA852041 OXV852041:OXW852041 PHR852041:PHS852041 PRN852041:PRO852041 QBJ852041:QBK852041 QLF852041:QLG852041 QVB852041:QVC852041 REX852041:REY852041 ROT852041:ROU852041 RYP852041:RYQ852041 SIL852041:SIM852041 SSH852041:SSI852041 TCD852041:TCE852041 TLZ852041:TMA852041 TVV852041:TVW852041 UFR852041:UFS852041 UPN852041:UPO852041 UZJ852041:UZK852041 VJF852041:VJG852041 VTB852041:VTC852041 WCX852041:WCY852041 WMT852041:WMU852041 WWP852041:WWQ852041 AH917577:AI917577 KD917577:KE917577 TZ917577:UA917577 ADV917577:ADW917577 ANR917577:ANS917577 AXN917577:AXO917577 BHJ917577:BHK917577 BRF917577:BRG917577 CBB917577:CBC917577 CKX917577:CKY917577 CUT917577:CUU917577 DEP917577:DEQ917577 DOL917577:DOM917577 DYH917577:DYI917577 EID917577:EIE917577 ERZ917577:ESA917577 FBV917577:FBW917577 FLR917577:FLS917577 FVN917577:FVO917577 GFJ917577:GFK917577 GPF917577:GPG917577 GZB917577:GZC917577 HIX917577:HIY917577 HST917577:HSU917577 ICP917577:ICQ917577 IML917577:IMM917577 IWH917577:IWI917577 JGD917577:JGE917577 JPZ917577:JQA917577 JZV917577:JZW917577 KJR917577:KJS917577 KTN917577:KTO917577 LDJ917577:LDK917577 LNF917577:LNG917577 LXB917577:LXC917577 MGX917577:MGY917577 MQT917577:MQU917577 NAP917577:NAQ917577 NKL917577:NKM917577 NUH917577:NUI917577 OED917577:OEE917577 ONZ917577:OOA917577 OXV917577:OXW917577 PHR917577:PHS917577 PRN917577:PRO917577 QBJ917577:QBK917577 QLF917577:QLG917577 QVB917577:QVC917577 REX917577:REY917577 ROT917577:ROU917577 RYP917577:RYQ917577 SIL917577:SIM917577 SSH917577:SSI917577 TCD917577:TCE917577 TLZ917577:TMA917577 TVV917577:TVW917577 UFR917577:UFS917577 UPN917577:UPO917577 UZJ917577:UZK917577 VJF917577:VJG917577 VTB917577:VTC917577 WCX917577:WCY917577 WMT917577:WMU917577 WWP917577:WWQ917577 AH983113:AI983113 KD983113:KE983113 TZ983113:UA983113 ADV983113:ADW983113 ANR983113:ANS983113 AXN983113:AXO983113 BHJ983113:BHK983113 BRF983113:BRG983113 CBB983113:CBC983113 CKX983113:CKY983113 CUT983113:CUU983113 DEP983113:DEQ983113 DOL983113:DOM983113 DYH983113:DYI983113 EID983113:EIE983113 ERZ983113:ESA983113 FBV983113:FBW983113 FLR983113:FLS983113 FVN983113:FVO983113 GFJ983113:GFK983113 GPF983113:GPG983113 GZB983113:GZC983113 HIX983113:HIY983113 HST983113:HSU983113 ICP983113:ICQ983113 IML983113:IMM983113 IWH983113:IWI983113 JGD983113:JGE983113 JPZ983113:JQA983113 JZV983113:JZW983113 KJR983113:KJS983113 KTN983113:KTO983113 LDJ983113:LDK983113 LNF983113:LNG983113 LXB983113:LXC983113 MGX983113:MGY983113 MQT983113:MQU983113 NAP983113:NAQ983113 NKL983113:NKM983113 NUH983113:NUI983113 OED983113:OEE983113 ONZ983113:OOA983113 OXV983113:OXW983113 PHR983113:PHS983113 PRN983113:PRO983113 QBJ983113:QBK983113 QLF983113:QLG983113 QVB983113:QVC983113 REX983113:REY983113 ROT983113:ROU983113 RYP983113:RYQ983113 SIL983113:SIM983113 SSH983113:SSI983113 TCD983113:TCE983113 TLZ983113:TMA983113 TVV983113:TVW983113 UFR983113:UFS983113 UPN983113:UPO983113 UZJ983113:UZK983113 VJF983113:VJG983113 VTB983113:VTC983113 WCX983113:WCY983113 WMT983113:WMU983113 WWP983113:WWQ983113 AF65599 AG65600 AF131135 AG131136 AF196671 AG196672 AF262207 AG262208 AF327743 AG327744 AF393279 AG393280 AF458815 AG458816 AF524351 AG524352 AF589887 AG589888 AF655423 AG655424 AF720959 AG720960 AF786495 AG786496 AF852031 AG852032 AF917567 AG917568 AF983103 AG983104 AXK58:AXL60 BHG58:BHH60 BRC58:BRD60 CAY58:CAZ60 CKU58:CKV60 CUQ58:CUR60 DEM58:DEN60 DOI58:DOJ60 DYE58:DYF60 EIA58:EIB60 ERW58:ERX60 FBS58:FBT60 FLO58:FLP60 FVK58:FVL60 GFG58:GFH60 GPC58:GPD60 GYY58:GYZ60 HIU58:HIV60 HSQ58:HSR60 ICM58:ICN60 IMI58:IMJ60 IWE58:IWF60 JGA58:JGB60 JPW58:JPX60 JZS58:JZT60 KJO58:KJP60 KTK58:KTL60 LDG58:LDH60 LNC58:LND60 LWY58:LWZ60 MGU58:MGV60 MQQ58:MQR60 NAM58:NAN60 NKI58:NKJ60 NUE58:NUF60 OEA58:OEB60 ONW58:ONX60 OXS58:OXT60 PHO58:PHP60 PRK58:PRL60 QBG58:QBH60 QLC58:QLD60 QUY58:QUZ60 REU58:REV60 ROQ58:ROR60 RYM58:RYN60 SII58:SIJ60 SSE58:SSF60 TCA58:TCB60 TLW58:TLX60 TVS58:TVT60 UFO58:UFP60 UPK58:UPL60 UZG58:UZH60 VJC58:VJD60 VSY58:VSZ60 WCU58:WCV60 WMQ58:WMR60 WWM58:WWN60 TW44:TX50 KA58:KB60 TW58:TX60 ADS58:ADT60 ANO58:ANP60 ADS44:ADT50 ANO44:ANP50 AXK44:AXL50 BHG44:BHH50 BRC44:BRD50 CAY44:CAZ50 CKU44:CKV50 CUQ44:CUR50 DEM44:DEN50 DOI44:DOJ50 DYE44:DYF50 EIA44:EIB50 ERW44:ERX50 FBS44:FBT50 FLO44:FLP50 FVK44:FVL50 GFG44:GFH50 GPC44:GPD50 GYY44:GYZ50 HIU44:HIV50 HSQ44:HSR50 ICM44:ICN50 IMI44:IMJ50 IWE44:IWF50 JGA44:JGB50 JPW44:JPX50 JZS44:JZT50 KJO44:KJP50 KTK44:KTL50 LDG44:LDH50 LNC44:LND50 LWY44:LWZ50 MGU44:MGV50 MQQ44:MQR50 NAM44:NAN50 NKI44:NKJ50 NUE44:NUF50 OEA44:OEB50 ONW44:ONX50 OXS44:OXT50 PHO44:PHP50 PRK44:PRL50 QBG44:QBH50 QLC44:QLD50 QUY44:QUZ50 REU44:REV50 ROQ44:ROR50 RYM44:RYN50 SII44:SIJ50 SSE44:SSF50 TCA44:TCB50 TLW44:TLX50 TVS44:TVT50 UFO44:UFP50 UPK44:UPL50 UZG44:UZH50 VJC44:VJD50 VSY44:VSZ50 WCU44:WCV50 WMQ44:WMR50 WWM44:WWN50 AE44:AF50 KA44:KB50 AE58:AF59 AI76:AJ78 KE76:KF78 UA76:UB78 ADW76:ADX78 ANS76:ANT78 AXO76:AXP78 BHK76:BHL78 BRG76:BRH78 CBC76:CBD78 CKY76:CKZ78 CUU76:CUV78 DEQ76:DER78 DOM76:DON78 DYI76:DYJ78 EIE76:EIF78 ESA76:ESB78 FBW76:FBX78 FLS76:FLT78 FVO76:FVP78 GFK76:GFL78 GPG76:GPH78 GZC76:GZD78 HIY76:HIZ78 HSU76:HSV78 ICQ76:ICR78 IMM76:IMN78 IWI76:IWJ78 JGE76:JGF78 JQA76:JQB78 JZW76:JZX78 KJS76:KJT78 KTO76:KTP78 LDK76:LDL78 LNG76:LNH78 LXC76:LXD78 MGY76:MGZ78 MQU76:MQV78 NAQ76:NAR78 NKM76:NKN78 NUI76:NUJ78 OEE76:OEF78 OOA76:OOB78 OXW76:OXX78 PHS76:PHT78 PRO76:PRP78 QBK76:QBL78 QLG76:QLH78 QVC76:QVD78 REY76:REZ78 ROU76:ROV78 RYQ76:RYR78 SIM76:SIN78 SSI76:SSJ78 TCE76:TCF78 TMA76:TMB78 TVW76:TVX78 UFS76:UFT78 UPO76:UPP78 UZK76:UZL78 VJG76:VJH78 VTC76:VTD78 WCY76:WCZ78 WMU76:WMV78 WWQ76:WWR78 AI112:AJ114 KE112:KF114 UA112:UB114 ADW112:ADX114 ANS112:ANT114 AXO112:AXP114 BHK112:BHL114 BRG112:BRH114 CBC112:CBD114 CKY112:CKZ114 CUU112:CUV114 DEQ112:DER114 DOM112:DON114 DYI112:DYJ114 EIE112:EIF114 ESA112:ESB114 FBW112:FBX114 FLS112:FLT114 FVO112:FVP114 GFK112:GFL114 GPG112:GPH114 GZC112:GZD114 HIY112:HIZ114 HSU112:HSV114 ICQ112:ICR114 IMM112:IMN114 IWI112:IWJ114 JGE112:JGF114 JQA112:JQB114 JZW112:JZX114 KJS112:KJT114 KTO112:KTP114 LDK112:LDL114 LNG112:LNH114 LXC112:LXD114 MGY112:MGZ114 MQU112:MQV114 NAQ112:NAR114 NKM112:NKN114 NUI112:NUJ114 OEE112:OEF114 OOA112:OOB114 OXW112:OXX114 PHS112:PHT114 PRO112:PRP114 QBK112:QBL114 QLG112:QLH114 QVC112:QVD114 REY112:REZ114 ROU112:ROV114 RYQ112:RYR114 SIM112:SIN114 SSI112:SSJ114 TCE112:TCF114 TMA112:TMB114 TVW112:TVX114 UFS112:UFT114 UPO112:UPP114 UZK112:UZL114 VJG112:VJH114 VTC112:VTD114 WCY112:WCZ114 WMU112:WMV114 WWQ112:WWR114"/>
  </dataValidations>
  <printOptions horizontalCentered="1"/>
  <pageMargins left="0.78740157480314965" right="0.59055118110236227" top="0.59055118110236227" bottom="0.59055118110236227" header="0.31496062992125984" footer="0.31496062992125984"/>
  <pageSetup paperSize="9" scale="75" fitToHeight="2" orientation="portrait" r:id="rId1"/>
  <headerFooter>
    <oddFooter>&amp;A</oddFooter>
  </headerFooter>
  <rowBreaks count="2" manualBreakCount="2">
    <brk id="62" max="28" man="1"/>
    <brk id="99" max="28"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37"/>
  <sheetViews>
    <sheetView view="pageBreakPreview" zoomScale="85" zoomScaleNormal="100" zoomScaleSheetLayoutView="85" workbookViewId="0">
      <selection activeCell="T89" sqref="T89:U89"/>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142" t="s">
        <v>233</v>
      </c>
      <c r="AD2" s="30"/>
      <c r="AE2" s="31"/>
      <c r="AF2" s="1"/>
      <c r="AG2" s="1"/>
      <c r="AH2" s="1"/>
      <c r="AI2" s="13"/>
      <c r="AM2" s="29"/>
      <c r="AN2" s="29"/>
      <c r="AQ2" s="29"/>
      <c r="AR2" s="29"/>
      <c r="AT2" s="3"/>
    </row>
    <row r="3" spans="1:46" ht="18" customHeight="1">
      <c r="A3" s="499" t="s">
        <v>263</v>
      </c>
      <c r="B3" s="1549"/>
      <c r="C3" s="1549"/>
      <c r="D3" s="1549"/>
      <c r="E3" s="1549"/>
      <c r="F3" s="1549"/>
      <c r="G3" s="1549"/>
      <c r="H3" s="1549"/>
      <c r="I3" s="1549"/>
      <c r="J3" s="1549"/>
      <c r="K3" s="1549"/>
      <c r="L3" s="1549"/>
      <c r="M3" s="1549"/>
      <c r="N3" s="1549"/>
      <c r="O3" s="1549"/>
      <c r="P3" s="1549"/>
      <c r="Q3" s="1549"/>
      <c r="R3" s="1549"/>
      <c r="S3" s="1549"/>
      <c r="T3" s="1549"/>
      <c r="U3" s="1549"/>
      <c r="V3" s="1549"/>
      <c r="W3" s="1549"/>
      <c r="X3" s="1549"/>
      <c r="Y3" s="1549"/>
      <c r="Z3" s="1549"/>
      <c r="AA3" s="1549"/>
      <c r="AB3" s="1549"/>
      <c r="AC3" s="1549"/>
      <c r="AD3" s="44"/>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511" t="s">
        <v>110</v>
      </c>
      <c r="C5" s="512"/>
      <c r="D5" s="512"/>
      <c r="E5" s="512"/>
      <c r="F5" s="513"/>
      <c r="G5" s="23"/>
      <c r="H5" s="23"/>
      <c r="I5" s="23"/>
      <c r="J5" s="23"/>
      <c r="K5" s="23"/>
      <c r="L5" s="23"/>
      <c r="M5" s="23"/>
      <c r="N5" s="23"/>
      <c r="O5" s="23"/>
      <c r="P5" s="23"/>
      <c r="Q5" s="23"/>
      <c r="R5" s="23"/>
      <c r="S5" s="327" t="s">
        <v>29</v>
      </c>
      <c r="T5" s="500"/>
      <c r="U5" s="500"/>
      <c r="V5" s="501"/>
      <c r="W5" s="502" t="s">
        <v>123</v>
      </c>
      <c r="X5" s="503"/>
      <c r="Y5" s="503"/>
      <c r="Z5" s="503"/>
      <c r="AA5" s="503"/>
      <c r="AB5" s="503"/>
      <c r="AC5" s="504"/>
      <c r="AD5" s="23"/>
      <c r="AE5" s="23"/>
      <c r="AF5" s="13"/>
      <c r="AG5" s="13"/>
      <c r="AH5" s="13"/>
      <c r="AI5" s="13"/>
      <c r="AM5" s="29"/>
      <c r="AN5" s="29"/>
      <c r="AQ5" s="29"/>
      <c r="AR5" s="29"/>
    </row>
    <row r="6" spans="1:46" ht="18" customHeight="1" thickBot="1">
      <c r="A6" s="27"/>
      <c r="B6" s="514"/>
      <c r="C6" s="515"/>
      <c r="D6" s="515"/>
      <c r="E6" s="515"/>
      <c r="F6" s="516"/>
      <c r="G6" s="23"/>
      <c r="H6" s="23"/>
      <c r="I6" s="23"/>
      <c r="J6" s="23"/>
      <c r="K6" s="23"/>
      <c r="L6" s="23"/>
      <c r="M6" s="23"/>
      <c r="N6" s="23"/>
      <c r="O6" s="23"/>
      <c r="P6" s="23"/>
      <c r="Q6" s="23"/>
      <c r="R6" s="23"/>
      <c r="S6" s="327" t="s">
        <v>28</v>
      </c>
      <c r="T6" s="500"/>
      <c r="U6" s="500"/>
      <c r="V6" s="500"/>
      <c r="W6" s="928"/>
      <c r="X6" s="929"/>
      <c r="Y6" s="929"/>
      <c r="Z6" s="929"/>
      <c r="AA6" s="929"/>
      <c r="AB6" s="929"/>
      <c r="AC6" s="930"/>
      <c r="AD6" s="23"/>
      <c r="AE6" s="23"/>
      <c r="AF6" s="13"/>
      <c r="AG6" s="13"/>
      <c r="AH6" s="13"/>
      <c r="AI6" s="13"/>
      <c r="AM6" s="29"/>
      <c r="AN6" s="29"/>
      <c r="AQ6" s="29"/>
      <c r="AR6" s="29"/>
    </row>
    <row r="7" spans="1:46" ht="18" customHeight="1" thickTop="1" thickBot="1">
      <c r="A7" s="27"/>
      <c r="B7" s="23"/>
      <c r="C7" s="23"/>
      <c r="D7" s="23"/>
      <c r="E7" s="23"/>
      <c r="F7" s="23"/>
      <c r="G7" s="23"/>
      <c r="H7" s="23"/>
      <c r="I7" s="23"/>
      <c r="J7" s="23"/>
      <c r="K7" s="23"/>
      <c r="L7" s="23"/>
      <c r="M7" s="23"/>
      <c r="N7" s="23"/>
      <c r="O7" s="23"/>
      <c r="P7" s="23"/>
      <c r="Q7" s="23"/>
      <c r="R7" s="23"/>
      <c r="S7" s="327" t="s">
        <v>148</v>
      </c>
      <c r="T7" s="500"/>
      <c r="U7" s="500"/>
      <c r="V7" s="500"/>
      <c r="W7" s="946"/>
      <c r="X7" s="947"/>
      <c r="Y7" s="947"/>
      <c r="Z7" s="947"/>
      <c r="AA7" s="947"/>
      <c r="AB7" s="947"/>
      <c r="AC7" s="948"/>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15" t="s">
        <v>30</v>
      </c>
      <c r="B9" s="23"/>
      <c r="C9" s="13"/>
      <c r="D9" s="13"/>
      <c r="E9" s="13"/>
      <c r="F9" s="13"/>
      <c r="G9" s="13"/>
      <c r="H9" s="13"/>
      <c r="I9" s="13"/>
      <c r="J9" s="13"/>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87" t="s">
        <v>124</v>
      </c>
      <c r="C10" s="488"/>
      <c r="D10" s="488"/>
      <c r="E10" s="488"/>
      <c r="F10" s="488"/>
      <c r="G10" s="489"/>
      <c r="H10" s="487" t="s">
        <v>35</v>
      </c>
      <c r="I10" s="467"/>
      <c r="J10" s="467"/>
      <c r="K10" s="467"/>
      <c r="L10" s="467"/>
      <c r="M10" s="467"/>
      <c r="N10" s="468"/>
      <c r="O10" s="490" t="s">
        <v>32</v>
      </c>
      <c r="P10" s="453"/>
      <c r="Q10" s="453"/>
      <c r="R10" s="453"/>
      <c r="S10" s="453"/>
      <c r="T10" s="454"/>
      <c r="W10" s="29"/>
      <c r="X10" s="29"/>
    </row>
    <row r="11" spans="1:46" ht="18" customHeight="1" thickBot="1">
      <c r="A11" s="1"/>
      <c r="B11" s="937"/>
      <c r="C11" s="938"/>
      <c r="D11" s="938"/>
      <c r="E11" s="938"/>
      <c r="F11" s="938"/>
      <c r="G11" s="939"/>
      <c r="H11" s="931"/>
      <c r="I11" s="932"/>
      <c r="J11" s="932"/>
      <c r="K11" s="932"/>
      <c r="L11" s="932"/>
      <c r="M11" s="932"/>
      <c r="N11" s="933"/>
      <c r="O11" s="934"/>
      <c r="P11" s="935"/>
      <c r="Q11" s="935"/>
      <c r="R11" s="935"/>
      <c r="S11" s="935"/>
      <c r="T11" s="936"/>
      <c r="U11" s="43"/>
      <c r="V11" s="43"/>
      <c r="W11" s="43"/>
      <c r="X11" s="9"/>
      <c r="Y11" s="41"/>
      <c r="Z11" s="41"/>
      <c r="AA11" s="41"/>
      <c r="AB11" s="41"/>
      <c r="AF11" s="29"/>
      <c r="AG11" s="29"/>
      <c r="AJ11" s="29"/>
      <c r="AK11" s="29"/>
    </row>
    <row r="12" spans="1:46" ht="18" customHeight="1">
      <c r="A12" s="1"/>
      <c r="B12" s="28" t="s">
        <v>52</v>
      </c>
      <c r="C12" s="9"/>
      <c r="D12" s="9"/>
      <c r="E12" s="9"/>
      <c r="F12" s="9"/>
      <c r="G12" s="39"/>
      <c r="H12" s="39"/>
      <c r="I12" s="39"/>
      <c r="J12" s="39"/>
      <c r="K12" s="40"/>
      <c r="L12" s="40"/>
      <c r="M12" s="40"/>
      <c r="N12" s="40"/>
      <c r="O12" s="40"/>
      <c r="P12" s="42"/>
      <c r="Q12" s="42"/>
      <c r="R12" s="42"/>
      <c r="S12" s="43"/>
      <c r="T12" s="8"/>
      <c r="U12" s="43"/>
      <c r="V12" s="43"/>
      <c r="W12" s="43"/>
      <c r="X12" s="9"/>
      <c r="Y12" s="41"/>
      <c r="Z12" s="41"/>
      <c r="AA12" s="41"/>
      <c r="AB12" s="41"/>
      <c r="AF12" s="29"/>
      <c r="AG12" s="29"/>
      <c r="AJ12" s="29"/>
      <c r="AK12" s="29"/>
    </row>
    <row r="13" spans="1:46" ht="18" customHeight="1">
      <c r="A13" s="15" t="s">
        <v>31</v>
      </c>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B14" s="475" t="s">
        <v>36</v>
      </c>
      <c r="C14" s="453"/>
      <c r="D14" s="453"/>
      <c r="E14" s="453"/>
      <c r="F14" s="453"/>
      <c r="G14" s="454"/>
      <c r="H14" s="475" t="s">
        <v>37</v>
      </c>
      <c r="I14" s="453"/>
      <c r="J14" s="453"/>
      <c r="K14" s="453"/>
      <c r="L14" s="453"/>
      <c r="M14" s="453"/>
      <c r="N14" s="453"/>
      <c r="O14" s="453"/>
      <c r="P14" s="453"/>
      <c r="Q14" s="454"/>
      <c r="R14" s="481" t="s">
        <v>39</v>
      </c>
      <c r="S14" s="815"/>
      <c r="T14" s="815"/>
      <c r="U14" s="815"/>
      <c r="V14" s="815"/>
      <c r="W14" s="815"/>
      <c r="X14" s="460" t="s">
        <v>40</v>
      </c>
      <c r="Y14" s="461"/>
      <c r="Z14" s="461"/>
      <c r="AA14" s="461"/>
      <c r="AB14" s="462"/>
      <c r="AC14" s="10"/>
      <c r="AD14" s="10"/>
      <c r="AE14" s="11"/>
      <c r="AF14" s="12"/>
      <c r="AG14" s="12"/>
      <c r="AH14" s="2"/>
      <c r="AI14" s="1"/>
      <c r="AK14" s="13"/>
      <c r="AL14" s="13"/>
      <c r="AM14" s="13"/>
      <c r="AP14" s="29"/>
      <c r="AQ14" s="29"/>
      <c r="AR14" s="29"/>
    </row>
    <row r="15" spans="1:46" ht="18" customHeight="1" thickBot="1">
      <c r="B15" s="949"/>
      <c r="C15" s="950"/>
      <c r="D15" s="950"/>
      <c r="E15" s="950"/>
      <c r="F15" s="950"/>
      <c r="G15" s="951"/>
      <c r="H15" s="1"/>
      <c r="I15" s="1"/>
      <c r="J15" s="1"/>
      <c r="K15" s="1"/>
      <c r="L15" s="1"/>
      <c r="M15" s="85"/>
      <c r="N15" s="466" t="s">
        <v>38</v>
      </c>
      <c r="O15" s="467"/>
      <c r="P15" s="467"/>
      <c r="Q15" s="468"/>
      <c r="R15" s="816"/>
      <c r="S15" s="817"/>
      <c r="T15" s="817"/>
      <c r="U15" s="817"/>
      <c r="V15" s="817"/>
      <c r="W15" s="817"/>
      <c r="X15" s="463"/>
      <c r="Y15" s="464"/>
      <c r="Z15" s="464"/>
      <c r="AA15" s="464"/>
      <c r="AB15" s="465"/>
      <c r="AC15" s="10"/>
      <c r="AD15" s="10"/>
      <c r="AE15" s="8"/>
      <c r="AF15" s="2"/>
      <c r="AG15" s="2"/>
      <c r="AH15" s="2"/>
      <c r="AI15" s="1"/>
      <c r="AK15" s="13"/>
      <c r="AL15" s="13"/>
      <c r="AM15" s="13"/>
      <c r="AP15" s="29"/>
      <c r="AQ15" s="29"/>
      <c r="AR15" s="29"/>
    </row>
    <row r="16" spans="1:46" ht="18" customHeight="1" thickBot="1">
      <c r="B16" s="952"/>
      <c r="C16" s="953"/>
      <c r="D16" s="953"/>
      <c r="E16" s="953"/>
      <c r="F16" s="953"/>
      <c r="G16" s="954"/>
      <c r="H16" s="987"/>
      <c r="I16" s="953"/>
      <c r="J16" s="953"/>
      <c r="K16" s="953"/>
      <c r="L16" s="953"/>
      <c r="M16" s="954"/>
      <c r="N16" s="988"/>
      <c r="O16" s="932"/>
      <c r="P16" s="932"/>
      <c r="Q16" s="989"/>
      <c r="R16" s="485">
        <f>B16+H16</f>
        <v>0</v>
      </c>
      <c r="S16" s="1103"/>
      <c r="T16" s="1103"/>
      <c r="U16" s="1103"/>
      <c r="V16" s="1103"/>
      <c r="W16" s="1103"/>
      <c r="X16" s="982"/>
      <c r="Y16" s="983"/>
      <c r="Z16" s="983"/>
      <c r="AA16" s="983"/>
      <c r="AB16" s="984"/>
      <c r="AC16" s="10"/>
      <c r="AD16" s="10"/>
      <c r="AE16" s="8"/>
      <c r="AF16" s="2"/>
      <c r="AG16" s="2"/>
      <c r="AH16" s="2"/>
      <c r="AI16" s="1"/>
      <c r="AK16" s="13"/>
      <c r="AL16" s="13"/>
      <c r="AM16" s="13"/>
      <c r="AP16" s="29"/>
      <c r="AQ16" s="29"/>
      <c r="AR16" s="29"/>
    </row>
    <row r="17" spans="1:45" ht="18" customHeight="1">
      <c r="B17" s="13"/>
      <c r="C17" s="13"/>
      <c r="D17" s="13"/>
      <c r="E17" s="13"/>
      <c r="F17" s="13"/>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3" t="s">
        <v>42</v>
      </c>
      <c r="B18" s="13"/>
      <c r="C18" s="13"/>
      <c r="D18" s="13"/>
      <c r="E18" s="13"/>
      <c r="F18" s="13"/>
      <c r="G18" s="13"/>
      <c r="H18" s="1"/>
      <c r="I18" s="13"/>
      <c r="J18" s="13"/>
      <c r="K18" s="13"/>
      <c r="L18" s="13"/>
      <c r="M18" s="13"/>
      <c r="N18" s="13"/>
      <c r="O18" s="13"/>
      <c r="P18" s="13"/>
      <c r="Q18" s="13"/>
      <c r="R18" s="13"/>
      <c r="S18" s="13"/>
      <c r="T18" s="13"/>
      <c r="U18" s="13"/>
      <c r="V18" s="13"/>
      <c r="W18" s="13"/>
      <c r="X18" s="13"/>
      <c r="Y18" s="13"/>
      <c r="Z18" s="13"/>
      <c r="AA18" s="13"/>
      <c r="AB18" s="13"/>
      <c r="AS18" s="13"/>
    </row>
    <row r="19" spans="1:45" ht="18" customHeight="1" thickBot="1">
      <c r="A19" s="13"/>
      <c r="B19" s="419" t="s">
        <v>21</v>
      </c>
      <c r="C19" s="439"/>
      <c r="D19" s="439"/>
      <c r="E19" s="439"/>
      <c r="F19" s="439"/>
      <c r="G19" s="439"/>
      <c r="H19" s="443"/>
      <c r="I19" s="422" t="s">
        <v>22</v>
      </c>
      <c r="J19" s="453"/>
      <c r="K19" s="453"/>
      <c r="L19" s="453"/>
      <c r="M19" s="454"/>
      <c r="N19" s="422" t="s">
        <v>23</v>
      </c>
      <c r="O19" s="453"/>
      <c r="P19" s="453"/>
      <c r="Q19" s="453"/>
      <c r="R19" s="454"/>
      <c r="S19" s="419" t="s">
        <v>24</v>
      </c>
      <c r="T19" s="439"/>
      <c r="U19" s="439"/>
      <c r="V19" s="439"/>
      <c r="W19" s="443"/>
      <c r="AM19" s="13"/>
    </row>
    <row r="20" spans="1:45" ht="18" customHeight="1">
      <c r="A20" s="13"/>
      <c r="B20" s="419" t="s">
        <v>17</v>
      </c>
      <c r="C20" s="439"/>
      <c r="D20" s="439"/>
      <c r="E20" s="439"/>
      <c r="F20" s="439"/>
      <c r="G20" s="439"/>
      <c r="H20" s="439"/>
      <c r="I20" s="869"/>
      <c r="J20" s="1547"/>
      <c r="K20" s="1547"/>
      <c r="L20" s="1547"/>
      <c r="M20" s="1838"/>
      <c r="N20" s="880"/>
      <c r="O20" s="1547"/>
      <c r="P20" s="1547"/>
      <c r="Q20" s="1547"/>
      <c r="R20" s="1548"/>
      <c r="S20" s="1839">
        <f>I20+N20</f>
        <v>0</v>
      </c>
      <c r="T20" s="1840"/>
      <c r="U20" s="1840"/>
      <c r="V20" s="1840"/>
      <c r="W20" s="1841"/>
      <c r="AM20" s="13"/>
    </row>
    <row r="21" spans="1:45" ht="18" customHeight="1">
      <c r="A21" s="13"/>
      <c r="B21" s="419" t="s">
        <v>18</v>
      </c>
      <c r="C21" s="439"/>
      <c r="D21" s="439"/>
      <c r="E21" s="439"/>
      <c r="F21" s="439"/>
      <c r="G21" s="439"/>
      <c r="H21" s="439"/>
      <c r="I21" s="872"/>
      <c r="J21" s="1550"/>
      <c r="K21" s="1550"/>
      <c r="L21" s="1550"/>
      <c r="M21" s="1844"/>
      <c r="N21" s="818"/>
      <c r="O21" s="1550"/>
      <c r="P21" s="1550"/>
      <c r="Q21" s="1550"/>
      <c r="R21" s="1551"/>
      <c r="S21" s="1839">
        <f>I21+N21</f>
        <v>0</v>
      </c>
      <c r="T21" s="1840"/>
      <c r="U21" s="1840"/>
      <c r="V21" s="1840"/>
      <c r="W21" s="1841"/>
      <c r="AM21" s="13"/>
    </row>
    <row r="22" spans="1:45" ht="18" customHeight="1">
      <c r="A22" s="13"/>
      <c r="B22" s="419" t="s">
        <v>19</v>
      </c>
      <c r="C22" s="439"/>
      <c r="D22" s="439"/>
      <c r="E22" s="439"/>
      <c r="F22" s="439"/>
      <c r="G22" s="439"/>
      <c r="H22" s="439"/>
      <c r="I22" s="872"/>
      <c r="J22" s="1550"/>
      <c r="K22" s="1550"/>
      <c r="L22" s="1550"/>
      <c r="M22" s="1844"/>
      <c r="N22" s="818"/>
      <c r="O22" s="1550"/>
      <c r="P22" s="1550"/>
      <c r="Q22" s="1550"/>
      <c r="R22" s="1551"/>
      <c r="S22" s="1839">
        <f>I22+N22</f>
        <v>0</v>
      </c>
      <c r="T22" s="1840"/>
      <c r="U22" s="1840"/>
      <c r="V22" s="1840"/>
      <c r="W22" s="1841"/>
      <c r="AM22" s="13"/>
    </row>
    <row r="23" spans="1:45" ht="18" customHeight="1" thickBot="1">
      <c r="A23" s="13"/>
      <c r="B23" s="419" t="s">
        <v>20</v>
      </c>
      <c r="C23" s="439"/>
      <c r="D23" s="439"/>
      <c r="E23" s="439"/>
      <c r="F23" s="439"/>
      <c r="G23" s="439"/>
      <c r="H23" s="439"/>
      <c r="I23" s="874"/>
      <c r="J23" s="1538"/>
      <c r="K23" s="1538"/>
      <c r="L23" s="1538"/>
      <c r="M23" s="1842"/>
      <c r="N23" s="994"/>
      <c r="O23" s="1538"/>
      <c r="P23" s="1538"/>
      <c r="Q23" s="1538"/>
      <c r="R23" s="1539"/>
      <c r="S23" s="1839">
        <f>I23+N23</f>
        <v>0</v>
      </c>
      <c r="T23" s="1840"/>
      <c r="U23" s="1840"/>
      <c r="V23" s="1840"/>
      <c r="W23" s="1841"/>
      <c r="AM23" s="13"/>
    </row>
    <row r="24" spans="1:45" ht="18" customHeight="1">
      <c r="A24" s="13"/>
      <c r="B24" s="419" t="s">
        <v>16</v>
      </c>
      <c r="C24" s="439"/>
      <c r="D24" s="439"/>
      <c r="E24" s="439"/>
      <c r="F24" s="439"/>
      <c r="G24" s="439"/>
      <c r="H24" s="443"/>
      <c r="I24" s="444">
        <f>SUM(I20:M23)</f>
        <v>0</v>
      </c>
      <c r="J24" s="445"/>
      <c r="K24" s="445"/>
      <c r="L24" s="445"/>
      <c r="M24" s="446"/>
      <c r="N24" s="444">
        <f>SUM(N20:R23)</f>
        <v>0</v>
      </c>
      <c r="O24" s="445"/>
      <c r="P24" s="445"/>
      <c r="Q24" s="445"/>
      <c r="R24" s="446"/>
      <c r="S24" s="1843">
        <f>SUM(S20:W23)</f>
        <v>0</v>
      </c>
      <c r="T24" s="1840"/>
      <c r="U24" s="1840"/>
      <c r="V24" s="1840"/>
      <c r="W24" s="1841"/>
      <c r="AM24" s="13"/>
    </row>
    <row r="25" spans="1:45" ht="18" customHeight="1">
      <c r="A25" s="13"/>
      <c r="B25" s="13"/>
      <c r="C25" s="13"/>
      <c r="D25" s="13"/>
      <c r="E25" s="13"/>
      <c r="F25" s="13"/>
      <c r="G25" s="13"/>
      <c r="H25" s="1"/>
      <c r="I25" s="13"/>
      <c r="J25" s="13"/>
      <c r="K25" s="13"/>
      <c r="L25" s="13"/>
      <c r="M25" s="13"/>
      <c r="N25" s="13"/>
      <c r="O25" s="13"/>
      <c r="P25" s="13"/>
      <c r="Q25" s="13"/>
      <c r="R25" s="13"/>
      <c r="S25" s="13"/>
      <c r="T25" s="13"/>
      <c r="U25" s="13"/>
      <c r="V25" s="13"/>
      <c r="W25" s="13"/>
      <c r="X25" s="13"/>
      <c r="Y25" s="13"/>
      <c r="Z25" s="13"/>
      <c r="AA25" s="13"/>
      <c r="AB25" s="13"/>
      <c r="AS25" s="13"/>
    </row>
    <row r="26" spans="1:45" ht="18" customHeight="1">
      <c r="A26" s="13" t="s">
        <v>45</v>
      </c>
      <c r="B26" s="13"/>
      <c r="C26" s="13"/>
      <c r="D26" s="13"/>
      <c r="E26" s="13"/>
      <c r="F26" s="13"/>
      <c r="G26" s="13"/>
      <c r="H26" s="1"/>
      <c r="I26" s="13"/>
      <c r="J26" s="13"/>
      <c r="K26" s="13"/>
      <c r="L26" s="13"/>
      <c r="M26" s="13"/>
      <c r="N26" s="13"/>
      <c r="O26" s="13"/>
      <c r="P26" s="13"/>
      <c r="Q26" s="13"/>
      <c r="R26" s="13"/>
      <c r="S26" s="13"/>
      <c r="T26" s="13"/>
      <c r="U26" s="13"/>
      <c r="V26" s="13"/>
      <c r="W26" s="13"/>
      <c r="X26" s="13"/>
      <c r="Y26" s="13"/>
      <c r="Z26" s="13"/>
      <c r="AA26" s="13"/>
      <c r="AB26" s="13"/>
      <c r="AS26" s="13"/>
    </row>
    <row r="27" spans="1:45" ht="6" customHeight="1">
      <c r="A27" s="13"/>
      <c r="R27" s="13"/>
    </row>
    <row r="28" spans="1:45" ht="18" customHeight="1">
      <c r="B28" s="422" t="s">
        <v>1</v>
      </c>
      <c r="C28" s="423"/>
      <c r="D28" s="423"/>
      <c r="E28" s="423"/>
      <c r="F28" s="423"/>
      <c r="G28" s="423"/>
      <c r="H28" s="423"/>
      <c r="I28" s="423"/>
      <c r="J28" s="423"/>
      <c r="K28" s="423"/>
      <c r="L28" s="449" t="s">
        <v>43</v>
      </c>
      <c r="M28" s="450"/>
      <c r="N28" s="422" t="s">
        <v>2</v>
      </c>
      <c r="O28" s="782"/>
      <c r="P28" s="782"/>
      <c r="Q28" s="782"/>
      <c r="R28" s="782"/>
      <c r="S28" s="782"/>
      <c r="T28" s="782"/>
      <c r="U28" s="782"/>
      <c r="V28" s="782"/>
      <c r="W28" s="782"/>
      <c r="X28" s="782"/>
      <c r="Y28" s="782"/>
      <c r="Z28" s="782"/>
      <c r="AA28" s="782"/>
      <c r="AB28" s="782"/>
      <c r="AC28" s="783"/>
      <c r="AD28" s="47"/>
      <c r="AE28" s="47"/>
      <c r="AF28" s="47"/>
      <c r="AG28" s="47"/>
      <c r="AH28" s="13"/>
      <c r="AQ28" s="34"/>
    </row>
    <row r="29" spans="1:45" ht="18" customHeight="1">
      <c r="B29" s="447"/>
      <c r="C29" s="448"/>
      <c r="D29" s="448"/>
      <c r="E29" s="448"/>
      <c r="F29" s="448"/>
      <c r="G29" s="448"/>
      <c r="H29" s="448"/>
      <c r="I29" s="448"/>
      <c r="J29" s="448"/>
      <c r="K29" s="448"/>
      <c r="L29" s="451"/>
      <c r="M29" s="452"/>
      <c r="N29" s="419" t="s">
        <v>0</v>
      </c>
      <c r="O29" s="956"/>
      <c r="P29" s="956"/>
      <c r="Q29" s="957"/>
      <c r="R29" s="419" t="s">
        <v>12</v>
      </c>
      <c r="S29" s="956"/>
      <c r="T29" s="956"/>
      <c r="U29" s="957"/>
      <c r="V29" s="419" t="s">
        <v>3</v>
      </c>
      <c r="W29" s="956"/>
      <c r="X29" s="956"/>
      <c r="Y29" s="957"/>
      <c r="Z29" s="419" t="s">
        <v>4</v>
      </c>
      <c r="AA29" s="956"/>
      <c r="AB29" s="956"/>
      <c r="AC29" s="957"/>
      <c r="AD29" s="13"/>
      <c r="AE29" s="13"/>
      <c r="AF29" s="13"/>
      <c r="AG29" s="13"/>
      <c r="AH29" s="34"/>
      <c r="AI29" s="34"/>
      <c r="AJ29" s="13"/>
    </row>
    <row r="30" spans="1:45" ht="18" customHeight="1" thickBot="1">
      <c r="B30" s="834"/>
      <c r="C30" s="835"/>
      <c r="D30" s="835"/>
      <c r="E30" s="835"/>
      <c r="F30" s="835"/>
      <c r="G30" s="835"/>
      <c r="H30" s="835"/>
      <c r="I30" s="835"/>
      <c r="J30" s="835"/>
      <c r="K30" s="835"/>
      <c r="L30" s="451"/>
      <c r="M30" s="452"/>
      <c r="N30" s="903" t="s">
        <v>5</v>
      </c>
      <c r="O30" s="904"/>
      <c r="P30" s="905" t="s">
        <v>6</v>
      </c>
      <c r="Q30" s="906"/>
      <c r="R30" s="903" t="s">
        <v>5</v>
      </c>
      <c r="S30" s="904"/>
      <c r="T30" s="905" t="s">
        <v>6</v>
      </c>
      <c r="U30" s="906"/>
      <c r="V30" s="903" t="s">
        <v>5</v>
      </c>
      <c r="W30" s="904"/>
      <c r="X30" s="905" t="s">
        <v>6</v>
      </c>
      <c r="Y30" s="906"/>
      <c r="Z30" s="903" t="s">
        <v>5</v>
      </c>
      <c r="AA30" s="904"/>
      <c r="AB30" s="905" t="s">
        <v>6</v>
      </c>
      <c r="AC30" s="906"/>
      <c r="AI30" s="34"/>
      <c r="AJ30" s="14"/>
      <c r="AK30" s="13"/>
    </row>
    <row r="31" spans="1:45" ht="18" customHeight="1" thickBot="1">
      <c r="B31" s="425" t="s">
        <v>151</v>
      </c>
      <c r="C31" s="425" t="s">
        <v>25</v>
      </c>
      <c r="D31" s="1716" t="s">
        <v>152</v>
      </c>
      <c r="E31" s="1717"/>
      <c r="F31" s="1717"/>
      <c r="G31" s="1717"/>
      <c r="H31" s="1717"/>
      <c r="I31" s="1717"/>
      <c r="J31" s="1717"/>
      <c r="K31" s="1717"/>
      <c r="L31" s="1464"/>
      <c r="M31" s="1465"/>
      <c r="N31" s="1870"/>
      <c r="O31" s="890"/>
      <c r="P31" s="891"/>
      <c r="Q31" s="908"/>
      <c r="R31" s="907"/>
      <c r="S31" s="890"/>
      <c r="T31" s="891"/>
      <c r="U31" s="908"/>
      <c r="V31" s="1826"/>
      <c r="W31" s="1827"/>
      <c r="X31" s="1828"/>
      <c r="Y31" s="1829"/>
      <c r="Z31" s="907"/>
      <c r="AA31" s="890"/>
      <c r="AB31" s="891"/>
      <c r="AC31" s="892"/>
      <c r="AF31" s="13"/>
      <c r="AQ31" s="34"/>
      <c r="AR31" s="14"/>
    </row>
    <row r="32" spans="1:45" ht="18" customHeight="1" thickBot="1">
      <c r="B32" s="426"/>
      <c r="C32" s="428"/>
      <c r="D32" s="1716" t="s">
        <v>7</v>
      </c>
      <c r="E32" s="1717"/>
      <c r="F32" s="1717"/>
      <c r="G32" s="1717"/>
      <c r="H32" s="1717"/>
      <c r="I32" s="1717"/>
      <c r="J32" s="1717"/>
      <c r="K32" s="1717"/>
      <c r="L32" s="1473"/>
      <c r="M32" s="1478"/>
      <c r="N32" s="1808"/>
      <c r="O32" s="1813"/>
      <c r="P32" s="1806"/>
      <c r="Q32" s="1807"/>
      <c r="R32" s="1837"/>
      <c r="S32" s="1813"/>
      <c r="T32" s="1806"/>
      <c r="U32" s="1808"/>
      <c r="V32" s="1809"/>
      <c r="W32" s="1810"/>
      <c r="X32" s="1811"/>
      <c r="Y32" s="1812"/>
      <c r="Z32" s="1808"/>
      <c r="AA32" s="1813"/>
      <c r="AB32" s="1806"/>
      <c r="AC32" s="1807"/>
      <c r="AF32" s="13"/>
      <c r="AG32" s="13"/>
      <c r="AH32" s="13"/>
      <c r="AI32" s="13"/>
      <c r="AJ32" s="13"/>
      <c r="AK32" s="13"/>
      <c r="AL32" s="13"/>
      <c r="AM32" s="13"/>
      <c r="AN32" s="13"/>
      <c r="AO32" s="13"/>
      <c r="AP32" s="13"/>
      <c r="AQ32" s="34"/>
      <c r="AR32" s="14"/>
      <c r="AS32" s="13"/>
    </row>
    <row r="33" spans="2:45" ht="18" customHeight="1" thickBot="1">
      <c r="B33" s="426"/>
      <c r="C33" s="428"/>
      <c r="D33" s="1716" t="s">
        <v>267</v>
      </c>
      <c r="E33" s="1717"/>
      <c r="F33" s="1717"/>
      <c r="G33" s="1717"/>
      <c r="H33" s="1717"/>
      <c r="I33" s="1717"/>
      <c r="J33" s="1717"/>
      <c r="K33" s="1717"/>
      <c r="L33" s="1473"/>
      <c r="M33" s="1478"/>
      <c r="N33" s="1808"/>
      <c r="O33" s="1813"/>
      <c r="P33" s="1806"/>
      <c r="Q33" s="1807"/>
      <c r="R33" s="1837"/>
      <c r="S33" s="1813"/>
      <c r="T33" s="1806"/>
      <c r="U33" s="1808"/>
      <c r="V33" s="1837"/>
      <c r="W33" s="1813"/>
      <c r="X33" s="1806"/>
      <c r="Y33" s="1808"/>
      <c r="Z33" s="1809"/>
      <c r="AA33" s="1810"/>
      <c r="AB33" s="1811"/>
      <c r="AC33" s="1812"/>
      <c r="AF33" s="13"/>
      <c r="AG33" s="13"/>
      <c r="AH33" s="13"/>
      <c r="AI33" s="13"/>
      <c r="AJ33" s="13"/>
      <c r="AK33" s="13"/>
      <c r="AL33" s="13"/>
      <c r="AM33" s="13"/>
      <c r="AN33" s="13"/>
      <c r="AO33" s="13"/>
      <c r="AP33" s="13"/>
      <c r="AQ33" s="34"/>
      <c r="AR33" s="14"/>
      <c r="AS33" s="13"/>
    </row>
    <row r="34" spans="2:45" ht="18" customHeight="1">
      <c r="B34" s="426"/>
      <c r="C34" s="428"/>
      <c r="D34" s="1763" t="s">
        <v>13</v>
      </c>
      <c r="E34" s="814"/>
      <c r="F34" s="814"/>
      <c r="G34" s="814"/>
      <c r="H34" s="814"/>
      <c r="I34" s="814"/>
      <c r="J34" s="814"/>
      <c r="K34" s="814"/>
      <c r="L34" s="1473"/>
      <c r="M34" s="1478"/>
      <c r="N34" s="1178">
        <f>IF(L34="○",IF(L36/S24&lt;10,INT(L36/S24),ROUNDDOWN(L36/S24,-1)),0)</f>
        <v>0</v>
      </c>
      <c r="O34" s="1178"/>
      <c r="P34" s="1178"/>
      <c r="Q34" s="1178"/>
      <c r="R34" s="1178"/>
      <c r="S34" s="1178"/>
      <c r="T34" s="1178"/>
      <c r="U34" s="1178"/>
      <c r="V34" s="1182"/>
      <c r="W34" s="1182"/>
      <c r="X34" s="1182"/>
      <c r="Y34" s="1182"/>
      <c r="Z34" s="1178"/>
      <c r="AA34" s="1178"/>
      <c r="AB34" s="1178"/>
      <c r="AC34" s="1830"/>
      <c r="AF34" s="13"/>
      <c r="AH34" s="13"/>
      <c r="AI34" s="13"/>
      <c r="AJ34" s="13"/>
      <c r="AK34" s="13"/>
      <c r="AL34" s="13"/>
      <c r="AM34" s="13"/>
      <c r="AN34" s="13"/>
      <c r="AO34" s="13"/>
      <c r="AP34" s="13"/>
      <c r="AQ34" s="34"/>
      <c r="AR34" s="14"/>
    </row>
    <row r="35" spans="2:45" ht="18" customHeight="1">
      <c r="B35" s="426"/>
      <c r="C35" s="428"/>
      <c r="D35" s="37"/>
      <c r="E35" s="1831" t="s">
        <v>44</v>
      </c>
      <c r="F35" s="1832"/>
      <c r="G35" s="1832"/>
      <c r="H35" s="1832"/>
      <c r="I35" s="1832"/>
      <c r="J35" s="1832"/>
      <c r="K35" s="1832"/>
      <c r="L35" s="1833"/>
      <c r="M35" s="820"/>
      <c r="N35" s="1182"/>
      <c r="O35" s="1182"/>
      <c r="P35" s="1182"/>
      <c r="Q35" s="1182"/>
      <c r="R35" s="1182"/>
      <c r="S35" s="1182"/>
      <c r="T35" s="1182"/>
      <c r="U35" s="1182"/>
      <c r="V35" s="1182"/>
      <c r="W35" s="1182"/>
      <c r="X35" s="1182"/>
      <c r="Y35" s="1182"/>
      <c r="Z35" s="1182"/>
      <c r="AA35" s="1182"/>
      <c r="AB35" s="1182"/>
      <c r="AC35" s="1782"/>
      <c r="AF35" s="13"/>
      <c r="AH35" s="13"/>
      <c r="AI35" s="13"/>
      <c r="AJ35" s="13"/>
      <c r="AK35" s="13"/>
      <c r="AL35" s="13"/>
      <c r="AM35" s="13"/>
      <c r="AN35" s="13"/>
      <c r="AO35" s="13"/>
      <c r="AP35" s="13"/>
      <c r="AQ35" s="34"/>
      <c r="AR35" s="14"/>
    </row>
    <row r="36" spans="2:45" ht="18" customHeight="1" thickBot="1">
      <c r="B36" s="426"/>
      <c r="C36" s="428"/>
      <c r="D36" s="38"/>
      <c r="E36" s="1189" t="s">
        <v>125</v>
      </c>
      <c r="F36" s="1834"/>
      <c r="G36" s="1834"/>
      <c r="H36" s="1834"/>
      <c r="I36" s="1834"/>
      <c r="J36" s="1834"/>
      <c r="K36" s="1834"/>
      <c r="L36" s="1835"/>
      <c r="M36" s="1836"/>
      <c r="N36" s="1182"/>
      <c r="O36" s="1182"/>
      <c r="P36" s="1182"/>
      <c r="Q36" s="1182"/>
      <c r="R36" s="1182"/>
      <c r="S36" s="1182"/>
      <c r="T36" s="1182"/>
      <c r="U36" s="1182"/>
      <c r="V36" s="1182"/>
      <c r="W36" s="1182"/>
      <c r="X36" s="1182"/>
      <c r="Y36" s="1182"/>
      <c r="Z36" s="1182"/>
      <c r="AA36" s="1182"/>
      <c r="AB36" s="1182"/>
      <c r="AC36" s="1782"/>
      <c r="AF36" s="13"/>
      <c r="AH36" s="22"/>
      <c r="AI36" s="22"/>
      <c r="AJ36" s="22"/>
      <c r="AK36" s="22"/>
      <c r="AL36" s="22"/>
      <c r="AM36" s="22"/>
      <c r="AN36" s="22"/>
      <c r="AO36" s="22"/>
      <c r="AP36" s="22"/>
      <c r="AQ36" s="34"/>
      <c r="AR36" s="14"/>
    </row>
    <row r="37" spans="2:45" ht="18" customHeight="1" thickBot="1">
      <c r="B37" s="426"/>
      <c r="C37" s="428"/>
      <c r="D37" s="95" t="s">
        <v>8</v>
      </c>
      <c r="E37" s="18"/>
      <c r="F37" s="18"/>
      <c r="G37" s="18"/>
      <c r="H37" s="96"/>
      <c r="I37" s="19"/>
      <c r="J37" s="19"/>
      <c r="K37" s="18"/>
      <c r="L37" s="1473"/>
      <c r="M37" s="1474"/>
      <c r="N37" s="1867"/>
      <c r="O37" s="1868"/>
      <c r="P37" s="1868"/>
      <c r="Q37" s="1868"/>
      <c r="R37" s="1868"/>
      <c r="S37" s="1868"/>
      <c r="T37" s="1868"/>
      <c r="U37" s="1868"/>
      <c r="V37" s="1868"/>
      <c r="W37" s="1868"/>
      <c r="X37" s="1868"/>
      <c r="Y37" s="1868"/>
      <c r="Z37" s="1868"/>
      <c r="AA37" s="1868"/>
      <c r="AB37" s="1868"/>
      <c r="AC37" s="1869"/>
      <c r="AF37" s="13"/>
      <c r="AG37" s="13"/>
      <c r="AH37" s="13"/>
      <c r="AI37" s="13"/>
      <c r="AJ37" s="13"/>
      <c r="AK37" s="13"/>
      <c r="AL37" s="13"/>
      <c r="AM37" s="13"/>
      <c r="AN37" s="13"/>
      <c r="AO37" s="13"/>
      <c r="AP37" s="13"/>
      <c r="AQ37" s="34"/>
      <c r="AR37" s="14"/>
      <c r="AS37" s="13"/>
    </row>
    <row r="38" spans="2:45" ht="18" customHeight="1">
      <c r="B38" s="426"/>
      <c r="C38" s="428"/>
      <c r="D38" s="1772" t="s">
        <v>62</v>
      </c>
      <c r="E38" s="1773"/>
      <c r="F38" s="1773"/>
      <c r="G38" s="1773"/>
      <c r="H38" s="1773"/>
      <c r="I38" s="1773"/>
      <c r="J38" s="1773"/>
      <c r="K38" s="1773"/>
      <c r="L38" s="1473"/>
      <c r="M38" s="1774"/>
      <c r="N38" s="1778">
        <f>IF(L38="○",L39*L40,0)</f>
        <v>0</v>
      </c>
      <c r="O38" s="1779"/>
      <c r="P38" s="1779"/>
      <c r="Q38" s="1779"/>
      <c r="R38" s="1779"/>
      <c r="S38" s="1779"/>
      <c r="T38" s="1779"/>
      <c r="U38" s="1779"/>
      <c r="V38" s="1779"/>
      <c r="W38" s="1779"/>
      <c r="X38" s="1779"/>
      <c r="Y38" s="1779"/>
      <c r="Z38" s="1779"/>
      <c r="AA38" s="1779"/>
      <c r="AB38" s="1779"/>
      <c r="AC38" s="1780"/>
      <c r="AF38" s="13"/>
      <c r="AG38" s="13"/>
      <c r="AH38" s="13"/>
      <c r="AI38" s="13"/>
      <c r="AJ38" s="13"/>
      <c r="AK38" s="13"/>
      <c r="AL38" s="13"/>
      <c r="AM38" s="13"/>
      <c r="AN38" s="13"/>
      <c r="AO38" s="13"/>
      <c r="AP38" s="13"/>
      <c r="AQ38" s="34"/>
      <c r="AR38" s="14"/>
      <c r="AS38" s="13"/>
    </row>
    <row r="39" spans="2:45" ht="18" customHeight="1">
      <c r="B39" s="426"/>
      <c r="C39" s="428"/>
      <c r="D39" s="52"/>
      <c r="E39" s="391" t="s">
        <v>54</v>
      </c>
      <c r="F39" s="384"/>
      <c r="G39" s="384"/>
      <c r="H39" s="384"/>
      <c r="I39" s="384"/>
      <c r="J39" s="384"/>
      <c r="K39" s="384"/>
      <c r="L39" s="1507"/>
      <c r="M39" s="1775"/>
      <c r="N39" s="1781"/>
      <c r="O39" s="1182"/>
      <c r="P39" s="1182"/>
      <c r="Q39" s="1182"/>
      <c r="R39" s="1182"/>
      <c r="S39" s="1182"/>
      <c r="T39" s="1182"/>
      <c r="U39" s="1182"/>
      <c r="V39" s="1182"/>
      <c r="W39" s="1182"/>
      <c r="X39" s="1182"/>
      <c r="Y39" s="1182"/>
      <c r="Z39" s="1182"/>
      <c r="AA39" s="1182"/>
      <c r="AB39" s="1182"/>
      <c r="AC39" s="1782"/>
      <c r="AF39" s="13"/>
      <c r="AG39" s="13"/>
      <c r="AH39" s="13"/>
      <c r="AI39" s="13"/>
      <c r="AJ39" s="13"/>
      <c r="AK39" s="13"/>
      <c r="AL39" s="13"/>
      <c r="AM39" s="13"/>
      <c r="AN39" s="13"/>
      <c r="AO39" s="13"/>
      <c r="AP39" s="13"/>
      <c r="AQ39" s="34"/>
      <c r="AR39" s="14"/>
      <c r="AS39" s="13"/>
    </row>
    <row r="40" spans="2:45" ht="18" customHeight="1" thickBot="1">
      <c r="B40" s="426"/>
      <c r="C40" s="428"/>
      <c r="D40" s="53"/>
      <c r="E40" s="391" t="s">
        <v>71</v>
      </c>
      <c r="F40" s="384"/>
      <c r="G40" s="384"/>
      <c r="H40" s="384"/>
      <c r="I40" s="384"/>
      <c r="J40" s="384"/>
      <c r="K40" s="384"/>
      <c r="L40" s="1776"/>
      <c r="M40" s="1777"/>
      <c r="N40" s="1783"/>
      <c r="O40" s="1784"/>
      <c r="P40" s="1784"/>
      <c r="Q40" s="1784"/>
      <c r="R40" s="1784"/>
      <c r="S40" s="1784"/>
      <c r="T40" s="1784"/>
      <c r="U40" s="1784"/>
      <c r="V40" s="1784"/>
      <c r="W40" s="1784"/>
      <c r="X40" s="1784"/>
      <c r="Y40" s="1784"/>
      <c r="Z40" s="1784"/>
      <c r="AA40" s="1784"/>
      <c r="AB40" s="1784"/>
      <c r="AC40" s="1785"/>
      <c r="AF40" s="13"/>
      <c r="AG40" s="13"/>
      <c r="AH40" s="13"/>
      <c r="AI40" s="13"/>
      <c r="AJ40" s="13"/>
      <c r="AK40" s="13"/>
      <c r="AL40" s="13"/>
      <c r="AM40" s="13"/>
      <c r="AN40" s="13"/>
      <c r="AO40" s="13"/>
      <c r="AP40" s="13"/>
      <c r="AQ40" s="34"/>
      <c r="AR40" s="14"/>
      <c r="AS40" s="13"/>
    </row>
    <row r="41" spans="2:45" ht="18" customHeight="1" thickTop="1" thickBot="1">
      <c r="B41" s="426"/>
      <c r="C41" s="429"/>
      <c r="D41" s="323" t="s">
        <v>26</v>
      </c>
      <c r="E41" s="324"/>
      <c r="F41" s="324"/>
      <c r="G41" s="324"/>
      <c r="H41" s="324"/>
      <c r="I41" s="324"/>
      <c r="J41" s="324"/>
      <c r="K41" s="324"/>
      <c r="L41" s="364"/>
      <c r="M41" s="365"/>
      <c r="N41" s="1731">
        <f>SUM(N31,N32,N33,$N34,$N37,$N38)</f>
        <v>0</v>
      </c>
      <c r="O41" s="1732"/>
      <c r="P41" s="1733">
        <f t="shared" ref="P41" si="0">SUM(P31,P32,P33,$N34,$N37,$N38)</f>
        <v>0</v>
      </c>
      <c r="Q41" s="1734"/>
      <c r="R41" s="1735">
        <f t="shared" ref="R41" si="1">SUM(R31,R32,R33,$N34,$N37,$N38)</f>
        <v>0</v>
      </c>
      <c r="S41" s="1736"/>
      <c r="T41" s="1733">
        <f t="shared" ref="T41" si="2">SUM(T31,T32,T33,$N34,$N37,$N38)</f>
        <v>0</v>
      </c>
      <c r="U41" s="1734"/>
      <c r="V41" s="1735">
        <f t="shared" ref="V41" si="3">SUM(V31,V32,V33,$N34,$N37,$N38)</f>
        <v>0</v>
      </c>
      <c r="W41" s="1736"/>
      <c r="X41" s="1733">
        <f t="shared" ref="X41" si="4">SUM(X31,X32,X33,$N34,$N37,$N38)</f>
        <v>0</v>
      </c>
      <c r="Y41" s="1734"/>
      <c r="Z41" s="1735">
        <f>SUM(Z31,Z32,Z33,$N34,$N37,$N38)</f>
        <v>0</v>
      </c>
      <c r="AA41" s="1736"/>
      <c r="AB41" s="1733">
        <f>SUM(AB31,AB32,AB33,$N34,$N37,$N38)</f>
        <v>0</v>
      </c>
      <c r="AC41" s="1734"/>
      <c r="AE41" s="16"/>
      <c r="AJ41" s="16"/>
      <c r="AS41" s="13"/>
    </row>
    <row r="42" spans="2:45" ht="18" customHeight="1">
      <c r="B42" s="426"/>
      <c r="C42" s="425" t="s">
        <v>55</v>
      </c>
      <c r="D42" s="1530" t="s">
        <v>53</v>
      </c>
      <c r="E42" s="315"/>
      <c r="F42" s="315"/>
      <c r="G42" s="315"/>
      <c r="H42" s="315"/>
      <c r="I42" s="315"/>
      <c r="J42" s="315"/>
      <c r="K42" s="315"/>
      <c r="L42" s="1464"/>
      <c r="M42" s="1476"/>
      <c r="N42" s="1742"/>
      <c r="O42" s="1743"/>
      <c r="P42" s="1743"/>
      <c r="Q42" s="1743"/>
      <c r="R42" s="1743"/>
      <c r="S42" s="1743"/>
      <c r="T42" s="1743"/>
      <c r="U42" s="1743"/>
      <c r="V42" s="1743"/>
      <c r="W42" s="1743"/>
      <c r="X42" s="1743"/>
      <c r="Y42" s="1743"/>
      <c r="Z42" s="1743"/>
      <c r="AA42" s="1743"/>
      <c r="AB42" s="1743"/>
      <c r="AC42" s="1744"/>
      <c r="AE42" s="45"/>
      <c r="AF42" s="46"/>
      <c r="AG42" s="46"/>
      <c r="AI42" s="34"/>
      <c r="AJ42" s="14"/>
      <c r="AK42" s="13"/>
    </row>
    <row r="43" spans="2:45" ht="24" customHeight="1" thickBot="1">
      <c r="B43" s="426"/>
      <c r="C43" s="428"/>
      <c r="D43" s="1475" t="s">
        <v>73</v>
      </c>
      <c r="E43" s="1717"/>
      <c r="F43" s="1717"/>
      <c r="G43" s="1717"/>
      <c r="H43" s="1717"/>
      <c r="I43" s="1717"/>
      <c r="J43" s="1717"/>
      <c r="K43" s="1717"/>
      <c r="L43" s="1473"/>
      <c r="M43" s="1774"/>
      <c r="N43" s="1851"/>
      <c r="O43" s="1852"/>
      <c r="P43" s="1852"/>
      <c r="Q43" s="1852"/>
      <c r="R43" s="1852"/>
      <c r="S43" s="1852"/>
      <c r="T43" s="1852"/>
      <c r="U43" s="1852"/>
      <c r="V43" s="1852"/>
      <c r="W43" s="1852"/>
      <c r="X43" s="1852"/>
      <c r="Y43" s="1852"/>
      <c r="Z43" s="1852"/>
      <c r="AA43" s="1852"/>
      <c r="AB43" s="1852"/>
      <c r="AC43" s="1853"/>
      <c r="AE43" s="45"/>
      <c r="AF43" s="46"/>
      <c r="AG43" s="46"/>
      <c r="AI43" s="34"/>
      <c r="AJ43" s="14"/>
      <c r="AK43" s="13"/>
    </row>
    <row r="44" spans="2:45" ht="18" customHeight="1">
      <c r="B44" s="426"/>
      <c r="C44" s="428"/>
      <c r="D44" s="343" t="s">
        <v>47</v>
      </c>
      <c r="E44" s="344"/>
      <c r="F44" s="344"/>
      <c r="G44" s="344"/>
      <c r="H44" s="344"/>
      <c r="I44" s="344"/>
      <c r="J44" s="344"/>
      <c r="K44" s="344"/>
      <c r="L44" s="1473"/>
      <c r="M44" s="1774"/>
      <c r="N44" s="1855">
        <f>-IF(L44="○",L45*L46,0)</f>
        <v>0</v>
      </c>
      <c r="O44" s="1856"/>
      <c r="P44" s="1856"/>
      <c r="Q44" s="1856"/>
      <c r="R44" s="1856"/>
      <c r="S44" s="1856"/>
      <c r="T44" s="1856"/>
      <c r="U44" s="1856"/>
      <c r="V44" s="1856"/>
      <c r="W44" s="1856"/>
      <c r="X44" s="1856"/>
      <c r="Y44" s="1856"/>
      <c r="Z44" s="1856"/>
      <c r="AA44" s="1856"/>
      <c r="AB44" s="1856"/>
      <c r="AC44" s="1857"/>
      <c r="AE44" s="45"/>
      <c r="AF44" s="46"/>
      <c r="AG44" s="46"/>
      <c r="AI44" s="34"/>
      <c r="AJ44" s="14"/>
      <c r="AK44" s="13"/>
    </row>
    <row r="45" spans="2:45" ht="18" customHeight="1">
      <c r="B45" s="426"/>
      <c r="C45" s="428"/>
      <c r="D45" s="77"/>
      <c r="E45" s="1730" t="s">
        <v>54</v>
      </c>
      <c r="F45" s="344"/>
      <c r="G45" s="344"/>
      <c r="H45" s="344"/>
      <c r="I45" s="344"/>
      <c r="J45" s="344"/>
      <c r="K45" s="344"/>
      <c r="L45" s="1512"/>
      <c r="M45" s="1854"/>
      <c r="N45" s="1739"/>
      <c r="O45" s="1740"/>
      <c r="P45" s="1740"/>
      <c r="Q45" s="1740"/>
      <c r="R45" s="1740"/>
      <c r="S45" s="1740"/>
      <c r="T45" s="1740"/>
      <c r="U45" s="1740"/>
      <c r="V45" s="1740"/>
      <c r="W45" s="1740"/>
      <c r="X45" s="1740"/>
      <c r="Y45" s="1740"/>
      <c r="Z45" s="1740"/>
      <c r="AA45" s="1740"/>
      <c r="AB45" s="1740"/>
      <c r="AC45" s="1741"/>
      <c r="AE45" s="45"/>
      <c r="AF45" s="46"/>
      <c r="AG45" s="46"/>
      <c r="AI45" s="34"/>
      <c r="AJ45" s="14"/>
      <c r="AK45" s="13"/>
    </row>
    <row r="46" spans="2:45" ht="18" customHeight="1">
      <c r="B46" s="426"/>
      <c r="C46" s="428"/>
      <c r="D46" s="79"/>
      <c r="E46" s="355" t="s">
        <v>56</v>
      </c>
      <c r="F46" s="344"/>
      <c r="G46" s="344"/>
      <c r="H46" s="344"/>
      <c r="I46" s="344"/>
      <c r="J46" s="344"/>
      <c r="K46" s="344"/>
      <c r="L46" s="1468"/>
      <c r="M46" s="1850"/>
      <c r="N46" s="1858"/>
      <c r="O46" s="1341"/>
      <c r="P46" s="1341"/>
      <c r="Q46" s="1341"/>
      <c r="R46" s="1341"/>
      <c r="S46" s="1341"/>
      <c r="T46" s="1341"/>
      <c r="U46" s="1341"/>
      <c r="V46" s="1341"/>
      <c r="W46" s="1341"/>
      <c r="X46" s="1341"/>
      <c r="Y46" s="1341"/>
      <c r="Z46" s="1341"/>
      <c r="AA46" s="1341"/>
      <c r="AB46" s="1341"/>
      <c r="AC46" s="1342"/>
      <c r="AE46" s="45"/>
      <c r="AF46" s="46"/>
      <c r="AG46" s="46"/>
      <c r="AI46" s="34"/>
      <c r="AJ46" s="14"/>
      <c r="AK46" s="13"/>
    </row>
    <row r="47" spans="2:45" ht="18" customHeight="1">
      <c r="B47" s="426"/>
      <c r="C47" s="428"/>
      <c r="D47" s="1529" t="s">
        <v>48</v>
      </c>
      <c r="E47" s="1792"/>
      <c r="F47" s="1792"/>
      <c r="G47" s="1792"/>
      <c r="H47" s="1792"/>
      <c r="I47" s="1792"/>
      <c r="J47" s="1792"/>
      <c r="K47" s="1792"/>
      <c r="L47" s="1473"/>
      <c r="M47" s="1774"/>
      <c r="N47" s="1738">
        <f>-IF(L47="○",L48*L49,0)</f>
        <v>0</v>
      </c>
      <c r="O47" s="1124"/>
      <c r="P47" s="1124"/>
      <c r="Q47" s="1124"/>
      <c r="R47" s="1124"/>
      <c r="S47" s="1124"/>
      <c r="T47" s="1124"/>
      <c r="U47" s="1124"/>
      <c r="V47" s="1124"/>
      <c r="W47" s="1124"/>
      <c r="X47" s="1124"/>
      <c r="Y47" s="1124"/>
      <c r="Z47" s="1124"/>
      <c r="AA47" s="1124"/>
      <c r="AB47" s="1124"/>
      <c r="AC47" s="1125"/>
      <c r="AE47" s="45"/>
      <c r="AF47" s="46"/>
      <c r="AG47" s="46"/>
      <c r="AI47" s="34"/>
      <c r="AJ47" s="14"/>
      <c r="AK47" s="13"/>
    </row>
    <row r="48" spans="2:45" ht="18" customHeight="1">
      <c r="B48" s="426"/>
      <c r="C48" s="428"/>
      <c r="D48" s="77"/>
      <c r="E48" s="1730" t="s">
        <v>54</v>
      </c>
      <c r="F48" s="1717"/>
      <c r="G48" s="1717"/>
      <c r="H48" s="1717"/>
      <c r="I48" s="1717"/>
      <c r="J48" s="1717"/>
      <c r="K48" s="1717"/>
      <c r="L48" s="1531"/>
      <c r="M48" s="1737"/>
      <c r="N48" s="1739"/>
      <c r="O48" s="1740"/>
      <c r="P48" s="1740"/>
      <c r="Q48" s="1740"/>
      <c r="R48" s="1740"/>
      <c r="S48" s="1740"/>
      <c r="T48" s="1740"/>
      <c r="U48" s="1740"/>
      <c r="V48" s="1740"/>
      <c r="W48" s="1740"/>
      <c r="X48" s="1740"/>
      <c r="Y48" s="1740"/>
      <c r="Z48" s="1740"/>
      <c r="AA48" s="1740"/>
      <c r="AB48" s="1740"/>
      <c r="AC48" s="1741"/>
      <c r="AE48" s="45"/>
      <c r="AF48" s="46"/>
      <c r="AG48" s="46"/>
      <c r="AI48" s="34"/>
      <c r="AJ48" s="14"/>
      <c r="AK48" s="13"/>
    </row>
    <row r="49" spans="2:45" ht="18" customHeight="1" thickBot="1">
      <c r="B49" s="426"/>
      <c r="C49" s="428"/>
      <c r="D49" s="79"/>
      <c r="E49" s="1859" t="s">
        <v>57</v>
      </c>
      <c r="F49" s="746"/>
      <c r="G49" s="746"/>
      <c r="H49" s="746"/>
      <c r="I49" s="746"/>
      <c r="J49" s="746"/>
      <c r="K49" s="746"/>
      <c r="L49" s="1468"/>
      <c r="M49" s="1850"/>
      <c r="N49" s="1739"/>
      <c r="O49" s="1740"/>
      <c r="P49" s="1740"/>
      <c r="Q49" s="1740"/>
      <c r="R49" s="1740"/>
      <c r="S49" s="1740"/>
      <c r="T49" s="1740"/>
      <c r="U49" s="1740"/>
      <c r="V49" s="1740"/>
      <c r="W49" s="1740"/>
      <c r="X49" s="1740"/>
      <c r="Y49" s="1740"/>
      <c r="Z49" s="1740"/>
      <c r="AA49" s="1740"/>
      <c r="AB49" s="1740"/>
      <c r="AC49" s="1741"/>
      <c r="AE49" s="45"/>
      <c r="AF49" s="46"/>
      <c r="AG49" s="46"/>
      <c r="AI49" s="34"/>
      <c r="AJ49" s="14"/>
      <c r="AK49" s="13"/>
    </row>
    <row r="50" spans="2:45" ht="18" customHeight="1" thickTop="1" thickBot="1">
      <c r="B50" s="426"/>
      <c r="C50" s="429"/>
      <c r="D50" s="371" t="s">
        <v>50</v>
      </c>
      <c r="E50" s="372"/>
      <c r="F50" s="372"/>
      <c r="G50" s="372"/>
      <c r="H50" s="372"/>
      <c r="I50" s="372"/>
      <c r="J50" s="372"/>
      <c r="K50" s="372"/>
      <c r="L50" s="1466"/>
      <c r="M50" s="1467"/>
      <c r="N50" s="1871">
        <f>SUM($N42,$N43,$N44,$N47)</f>
        <v>0</v>
      </c>
      <c r="O50" s="1849"/>
      <c r="P50" s="1846">
        <f>SUM($N42,$N43,$N44,$N47)</f>
        <v>0</v>
      </c>
      <c r="Q50" s="1847"/>
      <c r="R50" s="1847">
        <f>SUM($N42,$N43,$N44,$N47)</f>
        <v>0</v>
      </c>
      <c r="S50" s="1848"/>
      <c r="T50" s="1846">
        <f>SUM($N42,$N43,$N44,$N47)</f>
        <v>0</v>
      </c>
      <c r="U50" s="1847"/>
      <c r="V50" s="1847">
        <f>SUM($N42,$N43,$N44,$N47)</f>
        <v>0</v>
      </c>
      <c r="W50" s="1848"/>
      <c r="X50" s="1846">
        <f>SUM($N42,$N43,$N44,$N47)</f>
        <v>0</v>
      </c>
      <c r="Y50" s="1847"/>
      <c r="Z50" s="1847">
        <f>SUM($N42,$N43,$N44,$N47)</f>
        <v>0</v>
      </c>
      <c r="AA50" s="1848"/>
      <c r="AB50" s="1849">
        <f>SUM($N42,$N43,$N44,$N47)</f>
        <v>0</v>
      </c>
      <c r="AC50" s="1846"/>
      <c r="AF50" s="13"/>
      <c r="AG50" s="13"/>
      <c r="AQ50" s="34"/>
      <c r="AR50" s="14"/>
      <c r="AS50" s="13"/>
    </row>
    <row r="51" spans="2:45" ht="18" customHeight="1">
      <c r="B51" s="426"/>
      <c r="C51" s="791" t="s">
        <v>58</v>
      </c>
      <c r="D51" s="1716" t="s">
        <v>14</v>
      </c>
      <c r="E51" s="1717"/>
      <c r="F51" s="1717"/>
      <c r="G51" s="1717"/>
      <c r="H51" s="1717"/>
      <c r="I51" s="1717"/>
      <c r="J51" s="311">
        <v>260</v>
      </c>
      <c r="K51" s="311"/>
      <c r="L51" s="1464"/>
      <c r="M51" s="1484"/>
      <c r="N51" s="1237">
        <f>IF(L51="○",IF($J51/$S$24&lt;10,INT($J51/$S$24),ROUNDDOWN($J51/$S$24,-1)),0)</f>
        <v>0</v>
      </c>
      <c r="O51" s="1237"/>
      <c r="P51" s="1237"/>
      <c r="Q51" s="1237"/>
      <c r="R51" s="1237"/>
      <c r="S51" s="1237"/>
      <c r="T51" s="1237"/>
      <c r="U51" s="1237"/>
      <c r="V51" s="1237"/>
      <c r="W51" s="1237"/>
      <c r="X51" s="1237"/>
      <c r="Y51" s="1237"/>
      <c r="Z51" s="1237"/>
      <c r="AA51" s="1237"/>
      <c r="AB51" s="1237"/>
      <c r="AC51" s="1718"/>
      <c r="AS51" s="13"/>
    </row>
    <row r="52" spans="2:45" ht="18" customHeight="1">
      <c r="B52" s="426"/>
      <c r="C52" s="1719"/>
      <c r="D52" s="1716" t="s">
        <v>15</v>
      </c>
      <c r="E52" s="1717"/>
      <c r="F52" s="1717"/>
      <c r="G52" s="1717"/>
      <c r="H52" s="1717"/>
      <c r="I52" s="1717"/>
      <c r="J52" s="311">
        <v>170</v>
      </c>
      <c r="K52" s="311"/>
      <c r="L52" s="1473"/>
      <c r="M52" s="1478"/>
      <c r="N52" s="1237">
        <f>IF(L52="○",IF($J52/$S$24&lt;10,INT($J52/$S$24),ROUNDDOWN($J52/$S$24,-1)),0)</f>
        <v>0</v>
      </c>
      <c r="O52" s="1237"/>
      <c r="P52" s="1237"/>
      <c r="Q52" s="1237"/>
      <c r="R52" s="1237"/>
      <c r="S52" s="1237"/>
      <c r="T52" s="1237"/>
      <c r="U52" s="1237"/>
      <c r="V52" s="1237"/>
      <c r="W52" s="1237"/>
      <c r="X52" s="1237"/>
      <c r="Y52" s="1237"/>
      <c r="Z52" s="1237"/>
      <c r="AA52" s="1237"/>
      <c r="AB52" s="1237"/>
      <c r="AC52" s="1718"/>
      <c r="AS52" s="13"/>
    </row>
    <row r="53" spans="2:45" ht="18" customHeight="1">
      <c r="B53" s="426"/>
      <c r="C53" s="1719"/>
      <c r="D53" s="1764" t="s">
        <v>206</v>
      </c>
      <c r="E53" s="1765"/>
      <c r="F53" s="1765"/>
      <c r="G53" s="1765"/>
      <c r="H53" s="1765"/>
      <c r="I53" s="1765"/>
      <c r="J53" s="1723">
        <v>790</v>
      </c>
      <c r="K53" s="1723"/>
      <c r="L53" s="1724"/>
      <c r="M53" s="1725"/>
      <c r="N53" s="1243">
        <f>IF(L53="○",IF($J53/$S$24&lt;10,INT($J53/$S$24),ROUNDDOWN($J53/$S$24,-1)),0)</f>
        <v>0</v>
      </c>
      <c r="O53" s="1243"/>
      <c r="P53" s="1243"/>
      <c r="Q53" s="1243"/>
      <c r="R53" s="1243"/>
      <c r="S53" s="1243"/>
      <c r="T53" s="1243"/>
      <c r="U53" s="1243"/>
      <c r="V53" s="1243"/>
      <c r="W53" s="1243"/>
      <c r="X53" s="1243"/>
      <c r="Y53" s="1243"/>
      <c r="Z53" s="1243"/>
      <c r="AA53" s="1243"/>
      <c r="AB53" s="1243"/>
      <c r="AC53" s="1726"/>
      <c r="AS53" s="13"/>
    </row>
    <row r="54" spans="2:45" ht="18" customHeight="1" thickBot="1">
      <c r="B54" s="426"/>
      <c r="C54" s="1719"/>
      <c r="D54" s="1766" t="s">
        <v>164</v>
      </c>
      <c r="E54" s="1767"/>
      <c r="F54" s="1767"/>
      <c r="G54" s="1767"/>
      <c r="H54" s="1767"/>
      <c r="I54" s="1767"/>
      <c r="J54" s="1487">
        <v>500</v>
      </c>
      <c r="K54" s="1487"/>
      <c r="L54" s="1485"/>
      <c r="M54" s="1486"/>
      <c r="N54" s="1248">
        <f>IF(L54="○",IF($J54/$S$24&lt;10,INT($J54/$S$24),ROUNDDOWN($J54/$S$24,-1)),0)</f>
        <v>0</v>
      </c>
      <c r="O54" s="1248"/>
      <c r="P54" s="1248"/>
      <c r="Q54" s="1248"/>
      <c r="R54" s="1248"/>
      <c r="S54" s="1248"/>
      <c r="T54" s="1248"/>
      <c r="U54" s="1248"/>
      <c r="V54" s="1248"/>
      <c r="W54" s="1248"/>
      <c r="X54" s="1248"/>
      <c r="Y54" s="1248"/>
      <c r="Z54" s="1248"/>
      <c r="AA54" s="1248"/>
      <c r="AB54" s="1248"/>
      <c r="AC54" s="1845"/>
      <c r="AS54" s="13"/>
    </row>
    <row r="55" spans="2:45" ht="18" customHeight="1" thickTop="1">
      <c r="B55" s="427"/>
      <c r="C55" s="1720"/>
      <c r="D55" s="323" t="s">
        <v>59</v>
      </c>
      <c r="E55" s="324"/>
      <c r="F55" s="324"/>
      <c r="G55" s="324"/>
      <c r="H55" s="324"/>
      <c r="I55" s="324"/>
      <c r="J55" s="324"/>
      <c r="K55" s="324"/>
      <c r="L55" s="324"/>
      <c r="M55" s="1865"/>
      <c r="N55" s="1770">
        <f>SUM($N51,$N52,$N53,$N54)</f>
        <v>0</v>
      </c>
      <c r="O55" s="1771"/>
      <c r="P55" s="1727">
        <f t="shared" ref="P55" si="5">SUM($N51,$N52,$N53,$N54)</f>
        <v>0</v>
      </c>
      <c r="Q55" s="1728"/>
      <c r="R55" s="332">
        <f t="shared" ref="R55" si="6">SUM($N51,$N52,$N53,$N54)</f>
        <v>0</v>
      </c>
      <c r="S55" s="1729"/>
      <c r="T55" s="1727">
        <f t="shared" ref="T55" si="7">SUM($N51,$N52,$N53,$N54)</f>
        <v>0</v>
      </c>
      <c r="U55" s="1728"/>
      <c r="V55" s="332">
        <f t="shared" ref="V55" si="8">SUM($N51,$N52,$N53,$N54)</f>
        <v>0</v>
      </c>
      <c r="W55" s="1729"/>
      <c r="X55" s="1727">
        <f t="shared" ref="X55" si="9">SUM($N51,$N52,$N53,$N54)</f>
        <v>0</v>
      </c>
      <c r="Y55" s="1728"/>
      <c r="Z55" s="332">
        <f t="shared" ref="Z55" si="10">SUM($N51,$N52,$N53,$N54)</f>
        <v>0</v>
      </c>
      <c r="AA55" s="1729"/>
      <c r="AB55" s="1872">
        <f>SUM($N51,$N52,$N53,$N54)</f>
        <v>0</v>
      </c>
      <c r="AC55" s="1873"/>
      <c r="AE55" s="16"/>
      <c r="AJ55" s="16"/>
      <c r="AS55" s="13"/>
    </row>
    <row r="56" spans="2:45" ht="18" customHeight="1">
      <c r="B56" s="316" t="s">
        <v>153</v>
      </c>
      <c r="C56" s="315"/>
      <c r="D56" s="315"/>
      <c r="E56" s="315"/>
      <c r="F56" s="315"/>
      <c r="G56" s="315"/>
      <c r="H56" s="315"/>
      <c r="I56" s="315"/>
      <c r="J56" s="315"/>
      <c r="K56" s="315"/>
      <c r="L56" s="315"/>
      <c r="M56" s="17" t="s">
        <v>78</v>
      </c>
      <c r="N56" s="1866">
        <f>SUM(N41,N50,N55)</f>
        <v>0</v>
      </c>
      <c r="O56" s="1862"/>
      <c r="P56" s="1862">
        <f>SUM(P41,P50,P55)</f>
        <v>0</v>
      </c>
      <c r="Q56" s="1863"/>
      <c r="R56" s="1866">
        <f>SUM(R41,R50,R55)</f>
        <v>0</v>
      </c>
      <c r="S56" s="1862"/>
      <c r="T56" s="1862">
        <f>SUM(T41,T50,T55)</f>
        <v>0</v>
      </c>
      <c r="U56" s="1863"/>
      <c r="V56" s="1866">
        <f>SUM(V41,V50,V55)</f>
        <v>0</v>
      </c>
      <c r="W56" s="1862"/>
      <c r="X56" s="1862">
        <f>SUM(X41,X50,X55)</f>
        <v>0</v>
      </c>
      <c r="Y56" s="1863"/>
      <c r="Z56" s="1866">
        <f>SUM(Z41,Z50,Z55)</f>
        <v>0</v>
      </c>
      <c r="AA56" s="1862"/>
      <c r="AB56" s="1862">
        <f>SUM(AB41,AB50,AB55)</f>
        <v>0</v>
      </c>
      <c r="AC56" s="1863"/>
      <c r="AF56" s="295"/>
      <c r="AG56" s="296"/>
      <c r="AI56" s="34"/>
      <c r="AJ56" s="14"/>
      <c r="AK56" s="13"/>
    </row>
    <row r="57" spans="2:45" ht="18" customHeight="1">
      <c r="B57" s="327" t="s">
        <v>106</v>
      </c>
      <c r="C57" s="298"/>
      <c r="D57" s="298"/>
      <c r="E57" s="298"/>
      <c r="F57" s="298"/>
      <c r="G57" s="298"/>
      <c r="H57" s="298"/>
      <c r="I57" s="298"/>
      <c r="J57" s="298"/>
      <c r="K57" s="298"/>
      <c r="L57" s="298"/>
      <c r="M57" s="17" t="s">
        <v>101</v>
      </c>
      <c r="N57" s="299">
        <f>I20*N56</f>
        <v>0</v>
      </c>
      <c r="O57" s="1755"/>
      <c r="P57" s="1756">
        <f>N20*P56</f>
        <v>0</v>
      </c>
      <c r="Q57" s="1757"/>
      <c r="R57" s="299">
        <f>I21*R56</f>
        <v>0</v>
      </c>
      <c r="S57" s="1755"/>
      <c r="T57" s="1756">
        <f>N21*T56</f>
        <v>0</v>
      </c>
      <c r="U57" s="1757"/>
      <c r="V57" s="299">
        <f>I22*V56</f>
        <v>0</v>
      </c>
      <c r="W57" s="1755"/>
      <c r="X57" s="1756">
        <f>N22*X56</f>
        <v>0</v>
      </c>
      <c r="Y57" s="1757"/>
      <c r="Z57" s="299">
        <f>I23*Z56</f>
        <v>0</v>
      </c>
      <c r="AA57" s="1755"/>
      <c r="AB57" s="1756">
        <f>N23*AB56</f>
        <v>0</v>
      </c>
      <c r="AC57" s="1757"/>
      <c r="AE57" s="1786">
        <f>SUM(N57:AC57)</f>
        <v>0</v>
      </c>
      <c r="AF57" s="1787"/>
      <c r="AG57" s="1787"/>
      <c r="AI57" s="34"/>
      <c r="AJ57" s="14"/>
      <c r="AK57" s="13"/>
    </row>
    <row r="58" spans="2:45" ht="29.25" customHeight="1" thickBot="1">
      <c r="B58" s="832" t="s">
        <v>103</v>
      </c>
      <c r="C58" s="833"/>
      <c r="D58" s="833"/>
      <c r="E58" s="833"/>
      <c r="F58" s="833"/>
      <c r="G58" s="833"/>
      <c r="H58" s="833"/>
      <c r="I58" s="833"/>
      <c r="J58" s="833"/>
      <c r="K58" s="833"/>
      <c r="L58" s="303"/>
      <c r="M58" s="97" t="s">
        <v>102</v>
      </c>
      <c r="N58" s="1864">
        <f>N57*$H$16*100*$X$16</f>
        <v>0</v>
      </c>
      <c r="O58" s="1860"/>
      <c r="P58" s="1860">
        <f t="shared" ref="P58" si="11">P57*$H$16*100*$X$16</f>
        <v>0</v>
      </c>
      <c r="Q58" s="1861"/>
      <c r="R58" s="1864">
        <f t="shared" ref="R58" si="12">R57*$H$16*100*$X$16</f>
        <v>0</v>
      </c>
      <c r="S58" s="1860"/>
      <c r="T58" s="1860">
        <f t="shared" ref="T58" si="13">T57*$H$16*100*$X$16</f>
        <v>0</v>
      </c>
      <c r="U58" s="1861"/>
      <c r="V58" s="1864">
        <f t="shared" ref="V58" si="14">V57*$H$16*100*$X$16</f>
        <v>0</v>
      </c>
      <c r="W58" s="1860"/>
      <c r="X58" s="1860">
        <f t="shared" ref="X58" si="15">X57*$H$16*100*$X$16</f>
        <v>0</v>
      </c>
      <c r="Y58" s="1861"/>
      <c r="Z58" s="1864">
        <f t="shared" ref="Z58" si="16">Z57*$H$16*100*$X$16</f>
        <v>0</v>
      </c>
      <c r="AA58" s="1860"/>
      <c r="AB58" s="1860">
        <f>AB57*$H$16*100*$X$16</f>
        <v>0</v>
      </c>
      <c r="AC58" s="1861"/>
      <c r="AE58" s="295">
        <f>SUM(N58:AC58)</f>
        <v>0</v>
      </c>
      <c r="AF58" s="296"/>
      <c r="AG58" s="296"/>
      <c r="AI58" s="34"/>
      <c r="AJ58" s="14"/>
      <c r="AK58" s="13"/>
    </row>
    <row r="59" spans="2:45" ht="18" customHeight="1">
      <c r="B59" s="791" t="s">
        <v>104</v>
      </c>
      <c r="C59" s="1791" t="s">
        <v>141</v>
      </c>
      <c r="D59" s="1792"/>
      <c r="E59" s="1792"/>
      <c r="F59" s="1792"/>
      <c r="G59" s="1792"/>
      <c r="H59" s="1792"/>
      <c r="I59" s="1792"/>
      <c r="J59" s="1792"/>
      <c r="K59" s="1792"/>
      <c r="L59" s="1464"/>
      <c r="M59" s="1484"/>
      <c r="N59" s="1793">
        <f>IF($L$59="○",-ROUNDDOWN(N31*$H$16*100*$L$60,-1),0)</f>
        <v>0</v>
      </c>
      <c r="O59" s="1794"/>
      <c r="P59" s="1797">
        <f>IF($L$59="○",-ROUNDDOWN(P31*$H$16*100*$L$60,-1),0)</f>
        <v>0</v>
      </c>
      <c r="Q59" s="1798"/>
      <c r="R59" s="1800">
        <f>IF($L$59="○",-ROUNDDOWN(R31*$H$16*100*$L$60,-1),0)</f>
        <v>0</v>
      </c>
      <c r="S59" s="1794"/>
      <c r="T59" s="1797">
        <f>IF($L$59="○",-ROUNDDOWN(T31*$H$16*100*$L$60,-1),0)</f>
        <v>0</v>
      </c>
      <c r="U59" s="1798"/>
      <c r="V59" s="1800">
        <f>IF($L$59="○",-ROUNDDOWN(V31*$H$16*100*$L$60,-1),0)</f>
        <v>0</v>
      </c>
      <c r="W59" s="1794"/>
      <c r="X59" s="1797">
        <f>IF($L$59="○",-ROUNDDOWN(X31*$H$16*100*$L$60,-1),0)</f>
        <v>0</v>
      </c>
      <c r="Y59" s="1798"/>
      <c r="Z59" s="1800">
        <f>IF($L$59="○",-ROUNDDOWN(Z31*$H$16*100*$L$60,-1),0)</f>
        <v>0</v>
      </c>
      <c r="AA59" s="1794"/>
      <c r="AB59" s="1797">
        <f>IF($L$59="○",-ROUNDDOWN(AB31*$H$16*100*$L$60,-1),0)</f>
        <v>0</v>
      </c>
      <c r="AC59" s="1802"/>
      <c r="AE59" s="74"/>
      <c r="AF59" s="75"/>
      <c r="AG59" s="75"/>
      <c r="AI59" s="34"/>
      <c r="AJ59" s="14"/>
      <c r="AK59" s="13"/>
    </row>
    <row r="60" spans="2:45" ht="18" customHeight="1">
      <c r="B60" s="792"/>
      <c r="C60" s="81"/>
      <c r="D60" s="1530" t="s">
        <v>149</v>
      </c>
      <c r="E60" s="315"/>
      <c r="F60" s="315"/>
      <c r="G60" s="315"/>
      <c r="H60" s="315"/>
      <c r="I60" s="315"/>
      <c r="J60" s="315"/>
      <c r="K60" s="315"/>
      <c r="L60" s="1804"/>
      <c r="M60" s="1805"/>
      <c r="N60" s="1795"/>
      <c r="O60" s="1796"/>
      <c r="P60" s="1796"/>
      <c r="Q60" s="1799"/>
      <c r="R60" s="1801"/>
      <c r="S60" s="1796"/>
      <c r="T60" s="1796"/>
      <c r="U60" s="1799"/>
      <c r="V60" s="1801"/>
      <c r="W60" s="1796"/>
      <c r="X60" s="1796"/>
      <c r="Y60" s="1799"/>
      <c r="Z60" s="1801"/>
      <c r="AA60" s="1796"/>
      <c r="AB60" s="1796"/>
      <c r="AC60" s="1803"/>
      <c r="AE60" s="74"/>
      <c r="AF60" s="75"/>
      <c r="AG60" s="75"/>
      <c r="AI60" s="34"/>
      <c r="AJ60" s="14"/>
      <c r="AK60" s="13"/>
    </row>
    <row r="61" spans="2:45" ht="18" customHeight="1">
      <c r="B61" s="792"/>
      <c r="C61" s="1768" t="s">
        <v>185</v>
      </c>
      <c r="D61" s="1769"/>
      <c r="E61" s="1769"/>
      <c r="F61" s="1769"/>
      <c r="G61" s="1769"/>
      <c r="H61" s="1769"/>
      <c r="I61" s="1769"/>
      <c r="J61" s="1769"/>
      <c r="K61" s="1769"/>
      <c r="L61" s="1724"/>
      <c r="M61" s="1725"/>
      <c r="N61" s="1814">
        <f>IF($L61="○",-ROUNDDOWN(SUM(N31,N32,N33,$N37)*$H$16*100*$L$62,-1),0)</f>
        <v>0</v>
      </c>
      <c r="O61" s="1815"/>
      <c r="P61" s="1818">
        <f t="shared" ref="P61" si="17">IF($L61="○",-ROUNDDOWN(SUM(P31,P32,P33,$N37)*$H$16*100*$L$62,-1),0)</f>
        <v>0</v>
      </c>
      <c r="Q61" s="1819"/>
      <c r="R61" s="1822">
        <f t="shared" ref="R61" si="18">IF($L61="○",-ROUNDDOWN(SUM(R31,R32,R33,$N37)*$H$16*100*$L$62,-1),0)</f>
        <v>0</v>
      </c>
      <c r="S61" s="1823"/>
      <c r="T61" s="1818">
        <f t="shared" ref="T61" si="19">IF($L61="○",-ROUNDDOWN(SUM(T31,T32,T33,$N37)*$H$16*100*$L$62,-1),0)</f>
        <v>0</v>
      </c>
      <c r="U61" s="1819"/>
      <c r="V61" s="1822">
        <f t="shared" ref="V61" si="20">IF($L61="○",-ROUNDDOWN(SUM(V31,V32,V33,$N37)*$H$16*100*$L$62,-1),0)</f>
        <v>0</v>
      </c>
      <c r="W61" s="1823"/>
      <c r="X61" s="1818">
        <f t="shared" ref="X61" si="21">IF($L61="○",-ROUNDDOWN(SUM(X31,X32,X33,$N37)*$H$16*100*$L$62,-1),0)</f>
        <v>0</v>
      </c>
      <c r="Y61" s="1819"/>
      <c r="Z61" s="1822">
        <f>IF($L61="○",-ROUNDDOWN(SUM(Z31,Z32,Z33,$N37)*$H$16*100*$L$62,-1),0)</f>
        <v>0</v>
      </c>
      <c r="AA61" s="1823"/>
      <c r="AB61" s="1818">
        <f t="shared" ref="AB61" si="22">IF($L61="○",-ROUNDDOWN(SUM(AB31,AB32,AB33,$N37)*$H$16*100*$L$62,-1),0)</f>
        <v>0</v>
      </c>
      <c r="AC61" s="1819"/>
      <c r="AE61" s="50"/>
      <c r="AF61" s="51"/>
      <c r="AG61" s="51"/>
      <c r="AI61" s="34"/>
      <c r="AJ61" s="14"/>
      <c r="AK61" s="13"/>
    </row>
    <row r="62" spans="2:45" ht="18" customHeight="1" thickBot="1">
      <c r="B62" s="792"/>
      <c r="C62" s="82"/>
      <c r="D62" s="1790" t="s">
        <v>184</v>
      </c>
      <c r="E62" s="1489"/>
      <c r="F62" s="1489"/>
      <c r="G62" s="1489"/>
      <c r="H62" s="1489"/>
      <c r="I62" s="1489"/>
      <c r="J62" s="1489"/>
      <c r="K62" s="1489"/>
      <c r="L62" s="1788"/>
      <c r="M62" s="1789"/>
      <c r="N62" s="1816"/>
      <c r="O62" s="1817"/>
      <c r="P62" s="1820"/>
      <c r="Q62" s="1821"/>
      <c r="R62" s="1824"/>
      <c r="S62" s="1825"/>
      <c r="T62" s="1820"/>
      <c r="U62" s="1821"/>
      <c r="V62" s="1824"/>
      <c r="W62" s="1825"/>
      <c r="X62" s="1820"/>
      <c r="Y62" s="1821"/>
      <c r="Z62" s="1824"/>
      <c r="AA62" s="1825"/>
      <c r="AB62" s="1820"/>
      <c r="AC62" s="1821"/>
      <c r="AE62" s="50"/>
      <c r="AF62" s="51"/>
      <c r="AG62" s="51"/>
      <c r="AI62" s="34"/>
      <c r="AJ62" s="14"/>
      <c r="AK62" s="13"/>
    </row>
    <row r="63" spans="2:45" ht="18" customHeight="1" thickTop="1">
      <c r="B63" s="793"/>
      <c r="C63" s="1877" t="s">
        <v>126</v>
      </c>
      <c r="D63" s="895"/>
      <c r="E63" s="895"/>
      <c r="F63" s="895"/>
      <c r="G63" s="895"/>
      <c r="H63" s="895"/>
      <c r="I63" s="895"/>
      <c r="J63" s="895"/>
      <c r="K63" s="895"/>
      <c r="L63" s="895"/>
      <c r="M63" s="1875"/>
      <c r="N63" s="1758">
        <f>SUM(N59,N61)</f>
        <v>0</v>
      </c>
      <c r="O63" s="1759"/>
      <c r="P63" s="1874">
        <f t="shared" ref="P63" si="23">SUM(P59,P61)</f>
        <v>0</v>
      </c>
      <c r="Q63" s="1875"/>
      <c r="R63" s="1758">
        <f t="shared" ref="R63" si="24">SUM(R59,R61)</f>
        <v>0</v>
      </c>
      <c r="S63" s="1759"/>
      <c r="T63" s="1874">
        <f t="shared" ref="T63" si="25">SUM(T59,T61)</f>
        <v>0</v>
      </c>
      <c r="U63" s="1875"/>
      <c r="V63" s="1758">
        <f t="shared" ref="V63" si="26">SUM(V59,V61)</f>
        <v>0</v>
      </c>
      <c r="W63" s="1759"/>
      <c r="X63" s="1874">
        <f t="shared" ref="X63" si="27">SUM(X59,X61)</f>
        <v>0</v>
      </c>
      <c r="Y63" s="1875"/>
      <c r="Z63" s="1758">
        <f t="shared" ref="Z63" si="28">SUM(Z59,Z61)</f>
        <v>0</v>
      </c>
      <c r="AA63" s="1759"/>
      <c r="AB63" s="1874">
        <f t="shared" ref="AB63" si="29">SUM(AB59,AB61)</f>
        <v>0</v>
      </c>
      <c r="AC63" s="1875"/>
      <c r="AE63" s="68"/>
      <c r="AF63" s="69"/>
      <c r="AG63" s="69"/>
      <c r="AI63" s="34"/>
      <c r="AJ63" s="14"/>
      <c r="AK63" s="13"/>
    </row>
    <row r="64" spans="2:45" ht="18" customHeight="1" thickBot="1">
      <c r="B64" s="1027" t="s">
        <v>128</v>
      </c>
      <c r="C64" s="1876"/>
      <c r="D64" s="1876"/>
      <c r="E64" s="1876"/>
      <c r="F64" s="1876"/>
      <c r="G64" s="1876"/>
      <c r="H64" s="1876"/>
      <c r="I64" s="1876"/>
      <c r="J64" s="1876"/>
      <c r="K64" s="1876"/>
      <c r="L64" s="1876"/>
      <c r="M64" s="124" t="s">
        <v>129</v>
      </c>
      <c r="N64" s="1760">
        <f>I20*N63*$X$16</f>
        <v>0</v>
      </c>
      <c r="O64" s="1701"/>
      <c r="P64" s="1701">
        <f>N20*P63*$X$16</f>
        <v>0</v>
      </c>
      <c r="Q64" s="1761"/>
      <c r="R64" s="1760">
        <f>I21*R63*$X$16</f>
        <v>0</v>
      </c>
      <c r="S64" s="1701"/>
      <c r="T64" s="1701">
        <f>N21*T63*$X$16</f>
        <v>0</v>
      </c>
      <c r="U64" s="1761"/>
      <c r="V64" s="1760">
        <f>I22*V63*$X$16</f>
        <v>0</v>
      </c>
      <c r="W64" s="1701"/>
      <c r="X64" s="1701">
        <f>N22*X63*$X$16</f>
        <v>0</v>
      </c>
      <c r="Y64" s="1761"/>
      <c r="Z64" s="1760">
        <f>I23*Z63*$X$16</f>
        <v>0</v>
      </c>
      <c r="AA64" s="1701"/>
      <c r="AB64" s="1701">
        <f>N23*AB63*$X$16</f>
        <v>0</v>
      </c>
      <c r="AC64" s="1702"/>
      <c r="AE64" s="295">
        <f>SUM(N64:AC64)</f>
        <v>0</v>
      </c>
      <c r="AF64" s="296"/>
      <c r="AG64" s="296"/>
      <c r="AI64" s="34"/>
      <c r="AJ64" s="14"/>
      <c r="AK64" s="13"/>
    </row>
    <row r="65" spans="2:41" ht="24" customHeight="1" thickTop="1" thickBot="1">
      <c r="B65" s="1439" t="s">
        <v>174</v>
      </c>
      <c r="C65" s="831"/>
      <c r="D65" s="831"/>
      <c r="E65" s="831"/>
      <c r="F65" s="831"/>
      <c r="G65" s="831"/>
      <c r="H65" s="831"/>
      <c r="I65" s="831"/>
      <c r="J65" s="831"/>
      <c r="K65" s="118"/>
      <c r="L65" s="1753" t="s">
        <v>127</v>
      </c>
      <c r="M65" s="1754"/>
      <c r="N65" s="517">
        <f>ROUNDDOWN(SUM(N58:AC58)+SUM(N64:AC64),-3)</f>
        <v>0</v>
      </c>
      <c r="O65" s="1694"/>
      <c r="P65" s="1694"/>
      <c r="Q65" s="1694"/>
      <c r="R65" s="1694"/>
      <c r="S65" s="1694"/>
      <c r="T65" s="1694"/>
      <c r="U65" s="1694"/>
      <c r="V65" s="1694"/>
      <c r="W65" s="1694"/>
      <c r="X65" s="1694"/>
      <c r="Y65" s="1694"/>
      <c r="Z65" s="1694"/>
      <c r="AA65" s="1694"/>
      <c r="AB65" s="1694"/>
      <c r="AC65" s="1695"/>
      <c r="AE65" s="295">
        <f>AE58+AE64</f>
        <v>0</v>
      </c>
      <c r="AF65" s="296"/>
      <c r="AG65" s="296"/>
      <c r="AN65" s="35"/>
      <c r="AO65" s="35"/>
    </row>
    <row r="66" spans="2:41" ht="3.75" customHeight="1" thickTop="1">
      <c r="O66" s="35"/>
      <c r="P66" s="35"/>
    </row>
    <row r="67" spans="2:41" ht="13.5" customHeight="1">
      <c r="B67" s="168" t="s">
        <v>220</v>
      </c>
      <c r="C67" s="168"/>
      <c r="D67" s="168"/>
      <c r="E67" s="36"/>
      <c r="AA67" s="1762" t="s">
        <v>234</v>
      </c>
      <c r="AB67" s="1762"/>
      <c r="AC67" s="1762"/>
    </row>
    <row r="68" spans="2:41" ht="13.5" customHeight="1">
      <c r="B68" s="168" t="s">
        <v>221</v>
      </c>
      <c r="C68" s="168"/>
      <c r="D68" s="168"/>
      <c r="M68" s="36"/>
      <c r="N68" s="36"/>
      <c r="O68" s="36"/>
      <c r="P68" s="36"/>
      <c r="Q68" s="36"/>
      <c r="R68" s="36"/>
      <c r="S68" s="36"/>
      <c r="T68" s="36"/>
      <c r="U68" s="36"/>
      <c r="V68" s="36"/>
      <c r="W68" s="36"/>
      <c r="X68" s="36"/>
      <c r="Y68" s="36"/>
      <c r="Z68" s="36"/>
      <c r="AA68" s="1762"/>
      <c r="AB68" s="1762"/>
      <c r="AC68" s="1762"/>
      <c r="AD68" s="36"/>
      <c r="AE68" s="36"/>
      <c r="AF68" s="36"/>
    </row>
    <row r="69" spans="2:41" ht="13.5" customHeight="1">
      <c r="B69" s="168" t="s">
        <v>268</v>
      </c>
      <c r="C69" s="168"/>
      <c r="D69" s="168"/>
      <c r="E69" s="36"/>
      <c r="AA69" s="1762"/>
      <c r="AB69" s="1762"/>
      <c r="AC69" s="1762"/>
    </row>
    <row r="70" spans="2:41" ht="13.5" customHeight="1">
      <c r="B70" s="168" t="s">
        <v>269</v>
      </c>
      <c r="C70" s="168"/>
      <c r="D70" s="168"/>
      <c r="M70" s="36"/>
      <c r="N70" s="36"/>
      <c r="O70" s="36"/>
      <c r="P70" s="36"/>
      <c r="Q70" s="36"/>
      <c r="R70" s="36"/>
      <c r="S70" s="36"/>
      <c r="T70" s="36"/>
      <c r="U70" s="36"/>
      <c r="V70" s="36"/>
      <c r="W70" s="36"/>
      <c r="X70" s="36"/>
      <c r="Y70" s="36"/>
      <c r="Z70" s="36"/>
      <c r="AA70" s="1762"/>
      <c r="AB70" s="1762"/>
      <c r="AC70" s="1762"/>
      <c r="AD70" s="36"/>
      <c r="AE70" s="36"/>
      <c r="AF70" s="36"/>
    </row>
    <row r="71" spans="2:41" ht="18" customHeight="1">
      <c r="M71" s="36"/>
      <c r="N71" s="36"/>
      <c r="O71" s="36"/>
      <c r="P71" s="36"/>
      <c r="Q71" s="36"/>
      <c r="R71" s="36"/>
      <c r="S71" s="36"/>
      <c r="T71" s="36"/>
      <c r="U71" s="36"/>
      <c r="V71" s="36"/>
      <c r="W71" s="36"/>
      <c r="X71" s="36"/>
      <c r="Y71" s="36"/>
      <c r="Z71" s="36"/>
      <c r="AA71" s="36"/>
      <c r="AB71" s="36"/>
      <c r="AC71" s="36"/>
      <c r="AD71" s="36"/>
      <c r="AE71" s="36"/>
      <c r="AF71" s="36"/>
    </row>
    <row r="72" spans="2:41" ht="18" customHeight="1">
      <c r="B72" s="99" t="s">
        <v>196</v>
      </c>
      <c r="M72" s="36"/>
      <c r="N72" s="36"/>
      <c r="O72" s="36"/>
      <c r="P72" s="36"/>
      <c r="Q72" s="36"/>
      <c r="R72" s="36"/>
      <c r="S72" s="36"/>
      <c r="T72" s="36"/>
      <c r="U72" s="36"/>
      <c r="V72" s="36"/>
      <c r="W72" s="36"/>
      <c r="X72" s="36"/>
      <c r="Y72" s="36"/>
      <c r="Z72" s="36"/>
      <c r="AA72" s="36"/>
      <c r="AB72" s="36"/>
      <c r="AC72" s="36"/>
      <c r="AD72" s="36"/>
      <c r="AE72" s="36"/>
      <c r="AF72" s="36"/>
    </row>
    <row r="73" spans="2:41" ht="7.5" customHeight="1" thickBot="1">
      <c r="M73" s="36"/>
      <c r="N73" s="36"/>
      <c r="O73" s="36"/>
      <c r="P73" s="36"/>
      <c r="Q73" s="36"/>
      <c r="R73" s="36"/>
      <c r="S73" s="36"/>
      <c r="T73" s="36"/>
      <c r="U73" s="36"/>
      <c r="V73" s="36"/>
      <c r="W73" s="36"/>
      <c r="X73" s="36"/>
      <c r="Y73" s="36"/>
      <c r="Z73" s="36"/>
      <c r="AA73" s="36"/>
      <c r="AB73" s="36"/>
      <c r="AC73" s="36"/>
      <c r="AD73" s="36"/>
      <c r="AE73" s="36"/>
      <c r="AF73" s="36"/>
    </row>
    <row r="74" spans="2:41" ht="9.75" customHeight="1" thickBot="1">
      <c r="B74" s="100"/>
      <c r="C74" s="101"/>
      <c r="D74" s="101"/>
      <c r="E74" s="101"/>
      <c r="F74" s="101"/>
      <c r="G74" s="101"/>
      <c r="H74" s="101"/>
      <c r="I74" s="101"/>
      <c r="J74" s="101"/>
      <c r="K74" s="101"/>
      <c r="L74" s="101"/>
      <c r="M74" s="102"/>
      <c r="N74" s="102"/>
      <c r="O74" s="102"/>
      <c r="P74" s="102"/>
      <c r="Q74" s="102"/>
      <c r="R74" s="102"/>
      <c r="S74" s="102"/>
      <c r="T74" s="102"/>
      <c r="U74" s="102"/>
      <c r="V74" s="115"/>
      <c r="W74" s="36"/>
      <c r="X74" s="36"/>
      <c r="Y74" s="36"/>
      <c r="Z74" s="36"/>
      <c r="AA74" s="36"/>
      <c r="AB74" s="36"/>
      <c r="AC74" s="36"/>
      <c r="AD74" s="36"/>
      <c r="AE74" s="36"/>
      <c r="AF74" s="36"/>
    </row>
    <row r="75" spans="2:41" ht="18.75" customHeight="1" thickBot="1">
      <c r="B75" s="109"/>
      <c r="C75" s="105"/>
      <c r="D75" s="104" t="s">
        <v>198</v>
      </c>
      <c r="E75" s="107"/>
      <c r="F75" s="107"/>
      <c r="G75" s="107"/>
      <c r="H75" s="107"/>
      <c r="I75" s="107"/>
      <c r="J75" s="107"/>
      <c r="K75" s="107"/>
      <c r="L75" s="107"/>
      <c r="M75" s="107"/>
      <c r="N75" s="107" t="s">
        <v>200</v>
      </c>
      <c r="O75" s="107"/>
      <c r="P75" s="107"/>
      <c r="Q75" s="108"/>
      <c r="R75" s="808"/>
      <c r="S75" s="809"/>
      <c r="T75" s="810"/>
      <c r="U75" s="137"/>
      <c r="V75" s="117"/>
      <c r="W75" s="59"/>
      <c r="X75" s="84" t="s">
        <v>159</v>
      </c>
      <c r="Y75" s="60"/>
      <c r="Z75" s="60"/>
      <c r="AA75" s="60"/>
      <c r="AB75" s="55"/>
      <c r="AC75" s="55"/>
      <c r="AD75" s="55"/>
      <c r="AE75" s="55"/>
    </row>
    <row r="76" spans="2:41" ht="14.25" customHeight="1">
      <c r="B76" s="109"/>
      <c r="C76" s="105"/>
      <c r="D76" s="110"/>
      <c r="E76" s="138"/>
      <c r="F76" s="138"/>
      <c r="G76" s="138"/>
      <c r="H76" s="138"/>
      <c r="I76" s="138"/>
      <c r="J76" s="138"/>
      <c r="K76" s="138"/>
      <c r="L76" s="138"/>
      <c r="M76" s="138"/>
      <c r="N76" s="138"/>
      <c r="O76" s="138"/>
      <c r="P76" s="139"/>
      <c r="Q76" s="139"/>
      <c r="R76" s="139"/>
      <c r="S76" s="139"/>
      <c r="T76" s="139"/>
      <c r="U76" s="139"/>
      <c r="V76" s="116"/>
      <c r="W76" s="59"/>
      <c r="X76" s="59"/>
      <c r="Y76" s="60"/>
      <c r="Z76" s="60"/>
      <c r="AA76" s="60"/>
      <c r="AB76" s="55"/>
      <c r="AC76" s="55"/>
      <c r="AD76" s="55"/>
      <c r="AE76" s="55"/>
    </row>
    <row r="77" spans="2:41" ht="21">
      <c r="B77" s="549" t="s">
        <v>201</v>
      </c>
      <c r="C77" s="550"/>
      <c r="D77" s="550"/>
      <c r="E77" s="550"/>
      <c r="F77" s="550"/>
      <c r="G77" s="550"/>
      <c r="H77" s="550"/>
      <c r="I77" s="550"/>
      <c r="J77" s="550"/>
      <c r="K77" s="550"/>
      <c r="L77" s="550"/>
      <c r="M77" s="550"/>
      <c r="N77" s="550"/>
      <c r="O77" s="550"/>
      <c r="P77" s="550"/>
      <c r="Q77" s="550"/>
      <c r="R77" s="550"/>
      <c r="S77" s="550"/>
      <c r="T77" s="550"/>
      <c r="U77" s="550"/>
      <c r="V77" s="551"/>
      <c r="W77" s="61"/>
      <c r="X77" s="61"/>
      <c r="Y77" s="61"/>
      <c r="Z77" s="61"/>
      <c r="AA77" s="61"/>
      <c r="AB77" s="56"/>
      <c r="AC77" s="56"/>
      <c r="AD77" s="56"/>
      <c r="AE77" s="56"/>
    </row>
    <row r="78" spans="2:41" ht="21.75" thickBot="1">
      <c r="B78" s="552"/>
      <c r="C78" s="553"/>
      <c r="D78" s="553"/>
      <c r="E78" s="553"/>
      <c r="F78" s="553"/>
      <c r="G78" s="553"/>
      <c r="H78" s="553"/>
      <c r="I78" s="553"/>
      <c r="J78" s="553"/>
      <c r="K78" s="553"/>
      <c r="L78" s="553"/>
      <c r="M78" s="553"/>
      <c r="N78" s="553"/>
      <c r="O78" s="553"/>
      <c r="P78" s="553"/>
      <c r="Q78" s="553"/>
      <c r="R78" s="553"/>
      <c r="S78" s="553"/>
      <c r="T78" s="553"/>
      <c r="U78" s="553"/>
      <c r="V78" s="554"/>
      <c r="W78" s="61"/>
      <c r="X78" s="61"/>
      <c r="Y78" s="61"/>
      <c r="Z78" s="61"/>
      <c r="AA78" s="61"/>
      <c r="AB78" s="56"/>
      <c r="AC78" s="56"/>
      <c r="AD78" s="56"/>
      <c r="AE78" s="56"/>
    </row>
    <row r="79" spans="2:41" ht="12.75" customHeight="1">
      <c r="B79" s="94"/>
      <c r="C79" s="94"/>
      <c r="D79" s="94"/>
      <c r="E79" s="94"/>
      <c r="F79" s="94"/>
      <c r="G79" s="94"/>
      <c r="H79" s="94"/>
      <c r="I79" s="94"/>
      <c r="J79" s="94"/>
      <c r="K79" s="94"/>
      <c r="L79" s="94"/>
      <c r="M79" s="94"/>
      <c r="N79" s="94"/>
      <c r="O79" s="94"/>
      <c r="P79" s="94"/>
      <c r="Q79" s="94"/>
      <c r="R79" s="94"/>
      <c r="S79" s="94"/>
      <c r="T79" s="94"/>
      <c r="U79" s="94"/>
      <c r="V79" s="94"/>
      <c r="W79" s="62"/>
      <c r="X79" s="62"/>
      <c r="Y79" s="62"/>
      <c r="Z79" s="62"/>
      <c r="AA79" s="62"/>
      <c r="AB79" s="57"/>
      <c r="AC79" s="57"/>
      <c r="AD79" s="58"/>
      <c r="AE79" s="58"/>
    </row>
    <row r="80" spans="2:41">
      <c r="B80" s="1042" t="s">
        <v>239</v>
      </c>
      <c r="C80" s="1042"/>
      <c r="D80" s="1042"/>
      <c r="E80" s="62"/>
      <c r="F80" s="62"/>
      <c r="G80" s="62"/>
      <c r="H80" s="62"/>
      <c r="I80" s="62"/>
      <c r="J80" s="62"/>
      <c r="K80" s="62"/>
      <c r="L80" s="62"/>
      <c r="M80" s="62"/>
      <c r="N80" s="62"/>
      <c r="O80" s="62"/>
      <c r="P80" s="62"/>
      <c r="Q80" s="62"/>
      <c r="R80" s="62"/>
      <c r="S80" s="62"/>
      <c r="T80" s="62"/>
      <c r="U80" s="62"/>
      <c r="V80" s="62"/>
      <c r="W80" s="62"/>
      <c r="X80" s="62"/>
      <c r="Y80" s="62"/>
      <c r="Z80" s="62"/>
      <c r="AA80" s="62"/>
      <c r="AB80" s="80"/>
      <c r="AC80" s="80"/>
      <c r="AD80" s="58"/>
      <c r="AE80" s="58"/>
    </row>
    <row r="81" spans="2:41">
      <c r="B81" s="1043"/>
      <c r="C81" s="1043"/>
      <c r="D81" s="1043"/>
      <c r="E81" s="62"/>
      <c r="F81" s="62"/>
      <c r="G81" s="62"/>
      <c r="H81" s="62"/>
      <c r="I81" s="62"/>
      <c r="J81" s="62"/>
      <c r="K81" s="62"/>
      <c r="L81" s="62"/>
      <c r="M81" s="62"/>
      <c r="N81" s="62"/>
      <c r="O81" s="62"/>
      <c r="P81" s="62"/>
      <c r="Q81" s="62"/>
      <c r="R81" s="62"/>
      <c r="S81" s="62"/>
      <c r="T81" s="62"/>
      <c r="U81" s="62"/>
      <c r="V81" s="62"/>
      <c r="W81" s="62"/>
      <c r="X81" s="62"/>
      <c r="Y81" s="62"/>
      <c r="Z81" s="62"/>
      <c r="AA81" s="62"/>
      <c r="AB81" s="80"/>
      <c r="AC81" s="80"/>
      <c r="AD81" s="58"/>
      <c r="AE81" s="58"/>
    </row>
    <row r="82" spans="2:41" ht="18" customHeight="1">
      <c r="B82" s="532" t="s">
        <v>116</v>
      </c>
      <c r="C82" s="782"/>
      <c r="D82" s="782"/>
      <c r="E82" s="782"/>
      <c r="F82" s="782"/>
      <c r="G82" s="782"/>
      <c r="H82" s="782"/>
      <c r="I82" s="782"/>
      <c r="J82" s="782"/>
      <c r="K82" s="782"/>
      <c r="L82" s="782"/>
      <c r="M82" s="783"/>
      <c r="N82" s="533" t="s">
        <v>0</v>
      </c>
      <c r="O82" s="533"/>
      <c r="P82" s="533"/>
      <c r="Q82" s="533"/>
      <c r="R82" s="534" t="s">
        <v>12</v>
      </c>
      <c r="S82" s="533"/>
      <c r="T82" s="533"/>
      <c r="U82" s="535"/>
      <c r="V82" s="534" t="s">
        <v>3</v>
      </c>
      <c r="W82" s="533"/>
      <c r="X82" s="533"/>
      <c r="Y82" s="535"/>
      <c r="Z82" s="534" t="s">
        <v>4</v>
      </c>
      <c r="AA82" s="533"/>
      <c r="AB82" s="533"/>
      <c r="AC82" s="535"/>
    </row>
    <row r="83" spans="2:41" ht="18" customHeight="1">
      <c r="B83" s="784"/>
      <c r="C83" s="785"/>
      <c r="D83" s="785"/>
      <c r="E83" s="785"/>
      <c r="F83" s="785"/>
      <c r="G83" s="785"/>
      <c r="H83" s="785"/>
      <c r="I83" s="785"/>
      <c r="J83" s="785"/>
      <c r="K83" s="785"/>
      <c r="L83" s="785"/>
      <c r="M83" s="786"/>
      <c r="N83" s="787" t="s">
        <v>5</v>
      </c>
      <c r="O83" s="788"/>
      <c r="P83" s="788" t="s">
        <v>6</v>
      </c>
      <c r="Q83" s="789"/>
      <c r="R83" s="790" t="s">
        <v>5</v>
      </c>
      <c r="S83" s="788"/>
      <c r="T83" s="788" t="s">
        <v>6</v>
      </c>
      <c r="U83" s="789"/>
      <c r="V83" s="790" t="s">
        <v>5</v>
      </c>
      <c r="W83" s="788"/>
      <c r="X83" s="788" t="s">
        <v>6</v>
      </c>
      <c r="Y83" s="789"/>
      <c r="Z83" s="790" t="s">
        <v>5</v>
      </c>
      <c r="AA83" s="788"/>
      <c r="AB83" s="788" t="s">
        <v>6</v>
      </c>
      <c r="AC83" s="789"/>
    </row>
    <row r="84" spans="2:41" ht="18" customHeight="1">
      <c r="B84" s="297" t="s">
        <v>154</v>
      </c>
      <c r="C84" s="298"/>
      <c r="D84" s="298"/>
      <c r="E84" s="298"/>
      <c r="F84" s="298"/>
      <c r="G84" s="298"/>
      <c r="H84" s="298"/>
      <c r="I84" s="298"/>
      <c r="J84" s="298"/>
      <c r="K84" s="298"/>
      <c r="L84" s="298"/>
      <c r="M84" s="17" t="s">
        <v>112</v>
      </c>
      <c r="N84" s="1255">
        <f>N56</f>
        <v>0</v>
      </c>
      <c r="O84" s="1256"/>
      <c r="P84" s="1256">
        <f>P56</f>
        <v>0</v>
      </c>
      <c r="Q84" s="1257"/>
      <c r="R84" s="1255">
        <f>R56</f>
        <v>0</v>
      </c>
      <c r="S84" s="1256"/>
      <c r="T84" s="1256">
        <f>T56</f>
        <v>0</v>
      </c>
      <c r="U84" s="1257"/>
      <c r="V84" s="1255">
        <f>V56</f>
        <v>0</v>
      </c>
      <c r="W84" s="1256"/>
      <c r="X84" s="1256">
        <f>X56</f>
        <v>0</v>
      </c>
      <c r="Y84" s="1257"/>
      <c r="Z84" s="1255">
        <f>Z56</f>
        <v>0</v>
      </c>
      <c r="AA84" s="1256"/>
      <c r="AB84" s="1256">
        <f>AB56</f>
        <v>0</v>
      </c>
      <c r="AC84" s="1257"/>
      <c r="AF84" s="295"/>
      <c r="AG84" s="296"/>
      <c r="AI84" s="34"/>
      <c r="AJ84" s="14"/>
      <c r="AK84" s="13"/>
    </row>
    <row r="85" spans="2:41" ht="18" customHeight="1">
      <c r="B85" s="297" t="s">
        <v>115</v>
      </c>
      <c r="C85" s="298"/>
      <c r="D85" s="298"/>
      <c r="E85" s="298"/>
      <c r="F85" s="298"/>
      <c r="G85" s="298"/>
      <c r="H85" s="298"/>
      <c r="I85" s="298"/>
      <c r="J85" s="298"/>
      <c r="K85" s="298"/>
      <c r="L85" s="298"/>
      <c r="M85" s="17" t="s">
        <v>113</v>
      </c>
      <c r="N85" s="1260">
        <f>N57</f>
        <v>0</v>
      </c>
      <c r="O85" s="1714"/>
      <c r="P85" s="1262">
        <f>P57</f>
        <v>0</v>
      </c>
      <c r="Q85" s="1715"/>
      <c r="R85" s="1260">
        <f>R57</f>
        <v>0</v>
      </c>
      <c r="S85" s="1714"/>
      <c r="T85" s="1262">
        <f>T57</f>
        <v>0</v>
      </c>
      <c r="U85" s="1715"/>
      <c r="V85" s="1260">
        <f>V57</f>
        <v>0</v>
      </c>
      <c r="W85" s="1714"/>
      <c r="X85" s="1262">
        <f>X57</f>
        <v>0</v>
      </c>
      <c r="Y85" s="1715"/>
      <c r="Z85" s="1260">
        <f>Z57</f>
        <v>0</v>
      </c>
      <c r="AA85" s="1714"/>
      <c r="AB85" s="1262">
        <f>AB57</f>
        <v>0</v>
      </c>
      <c r="AC85" s="1715"/>
      <c r="AF85" s="295">
        <f>SUM(N85:AC85)</f>
        <v>0</v>
      </c>
      <c r="AG85" s="296"/>
      <c r="AI85" s="34"/>
      <c r="AJ85" s="14"/>
      <c r="AK85" s="13"/>
    </row>
    <row r="86" spans="2:41" ht="18" customHeight="1">
      <c r="B86" s="832" t="s">
        <v>265</v>
      </c>
      <c r="C86" s="833"/>
      <c r="D86" s="833"/>
      <c r="E86" s="833"/>
      <c r="F86" s="833"/>
      <c r="G86" s="833"/>
      <c r="H86" s="833"/>
      <c r="I86" s="833"/>
      <c r="J86" s="833"/>
      <c r="K86" s="833"/>
      <c r="L86" s="833"/>
      <c r="M86" s="17" t="s">
        <v>114</v>
      </c>
      <c r="N86" s="1267">
        <f>N85*$R$75*100*$X$16*0.9</f>
        <v>0</v>
      </c>
      <c r="O86" s="1268"/>
      <c r="P86" s="1262">
        <f t="shared" ref="P86" si="30">P85*$R$75*100*$X$16*0.9</f>
        <v>0</v>
      </c>
      <c r="Q86" s="1751"/>
      <c r="R86" s="1260">
        <f t="shared" ref="R86" si="31">R85*$R$75*100*$X$16*0.9</f>
        <v>0</v>
      </c>
      <c r="S86" s="1752"/>
      <c r="T86" s="1262">
        <f t="shared" ref="T86" si="32">T85*$R$75*100*$X$16*0.9</f>
        <v>0</v>
      </c>
      <c r="U86" s="1751"/>
      <c r="V86" s="1260">
        <f t="shared" ref="V86" si="33">V85*$R$75*100*$X$16*0.9</f>
        <v>0</v>
      </c>
      <c r="W86" s="1752"/>
      <c r="X86" s="1262">
        <f t="shared" ref="X86" si="34">X85*$R$75*100*$X$16*0.9</f>
        <v>0</v>
      </c>
      <c r="Y86" s="1751"/>
      <c r="Z86" s="1260">
        <f t="shared" ref="Z86" si="35">Z85*$R$75*100*$X$16*0.9</f>
        <v>0</v>
      </c>
      <c r="AA86" s="1752"/>
      <c r="AB86" s="1262">
        <f t="shared" ref="AB86" si="36">AB85*$R$75*100*$X$16*0.9</f>
        <v>0</v>
      </c>
      <c r="AC86" s="1751"/>
      <c r="AE86" s="295">
        <f>SUM(N86:AC86)</f>
        <v>0</v>
      </c>
      <c r="AF86" s="296"/>
      <c r="AG86" s="296"/>
      <c r="AI86" s="34"/>
      <c r="AJ86" s="14"/>
      <c r="AK86" s="13"/>
    </row>
    <row r="87" spans="2:41" ht="18" customHeight="1">
      <c r="B87" s="742" t="s">
        <v>105</v>
      </c>
      <c r="C87" s="745" t="s">
        <v>143</v>
      </c>
      <c r="D87" s="746"/>
      <c r="E87" s="746"/>
      <c r="F87" s="746"/>
      <c r="G87" s="746"/>
      <c r="H87" s="746"/>
      <c r="I87" s="746"/>
      <c r="J87" s="746"/>
      <c r="K87" s="746"/>
      <c r="L87" s="746"/>
      <c r="M87" s="747"/>
      <c r="N87" s="1703">
        <f>IF($L$59="○",-ROUNDDOWN(N31*$R$75*100*$L$60,-1),0)</f>
        <v>0</v>
      </c>
      <c r="O87" s="1704"/>
      <c r="P87" s="1703">
        <f>IF($L$59="○",-ROUNDDOWN(P31*$R$75*100*$L$60,-1),0)</f>
        <v>0</v>
      </c>
      <c r="Q87" s="1704"/>
      <c r="R87" s="1705">
        <f>IF($L$59="○",-ROUNDDOWN(R31*$R$75*100*$L$60,-1),0)</f>
        <v>0</v>
      </c>
      <c r="S87" s="1706"/>
      <c r="T87" s="1704">
        <f>IF($L$59="○",-ROUNDDOWN(T31*$R$75*100*$L$60,-1),0)</f>
        <v>0</v>
      </c>
      <c r="U87" s="1707"/>
      <c r="V87" s="1705">
        <f>IF($L$59="○",-ROUNDDOWN(V31*$R$75*100*$L$60,-1),0)</f>
        <v>0</v>
      </c>
      <c r="W87" s="1706"/>
      <c r="X87" s="1704">
        <f>IF($L$59="○",-ROUNDDOWN(X31*$R$75*100*$L$60,-1),0)</f>
        <v>0</v>
      </c>
      <c r="Y87" s="1707"/>
      <c r="Z87" s="1705">
        <f>IF($L$59="○",-ROUNDDOWN(Z31*$R$75*100*$L$60,-1),0)</f>
        <v>0</v>
      </c>
      <c r="AA87" s="1706"/>
      <c r="AB87" s="1704">
        <f>IF($L$59="○",-ROUNDDOWN(AB31*$R$75*100*$L$60,-1),0)</f>
        <v>0</v>
      </c>
      <c r="AC87" s="1707"/>
    </row>
    <row r="88" spans="2:41" ht="18" customHeight="1" thickBot="1">
      <c r="B88" s="1878"/>
      <c r="C88" s="764" t="s">
        <v>203</v>
      </c>
      <c r="D88" s="765"/>
      <c r="E88" s="765"/>
      <c r="F88" s="765"/>
      <c r="G88" s="765"/>
      <c r="H88" s="765"/>
      <c r="I88" s="765"/>
      <c r="J88" s="765"/>
      <c r="K88" s="765"/>
      <c r="L88" s="765"/>
      <c r="M88" s="766"/>
      <c r="N88" s="1708">
        <f>IF($L$61="○",-ROUNDDOWN(SUM(N31,N32,N33,$N37)*$R$75*100*$L$62,-1),0)</f>
        <v>0</v>
      </c>
      <c r="O88" s="1709"/>
      <c r="P88" s="1710">
        <f t="shared" ref="P88" si="37">IF($L$61="○",-ROUNDDOWN(SUM(P31,P32,P33,$N37)*$R$75*100*$L$62,-1),0)</f>
        <v>0</v>
      </c>
      <c r="Q88" s="1711"/>
      <c r="R88" s="1712">
        <f t="shared" ref="R88" si="38">IF($L$61="○",-ROUNDDOWN(SUM(R31,R32,R33,$N37)*$R$75*100*$L$62,-1),0)</f>
        <v>0</v>
      </c>
      <c r="S88" s="1713"/>
      <c r="T88" s="1710">
        <f t="shared" ref="T88" si="39">IF($L$61="○",-ROUNDDOWN(SUM(T31,T32,T33,$N37)*$R$75*100*$L$62,-1),0)</f>
        <v>0</v>
      </c>
      <c r="U88" s="1711"/>
      <c r="V88" s="1712">
        <f t="shared" ref="V88" si="40">IF($L$61="○",-ROUNDDOWN(SUM(V31,V32,V33,$N37)*$R$75*100*$L$62,-1),0)</f>
        <v>0</v>
      </c>
      <c r="W88" s="1713"/>
      <c r="X88" s="1710">
        <f t="shared" ref="X88" si="41">IF($L$61="○",-ROUNDDOWN(SUM(X31,X32,X33,$N37)*$R$75*100*$L$62,-1),0)</f>
        <v>0</v>
      </c>
      <c r="Y88" s="1711"/>
      <c r="Z88" s="1712">
        <f t="shared" ref="Z88" si="42">IF($L$61="○",-ROUNDDOWN(SUM(Z31,Z32,Z33,$N37)*$R$75*100*$L$62,-1),0)</f>
        <v>0</v>
      </c>
      <c r="AA88" s="1713"/>
      <c r="AB88" s="1710">
        <f>IF($L$61="○",-ROUNDDOWN(SUM(AB31,AB32,AB33,$N37)*$R$75*100*$L$62,-1),0)</f>
        <v>0</v>
      </c>
      <c r="AC88" s="1711"/>
    </row>
    <row r="89" spans="2:41" ht="18" customHeight="1" thickTop="1">
      <c r="B89" s="1879"/>
      <c r="C89" s="757" t="s">
        <v>118</v>
      </c>
      <c r="D89" s="758"/>
      <c r="E89" s="758"/>
      <c r="F89" s="758"/>
      <c r="G89" s="758"/>
      <c r="H89" s="758"/>
      <c r="I89" s="758"/>
      <c r="J89" s="758"/>
      <c r="K89" s="758"/>
      <c r="L89" s="758"/>
      <c r="M89" s="759"/>
      <c r="N89" s="1698">
        <f>SUM(N87,N88)</f>
        <v>0</v>
      </c>
      <c r="O89" s="1721"/>
      <c r="P89" s="1696">
        <f t="shared" ref="P89" si="43">SUM(P87,P88)</f>
        <v>0</v>
      </c>
      <c r="Q89" s="1722"/>
      <c r="R89" s="1698">
        <f t="shared" ref="R89" si="44">SUM(R87,R88)</f>
        <v>0</v>
      </c>
      <c r="S89" s="1721"/>
      <c r="T89" s="1696">
        <f t="shared" ref="T89" si="45">SUM(T87,T88)</f>
        <v>0</v>
      </c>
      <c r="U89" s="1722"/>
      <c r="V89" s="1698">
        <f t="shared" ref="V89" si="46">SUM(V87,V88)</f>
        <v>0</v>
      </c>
      <c r="W89" s="1721"/>
      <c r="X89" s="1696">
        <f t="shared" ref="X89" si="47">SUM(X87,X88)</f>
        <v>0</v>
      </c>
      <c r="Y89" s="1722"/>
      <c r="Z89" s="1698">
        <f t="shared" ref="Z89" si="48">SUM(Z87,Z88)</f>
        <v>0</v>
      </c>
      <c r="AA89" s="1721"/>
      <c r="AB89" s="1696">
        <f>SUM(AB87,AB88)</f>
        <v>0</v>
      </c>
      <c r="AC89" s="1722"/>
    </row>
    <row r="90" spans="2:41" ht="18" customHeight="1">
      <c r="B90" s="813" t="s">
        <v>270</v>
      </c>
      <c r="C90" s="814"/>
      <c r="D90" s="814"/>
      <c r="E90" s="814"/>
      <c r="F90" s="814"/>
      <c r="G90" s="814"/>
      <c r="H90" s="814"/>
      <c r="I90" s="814"/>
      <c r="J90" s="814"/>
      <c r="K90" s="814"/>
      <c r="L90" s="814"/>
      <c r="M90" s="125" t="s">
        <v>120</v>
      </c>
      <c r="N90" s="1700">
        <f>N89*I20*$X$16*0.9</f>
        <v>0</v>
      </c>
      <c r="O90" s="1701"/>
      <c r="P90" s="1745">
        <f t="shared" ref="P90" si="49">P89*K20*$X$16*0.9</f>
        <v>0</v>
      </c>
      <c r="Q90" s="1746"/>
      <c r="R90" s="1747">
        <f t="shared" ref="R90" si="50">R89*M20*$X$16*0.9</f>
        <v>0</v>
      </c>
      <c r="S90" s="1748"/>
      <c r="T90" s="1745">
        <f t="shared" ref="T90" si="51">T89*O20*$X$16*0.9</f>
        <v>0</v>
      </c>
      <c r="U90" s="1746"/>
      <c r="V90" s="1747">
        <f t="shared" ref="V90" si="52">V89*Q20*$X$16*0.9</f>
        <v>0</v>
      </c>
      <c r="W90" s="1748"/>
      <c r="X90" s="1745">
        <f t="shared" ref="X90" si="53">X89*S20*$X$16*0.9</f>
        <v>0</v>
      </c>
      <c r="Y90" s="1746"/>
      <c r="Z90" s="1747">
        <f t="shared" ref="Z90" si="54">Z89*U20*$X$16*0.9</f>
        <v>0</v>
      </c>
      <c r="AA90" s="1748"/>
      <c r="AB90" s="1745">
        <f>AB89*W20*$X$16*0.9</f>
        <v>0</v>
      </c>
      <c r="AC90" s="1746"/>
      <c r="AE90" s="293">
        <f>SUM(N90:AC90)</f>
        <v>0</v>
      </c>
      <c r="AF90" s="294"/>
      <c r="AG90" s="294"/>
      <c r="AH90" s="67"/>
      <c r="AI90" s="67"/>
    </row>
    <row r="91" spans="2:41" ht="36.75" customHeight="1">
      <c r="B91" s="730" t="s">
        <v>259</v>
      </c>
      <c r="C91" s="731"/>
      <c r="D91" s="731"/>
      <c r="E91" s="731"/>
      <c r="F91" s="731"/>
      <c r="G91" s="731"/>
      <c r="H91" s="731"/>
      <c r="I91" s="731"/>
      <c r="J91" s="731"/>
      <c r="K91" s="731"/>
      <c r="L91" s="289"/>
      <c r="M91" s="290" t="s">
        <v>121</v>
      </c>
      <c r="N91" s="1749">
        <f>ROUNDDOWN(SUM(N86:AC86)+SUM(N90:AC90),-3)</f>
        <v>0</v>
      </c>
      <c r="O91" s="1750"/>
      <c r="P91" s="1750"/>
      <c r="Q91" s="1750"/>
      <c r="R91" s="1750"/>
      <c r="S91" s="1750"/>
      <c r="T91" s="1750"/>
      <c r="U91" s="1750"/>
      <c r="V91" s="1750"/>
      <c r="W91" s="1750"/>
      <c r="X91" s="1750"/>
      <c r="Y91" s="1750"/>
      <c r="Z91" s="1750"/>
      <c r="AA91" s="1750"/>
      <c r="AB91" s="1750"/>
      <c r="AC91" s="1750"/>
      <c r="AE91" s="293">
        <f>AE86+AE90</f>
        <v>0</v>
      </c>
      <c r="AF91" s="294"/>
      <c r="AG91" s="294"/>
      <c r="AN91" s="35"/>
      <c r="AO91" s="35"/>
    </row>
    <row r="93" spans="2:41" ht="13.5" customHeight="1">
      <c r="M93" s="36"/>
      <c r="N93" s="36"/>
      <c r="O93" s="36"/>
      <c r="P93" s="36"/>
      <c r="Q93" s="36"/>
      <c r="T93" s="36"/>
      <c r="U93" s="36"/>
      <c r="V93" s="36"/>
      <c r="W93" s="36"/>
      <c r="X93" s="36"/>
      <c r="Y93" s="36"/>
      <c r="Z93" s="36"/>
      <c r="AA93" s="36"/>
      <c r="AB93" s="36"/>
      <c r="AC93" s="36"/>
      <c r="AD93" s="36"/>
      <c r="AE93" s="36"/>
      <c r="AF93" s="36"/>
    </row>
    <row r="94" spans="2:41" ht="18" customHeight="1">
      <c r="B94" s="1012" t="s">
        <v>240</v>
      </c>
      <c r="C94" s="1012"/>
      <c r="D94" s="1012"/>
      <c r="E94" s="725" t="s">
        <v>273</v>
      </c>
      <c r="F94" s="725"/>
      <c r="G94" s="725"/>
      <c r="H94" s="725"/>
      <c r="I94" s="725"/>
      <c r="J94" s="725"/>
      <c r="K94" s="725"/>
      <c r="L94" s="725"/>
      <c r="M94" s="725"/>
      <c r="N94" s="725"/>
      <c r="O94" s="725"/>
      <c r="P94" s="725"/>
      <c r="Q94" s="725"/>
      <c r="R94" s="725"/>
      <c r="S94" s="725"/>
      <c r="T94" s="725"/>
      <c r="U94" s="725"/>
      <c r="V94" s="725"/>
      <c r="W94" s="725"/>
      <c r="X94" s="725"/>
      <c r="Y94" s="725"/>
      <c r="Z94" s="725"/>
      <c r="AA94" s="725"/>
      <c r="AB94" s="725"/>
      <c r="AC94" s="725"/>
      <c r="AD94" s="36"/>
      <c r="AE94" s="36"/>
      <c r="AF94" s="36"/>
    </row>
    <row r="95" spans="2:41" ht="18" customHeight="1">
      <c r="B95" s="1012"/>
      <c r="C95" s="1012"/>
      <c r="D95" s="1012"/>
      <c r="E95" s="725"/>
      <c r="F95" s="725"/>
      <c r="G95" s="725"/>
      <c r="H95" s="725"/>
      <c r="I95" s="725"/>
      <c r="J95" s="725"/>
      <c r="K95" s="725"/>
      <c r="L95" s="725"/>
      <c r="M95" s="725"/>
      <c r="N95" s="725"/>
      <c r="O95" s="725"/>
      <c r="P95" s="725"/>
      <c r="Q95" s="725"/>
      <c r="R95" s="725"/>
      <c r="S95" s="725"/>
      <c r="T95" s="725"/>
      <c r="U95" s="725"/>
      <c r="V95" s="725"/>
      <c r="W95" s="725"/>
      <c r="X95" s="725"/>
      <c r="Y95" s="725"/>
      <c r="Z95" s="725"/>
      <c r="AA95" s="725"/>
      <c r="AB95" s="725"/>
      <c r="AC95" s="725"/>
      <c r="AD95" s="36"/>
      <c r="AE95" s="36"/>
      <c r="AF95" s="36"/>
    </row>
    <row r="96" spans="2:41" ht="18" customHeight="1">
      <c r="B96" s="213" t="s">
        <v>257</v>
      </c>
      <c r="M96" s="36"/>
      <c r="N96" s="36"/>
      <c r="O96" s="36"/>
      <c r="P96" s="36"/>
      <c r="Q96" s="36"/>
      <c r="R96" s="36"/>
      <c r="S96" s="36"/>
      <c r="T96" s="36"/>
      <c r="U96" s="36"/>
      <c r="V96" s="36"/>
      <c r="W96" s="211"/>
      <c r="X96" s="36"/>
      <c r="Y96" s="36"/>
      <c r="Z96" s="36"/>
      <c r="AA96" s="36"/>
      <c r="AB96" s="36"/>
      <c r="AC96" s="36"/>
      <c r="AD96" s="36"/>
      <c r="AE96" s="36"/>
      <c r="AF96" s="36"/>
    </row>
    <row r="97" spans="1:33" ht="18" customHeight="1">
      <c r="A97" s="1066"/>
      <c r="B97" s="1067" t="s">
        <v>241</v>
      </c>
      <c r="C97" s="1067"/>
      <c r="D97" s="1067"/>
      <c r="E97" s="1067"/>
      <c r="F97" s="1067"/>
      <c r="G97" s="216"/>
      <c r="H97" s="1069" t="s">
        <v>243</v>
      </c>
      <c r="I97" s="1069"/>
      <c r="J97" s="1069"/>
      <c r="K97" s="1069"/>
      <c r="L97" s="1069"/>
      <c r="M97" s="1069"/>
      <c r="N97" s="214"/>
      <c r="O97" s="1073" t="s">
        <v>245</v>
      </c>
      <c r="P97" s="1073"/>
      <c r="Q97" s="1073"/>
      <c r="R97" s="1073"/>
      <c r="S97" s="1073"/>
      <c r="T97" s="1073"/>
      <c r="V97" s="1054" t="s">
        <v>247</v>
      </c>
      <c r="W97" s="1054"/>
      <c r="X97" s="1054"/>
      <c r="Y97" s="1054"/>
      <c r="Z97" s="1054"/>
      <c r="AA97" s="1054"/>
      <c r="AB97" s="36"/>
      <c r="AC97" s="36"/>
      <c r="AD97" s="36"/>
      <c r="AE97" s="36"/>
      <c r="AF97" s="36"/>
    </row>
    <row r="98" spans="1:33" ht="24.75" customHeight="1" thickBot="1">
      <c r="A98" s="1066"/>
      <c r="B98" s="1068"/>
      <c r="C98" s="1068"/>
      <c r="D98" s="1068"/>
      <c r="E98" s="1068"/>
      <c r="F98" s="1068"/>
      <c r="G98" s="222" t="s">
        <v>242</v>
      </c>
      <c r="H98" s="1064"/>
      <c r="I98" s="1064"/>
      <c r="J98" s="1064"/>
      <c r="K98" s="1064"/>
      <c r="L98" s="1064"/>
      <c r="M98" s="1064"/>
      <c r="N98" s="222" t="s">
        <v>244</v>
      </c>
      <c r="O98" s="1074"/>
      <c r="P98" s="1074"/>
      <c r="Q98" s="1074"/>
      <c r="R98" s="1074"/>
      <c r="S98" s="1074"/>
      <c r="T98" s="1074"/>
      <c r="U98" s="230" t="s">
        <v>246</v>
      </c>
      <c r="V98" s="1055"/>
      <c r="W98" s="1055"/>
      <c r="X98" s="1055"/>
      <c r="Y98" s="1055"/>
      <c r="Z98" s="1055"/>
      <c r="AA98" s="1055"/>
      <c r="AB98" s="36"/>
      <c r="AC98" s="36"/>
      <c r="AD98" s="36"/>
      <c r="AE98" s="36"/>
      <c r="AF98" s="36"/>
    </row>
    <row r="99" spans="1:33" ht="18" customHeight="1" thickBot="1">
      <c r="A99" s="1066"/>
      <c r="B99" s="1051"/>
      <c r="C99" s="1052"/>
      <c r="D99" s="1052"/>
      <c r="E99" s="1052"/>
      <c r="F99" s="1053"/>
      <c r="G99" s="216"/>
      <c r="H99" s="1051"/>
      <c r="I99" s="1052"/>
      <c r="J99" s="1052"/>
      <c r="K99" s="1052"/>
      <c r="L99" s="1052"/>
      <c r="M99" s="1053"/>
      <c r="N99" s="1"/>
      <c r="O99" s="1070" t="str">
        <f>IF(B99="","",N91)</f>
        <v/>
      </c>
      <c r="P99" s="1071"/>
      <c r="Q99" s="1071"/>
      <c r="R99" s="1071"/>
      <c r="S99" s="1071"/>
      <c r="T99" s="1072"/>
      <c r="U99" s="217"/>
      <c r="V99" s="1070" t="str">
        <f>IF(B99="","",(B99/H99*O99))</f>
        <v/>
      </c>
      <c r="W99" s="1071"/>
      <c r="X99" s="1071"/>
      <c r="Y99" s="1071"/>
      <c r="Z99" s="1071"/>
      <c r="AA99" s="1072"/>
      <c r="AB99" s="36"/>
      <c r="AC99" s="36"/>
      <c r="AD99" s="36"/>
      <c r="AE99" s="36"/>
      <c r="AF99" s="36"/>
    </row>
    <row r="100" spans="1:33" ht="18" customHeight="1">
      <c r="M100" s="36"/>
      <c r="N100" s="36"/>
      <c r="O100" s="36"/>
      <c r="P100" s="36"/>
      <c r="Q100" s="36"/>
      <c r="R100" s="36"/>
      <c r="S100" s="36"/>
      <c r="T100" s="36"/>
      <c r="U100" s="36"/>
      <c r="V100" s="36"/>
      <c r="W100" s="36"/>
      <c r="X100" s="36"/>
      <c r="Y100" s="36"/>
      <c r="Z100" s="36"/>
      <c r="AA100" s="36"/>
      <c r="AB100" s="36"/>
      <c r="AC100" s="36"/>
      <c r="AD100" s="36"/>
      <c r="AE100" s="36"/>
      <c r="AF100" s="36"/>
    </row>
    <row r="101" spans="1:33" ht="18" customHeight="1">
      <c r="B101" s="215" t="s">
        <v>258</v>
      </c>
      <c r="M101" s="36"/>
      <c r="N101" s="36"/>
      <c r="O101" s="36"/>
      <c r="P101" s="36"/>
      <c r="Q101" s="36"/>
      <c r="R101" s="36"/>
      <c r="S101" s="36"/>
      <c r="T101" s="36"/>
      <c r="U101" s="36"/>
      <c r="V101" s="36"/>
      <c r="W101" s="36"/>
      <c r="X101" s="36"/>
      <c r="Y101" s="36"/>
      <c r="Z101" s="36"/>
      <c r="AA101" s="36"/>
      <c r="AB101" s="36"/>
      <c r="AC101" s="36"/>
      <c r="AD101" s="36"/>
      <c r="AE101" s="36"/>
      <c r="AF101" s="36"/>
    </row>
    <row r="102" spans="1:33" ht="18" customHeight="1" thickBot="1">
      <c r="B102" s="1054" t="s">
        <v>248</v>
      </c>
      <c r="C102" s="1054"/>
      <c r="D102" s="1054"/>
      <c r="E102" s="1054"/>
      <c r="F102" s="1054"/>
      <c r="G102" s="212"/>
      <c r="I102" s="15" t="s">
        <v>256</v>
      </c>
      <c r="N102" s="36"/>
      <c r="O102" s="36"/>
      <c r="P102" s="36"/>
      <c r="Q102" s="36"/>
      <c r="R102" s="36"/>
      <c r="S102" s="36"/>
      <c r="T102" s="36"/>
      <c r="U102" s="224"/>
      <c r="V102" s="224"/>
      <c r="W102" s="224"/>
      <c r="X102" s="224"/>
      <c r="Y102" s="224"/>
      <c r="Z102" s="224"/>
      <c r="AA102" s="224"/>
      <c r="AB102" s="36"/>
      <c r="AC102" s="36"/>
      <c r="AD102" s="36"/>
      <c r="AE102" s="36"/>
      <c r="AF102" s="36"/>
    </row>
    <row r="103" spans="1:33" ht="18" customHeight="1" thickBot="1">
      <c r="B103" s="1055"/>
      <c r="C103" s="1055"/>
      <c r="D103" s="1055"/>
      <c r="E103" s="1055"/>
      <c r="F103" s="1055"/>
      <c r="G103" s="218"/>
      <c r="H103" s="1"/>
      <c r="I103" s="1013"/>
      <c r="J103" s="1014"/>
      <c r="K103" s="1014"/>
      <c r="L103" s="1014"/>
      <c r="M103" s="1014"/>
      <c r="N103" s="1014"/>
      <c r="O103" s="1014"/>
      <c r="P103" s="1014"/>
      <c r="Q103" s="1014"/>
      <c r="R103" s="1014"/>
      <c r="S103" s="1014"/>
      <c r="T103" s="1014"/>
      <c r="U103" s="1014"/>
      <c r="V103" s="1014"/>
      <c r="W103" s="1014"/>
      <c r="X103" s="1014"/>
      <c r="Y103" s="1014"/>
      <c r="Z103" s="1014"/>
      <c r="AA103" s="1015"/>
      <c r="AB103" s="182"/>
      <c r="AC103" s="36"/>
      <c r="AD103" s="36"/>
      <c r="AE103" s="36"/>
      <c r="AF103" s="36"/>
    </row>
    <row r="104" spans="1:33" ht="18" customHeight="1" thickBot="1">
      <c r="B104" s="1051"/>
      <c r="C104" s="1052"/>
      <c r="D104" s="1052"/>
      <c r="E104" s="1052"/>
      <c r="F104" s="1053"/>
      <c r="G104" s="1"/>
      <c r="H104" s="1"/>
      <c r="I104" s="1016"/>
      <c r="J104" s="1017"/>
      <c r="K104" s="1017"/>
      <c r="L104" s="1017"/>
      <c r="M104" s="1017"/>
      <c r="N104" s="1017"/>
      <c r="O104" s="1017"/>
      <c r="P104" s="1017"/>
      <c r="Q104" s="1017"/>
      <c r="R104" s="1017"/>
      <c r="S104" s="1017"/>
      <c r="T104" s="1017"/>
      <c r="U104" s="1017"/>
      <c r="V104" s="1017"/>
      <c r="W104" s="1017"/>
      <c r="X104" s="1017"/>
      <c r="Y104" s="1017"/>
      <c r="Z104" s="1017"/>
      <c r="AA104" s="1018"/>
      <c r="AB104" s="182"/>
      <c r="AC104" s="36"/>
      <c r="AD104" s="36"/>
      <c r="AE104" s="36"/>
      <c r="AF104" s="726"/>
      <c r="AG104" s="726"/>
    </row>
    <row r="105" spans="1:33" ht="18" customHeight="1">
      <c r="M105" s="36"/>
      <c r="N105" s="36"/>
      <c r="O105" s="36"/>
      <c r="P105" s="36"/>
      <c r="Q105" s="36"/>
      <c r="R105" s="36"/>
      <c r="S105" s="36"/>
      <c r="T105" s="36"/>
      <c r="U105" s="36"/>
      <c r="V105" s="36"/>
      <c r="W105" s="36"/>
      <c r="X105" s="36"/>
      <c r="Y105" s="36"/>
      <c r="Z105" s="36"/>
      <c r="AA105" s="36"/>
      <c r="AB105" s="36"/>
      <c r="AC105" s="36"/>
      <c r="AD105" s="36"/>
      <c r="AE105" s="36"/>
      <c r="AF105" s="36"/>
    </row>
    <row r="106" spans="1:33" ht="18" customHeight="1">
      <c r="M106" s="36"/>
      <c r="N106" s="36"/>
      <c r="O106" s="36"/>
      <c r="P106" s="36"/>
      <c r="Q106" s="36"/>
      <c r="R106" s="1064" t="s">
        <v>252</v>
      </c>
      <c r="S106" s="1064"/>
      <c r="T106" s="1064"/>
      <c r="U106" s="1064"/>
      <c r="V106" s="1064"/>
      <c r="W106" s="1064"/>
      <c r="X106" s="36"/>
      <c r="Y106" s="36"/>
      <c r="Z106" s="36"/>
      <c r="AA106" s="36"/>
      <c r="AB106" s="36"/>
      <c r="AC106" s="36"/>
      <c r="AD106" s="36"/>
      <c r="AE106" s="36"/>
      <c r="AF106" s="36"/>
    </row>
    <row r="107" spans="1:33" ht="18" customHeight="1" thickBot="1">
      <c r="B107" s="1056" t="s">
        <v>250</v>
      </c>
      <c r="C107" s="1056"/>
      <c r="D107" s="1056"/>
      <c r="E107" s="1056"/>
      <c r="F107" s="1056"/>
      <c r="I107" s="1060" t="s">
        <v>251</v>
      </c>
      <c r="J107" s="1060"/>
      <c r="K107" s="1060"/>
      <c r="L107" s="1060"/>
      <c r="M107" s="1060"/>
      <c r="N107" s="1060"/>
      <c r="O107" s="36"/>
      <c r="P107" s="36"/>
      <c r="Q107" s="36"/>
      <c r="R107" s="1065"/>
      <c r="S107" s="1065"/>
      <c r="T107" s="1065"/>
      <c r="U107" s="1065"/>
      <c r="V107" s="1065"/>
      <c r="W107" s="1065"/>
      <c r="X107" s="36"/>
      <c r="Y107" s="36"/>
      <c r="Z107" s="36"/>
      <c r="AA107" s="36"/>
      <c r="AB107" s="36"/>
      <c r="AC107" s="36"/>
      <c r="AD107" s="36"/>
      <c r="AE107" s="36"/>
      <c r="AF107" s="36"/>
    </row>
    <row r="108" spans="1:33" ht="18" customHeight="1" thickTop="1" thickBot="1">
      <c r="B108" s="1049">
        <f>N91</f>
        <v>0</v>
      </c>
      <c r="C108" s="1050"/>
      <c r="D108" s="1050"/>
      <c r="E108" s="1050"/>
      <c r="F108" s="614"/>
      <c r="H108" s="221" t="s">
        <v>249</v>
      </c>
      <c r="I108" s="1057" t="str">
        <f>IF(AND(B99="",B104=""),"",IF(AND(B99&lt;&gt;"",B104&lt;&gt;""),"エラー※①又は②に入力",IF(V99&lt;&gt;"",V99,B104)))</f>
        <v/>
      </c>
      <c r="J108" s="1058"/>
      <c r="K108" s="1058"/>
      <c r="L108" s="1058"/>
      <c r="M108" s="1058"/>
      <c r="N108" s="1059"/>
      <c r="O108" s="36"/>
      <c r="P108" s="36" t="s">
        <v>246</v>
      </c>
      <c r="Q108" s="36"/>
      <c r="R108" s="1061" t="str">
        <f>IF(I108="","",(ROUNDDOWN(B108-I108,-3)))</f>
        <v/>
      </c>
      <c r="S108" s="1062"/>
      <c r="T108" s="1062"/>
      <c r="U108" s="1062"/>
      <c r="V108" s="1062"/>
      <c r="W108" s="1063"/>
      <c r="X108" s="36"/>
      <c r="Y108" s="36"/>
      <c r="Z108" s="36"/>
      <c r="AA108" s="36"/>
      <c r="AB108" s="36"/>
      <c r="AC108" s="36"/>
      <c r="AD108" s="36"/>
      <c r="AE108" s="36"/>
      <c r="AF108" s="36"/>
    </row>
    <row r="109" spans="1:33" ht="26.25" customHeight="1" thickTop="1">
      <c r="B109" s="423"/>
      <c r="C109" s="423"/>
      <c r="D109" s="423"/>
      <c r="E109" s="423"/>
      <c r="F109" s="423"/>
      <c r="M109" s="36"/>
      <c r="N109" s="36"/>
      <c r="O109" s="36"/>
      <c r="P109" s="36"/>
      <c r="Q109" s="36"/>
      <c r="R109" s="36"/>
      <c r="S109" s="36"/>
      <c r="U109" s="36"/>
      <c r="V109" s="36"/>
      <c r="W109" s="36"/>
      <c r="X109" s="36"/>
      <c r="Y109" s="36"/>
      <c r="Z109" s="36"/>
      <c r="AA109" s="36"/>
      <c r="AB109" s="36"/>
      <c r="AC109" s="36"/>
      <c r="AD109" s="36"/>
      <c r="AE109" s="36"/>
      <c r="AF109" s="36"/>
    </row>
    <row r="110" spans="1:33" ht="18" customHeight="1">
      <c r="J110" s="727" t="s">
        <v>253</v>
      </c>
      <c r="K110" s="727"/>
      <c r="L110" s="727"/>
      <c r="M110" s="727"/>
      <c r="N110" s="727"/>
      <c r="O110" s="727"/>
      <c r="P110" s="727"/>
      <c r="Q110" s="727"/>
      <c r="R110" s="727"/>
      <c r="S110" s="727"/>
      <c r="T110" s="727"/>
      <c r="U110" s="727"/>
      <c r="V110" s="727"/>
      <c r="W110" s="727"/>
      <c r="X110" s="727"/>
      <c r="Y110" s="727"/>
      <c r="Z110" s="727"/>
      <c r="AA110" s="727"/>
      <c r="AB110" s="727"/>
      <c r="AC110" s="727"/>
      <c r="AD110" s="36"/>
      <c r="AE110" s="36"/>
      <c r="AF110" s="36"/>
    </row>
    <row r="112" spans="1:33" ht="18" customHeight="1">
      <c r="M112" s="36"/>
      <c r="N112" s="36"/>
      <c r="O112" s="36"/>
      <c r="P112" s="36"/>
      <c r="Q112" s="36"/>
      <c r="R112" s="36"/>
      <c r="S112" s="36"/>
      <c r="T112" s="36"/>
      <c r="U112" s="36"/>
      <c r="V112" s="36"/>
      <c r="W112" s="36"/>
      <c r="X112" s="36"/>
      <c r="Y112" s="36"/>
      <c r="Z112" s="36"/>
      <c r="AA112" s="36"/>
      <c r="AB112" s="36"/>
      <c r="AC112" s="36"/>
      <c r="AD112" s="36"/>
      <c r="AE112" s="36"/>
      <c r="AF112" s="36"/>
    </row>
    <row r="113" spans="2:37" ht="18" customHeight="1">
      <c r="M113" s="36"/>
      <c r="N113" s="36"/>
      <c r="O113" s="36"/>
      <c r="P113" s="36"/>
      <c r="Q113" s="36"/>
      <c r="R113" s="36"/>
      <c r="S113" s="36"/>
      <c r="T113" s="36"/>
      <c r="U113" s="36"/>
      <c r="V113" s="36"/>
      <c r="W113" s="36"/>
      <c r="X113" s="36"/>
      <c r="Y113" s="36"/>
      <c r="Z113" s="36"/>
      <c r="AA113" s="36"/>
      <c r="AB113" s="36"/>
      <c r="AC113" s="36"/>
      <c r="AD113" s="36"/>
      <c r="AE113" s="36"/>
      <c r="AF113" s="36"/>
    </row>
    <row r="114" spans="2:37" ht="18" customHeight="1">
      <c r="B114" s="99" t="s">
        <v>175</v>
      </c>
      <c r="M114" s="36"/>
      <c r="N114" s="36"/>
      <c r="O114" s="36"/>
      <c r="P114" s="36"/>
      <c r="Q114" s="36"/>
      <c r="R114" s="36"/>
      <c r="S114" s="36"/>
      <c r="T114" s="36"/>
      <c r="U114" s="36"/>
      <c r="V114" s="36"/>
      <c r="W114" s="36"/>
      <c r="X114" s="36"/>
      <c r="Y114" s="36"/>
      <c r="Z114" s="36"/>
      <c r="AA114" s="36"/>
      <c r="AB114" s="36"/>
      <c r="AC114" s="36"/>
      <c r="AD114" s="36"/>
      <c r="AE114" s="36"/>
      <c r="AF114" s="36"/>
    </row>
    <row r="115" spans="2:37" ht="7.5" customHeight="1" thickBot="1">
      <c r="M115" s="36"/>
      <c r="N115" s="36"/>
      <c r="O115" s="36"/>
      <c r="P115" s="36"/>
      <c r="Q115" s="36"/>
      <c r="R115" s="36"/>
      <c r="S115" s="36"/>
      <c r="T115" s="36"/>
      <c r="U115" s="36"/>
      <c r="V115" s="36"/>
      <c r="W115" s="36"/>
      <c r="X115" s="36"/>
      <c r="Y115" s="36"/>
      <c r="Z115" s="36"/>
      <c r="AA115" s="36"/>
      <c r="AB115" s="36"/>
      <c r="AC115" s="36"/>
      <c r="AD115" s="36"/>
      <c r="AE115" s="36"/>
      <c r="AF115" s="36"/>
    </row>
    <row r="116" spans="2:37" ht="9.75" customHeight="1" thickBot="1">
      <c r="B116" s="100"/>
      <c r="C116" s="101"/>
      <c r="D116" s="101"/>
      <c r="E116" s="101"/>
      <c r="F116" s="101"/>
      <c r="G116" s="101"/>
      <c r="H116" s="101"/>
      <c r="I116" s="101"/>
      <c r="J116" s="101"/>
      <c r="K116" s="101"/>
      <c r="L116" s="101"/>
      <c r="M116" s="102"/>
      <c r="N116" s="102"/>
      <c r="O116" s="102"/>
      <c r="P116" s="102"/>
      <c r="Q116" s="102"/>
      <c r="R116" s="102"/>
      <c r="S116" s="102"/>
      <c r="T116" s="102"/>
      <c r="U116" s="102"/>
      <c r="V116" s="115"/>
      <c r="W116" s="36"/>
      <c r="X116" s="36"/>
      <c r="Y116" s="36"/>
      <c r="Z116" s="36"/>
      <c r="AA116" s="36"/>
      <c r="AB116" s="36"/>
      <c r="AC116" s="36"/>
      <c r="AD116" s="36"/>
      <c r="AE116" s="36"/>
      <c r="AF116" s="36"/>
    </row>
    <row r="117" spans="2:37" ht="18.75" customHeight="1" thickBot="1">
      <c r="B117" s="103"/>
      <c r="C117" s="104" t="s">
        <v>170</v>
      </c>
      <c r="D117" s="105"/>
      <c r="E117" s="106"/>
      <c r="F117" s="106"/>
      <c r="G117" s="106"/>
      <c r="H117" s="106"/>
      <c r="I117" s="106"/>
      <c r="J117" s="106"/>
      <c r="K117" s="106"/>
      <c r="L117" s="106"/>
      <c r="M117" s="107" t="s">
        <v>171</v>
      </c>
      <c r="N117" s="106"/>
      <c r="O117" s="106"/>
      <c r="P117" s="106"/>
      <c r="Q117" s="108"/>
      <c r="R117" s="808"/>
      <c r="S117" s="809"/>
      <c r="T117" s="810"/>
      <c r="U117" s="108"/>
      <c r="V117" s="117"/>
      <c r="W117" s="59"/>
      <c r="X117" s="84"/>
      <c r="Y117" s="60"/>
      <c r="Z117" s="60"/>
      <c r="AA117" s="60"/>
      <c r="AB117" s="55"/>
      <c r="AC117" s="55"/>
      <c r="AD117" s="55"/>
      <c r="AE117" s="55"/>
    </row>
    <row r="118" spans="2:37" ht="21.75" customHeight="1">
      <c r="B118" s="109"/>
      <c r="C118" s="105"/>
      <c r="D118" s="110"/>
      <c r="E118" s="111"/>
      <c r="F118" s="111"/>
      <c r="G118" s="111"/>
      <c r="H118" s="111"/>
      <c r="I118" s="111"/>
      <c r="J118" s="111"/>
      <c r="K118" s="111"/>
      <c r="L118" s="111"/>
      <c r="M118" s="111"/>
      <c r="N118" s="111"/>
      <c r="O118" s="111"/>
      <c r="P118" s="112"/>
      <c r="Q118" s="112"/>
      <c r="R118" s="112"/>
      <c r="S118" s="112"/>
      <c r="T118" s="112"/>
      <c r="U118" s="112"/>
      <c r="V118" s="116"/>
      <c r="W118" s="59"/>
      <c r="X118" s="59"/>
      <c r="Y118" s="60"/>
      <c r="Z118" s="60"/>
      <c r="AA118" s="60"/>
      <c r="AB118" s="55"/>
      <c r="AC118" s="55"/>
      <c r="AD118" s="55"/>
      <c r="AE118" s="55"/>
    </row>
    <row r="119" spans="2:37" ht="21" customHeight="1">
      <c r="B119" s="546" t="s">
        <v>178</v>
      </c>
      <c r="C119" s="542"/>
      <c r="D119" s="542"/>
      <c r="E119" s="542"/>
      <c r="F119" s="542"/>
      <c r="G119" s="542"/>
      <c r="H119" s="542"/>
      <c r="I119" s="542"/>
      <c r="J119" s="542"/>
      <c r="K119" s="542"/>
      <c r="L119" s="542"/>
      <c r="M119" s="542"/>
      <c r="N119" s="542"/>
      <c r="O119" s="542"/>
      <c r="P119" s="542"/>
      <c r="Q119" s="542"/>
      <c r="R119" s="542"/>
      <c r="S119" s="542"/>
      <c r="T119" s="542"/>
      <c r="U119" s="542"/>
      <c r="V119" s="543"/>
      <c r="W119" s="61"/>
      <c r="X119" s="61"/>
      <c r="Y119" s="61"/>
      <c r="Z119" s="61"/>
      <c r="AA119" s="61"/>
      <c r="AB119" s="56"/>
      <c r="AC119" s="56"/>
      <c r="AD119" s="56"/>
      <c r="AE119" s="56"/>
    </row>
    <row r="120" spans="2:37" ht="21" customHeight="1">
      <c r="B120" s="113"/>
      <c r="C120" s="542" t="s">
        <v>212</v>
      </c>
      <c r="D120" s="542"/>
      <c r="E120" s="542"/>
      <c r="F120" s="542"/>
      <c r="G120" s="542"/>
      <c r="H120" s="542"/>
      <c r="I120" s="542"/>
      <c r="J120" s="542"/>
      <c r="K120" s="542"/>
      <c r="L120" s="542"/>
      <c r="M120" s="542"/>
      <c r="N120" s="542"/>
      <c r="O120" s="542"/>
      <c r="P120" s="542"/>
      <c r="Q120" s="542"/>
      <c r="R120" s="542"/>
      <c r="S120" s="542"/>
      <c r="T120" s="542"/>
      <c r="U120" s="542"/>
      <c r="V120" s="543"/>
      <c r="W120" s="61"/>
      <c r="X120" s="61"/>
      <c r="Y120" s="61"/>
      <c r="Z120" s="61"/>
      <c r="AA120" s="61"/>
      <c r="AB120" s="56"/>
      <c r="AC120" s="56"/>
      <c r="AD120" s="56"/>
      <c r="AE120" s="56"/>
    </row>
    <row r="121" spans="2:37" ht="117" customHeight="1" thickBot="1">
      <c r="B121" s="114"/>
      <c r="C121" s="544"/>
      <c r="D121" s="544"/>
      <c r="E121" s="544"/>
      <c r="F121" s="544"/>
      <c r="G121" s="544"/>
      <c r="H121" s="544"/>
      <c r="I121" s="544"/>
      <c r="J121" s="544"/>
      <c r="K121" s="544"/>
      <c r="L121" s="544"/>
      <c r="M121" s="544"/>
      <c r="N121" s="544"/>
      <c r="O121" s="544"/>
      <c r="P121" s="544"/>
      <c r="Q121" s="544"/>
      <c r="R121" s="544"/>
      <c r="S121" s="544"/>
      <c r="T121" s="544"/>
      <c r="U121" s="544"/>
      <c r="V121" s="545"/>
      <c r="W121" s="62"/>
      <c r="X121" s="62"/>
      <c r="Y121" s="62"/>
      <c r="Z121" s="62"/>
      <c r="AA121" s="62"/>
      <c r="AB121" s="57"/>
      <c r="AC121" s="57"/>
      <c r="AD121" s="58"/>
      <c r="AE121" s="58"/>
    </row>
    <row r="122" spans="2:37" ht="18" customHeight="1">
      <c r="M122" s="36"/>
      <c r="N122" s="36"/>
      <c r="O122" s="36"/>
      <c r="P122" s="36"/>
      <c r="Q122" s="36"/>
      <c r="R122" s="36"/>
      <c r="S122" s="36"/>
      <c r="T122" s="36"/>
      <c r="U122" s="36"/>
      <c r="V122" s="36"/>
      <c r="W122" s="36"/>
      <c r="X122" s="36"/>
      <c r="Y122" s="36"/>
      <c r="Z122" s="36"/>
      <c r="AA122" s="36"/>
      <c r="AB122" s="36"/>
      <c r="AC122" s="36"/>
      <c r="AD122" s="36"/>
      <c r="AE122" s="36"/>
      <c r="AF122" s="36"/>
    </row>
    <row r="123" spans="2:37">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80"/>
      <c r="AC123" s="80"/>
      <c r="AD123" s="58"/>
      <c r="AE123" s="58"/>
    </row>
    <row r="124" spans="2:37">
      <c r="B124" s="62" t="s">
        <v>169</v>
      </c>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80"/>
      <c r="AC124" s="80"/>
      <c r="AD124" s="58"/>
      <c r="AE124" s="58"/>
    </row>
    <row r="125" spans="2:37" ht="18" customHeight="1">
      <c r="B125" s="532" t="s">
        <v>116</v>
      </c>
      <c r="C125" s="782"/>
      <c r="D125" s="782"/>
      <c r="E125" s="782"/>
      <c r="F125" s="782"/>
      <c r="G125" s="782"/>
      <c r="H125" s="782"/>
      <c r="I125" s="782"/>
      <c r="J125" s="782"/>
      <c r="K125" s="782"/>
      <c r="L125" s="782"/>
      <c r="M125" s="783"/>
      <c r="N125" s="533" t="s">
        <v>0</v>
      </c>
      <c r="O125" s="533"/>
      <c r="P125" s="533"/>
      <c r="Q125" s="533"/>
      <c r="R125" s="534" t="s">
        <v>12</v>
      </c>
      <c r="S125" s="533"/>
      <c r="T125" s="533"/>
      <c r="U125" s="535"/>
      <c r="V125" s="534" t="s">
        <v>3</v>
      </c>
      <c r="W125" s="533"/>
      <c r="X125" s="533"/>
      <c r="Y125" s="535"/>
      <c r="Z125" s="534" t="s">
        <v>4</v>
      </c>
      <c r="AA125" s="533"/>
      <c r="AB125" s="533"/>
      <c r="AC125" s="535"/>
    </row>
    <row r="126" spans="2:37" ht="18" customHeight="1">
      <c r="B126" s="784"/>
      <c r="C126" s="785"/>
      <c r="D126" s="785"/>
      <c r="E126" s="785"/>
      <c r="F126" s="785"/>
      <c r="G126" s="785"/>
      <c r="H126" s="785"/>
      <c r="I126" s="785"/>
      <c r="J126" s="785"/>
      <c r="K126" s="785"/>
      <c r="L126" s="785"/>
      <c r="M126" s="786"/>
      <c r="N126" s="787" t="s">
        <v>5</v>
      </c>
      <c r="O126" s="788"/>
      <c r="P126" s="788" t="s">
        <v>6</v>
      </c>
      <c r="Q126" s="789"/>
      <c r="R126" s="790" t="s">
        <v>5</v>
      </c>
      <c r="S126" s="788"/>
      <c r="T126" s="788" t="s">
        <v>6</v>
      </c>
      <c r="U126" s="789"/>
      <c r="V126" s="790" t="s">
        <v>5</v>
      </c>
      <c r="W126" s="788"/>
      <c r="X126" s="788" t="s">
        <v>6</v>
      </c>
      <c r="Y126" s="789"/>
      <c r="Z126" s="790" t="s">
        <v>5</v>
      </c>
      <c r="AA126" s="788"/>
      <c r="AB126" s="788" t="s">
        <v>6</v>
      </c>
      <c r="AC126" s="789"/>
    </row>
    <row r="127" spans="2:37" ht="18" customHeight="1">
      <c r="B127" s="297" t="s">
        <v>155</v>
      </c>
      <c r="C127" s="298"/>
      <c r="D127" s="298"/>
      <c r="E127" s="298"/>
      <c r="F127" s="298"/>
      <c r="G127" s="298"/>
      <c r="H127" s="298"/>
      <c r="I127" s="298"/>
      <c r="J127" s="298"/>
      <c r="K127" s="298"/>
      <c r="L127" s="298"/>
      <c r="M127" s="17" t="s">
        <v>112</v>
      </c>
      <c r="N127" s="1255">
        <f>N56</f>
        <v>0</v>
      </c>
      <c r="O127" s="1256"/>
      <c r="P127" s="1256">
        <f>P56</f>
        <v>0</v>
      </c>
      <c r="Q127" s="1257"/>
      <c r="R127" s="1255">
        <f>R56</f>
        <v>0</v>
      </c>
      <c r="S127" s="1256"/>
      <c r="T127" s="1256">
        <f>T56</f>
        <v>0</v>
      </c>
      <c r="U127" s="1257"/>
      <c r="V127" s="1255">
        <f>V56</f>
        <v>0</v>
      </c>
      <c r="W127" s="1256"/>
      <c r="X127" s="1256">
        <f>X56</f>
        <v>0</v>
      </c>
      <c r="Y127" s="1257"/>
      <c r="Z127" s="1255">
        <f>Z56</f>
        <v>0</v>
      </c>
      <c r="AA127" s="1256"/>
      <c r="AB127" s="1256">
        <f>AB56</f>
        <v>0</v>
      </c>
      <c r="AC127" s="1257"/>
      <c r="AF127" s="295"/>
      <c r="AG127" s="296"/>
      <c r="AI127" s="34"/>
      <c r="AJ127" s="14"/>
      <c r="AK127" s="13"/>
    </row>
    <row r="128" spans="2:37" ht="18" customHeight="1">
      <c r="B128" s="297" t="s">
        <v>115</v>
      </c>
      <c r="C128" s="298"/>
      <c r="D128" s="298"/>
      <c r="E128" s="298"/>
      <c r="F128" s="298"/>
      <c r="G128" s="298"/>
      <c r="H128" s="298"/>
      <c r="I128" s="298"/>
      <c r="J128" s="298"/>
      <c r="K128" s="298"/>
      <c r="L128" s="298"/>
      <c r="M128" s="17" t="s">
        <v>113</v>
      </c>
      <c r="N128" s="1260">
        <f>N57</f>
        <v>0</v>
      </c>
      <c r="O128" s="1714"/>
      <c r="P128" s="1262">
        <f>P57</f>
        <v>0</v>
      </c>
      <c r="Q128" s="1715"/>
      <c r="R128" s="1260">
        <f>R57</f>
        <v>0</v>
      </c>
      <c r="S128" s="1714"/>
      <c r="T128" s="1262">
        <f>T57</f>
        <v>0</v>
      </c>
      <c r="U128" s="1715"/>
      <c r="V128" s="1260">
        <f>V57</f>
        <v>0</v>
      </c>
      <c r="W128" s="1714"/>
      <c r="X128" s="1262">
        <f>X57</f>
        <v>0</v>
      </c>
      <c r="Y128" s="1715"/>
      <c r="Z128" s="1260">
        <f>Z57</f>
        <v>0</v>
      </c>
      <c r="AA128" s="1714"/>
      <c r="AB128" s="1262">
        <f>AB57</f>
        <v>0</v>
      </c>
      <c r="AC128" s="1715"/>
      <c r="AE128" s="778">
        <f t="shared" ref="AE128:AE133" si="55">SUM(N128:AC128)</f>
        <v>0</v>
      </c>
      <c r="AF128" s="736"/>
      <c r="AG128" s="736"/>
      <c r="AI128" s="34"/>
      <c r="AJ128" s="14"/>
      <c r="AK128" s="13"/>
    </row>
    <row r="129" spans="2:41" ht="36" customHeight="1">
      <c r="B129" s="832" t="s">
        <v>172</v>
      </c>
      <c r="C129" s="833"/>
      <c r="D129" s="833"/>
      <c r="E129" s="833"/>
      <c r="F129" s="833"/>
      <c r="G129" s="833"/>
      <c r="H129" s="833"/>
      <c r="I129" s="833"/>
      <c r="J129" s="833"/>
      <c r="K129" s="833"/>
      <c r="L129" s="833"/>
      <c r="M129" s="17" t="s">
        <v>114</v>
      </c>
      <c r="N129" s="1267">
        <f>N128*$R$117*100*$X$16</f>
        <v>0</v>
      </c>
      <c r="O129" s="1268"/>
      <c r="P129" s="1268">
        <f>P128*$R$117*100*$X$16</f>
        <v>0</v>
      </c>
      <c r="Q129" s="1269"/>
      <c r="R129" s="1267">
        <f>R128*$R$117*100*$X$16</f>
        <v>0</v>
      </c>
      <c r="S129" s="1268"/>
      <c r="T129" s="1268">
        <f>T128*$R$117*100*$X$16</f>
        <v>0</v>
      </c>
      <c r="U129" s="1269"/>
      <c r="V129" s="1267">
        <f>V128*$R$117*100*$X$16</f>
        <v>0</v>
      </c>
      <c r="W129" s="1268"/>
      <c r="X129" s="1268">
        <f>X128*$R$117*100*$X$16</f>
        <v>0</v>
      </c>
      <c r="Y129" s="1269"/>
      <c r="Z129" s="1267">
        <f>Z128*$R$117*100*$X$16</f>
        <v>0</v>
      </c>
      <c r="AA129" s="1268"/>
      <c r="AB129" s="1268">
        <f>AB128*$R$117*100*$X$16</f>
        <v>0</v>
      </c>
      <c r="AC129" s="1269"/>
      <c r="AE129" s="295">
        <f t="shared" si="55"/>
        <v>0</v>
      </c>
      <c r="AF129" s="296"/>
      <c r="AG129" s="296"/>
      <c r="AI129" s="34"/>
      <c r="AJ129" s="14"/>
      <c r="AK129" s="13"/>
    </row>
    <row r="130" spans="2:41" ht="18" customHeight="1">
      <c r="B130" s="794" t="s">
        <v>105</v>
      </c>
      <c r="C130" s="745" t="s">
        <v>186</v>
      </c>
      <c r="D130" s="746"/>
      <c r="E130" s="746"/>
      <c r="F130" s="746"/>
      <c r="G130" s="746"/>
      <c r="H130" s="746"/>
      <c r="I130" s="746"/>
      <c r="J130" s="746"/>
      <c r="K130" s="746"/>
      <c r="L130" s="746"/>
      <c r="M130" s="747"/>
      <c r="N130" s="1703">
        <f>IF($L$59="○",-ROUNDDOWN(N31*$R$117*100*$L$60,-1),0)</f>
        <v>0</v>
      </c>
      <c r="O130" s="1704"/>
      <c r="P130" s="1703">
        <f>IF($L$59="○",-ROUNDDOWN(P31*$R$117*100*$L$60,-1),0)</f>
        <v>0</v>
      </c>
      <c r="Q130" s="1704"/>
      <c r="R130" s="1705">
        <f>IF($L$59="○",-ROUNDDOWN(R31*$R$117*100*$L$60,-1),0)</f>
        <v>0</v>
      </c>
      <c r="S130" s="1706"/>
      <c r="T130" s="1704">
        <f>IF($L$59="○",-ROUNDDOWN(T31*$R$117*100*$L$60,-1),0)</f>
        <v>0</v>
      </c>
      <c r="U130" s="1707"/>
      <c r="V130" s="1705">
        <f>IF($L$59="○",-ROUNDDOWN(V31*$R$117*100*$L$60,-1),0)</f>
        <v>0</v>
      </c>
      <c r="W130" s="1706"/>
      <c r="X130" s="1704">
        <f>IF($L$59="○",-ROUNDDOWN(X31*$R$117*100*$L$60,-1),0)</f>
        <v>0</v>
      </c>
      <c r="Y130" s="1707"/>
      <c r="Z130" s="1705">
        <f>IF($L$59="○",-ROUNDDOWN(Z31*$R$117*100*$L$60,-1),0)</f>
        <v>0</v>
      </c>
      <c r="AA130" s="1706"/>
      <c r="AB130" s="1704">
        <f>IF($L$59="○",-ROUNDDOWN(AB31*$R$117*100*$L$60,-1),0)</f>
        <v>0</v>
      </c>
      <c r="AC130" s="1707"/>
      <c r="AE130" s="735">
        <f t="shared" si="55"/>
        <v>0</v>
      </c>
      <c r="AF130" s="736"/>
      <c r="AG130" s="736"/>
    </row>
    <row r="131" spans="2:41" ht="18" customHeight="1" thickBot="1">
      <c r="B131" s="795"/>
      <c r="C131" s="764" t="s">
        <v>187</v>
      </c>
      <c r="D131" s="765"/>
      <c r="E131" s="765"/>
      <c r="F131" s="765"/>
      <c r="G131" s="765"/>
      <c r="H131" s="765"/>
      <c r="I131" s="765"/>
      <c r="J131" s="765"/>
      <c r="K131" s="765"/>
      <c r="L131" s="765"/>
      <c r="M131" s="766"/>
      <c r="N131" s="1708">
        <f>IF($L$61="○",-ROUNDDOWN(SUM(N31,N32,N33,$N37)*$R$117*100*$L$62,-1),0)</f>
        <v>0</v>
      </c>
      <c r="O131" s="1709"/>
      <c r="P131" s="1710">
        <f t="shared" ref="P131" si="56">IF($L$61="○",-ROUNDDOWN(SUM(P31,P32,P33,$N37)*$R$117*100*$L$62,-1),0)</f>
        <v>0</v>
      </c>
      <c r="Q131" s="1711"/>
      <c r="R131" s="1712">
        <f t="shared" ref="R131" si="57">IF($L$61="○",-ROUNDDOWN(SUM(R31,R32,R33,$N37)*$R$117*100*$L$62,-1),0)</f>
        <v>0</v>
      </c>
      <c r="S131" s="1713"/>
      <c r="T131" s="1710">
        <f t="shared" ref="T131" si="58">IF($L$61="○",-ROUNDDOWN(SUM(T31,T32,T33,$N37)*$R$117*100*$L$62,-1),0)</f>
        <v>0</v>
      </c>
      <c r="U131" s="1711"/>
      <c r="V131" s="1712">
        <f t="shared" ref="V131" si="59">IF($L$61="○",-ROUNDDOWN(SUM(V31,V32,V33,$N37)*$R$117*100*$L$62,-1),0)</f>
        <v>0</v>
      </c>
      <c r="W131" s="1713"/>
      <c r="X131" s="1710">
        <f t="shared" ref="X131" si="60">IF($L$61="○",-ROUNDDOWN(SUM(X31,X32,X33,$N37)*$R$117*100*$L$62,-1),0)</f>
        <v>0</v>
      </c>
      <c r="Y131" s="1711"/>
      <c r="Z131" s="1712">
        <f t="shared" ref="Z131" si="61">IF($L$61="○",-ROUNDDOWN(SUM(Z31,Z32,Z33,$N37)*$R$117*100*$L$62,-1),0)</f>
        <v>0</v>
      </c>
      <c r="AA131" s="1713"/>
      <c r="AB131" s="1710">
        <f t="shared" ref="AB131" si="62">IF($L$61="○",-ROUNDDOWN(SUM(AB31,AB32,AB33,$N37)*$R$117*100*$L$62,-1),0)</f>
        <v>0</v>
      </c>
      <c r="AC131" s="1711"/>
      <c r="AE131" s="735">
        <f t="shared" si="55"/>
        <v>0</v>
      </c>
      <c r="AF131" s="736"/>
      <c r="AG131" s="736"/>
    </row>
    <row r="132" spans="2:41" ht="18" customHeight="1" thickTop="1">
      <c r="B132" s="796"/>
      <c r="C132" s="757" t="s">
        <v>118</v>
      </c>
      <c r="D132" s="758"/>
      <c r="E132" s="758"/>
      <c r="F132" s="758"/>
      <c r="G132" s="758"/>
      <c r="H132" s="758"/>
      <c r="I132" s="758"/>
      <c r="J132" s="758"/>
      <c r="K132" s="758"/>
      <c r="L132" s="758"/>
      <c r="M132" s="759"/>
      <c r="N132" s="1698">
        <f>SUM(N130,N131)</f>
        <v>0</v>
      </c>
      <c r="O132" s="1699"/>
      <c r="P132" s="1696">
        <f t="shared" ref="P132" si="63">SUM(P130,P131)</f>
        <v>0</v>
      </c>
      <c r="Q132" s="1697"/>
      <c r="R132" s="1698">
        <f t="shared" ref="R132" si="64">SUM(R130,R131)</f>
        <v>0</v>
      </c>
      <c r="S132" s="1699"/>
      <c r="T132" s="1696">
        <f t="shared" ref="T132" si="65">SUM(T130,T131)</f>
        <v>0</v>
      </c>
      <c r="U132" s="1697"/>
      <c r="V132" s="1698">
        <f t="shared" ref="V132" si="66">SUM(V130,V131)</f>
        <v>0</v>
      </c>
      <c r="W132" s="1699"/>
      <c r="X132" s="1696">
        <f t="shared" ref="X132" si="67">SUM(X130,X131)</f>
        <v>0</v>
      </c>
      <c r="Y132" s="1697"/>
      <c r="Z132" s="1698">
        <f t="shared" ref="Z132" si="68">SUM(Z130,Z131)</f>
        <v>0</v>
      </c>
      <c r="AA132" s="1699"/>
      <c r="AB132" s="1696">
        <f>SUM(AB130,AB131)</f>
        <v>0</v>
      </c>
      <c r="AC132" s="1697"/>
      <c r="AE132" s="735">
        <f t="shared" si="55"/>
        <v>0</v>
      </c>
      <c r="AF132" s="736"/>
      <c r="AG132" s="736"/>
    </row>
    <row r="133" spans="2:41" ht="18" customHeight="1" thickBot="1">
      <c r="B133" s="813" t="s">
        <v>122</v>
      </c>
      <c r="C133" s="814"/>
      <c r="D133" s="814"/>
      <c r="E133" s="814"/>
      <c r="F133" s="814"/>
      <c r="G133" s="814"/>
      <c r="H133" s="814"/>
      <c r="I133" s="814"/>
      <c r="J133" s="814"/>
      <c r="K133" s="814"/>
      <c r="L133" s="814"/>
      <c r="M133" s="125" t="s">
        <v>120</v>
      </c>
      <c r="N133" s="1700">
        <f>N132*I20*$X$16</f>
        <v>0</v>
      </c>
      <c r="O133" s="1701"/>
      <c r="P133" s="1701">
        <f>P132*N20*$X$16</f>
        <v>0</v>
      </c>
      <c r="Q133" s="1702"/>
      <c r="R133" s="1700">
        <f>R132*I21*$X$16</f>
        <v>0</v>
      </c>
      <c r="S133" s="1701"/>
      <c r="T133" s="1701">
        <f>T132*N21*$X$16</f>
        <v>0</v>
      </c>
      <c r="U133" s="1702"/>
      <c r="V133" s="1700">
        <f>V132*I22*$X$16</f>
        <v>0</v>
      </c>
      <c r="W133" s="1701"/>
      <c r="X133" s="1701">
        <f>X132*N22*$X$16</f>
        <v>0</v>
      </c>
      <c r="Y133" s="1702"/>
      <c r="Z133" s="1700">
        <f>Z132*I23*$X$16</f>
        <v>0</v>
      </c>
      <c r="AA133" s="1701"/>
      <c r="AB133" s="1701">
        <f>AB132*N23*$X$16</f>
        <v>0</v>
      </c>
      <c r="AC133" s="1702"/>
      <c r="AE133" s="293">
        <f t="shared" si="55"/>
        <v>0</v>
      </c>
      <c r="AF133" s="294"/>
      <c r="AG133" s="294"/>
      <c r="AH133" s="92"/>
      <c r="AI133" s="92"/>
    </row>
    <row r="134" spans="2:41" ht="36.75" customHeight="1" thickTop="1" thickBot="1">
      <c r="B134" s="555" t="s">
        <v>188</v>
      </c>
      <c r="C134" s="831"/>
      <c r="D134" s="831"/>
      <c r="E134" s="831"/>
      <c r="F134" s="831"/>
      <c r="G134" s="831"/>
      <c r="H134" s="831"/>
      <c r="I134" s="831"/>
      <c r="J134" s="831"/>
      <c r="K134" s="831"/>
      <c r="L134" s="118"/>
      <c r="M134" s="119" t="s">
        <v>121</v>
      </c>
      <c r="N134" s="517">
        <f>ROUNDDOWN(SUM(N129:AC129)+SUM(N133:AC133),-3)</f>
        <v>0</v>
      </c>
      <c r="O134" s="1694"/>
      <c r="P134" s="1694"/>
      <c r="Q134" s="1694"/>
      <c r="R134" s="1694"/>
      <c r="S134" s="1694"/>
      <c r="T134" s="1694"/>
      <c r="U134" s="1694"/>
      <c r="V134" s="1694"/>
      <c r="W134" s="1694"/>
      <c r="X134" s="1694"/>
      <c r="Y134" s="1694"/>
      <c r="Z134" s="1694"/>
      <c r="AA134" s="1694"/>
      <c r="AB134" s="1694"/>
      <c r="AC134" s="1695"/>
      <c r="AE134" s="293">
        <f>AE129+AE133</f>
        <v>0</v>
      </c>
      <c r="AF134" s="294"/>
      <c r="AG134" s="294"/>
      <c r="AN134" s="35"/>
      <c r="AO134" s="35"/>
    </row>
    <row r="135" spans="2:41" ht="14.25" thickTop="1"/>
    <row r="136" spans="2:41">
      <c r="U136" s="15" t="s">
        <v>176</v>
      </c>
    </row>
    <row r="137" spans="2:41" ht="21">
      <c r="T137" s="16" t="s">
        <v>232</v>
      </c>
      <c r="U137" s="36"/>
    </row>
  </sheetData>
  <mergeCells count="455">
    <mergeCell ref="B109:F109"/>
    <mergeCell ref="J110:AC110"/>
    <mergeCell ref="B80:D81"/>
    <mergeCell ref="B102:F103"/>
    <mergeCell ref="I103:AA104"/>
    <mergeCell ref="B104:F104"/>
    <mergeCell ref="AF104:AG104"/>
    <mergeCell ref="R106:W107"/>
    <mergeCell ref="B107:F107"/>
    <mergeCell ref="I107:N107"/>
    <mergeCell ref="B108:F108"/>
    <mergeCell ref="I108:N108"/>
    <mergeCell ref="R108:W108"/>
    <mergeCell ref="B94:D95"/>
    <mergeCell ref="E94:AC95"/>
    <mergeCell ref="AB87:AC87"/>
    <mergeCell ref="B87:B89"/>
    <mergeCell ref="C88:M88"/>
    <mergeCell ref="N88:O88"/>
    <mergeCell ref="P88:Q88"/>
    <mergeCell ref="R88:S88"/>
    <mergeCell ref="T88:U88"/>
    <mergeCell ref="V88:W88"/>
    <mergeCell ref="X88:Y88"/>
    <mergeCell ref="A97:A99"/>
    <mergeCell ref="B97:F98"/>
    <mergeCell ref="H97:M98"/>
    <mergeCell ref="O97:T98"/>
    <mergeCell ref="V97:AA98"/>
    <mergeCell ref="B99:F99"/>
    <mergeCell ref="H99:M99"/>
    <mergeCell ref="O99:T99"/>
    <mergeCell ref="V99:AA99"/>
    <mergeCell ref="D33:K33"/>
    <mergeCell ref="N33:O33"/>
    <mergeCell ref="P33:Q33"/>
    <mergeCell ref="R33:S33"/>
    <mergeCell ref="T33:U33"/>
    <mergeCell ref="Z33:AA33"/>
    <mergeCell ref="AB33:AC33"/>
    <mergeCell ref="V33:W33"/>
    <mergeCell ref="X33:Y33"/>
    <mergeCell ref="L33:M33"/>
    <mergeCell ref="Z82:AC82"/>
    <mergeCell ref="AB63:AC63"/>
    <mergeCell ref="B64:L64"/>
    <mergeCell ref="C63:M63"/>
    <mergeCell ref="N63:O63"/>
    <mergeCell ref="P63:Q63"/>
    <mergeCell ref="R63:S63"/>
    <mergeCell ref="T63:U63"/>
    <mergeCell ref="V63:W63"/>
    <mergeCell ref="X63:Y63"/>
    <mergeCell ref="R82:U82"/>
    <mergeCell ref="R75:T75"/>
    <mergeCell ref="B77:V78"/>
    <mergeCell ref="P31:Q31"/>
    <mergeCell ref="N31:O31"/>
    <mergeCell ref="L31:M31"/>
    <mergeCell ref="N50:O50"/>
    <mergeCell ref="P50:Q50"/>
    <mergeCell ref="R50:S50"/>
    <mergeCell ref="T50:U50"/>
    <mergeCell ref="V50:W50"/>
    <mergeCell ref="T56:U56"/>
    <mergeCell ref="V56:W56"/>
    <mergeCell ref="T41:U41"/>
    <mergeCell ref="V41:W41"/>
    <mergeCell ref="V55:W55"/>
    <mergeCell ref="L37:M37"/>
    <mergeCell ref="N37:AC37"/>
    <mergeCell ref="D50:M50"/>
    <mergeCell ref="Z88:AA88"/>
    <mergeCell ref="N64:O64"/>
    <mergeCell ref="P64:Q64"/>
    <mergeCell ref="R64:S64"/>
    <mergeCell ref="AB85:AC85"/>
    <mergeCell ref="T64:U64"/>
    <mergeCell ref="X56:Y56"/>
    <mergeCell ref="Z56:AA56"/>
    <mergeCell ref="AB61:AC62"/>
    <mergeCell ref="X41:Y41"/>
    <mergeCell ref="AB55:AC55"/>
    <mergeCell ref="C87:M87"/>
    <mergeCell ref="N87:O87"/>
    <mergeCell ref="P87:Q87"/>
    <mergeCell ref="R87:S87"/>
    <mergeCell ref="T87:U87"/>
    <mergeCell ref="V87:W87"/>
    <mergeCell ref="X87:Y87"/>
    <mergeCell ref="Z87:AA87"/>
    <mergeCell ref="N82:Q82"/>
    <mergeCell ref="V82:Y82"/>
    <mergeCell ref="D42:K42"/>
    <mergeCell ref="D43:K43"/>
    <mergeCell ref="D44:K44"/>
    <mergeCell ref="B31:B55"/>
    <mergeCell ref="D41:M41"/>
    <mergeCell ref="N65:AC65"/>
    <mergeCell ref="AB58:AC58"/>
    <mergeCell ref="AE58:AG58"/>
    <mergeCell ref="AB56:AC56"/>
    <mergeCell ref="AF56:AG56"/>
    <mergeCell ref="B58:L58"/>
    <mergeCell ref="N58:O58"/>
    <mergeCell ref="P58:Q58"/>
    <mergeCell ref="R58:S58"/>
    <mergeCell ref="T58:U58"/>
    <mergeCell ref="V58:W58"/>
    <mergeCell ref="X58:Y58"/>
    <mergeCell ref="Z58:AA58"/>
    <mergeCell ref="D55:M55"/>
    <mergeCell ref="B56:L56"/>
    <mergeCell ref="N56:O56"/>
    <mergeCell ref="P56:Q56"/>
    <mergeCell ref="R56:S56"/>
    <mergeCell ref="C42:C50"/>
    <mergeCell ref="N43:AC43"/>
    <mergeCell ref="L45:M45"/>
    <mergeCell ref="L43:M43"/>
    <mergeCell ref="D47:K47"/>
    <mergeCell ref="E48:K48"/>
    <mergeCell ref="N44:AC46"/>
    <mergeCell ref="J51:K51"/>
    <mergeCell ref="L51:M51"/>
    <mergeCell ref="N51:AC51"/>
    <mergeCell ref="E49:K49"/>
    <mergeCell ref="B28:K30"/>
    <mergeCell ref="L28:M30"/>
    <mergeCell ref="N28:AC28"/>
    <mergeCell ref="N29:Q29"/>
    <mergeCell ref="R29:U29"/>
    <mergeCell ref="V29:Y29"/>
    <mergeCell ref="Z29:AC29"/>
    <mergeCell ref="N30:O30"/>
    <mergeCell ref="P30:Q30"/>
    <mergeCell ref="R30:S30"/>
    <mergeCell ref="T30:U30"/>
    <mergeCell ref="V30:W30"/>
    <mergeCell ref="X30:Y30"/>
    <mergeCell ref="Z30:AA30"/>
    <mergeCell ref="AB30:AC30"/>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A3:AC3"/>
    <mergeCell ref="S5:V5"/>
    <mergeCell ref="W5:AC5"/>
    <mergeCell ref="S6:V6"/>
    <mergeCell ref="W6:AC6"/>
    <mergeCell ref="S7:V7"/>
    <mergeCell ref="W7:AC7"/>
    <mergeCell ref="B5:F6"/>
    <mergeCell ref="N15:Q15"/>
    <mergeCell ref="X14:AB15"/>
    <mergeCell ref="B19:H19"/>
    <mergeCell ref="B20:H20"/>
    <mergeCell ref="I20:M20"/>
    <mergeCell ref="N20:R20"/>
    <mergeCell ref="S20:W20"/>
    <mergeCell ref="B14:G15"/>
    <mergeCell ref="H14:Q14"/>
    <mergeCell ref="R14:W15"/>
    <mergeCell ref="B10:G10"/>
    <mergeCell ref="H10:N10"/>
    <mergeCell ref="O10:T10"/>
    <mergeCell ref="B11:G11"/>
    <mergeCell ref="H11:N11"/>
    <mergeCell ref="O11:T11"/>
    <mergeCell ref="B16:G16"/>
    <mergeCell ref="H16:M16"/>
    <mergeCell ref="N16:Q16"/>
    <mergeCell ref="R16:W16"/>
    <mergeCell ref="I19:M19"/>
    <mergeCell ref="N19:R19"/>
    <mergeCell ref="S19:W19"/>
    <mergeCell ref="C31:C41"/>
    <mergeCell ref="L61:M61"/>
    <mergeCell ref="N61:O62"/>
    <mergeCell ref="P61:Q62"/>
    <mergeCell ref="R61:S62"/>
    <mergeCell ref="T61:U62"/>
    <mergeCell ref="V61:W62"/>
    <mergeCell ref="X61:Y62"/>
    <mergeCell ref="Z61:AA62"/>
    <mergeCell ref="R31:S31"/>
    <mergeCell ref="T31:U31"/>
    <mergeCell ref="V31:W31"/>
    <mergeCell ref="X31:Y31"/>
    <mergeCell ref="Z31:AA31"/>
    <mergeCell ref="L34:M34"/>
    <mergeCell ref="N34:AC36"/>
    <mergeCell ref="E35:K35"/>
    <mergeCell ref="L35:M35"/>
    <mergeCell ref="E36:K36"/>
    <mergeCell ref="L36:M36"/>
    <mergeCell ref="L32:M32"/>
    <mergeCell ref="N32:O32"/>
    <mergeCell ref="P32:Q32"/>
    <mergeCell ref="R32:S32"/>
    <mergeCell ref="X16:AB16"/>
    <mergeCell ref="AB31:AC31"/>
    <mergeCell ref="AB32:AC32"/>
    <mergeCell ref="T32:U32"/>
    <mergeCell ref="V32:W32"/>
    <mergeCell ref="X32:Y32"/>
    <mergeCell ref="Z32:AA32"/>
    <mergeCell ref="Z41:AA41"/>
    <mergeCell ref="AB41:AC41"/>
    <mergeCell ref="D31:K31"/>
    <mergeCell ref="D32:K32"/>
    <mergeCell ref="D34:K34"/>
    <mergeCell ref="D53:I53"/>
    <mergeCell ref="D54:I54"/>
    <mergeCell ref="C61:K61"/>
    <mergeCell ref="B65:J65"/>
    <mergeCell ref="N55:O55"/>
    <mergeCell ref="P55:Q55"/>
    <mergeCell ref="D38:K38"/>
    <mergeCell ref="E39:K39"/>
    <mergeCell ref="E40:K40"/>
    <mergeCell ref="L38:M38"/>
    <mergeCell ref="L39:M39"/>
    <mergeCell ref="L40:M40"/>
    <mergeCell ref="N38:AC40"/>
    <mergeCell ref="D51:I51"/>
    <mergeCell ref="L62:M62"/>
    <mergeCell ref="D62:K62"/>
    <mergeCell ref="C59:K59"/>
    <mergeCell ref="L59:M59"/>
    <mergeCell ref="N59:O60"/>
    <mergeCell ref="P59:Q60"/>
    <mergeCell ref="R59:S60"/>
    <mergeCell ref="AE65:AG65"/>
    <mergeCell ref="L65:M65"/>
    <mergeCell ref="B57:L57"/>
    <mergeCell ref="N57:O57"/>
    <mergeCell ref="P57:Q57"/>
    <mergeCell ref="R57:S57"/>
    <mergeCell ref="T57:U57"/>
    <mergeCell ref="V57:W57"/>
    <mergeCell ref="X57:Y57"/>
    <mergeCell ref="Z57:AA57"/>
    <mergeCell ref="AB57:AC57"/>
    <mergeCell ref="AE64:AG64"/>
    <mergeCell ref="Z63:AA63"/>
    <mergeCell ref="V64:W64"/>
    <mergeCell ref="X64:Y64"/>
    <mergeCell ref="Z64:AA64"/>
    <mergeCell ref="AB64:AC64"/>
    <mergeCell ref="AE57:AG57"/>
    <mergeCell ref="T59:U60"/>
    <mergeCell ref="V59:W60"/>
    <mergeCell ref="X59:Y60"/>
    <mergeCell ref="Z59:AA60"/>
    <mergeCell ref="AB59:AC60"/>
    <mergeCell ref="D60:K60"/>
    <mergeCell ref="AF84:AG84"/>
    <mergeCell ref="N83:O83"/>
    <mergeCell ref="P83:Q83"/>
    <mergeCell ref="R83:S83"/>
    <mergeCell ref="T83:U83"/>
    <mergeCell ref="V83:W83"/>
    <mergeCell ref="X83:Y83"/>
    <mergeCell ref="Z83:AA83"/>
    <mergeCell ref="AB83:AC83"/>
    <mergeCell ref="N84:O84"/>
    <mergeCell ref="P84:Q84"/>
    <mergeCell ref="R84:S84"/>
    <mergeCell ref="T84:U84"/>
    <mergeCell ref="V84:W84"/>
    <mergeCell ref="X84:Y84"/>
    <mergeCell ref="Z84:AA84"/>
    <mergeCell ref="AB84:AC84"/>
    <mergeCell ref="AF85:AG85"/>
    <mergeCell ref="B86:L86"/>
    <mergeCell ref="N86:O86"/>
    <mergeCell ref="P86:Q86"/>
    <mergeCell ref="R86:S86"/>
    <mergeCell ref="T86:U86"/>
    <mergeCell ref="V86:W86"/>
    <mergeCell ref="X86:Y86"/>
    <mergeCell ref="Z86:AA86"/>
    <mergeCell ref="AB86:AC86"/>
    <mergeCell ref="AE86:AG86"/>
    <mergeCell ref="B85:L85"/>
    <mergeCell ref="N85:O85"/>
    <mergeCell ref="P85:Q85"/>
    <mergeCell ref="R85:S85"/>
    <mergeCell ref="T85:U85"/>
    <mergeCell ref="V85:W85"/>
    <mergeCell ref="X85:Y85"/>
    <mergeCell ref="Z85:AA85"/>
    <mergeCell ref="AE91:AG91"/>
    <mergeCell ref="AB88:AC88"/>
    <mergeCell ref="N90:O90"/>
    <mergeCell ref="P90:Q90"/>
    <mergeCell ref="R90:S90"/>
    <mergeCell ref="T90:U90"/>
    <mergeCell ref="V90:W90"/>
    <mergeCell ref="X90:Y90"/>
    <mergeCell ref="Z90:AA90"/>
    <mergeCell ref="AB90:AC90"/>
    <mergeCell ref="AE90:AG90"/>
    <mergeCell ref="AB89:AC89"/>
    <mergeCell ref="N91:AC91"/>
    <mergeCell ref="E45:K45"/>
    <mergeCell ref="E46:K46"/>
    <mergeCell ref="N41:O41"/>
    <mergeCell ref="P41:Q41"/>
    <mergeCell ref="R41:S41"/>
    <mergeCell ref="L48:M48"/>
    <mergeCell ref="N47:AC49"/>
    <mergeCell ref="N42:AC42"/>
    <mergeCell ref="R117:T117"/>
    <mergeCell ref="AA67:AC70"/>
    <mergeCell ref="R55:S55"/>
    <mergeCell ref="T55:U55"/>
    <mergeCell ref="L60:M60"/>
    <mergeCell ref="J54:K54"/>
    <mergeCell ref="L54:M54"/>
    <mergeCell ref="N54:AC54"/>
    <mergeCell ref="X50:Y50"/>
    <mergeCell ref="Z50:AA50"/>
    <mergeCell ref="AB50:AC50"/>
    <mergeCell ref="L44:M44"/>
    <mergeCell ref="L42:M42"/>
    <mergeCell ref="L46:M46"/>
    <mergeCell ref="L47:M47"/>
    <mergeCell ref="L49:M49"/>
    <mergeCell ref="B119:V119"/>
    <mergeCell ref="D52:I52"/>
    <mergeCell ref="J52:K52"/>
    <mergeCell ref="L52:M52"/>
    <mergeCell ref="N52:AC52"/>
    <mergeCell ref="C51:C55"/>
    <mergeCell ref="B90:L90"/>
    <mergeCell ref="C89:M89"/>
    <mergeCell ref="N89:O89"/>
    <mergeCell ref="P89:Q89"/>
    <mergeCell ref="R89:S89"/>
    <mergeCell ref="T89:U89"/>
    <mergeCell ref="V89:W89"/>
    <mergeCell ref="X89:Y89"/>
    <mergeCell ref="Z89:AA89"/>
    <mergeCell ref="B91:K91"/>
    <mergeCell ref="B84:L84"/>
    <mergeCell ref="J53:K53"/>
    <mergeCell ref="L53:M53"/>
    <mergeCell ref="N53:AC53"/>
    <mergeCell ref="B82:M83"/>
    <mergeCell ref="X55:Y55"/>
    <mergeCell ref="Z55:AA55"/>
    <mergeCell ref="B59:B63"/>
    <mergeCell ref="C120:V121"/>
    <mergeCell ref="B125:M126"/>
    <mergeCell ref="N125:Q125"/>
    <mergeCell ref="R125:U125"/>
    <mergeCell ref="V125:Y125"/>
    <mergeCell ref="Z125:AC125"/>
    <mergeCell ref="N126:O126"/>
    <mergeCell ref="P126:Q126"/>
    <mergeCell ref="R126:S126"/>
    <mergeCell ref="T126:U126"/>
    <mergeCell ref="V126:W126"/>
    <mergeCell ref="X126:Y126"/>
    <mergeCell ref="Z126:AA126"/>
    <mergeCell ref="AB126:AC126"/>
    <mergeCell ref="AF127:AG127"/>
    <mergeCell ref="B128:L128"/>
    <mergeCell ref="N128:O128"/>
    <mergeCell ref="P128:Q128"/>
    <mergeCell ref="R128:S128"/>
    <mergeCell ref="T128:U128"/>
    <mergeCell ref="V128:W128"/>
    <mergeCell ref="X128:Y128"/>
    <mergeCell ref="Z128:AA128"/>
    <mergeCell ref="AB128:AC128"/>
    <mergeCell ref="AE128:AG128"/>
    <mergeCell ref="B127:L127"/>
    <mergeCell ref="N127:O127"/>
    <mergeCell ref="P127:Q127"/>
    <mergeCell ref="R127:S127"/>
    <mergeCell ref="T127:U127"/>
    <mergeCell ref="V127:W127"/>
    <mergeCell ref="X127:Y127"/>
    <mergeCell ref="Z127:AA127"/>
    <mergeCell ref="AB127:AC127"/>
    <mergeCell ref="B129:L129"/>
    <mergeCell ref="N129:O129"/>
    <mergeCell ref="P129:Q129"/>
    <mergeCell ref="R129:S129"/>
    <mergeCell ref="T129:U129"/>
    <mergeCell ref="V129:W129"/>
    <mergeCell ref="X129:Y129"/>
    <mergeCell ref="Z129:AA129"/>
    <mergeCell ref="AB129:AC129"/>
    <mergeCell ref="AE129:AG129"/>
    <mergeCell ref="B130:B132"/>
    <mergeCell ref="C130:M130"/>
    <mergeCell ref="N130:O130"/>
    <mergeCell ref="P130:Q130"/>
    <mergeCell ref="R130:S130"/>
    <mergeCell ref="T130:U130"/>
    <mergeCell ref="V130:W130"/>
    <mergeCell ref="X130:Y130"/>
    <mergeCell ref="Z130:AA130"/>
    <mergeCell ref="AB130:AC130"/>
    <mergeCell ref="AE130:AG130"/>
    <mergeCell ref="C131:M131"/>
    <mergeCell ref="N131:O131"/>
    <mergeCell ref="P131:Q131"/>
    <mergeCell ref="R131:S131"/>
    <mergeCell ref="T131:U131"/>
    <mergeCell ref="V131:W131"/>
    <mergeCell ref="X131:Y131"/>
    <mergeCell ref="Z131:AA131"/>
    <mergeCell ref="AB131:AC131"/>
    <mergeCell ref="AE131:AG131"/>
    <mergeCell ref="C132:M132"/>
    <mergeCell ref="N132:O132"/>
    <mergeCell ref="B134:K134"/>
    <mergeCell ref="N134:AC134"/>
    <mergeCell ref="AE134:AG134"/>
    <mergeCell ref="P132:Q132"/>
    <mergeCell ref="R132:S132"/>
    <mergeCell ref="T132:U132"/>
    <mergeCell ref="V132:W132"/>
    <mergeCell ref="X132:Y132"/>
    <mergeCell ref="Z132:AA132"/>
    <mergeCell ref="AB132:AC132"/>
    <mergeCell ref="AE132:AG132"/>
    <mergeCell ref="B133:L133"/>
    <mergeCell ref="N133:O133"/>
    <mergeCell ref="P133:Q133"/>
    <mergeCell ref="R133:S133"/>
    <mergeCell ref="T133:U133"/>
    <mergeCell ref="V133:W133"/>
    <mergeCell ref="X133:Y133"/>
    <mergeCell ref="Z133:AA133"/>
    <mergeCell ref="AB133:AC133"/>
    <mergeCell ref="AE133:AG133"/>
  </mergeCells>
  <phoneticPr fontId="3"/>
  <conditionalFormatting sqref="I108:N108">
    <cfRule type="cellIs" dxfId="9" priority="1" operator="notEqual">
      <formula>$B$99</formula>
    </cfRule>
  </conditionalFormatting>
  <dataValidations count="6">
    <dataValidation type="list" allowBlank="1" showInputMessage="1" showErrorMessage="1" sqref="H11:N11">
      <formula1>"10人以下,11人～20人,21人～30人,31人～40人,41人～50人,51人～60人,61人～70人,71人～80人,81人～90人,91人～100人,101人～110人,111人～120人,121人～130人,131人～140人,141人～150人,151人～160人,161人～170人,171人以上"</formula1>
    </dataValidation>
    <dataValidation type="list" allowBlank="1" showInputMessage="1" showErrorMessage="1" sqref="O11:T11">
      <formula1>"その他地域,100分の3地域"</formula1>
    </dataValidation>
    <dataValidation type="list" allowBlank="1" showInputMessage="1" showErrorMessage="1" sqref="N16:Q16">
      <formula1>"適,否"</formula1>
    </dataValidation>
    <dataValidation type="list" allowBlank="1" showInputMessage="1" showErrorMessage="1" sqref="L51:M54 L37:M38 L31:L34 L59:M59 L42:M44 L47:M47 L61:M61 M31:M32">
      <formula1>"○,－"</formula1>
    </dataValidation>
    <dataValidation type="list" allowBlank="1" showInputMessage="1" showErrorMessage="1" sqref="WVS983106:WVS983116 WLW983106:WLW983116 K65601:K65611 JG65602:JG65612 TC65602:TC65612 ACY65602:ACY65612 AMU65602:AMU65612 AWQ65602:AWQ65612 BGM65602:BGM65612 BQI65602:BQI65612 CAE65602:CAE65612 CKA65602:CKA65612 CTW65602:CTW65612 DDS65602:DDS65612 DNO65602:DNO65612 DXK65602:DXK65612 EHG65602:EHG65612 ERC65602:ERC65612 FAY65602:FAY65612 FKU65602:FKU65612 FUQ65602:FUQ65612 GEM65602:GEM65612 GOI65602:GOI65612 GYE65602:GYE65612 HIA65602:HIA65612 HRW65602:HRW65612 IBS65602:IBS65612 ILO65602:ILO65612 IVK65602:IVK65612 JFG65602:JFG65612 JPC65602:JPC65612 JYY65602:JYY65612 KIU65602:KIU65612 KSQ65602:KSQ65612 LCM65602:LCM65612 LMI65602:LMI65612 LWE65602:LWE65612 MGA65602:MGA65612 MPW65602:MPW65612 MZS65602:MZS65612 NJO65602:NJO65612 NTK65602:NTK65612 ODG65602:ODG65612 ONC65602:ONC65612 OWY65602:OWY65612 PGU65602:PGU65612 PQQ65602:PQQ65612 QAM65602:QAM65612 QKI65602:QKI65612 QUE65602:QUE65612 REA65602:REA65612 RNW65602:RNW65612 RXS65602:RXS65612 SHO65602:SHO65612 SRK65602:SRK65612 TBG65602:TBG65612 TLC65602:TLC65612 TUY65602:TUY65612 UEU65602:UEU65612 UOQ65602:UOQ65612 UYM65602:UYM65612 VII65602:VII65612 VSE65602:VSE65612 WCA65602:WCA65612 WLW65602:WLW65612 WVS65602:WVS65612 K131137:K131147 JG131138:JG131148 TC131138:TC131148 ACY131138:ACY131148 AMU131138:AMU131148 AWQ131138:AWQ131148 BGM131138:BGM131148 BQI131138:BQI131148 CAE131138:CAE131148 CKA131138:CKA131148 CTW131138:CTW131148 DDS131138:DDS131148 DNO131138:DNO131148 DXK131138:DXK131148 EHG131138:EHG131148 ERC131138:ERC131148 FAY131138:FAY131148 FKU131138:FKU131148 FUQ131138:FUQ131148 GEM131138:GEM131148 GOI131138:GOI131148 GYE131138:GYE131148 HIA131138:HIA131148 HRW131138:HRW131148 IBS131138:IBS131148 ILO131138:ILO131148 IVK131138:IVK131148 JFG131138:JFG131148 JPC131138:JPC131148 JYY131138:JYY131148 KIU131138:KIU131148 KSQ131138:KSQ131148 LCM131138:LCM131148 LMI131138:LMI131148 LWE131138:LWE131148 MGA131138:MGA131148 MPW131138:MPW131148 MZS131138:MZS131148 NJO131138:NJO131148 NTK131138:NTK131148 ODG131138:ODG131148 ONC131138:ONC131148 OWY131138:OWY131148 PGU131138:PGU131148 PQQ131138:PQQ131148 QAM131138:QAM131148 QKI131138:QKI131148 QUE131138:QUE131148 REA131138:REA131148 RNW131138:RNW131148 RXS131138:RXS131148 SHO131138:SHO131148 SRK131138:SRK131148 TBG131138:TBG131148 TLC131138:TLC131148 TUY131138:TUY131148 UEU131138:UEU131148 UOQ131138:UOQ131148 UYM131138:UYM131148 VII131138:VII131148 VSE131138:VSE131148 WCA131138:WCA131148 WLW131138:WLW131148 WVS131138:WVS131148 K196673:K196683 JG196674:JG196684 TC196674:TC196684 ACY196674:ACY196684 AMU196674:AMU196684 AWQ196674:AWQ196684 BGM196674:BGM196684 BQI196674:BQI196684 CAE196674:CAE196684 CKA196674:CKA196684 CTW196674:CTW196684 DDS196674:DDS196684 DNO196674:DNO196684 DXK196674:DXK196684 EHG196674:EHG196684 ERC196674:ERC196684 FAY196674:FAY196684 FKU196674:FKU196684 FUQ196674:FUQ196684 GEM196674:GEM196684 GOI196674:GOI196684 GYE196674:GYE196684 HIA196674:HIA196684 HRW196674:HRW196684 IBS196674:IBS196684 ILO196674:ILO196684 IVK196674:IVK196684 JFG196674:JFG196684 JPC196674:JPC196684 JYY196674:JYY196684 KIU196674:KIU196684 KSQ196674:KSQ196684 LCM196674:LCM196684 LMI196674:LMI196684 LWE196674:LWE196684 MGA196674:MGA196684 MPW196674:MPW196684 MZS196674:MZS196684 NJO196674:NJO196684 NTK196674:NTK196684 ODG196674:ODG196684 ONC196674:ONC196684 OWY196674:OWY196684 PGU196674:PGU196684 PQQ196674:PQQ196684 QAM196674:QAM196684 QKI196674:QKI196684 QUE196674:QUE196684 REA196674:REA196684 RNW196674:RNW196684 RXS196674:RXS196684 SHO196674:SHO196684 SRK196674:SRK196684 TBG196674:TBG196684 TLC196674:TLC196684 TUY196674:TUY196684 UEU196674:UEU196684 UOQ196674:UOQ196684 UYM196674:UYM196684 VII196674:VII196684 VSE196674:VSE196684 WCA196674:WCA196684 WLW196674:WLW196684 WVS196674:WVS196684 K262209:K262219 JG262210:JG262220 TC262210:TC262220 ACY262210:ACY262220 AMU262210:AMU262220 AWQ262210:AWQ262220 BGM262210:BGM262220 BQI262210:BQI262220 CAE262210:CAE262220 CKA262210:CKA262220 CTW262210:CTW262220 DDS262210:DDS262220 DNO262210:DNO262220 DXK262210:DXK262220 EHG262210:EHG262220 ERC262210:ERC262220 FAY262210:FAY262220 FKU262210:FKU262220 FUQ262210:FUQ262220 GEM262210:GEM262220 GOI262210:GOI262220 GYE262210:GYE262220 HIA262210:HIA262220 HRW262210:HRW262220 IBS262210:IBS262220 ILO262210:ILO262220 IVK262210:IVK262220 JFG262210:JFG262220 JPC262210:JPC262220 JYY262210:JYY262220 KIU262210:KIU262220 KSQ262210:KSQ262220 LCM262210:LCM262220 LMI262210:LMI262220 LWE262210:LWE262220 MGA262210:MGA262220 MPW262210:MPW262220 MZS262210:MZS262220 NJO262210:NJO262220 NTK262210:NTK262220 ODG262210:ODG262220 ONC262210:ONC262220 OWY262210:OWY262220 PGU262210:PGU262220 PQQ262210:PQQ262220 QAM262210:QAM262220 QKI262210:QKI262220 QUE262210:QUE262220 REA262210:REA262220 RNW262210:RNW262220 RXS262210:RXS262220 SHO262210:SHO262220 SRK262210:SRK262220 TBG262210:TBG262220 TLC262210:TLC262220 TUY262210:TUY262220 UEU262210:UEU262220 UOQ262210:UOQ262220 UYM262210:UYM262220 VII262210:VII262220 VSE262210:VSE262220 WCA262210:WCA262220 WLW262210:WLW262220 WVS262210:WVS262220 K327745:K327755 JG327746:JG327756 TC327746:TC327756 ACY327746:ACY327756 AMU327746:AMU327756 AWQ327746:AWQ327756 BGM327746:BGM327756 BQI327746:BQI327756 CAE327746:CAE327756 CKA327746:CKA327756 CTW327746:CTW327756 DDS327746:DDS327756 DNO327746:DNO327756 DXK327746:DXK327756 EHG327746:EHG327756 ERC327746:ERC327756 FAY327746:FAY327756 FKU327746:FKU327756 FUQ327746:FUQ327756 GEM327746:GEM327756 GOI327746:GOI327756 GYE327746:GYE327756 HIA327746:HIA327756 HRW327746:HRW327756 IBS327746:IBS327756 ILO327746:ILO327756 IVK327746:IVK327756 JFG327746:JFG327756 JPC327746:JPC327756 JYY327746:JYY327756 KIU327746:KIU327756 KSQ327746:KSQ327756 LCM327746:LCM327756 LMI327746:LMI327756 LWE327746:LWE327756 MGA327746:MGA327756 MPW327746:MPW327756 MZS327746:MZS327756 NJO327746:NJO327756 NTK327746:NTK327756 ODG327746:ODG327756 ONC327746:ONC327756 OWY327746:OWY327756 PGU327746:PGU327756 PQQ327746:PQQ327756 QAM327746:QAM327756 QKI327746:QKI327756 QUE327746:QUE327756 REA327746:REA327756 RNW327746:RNW327756 RXS327746:RXS327756 SHO327746:SHO327756 SRK327746:SRK327756 TBG327746:TBG327756 TLC327746:TLC327756 TUY327746:TUY327756 UEU327746:UEU327756 UOQ327746:UOQ327756 UYM327746:UYM327756 VII327746:VII327756 VSE327746:VSE327756 WCA327746:WCA327756 WLW327746:WLW327756 WVS327746:WVS327756 K393281:K393291 JG393282:JG393292 TC393282:TC393292 ACY393282:ACY393292 AMU393282:AMU393292 AWQ393282:AWQ393292 BGM393282:BGM393292 BQI393282:BQI393292 CAE393282:CAE393292 CKA393282:CKA393292 CTW393282:CTW393292 DDS393282:DDS393292 DNO393282:DNO393292 DXK393282:DXK393292 EHG393282:EHG393292 ERC393282:ERC393292 FAY393282:FAY393292 FKU393282:FKU393292 FUQ393282:FUQ393292 GEM393282:GEM393292 GOI393282:GOI393292 GYE393282:GYE393292 HIA393282:HIA393292 HRW393282:HRW393292 IBS393282:IBS393292 ILO393282:ILO393292 IVK393282:IVK393292 JFG393282:JFG393292 JPC393282:JPC393292 JYY393282:JYY393292 KIU393282:KIU393292 KSQ393282:KSQ393292 LCM393282:LCM393292 LMI393282:LMI393292 LWE393282:LWE393292 MGA393282:MGA393292 MPW393282:MPW393292 MZS393282:MZS393292 NJO393282:NJO393292 NTK393282:NTK393292 ODG393282:ODG393292 ONC393282:ONC393292 OWY393282:OWY393292 PGU393282:PGU393292 PQQ393282:PQQ393292 QAM393282:QAM393292 QKI393282:QKI393292 QUE393282:QUE393292 REA393282:REA393292 RNW393282:RNW393292 RXS393282:RXS393292 SHO393282:SHO393292 SRK393282:SRK393292 TBG393282:TBG393292 TLC393282:TLC393292 TUY393282:TUY393292 UEU393282:UEU393292 UOQ393282:UOQ393292 UYM393282:UYM393292 VII393282:VII393292 VSE393282:VSE393292 WCA393282:WCA393292 WLW393282:WLW393292 WVS393282:WVS393292 K458817:K458827 JG458818:JG458828 TC458818:TC458828 ACY458818:ACY458828 AMU458818:AMU458828 AWQ458818:AWQ458828 BGM458818:BGM458828 BQI458818:BQI458828 CAE458818:CAE458828 CKA458818:CKA458828 CTW458818:CTW458828 DDS458818:DDS458828 DNO458818:DNO458828 DXK458818:DXK458828 EHG458818:EHG458828 ERC458818:ERC458828 FAY458818:FAY458828 FKU458818:FKU458828 FUQ458818:FUQ458828 GEM458818:GEM458828 GOI458818:GOI458828 GYE458818:GYE458828 HIA458818:HIA458828 HRW458818:HRW458828 IBS458818:IBS458828 ILO458818:ILO458828 IVK458818:IVK458828 JFG458818:JFG458828 JPC458818:JPC458828 JYY458818:JYY458828 KIU458818:KIU458828 KSQ458818:KSQ458828 LCM458818:LCM458828 LMI458818:LMI458828 LWE458818:LWE458828 MGA458818:MGA458828 MPW458818:MPW458828 MZS458818:MZS458828 NJO458818:NJO458828 NTK458818:NTK458828 ODG458818:ODG458828 ONC458818:ONC458828 OWY458818:OWY458828 PGU458818:PGU458828 PQQ458818:PQQ458828 QAM458818:QAM458828 QKI458818:QKI458828 QUE458818:QUE458828 REA458818:REA458828 RNW458818:RNW458828 RXS458818:RXS458828 SHO458818:SHO458828 SRK458818:SRK458828 TBG458818:TBG458828 TLC458818:TLC458828 TUY458818:TUY458828 UEU458818:UEU458828 UOQ458818:UOQ458828 UYM458818:UYM458828 VII458818:VII458828 VSE458818:VSE458828 WCA458818:WCA458828 WLW458818:WLW458828 WVS458818:WVS458828 K524353:K524363 JG524354:JG524364 TC524354:TC524364 ACY524354:ACY524364 AMU524354:AMU524364 AWQ524354:AWQ524364 BGM524354:BGM524364 BQI524354:BQI524364 CAE524354:CAE524364 CKA524354:CKA524364 CTW524354:CTW524364 DDS524354:DDS524364 DNO524354:DNO524364 DXK524354:DXK524364 EHG524354:EHG524364 ERC524354:ERC524364 FAY524354:FAY524364 FKU524354:FKU524364 FUQ524354:FUQ524364 GEM524354:GEM524364 GOI524354:GOI524364 GYE524354:GYE524364 HIA524354:HIA524364 HRW524354:HRW524364 IBS524354:IBS524364 ILO524354:ILO524364 IVK524354:IVK524364 JFG524354:JFG524364 JPC524354:JPC524364 JYY524354:JYY524364 KIU524354:KIU524364 KSQ524354:KSQ524364 LCM524354:LCM524364 LMI524354:LMI524364 LWE524354:LWE524364 MGA524354:MGA524364 MPW524354:MPW524364 MZS524354:MZS524364 NJO524354:NJO524364 NTK524354:NTK524364 ODG524354:ODG524364 ONC524354:ONC524364 OWY524354:OWY524364 PGU524354:PGU524364 PQQ524354:PQQ524364 QAM524354:QAM524364 QKI524354:QKI524364 QUE524354:QUE524364 REA524354:REA524364 RNW524354:RNW524364 RXS524354:RXS524364 SHO524354:SHO524364 SRK524354:SRK524364 TBG524354:TBG524364 TLC524354:TLC524364 TUY524354:TUY524364 UEU524354:UEU524364 UOQ524354:UOQ524364 UYM524354:UYM524364 VII524354:VII524364 VSE524354:VSE524364 WCA524354:WCA524364 WLW524354:WLW524364 WVS524354:WVS524364 K589889:K589899 JG589890:JG589900 TC589890:TC589900 ACY589890:ACY589900 AMU589890:AMU589900 AWQ589890:AWQ589900 BGM589890:BGM589900 BQI589890:BQI589900 CAE589890:CAE589900 CKA589890:CKA589900 CTW589890:CTW589900 DDS589890:DDS589900 DNO589890:DNO589900 DXK589890:DXK589900 EHG589890:EHG589900 ERC589890:ERC589900 FAY589890:FAY589900 FKU589890:FKU589900 FUQ589890:FUQ589900 GEM589890:GEM589900 GOI589890:GOI589900 GYE589890:GYE589900 HIA589890:HIA589900 HRW589890:HRW589900 IBS589890:IBS589900 ILO589890:ILO589900 IVK589890:IVK589900 JFG589890:JFG589900 JPC589890:JPC589900 JYY589890:JYY589900 KIU589890:KIU589900 KSQ589890:KSQ589900 LCM589890:LCM589900 LMI589890:LMI589900 LWE589890:LWE589900 MGA589890:MGA589900 MPW589890:MPW589900 MZS589890:MZS589900 NJO589890:NJO589900 NTK589890:NTK589900 ODG589890:ODG589900 ONC589890:ONC589900 OWY589890:OWY589900 PGU589890:PGU589900 PQQ589890:PQQ589900 QAM589890:QAM589900 QKI589890:QKI589900 QUE589890:QUE589900 REA589890:REA589900 RNW589890:RNW589900 RXS589890:RXS589900 SHO589890:SHO589900 SRK589890:SRK589900 TBG589890:TBG589900 TLC589890:TLC589900 TUY589890:TUY589900 UEU589890:UEU589900 UOQ589890:UOQ589900 UYM589890:UYM589900 VII589890:VII589900 VSE589890:VSE589900 WCA589890:WCA589900 WLW589890:WLW589900 WVS589890:WVS589900 K655425:K655435 JG655426:JG655436 TC655426:TC655436 ACY655426:ACY655436 AMU655426:AMU655436 AWQ655426:AWQ655436 BGM655426:BGM655436 BQI655426:BQI655436 CAE655426:CAE655436 CKA655426:CKA655436 CTW655426:CTW655436 DDS655426:DDS655436 DNO655426:DNO655436 DXK655426:DXK655436 EHG655426:EHG655436 ERC655426:ERC655436 FAY655426:FAY655436 FKU655426:FKU655436 FUQ655426:FUQ655436 GEM655426:GEM655436 GOI655426:GOI655436 GYE655426:GYE655436 HIA655426:HIA655436 HRW655426:HRW655436 IBS655426:IBS655436 ILO655426:ILO655436 IVK655426:IVK655436 JFG655426:JFG655436 JPC655426:JPC655436 JYY655426:JYY655436 KIU655426:KIU655436 KSQ655426:KSQ655436 LCM655426:LCM655436 LMI655426:LMI655436 LWE655426:LWE655436 MGA655426:MGA655436 MPW655426:MPW655436 MZS655426:MZS655436 NJO655426:NJO655436 NTK655426:NTK655436 ODG655426:ODG655436 ONC655426:ONC655436 OWY655426:OWY655436 PGU655426:PGU655436 PQQ655426:PQQ655436 QAM655426:QAM655436 QKI655426:QKI655436 QUE655426:QUE655436 REA655426:REA655436 RNW655426:RNW655436 RXS655426:RXS655436 SHO655426:SHO655436 SRK655426:SRK655436 TBG655426:TBG655436 TLC655426:TLC655436 TUY655426:TUY655436 UEU655426:UEU655436 UOQ655426:UOQ655436 UYM655426:UYM655436 VII655426:VII655436 VSE655426:VSE655436 WCA655426:WCA655436 WLW655426:WLW655436 WVS655426:WVS655436 K720961:K720971 JG720962:JG720972 TC720962:TC720972 ACY720962:ACY720972 AMU720962:AMU720972 AWQ720962:AWQ720972 BGM720962:BGM720972 BQI720962:BQI720972 CAE720962:CAE720972 CKA720962:CKA720972 CTW720962:CTW720972 DDS720962:DDS720972 DNO720962:DNO720972 DXK720962:DXK720972 EHG720962:EHG720972 ERC720962:ERC720972 FAY720962:FAY720972 FKU720962:FKU720972 FUQ720962:FUQ720972 GEM720962:GEM720972 GOI720962:GOI720972 GYE720962:GYE720972 HIA720962:HIA720972 HRW720962:HRW720972 IBS720962:IBS720972 ILO720962:ILO720972 IVK720962:IVK720972 JFG720962:JFG720972 JPC720962:JPC720972 JYY720962:JYY720972 KIU720962:KIU720972 KSQ720962:KSQ720972 LCM720962:LCM720972 LMI720962:LMI720972 LWE720962:LWE720972 MGA720962:MGA720972 MPW720962:MPW720972 MZS720962:MZS720972 NJO720962:NJO720972 NTK720962:NTK720972 ODG720962:ODG720972 ONC720962:ONC720972 OWY720962:OWY720972 PGU720962:PGU720972 PQQ720962:PQQ720972 QAM720962:QAM720972 QKI720962:QKI720972 QUE720962:QUE720972 REA720962:REA720972 RNW720962:RNW720972 RXS720962:RXS720972 SHO720962:SHO720972 SRK720962:SRK720972 TBG720962:TBG720972 TLC720962:TLC720972 TUY720962:TUY720972 UEU720962:UEU720972 UOQ720962:UOQ720972 UYM720962:UYM720972 VII720962:VII720972 VSE720962:VSE720972 WCA720962:WCA720972 WLW720962:WLW720972 WVS720962:WVS720972 K786497:K786507 JG786498:JG786508 TC786498:TC786508 ACY786498:ACY786508 AMU786498:AMU786508 AWQ786498:AWQ786508 BGM786498:BGM786508 BQI786498:BQI786508 CAE786498:CAE786508 CKA786498:CKA786508 CTW786498:CTW786508 DDS786498:DDS786508 DNO786498:DNO786508 DXK786498:DXK786508 EHG786498:EHG786508 ERC786498:ERC786508 FAY786498:FAY786508 FKU786498:FKU786508 FUQ786498:FUQ786508 GEM786498:GEM786508 GOI786498:GOI786508 GYE786498:GYE786508 HIA786498:HIA786508 HRW786498:HRW786508 IBS786498:IBS786508 ILO786498:ILO786508 IVK786498:IVK786508 JFG786498:JFG786508 JPC786498:JPC786508 JYY786498:JYY786508 KIU786498:KIU786508 KSQ786498:KSQ786508 LCM786498:LCM786508 LMI786498:LMI786508 LWE786498:LWE786508 MGA786498:MGA786508 MPW786498:MPW786508 MZS786498:MZS786508 NJO786498:NJO786508 NTK786498:NTK786508 ODG786498:ODG786508 ONC786498:ONC786508 OWY786498:OWY786508 PGU786498:PGU786508 PQQ786498:PQQ786508 QAM786498:QAM786508 QKI786498:QKI786508 QUE786498:QUE786508 REA786498:REA786508 RNW786498:RNW786508 RXS786498:RXS786508 SHO786498:SHO786508 SRK786498:SRK786508 TBG786498:TBG786508 TLC786498:TLC786508 TUY786498:TUY786508 UEU786498:UEU786508 UOQ786498:UOQ786508 UYM786498:UYM786508 VII786498:VII786508 VSE786498:VSE786508 WCA786498:WCA786508 WLW786498:WLW786508 WVS786498:WVS786508 K852033:K852043 JG852034:JG852044 TC852034:TC852044 ACY852034:ACY852044 AMU852034:AMU852044 AWQ852034:AWQ852044 BGM852034:BGM852044 BQI852034:BQI852044 CAE852034:CAE852044 CKA852034:CKA852044 CTW852034:CTW852044 DDS852034:DDS852044 DNO852034:DNO852044 DXK852034:DXK852044 EHG852034:EHG852044 ERC852034:ERC852044 FAY852034:FAY852044 FKU852034:FKU852044 FUQ852034:FUQ852044 GEM852034:GEM852044 GOI852034:GOI852044 GYE852034:GYE852044 HIA852034:HIA852044 HRW852034:HRW852044 IBS852034:IBS852044 ILO852034:ILO852044 IVK852034:IVK852044 JFG852034:JFG852044 JPC852034:JPC852044 JYY852034:JYY852044 KIU852034:KIU852044 KSQ852034:KSQ852044 LCM852034:LCM852044 LMI852034:LMI852044 LWE852034:LWE852044 MGA852034:MGA852044 MPW852034:MPW852044 MZS852034:MZS852044 NJO852034:NJO852044 NTK852034:NTK852044 ODG852034:ODG852044 ONC852034:ONC852044 OWY852034:OWY852044 PGU852034:PGU852044 PQQ852034:PQQ852044 QAM852034:QAM852044 QKI852034:QKI852044 QUE852034:QUE852044 REA852034:REA852044 RNW852034:RNW852044 RXS852034:RXS852044 SHO852034:SHO852044 SRK852034:SRK852044 TBG852034:TBG852044 TLC852034:TLC852044 TUY852034:TUY852044 UEU852034:UEU852044 UOQ852034:UOQ852044 UYM852034:UYM852044 VII852034:VII852044 VSE852034:VSE852044 WCA852034:WCA852044 WLW852034:WLW852044 WVS852034:WVS852044 K917569:K917579 JG917570:JG917580 TC917570:TC917580 ACY917570:ACY917580 AMU917570:AMU917580 AWQ917570:AWQ917580 BGM917570:BGM917580 BQI917570:BQI917580 CAE917570:CAE917580 CKA917570:CKA917580 CTW917570:CTW917580 DDS917570:DDS917580 DNO917570:DNO917580 DXK917570:DXK917580 EHG917570:EHG917580 ERC917570:ERC917580 FAY917570:FAY917580 FKU917570:FKU917580 FUQ917570:FUQ917580 GEM917570:GEM917580 GOI917570:GOI917580 GYE917570:GYE917580 HIA917570:HIA917580 HRW917570:HRW917580 IBS917570:IBS917580 ILO917570:ILO917580 IVK917570:IVK917580 JFG917570:JFG917580 JPC917570:JPC917580 JYY917570:JYY917580 KIU917570:KIU917580 KSQ917570:KSQ917580 LCM917570:LCM917580 LMI917570:LMI917580 LWE917570:LWE917580 MGA917570:MGA917580 MPW917570:MPW917580 MZS917570:MZS917580 NJO917570:NJO917580 NTK917570:NTK917580 ODG917570:ODG917580 ONC917570:ONC917580 OWY917570:OWY917580 PGU917570:PGU917580 PQQ917570:PQQ917580 QAM917570:QAM917580 QKI917570:QKI917580 QUE917570:QUE917580 REA917570:REA917580 RNW917570:RNW917580 RXS917570:RXS917580 SHO917570:SHO917580 SRK917570:SRK917580 TBG917570:TBG917580 TLC917570:TLC917580 TUY917570:TUY917580 UEU917570:UEU917580 UOQ917570:UOQ917580 UYM917570:UYM917580 VII917570:VII917580 VSE917570:VSE917580 WCA917570:WCA917580 WLW917570:WLW917580 WVS917570:WVS917580 K983105:K983115 JG983106:JG983116 TC983106:TC983116 ACY983106:ACY983116 AMU983106:AMU983116 AWQ983106:AWQ983116 BGM983106:BGM983116 BQI983106:BQI983116 CAE983106:CAE983116 CKA983106:CKA983116 CTW983106:CTW983116 DDS983106:DDS983116 DNO983106:DNO983116 DXK983106:DXK983116 EHG983106:EHG983116 ERC983106:ERC983116 FAY983106:FAY983116 FKU983106:FKU983116 FUQ983106:FUQ983116 GEM983106:GEM983116 GOI983106:GOI983116 GYE983106:GYE983116 HIA983106:HIA983116 HRW983106:HRW983116 IBS983106:IBS983116 ILO983106:ILO983116 IVK983106:IVK983116 JFG983106:JFG983116 JPC983106:JPC983116 JYY983106:JYY983116 KIU983106:KIU983116 KSQ983106:KSQ983116 LCM983106:LCM983116 LMI983106:LMI983116 LWE983106:LWE983116 MGA983106:MGA983116 MPW983106:MPW983116 MZS983106:MZS983116 NJO983106:NJO983116 NTK983106:NTK983116 ODG983106:ODG983116 ONC983106:ONC983116 OWY983106:OWY983116 PGU983106:PGU983116 PQQ983106:PQQ983116 QAM983106:QAM983116 QKI983106:QKI983116 QUE983106:QUE983116 REA983106:REA983116 RNW983106:RNW983116 RXS983106:RXS983116 SHO983106:SHO983116 SRK983106:SRK983116 TBG983106:TBG983116 TLC983106:TLC983116 TUY983106:TUY983116 UEU983106:UEU983116 UOQ983106:UOQ983116 UYM983106:UYM983116 VII983106:VII983116 VSE983106:VSE983116 WCA983106:WCA983116 AMV31:AMV41 ACZ31:ACZ41 TD31:TD41 JH31:JH41 WVT31:WVT41 WLX31:WLX41 WCB31:WCB41 VSF31:VSF41 VIJ31:VIJ41 UYN31:UYN41 UOR31:UOR41 UEV31:UEV41 TUZ31:TUZ41 TLD31:TLD41 TBH31:TBH41 SRL31:SRL41 SHP31:SHP41 RXT31:RXT41 RNX31:RNX41 REB31:REB41 QUF31:QUF41 QKJ31:QKJ41 QAN31:QAN41 PQR31:PQR41 PGV31:PGV41 OWZ31:OWZ41 OND31:OND41 ODH31:ODH41 NTL31:NTL41 NJP31:NJP41 MZT31:MZT41 MPX31:MPX41 MGB31:MGB41 LWF31:LWF41 LMJ31:LMJ41 LCN31:LCN41 KSR31:KSR41 KIV31:KIV41 JYZ31:JYZ41 JPD31:JPD41 JFH31:JFH41 IVL31:IVL41 ILP31:ILP41 IBT31:IBT41 HRX31:HRX41 HIB31:HIB41 GYF31:GYF41 GOJ31:GOJ41 GEN31:GEN41 FUR31:FUR41 FKV31:FKV41 FAZ31:FAZ41 ERD31:ERD41 EHH31:EHH41 DXL31:DXL41 DNP31:DNP41 DDT31:DDT41 CTX31:CTX41 CKB31:CKB41 CAF31:CAF41 BQJ31:BQJ41 BGN31:BGN41 AWR31:AWR41 TD50:TD55 ACZ50:ACZ55 AMV50:AMV55 AWR50:AWR55 BGN50:BGN55 BQJ50:BQJ55 CAF50:CAF55 CKB50:CKB55 CTX50:CTX55 DDT50:DDT55 DNP50:DNP55 DXL50:DXL55 EHH50:EHH55 ERD50:ERD55 FAZ50:FAZ55 FKV50:FKV55 FUR50:FUR55 GEN50:GEN55 GOJ50:GOJ55 GYF50:GYF55 HIB50:HIB55 HRX50:HRX55 IBT50:IBT55 ILP50:ILP55 IVL50:IVL55 JFH50:JFH55 JPD50:JPD55 JYZ50:JYZ55 KIV50:KIV55 KSR50:KSR55 LCN50:LCN55 LMJ50:LMJ55 LWF50:LWF55 MGB50:MGB55 MPX50:MPX55 MZT50:MZT55 NJP50:NJP55 NTL50:NTL55 ODH50:ODH55 OND50:OND55 OWZ50:OWZ55 PGV50:PGV55 PQR50:PQR55 QAN50:QAN55 QKJ50:QKJ55 QUF50:QUF55 REB50:REB55 RNX50:RNX55 RXT50:RXT55 SHP50:SHP55 SRL50:SRL55 TBH50:TBH55 TLD50:TLD55 TUZ50:TUZ55 UEV50:UEV55 UOR50:UOR55 UYN50:UYN55 VIJ50:VIJ55 VSF50:VSF55 WCB50:WCB55 WLX50:WLX55 WVT50:WVT55 JH50:JH55">
      <formula1>$AE$31:$AE$31</formula1>
    </dataValidation>
    <dataValidation imeMode="off" allowBlank="1" showInputMessage="1" showErrorMessage="1" sqref="KB65609:KC65609 TX65609:TY65609 ADT65609:ADU65609 ANP65609:ANQ65609 AXL65609:AXM65609 BHH65609:BHI65609 BRD65609:BRE65609 CAZ65609:CBA65609 CKV65609:CKW65609 CUR65609:CUS65609 DEN65609:DEO65609 DOJ65609:DOK65609 DYF65609:DYG65609 EIB65609:EIC65609 ERX65609:ERY65609 FBT65609:FBU65609 FLP65609:FLQ65609 FVL65609:FVM65609 GFH65609:GFI65609 GPD65609:GPE65609 GYZ65609:GZA65609 HIV65609:HIW65609 HSR65609:HSS65609 ICN65609:ICO65609 IMJ65609:IMK65609 IWF65609:IWG65609 JGB65609:JGC65609 JPX65609:JPY65609 JZT65609:JZU65609 KJP65609:KJQ65609 KTL65609:KTM65609 LDH65609:LDI65609 LND65609:LNE65609 LWZ65609:LXA65609 MGV65609:MGW65609 MQR65609:MQS65609 NAN65609:NAO65609 NKJ65609:NKK65609 NUF65609:NUG65609 OEB65609:OEC65609 ONX65609:ONY65609 OXT65609:OXU65609 PHP65609:PHQ65609 PRL65609:PRM65609 QBH65609:QBI65609 QLD65609:QLE65609 QUZ65609:QVA65609 REV65609:REW65609 ROR65609:ROS65609 RYN65609:RYO65609 SIJ65609:SIK65609 SSF65609:SSG65609 TCB65609:TCC65609 TLX65609:TLY65609 TVT65609:TVU65609 UFP65609:UFQ65609 UPL65609:UPM65609 UZH65609:UZI65609 VJD65609:VJE65609 VSZ65609:VTA65609 WCV65609:WCW65609 WMR65609:WMS65609 WWN65609:WWO65609 KB131145:KC131145 TX131145:TY131145 ADT131145:ADU131145 ANP131145:ANQ131145 AXL131145:AXM131145 BHH131145:BHI131145 BRD131145:BRE131145 CAZ131145:CBA131145 CKV131145:CKW131145 CUR131145:CUS131145 DEN131145:DEO131145 DOJ131145:DOK131145 DYF131145:DYG131145 EIB131145:EIC131145 ERX131145:ERY131145 FBT131145:FBU131145 FLP131145:FLQ131145 FVL131145:FVM131145 GFH131145:GFI131145 GPD131145:GPE131145 GYZ131145:GZA131145 HIV131145:HIW131145 HSR131145:HSS131145 ICN131145:ICO131145 IMJ131145:IMK131145 IWF131145:IWG131145 JGB131145:JGC131145 JPX131145:JPY131145 JZT131145:JZU131145 KJP131145:KJQ131145 KTL131145:KTM131145 LDH131145:LDI131145 LND131145:LNE131145 LWZ131145:LXA131145 MGV131145:MGW131145 MQR131145:MQS131145 NAN131145:NAO131145 NKJ131145:NKK131145 NUF131145:NUG131145 OEB131145:OEC131145 ONX131145:ONY131145 OXT131145:OXU131145 PHP131145:PHQ131145 PRL131145:PRM131145 QBH131145:QBI131145 QLD131145:QLE131145 QUZ131145:QVA131145 REV131145:REW131145 ROR131145:ROS131145 RYN131145:RYO131145 SIJ131145:SIK131145 SSF131145:SSG131145 TCB131145:TCC131145 TLX131145:TLY131145 TVT131145:TVU131145 UFP131145:UFQ131145 UPL131145:UPM131145 UZH131145:UZI131145 VJD131145:VJE131145 VSZ131145:VTA131145 WCV131145:WCW131145 WMR131145:WMS131145 WWN131145:WWO131145 KB196681:KC196681 TX196681:TY196681 ADT196681:ADU196681 ANP196681:ANQ196681 AXL196681:AXM196681 BHH196681:BHI196681 BRD196681:BRE196681 CAZ196681:CBA196681 CKV196681:CKW196681 CUR196681:CUS196681 DEN196681:DEO196681 DOJ196681:DOK196681 DYF196681:DYG196681 EIB196681:EIC196681 ERX196681:ERY196681 FBT196681:FBU196681 FLP196681:FLQ196681 FVL196681:FVM196681 GFH196681:GFI196681 GPD196681:GPE196681 GYZ196681:GZA196681 HIV196681:HIW196681 HSR196681:HSS196681 ICN196681:ICO196681 IMJ196681:IMK196681 IWF196681:IWG196681 JGB196681:JGC196681 JPX196681:JPY196681 JZT196681:JZU196681 KJP196681:KJQ196681 KTL196681:KTM196681 LDH196681:LDI196681 LND196681:LNE196681 LWZ196681:LXA196681 MGV196681:MGW196681 MQR196681:MQS196681 NAN196681:NAO196681 NKJ196681:NKK196681 NUF196681:NUG196681 OEB196681:OEC196681 ONX196681:ONY196681 OXT196681:OXU196681 PHP196681:PHQ196681 PRL196681:PRM196681 QBH196681:QBI196681 QLD196681:QLE196681 QUZ196681:QVA196681 REV196681:REW196681 ROR196681:ROS196681 RYN196681:RYO196681 SIJ196681:SIK196681 SSF196681:SSG196681 TCB196681:TCC196681 TLX196681:TLY196681 TVT196681:TVU196681 UFP196681:UFQ196681 UPL196681:UPM196681 UZH196681:UZI196681 VJD196681:VJE196681 VSZ196681:VTA196681 WCV196681:WCW196681 WMR196681:WMS196681 WWN196681:WWO196681 KB262217:KC262217 TX262217:TY262217 ADT262217:ADU262217 ANP262217:ANQ262217 AXL262217:AXM262217 BHH262217:BHI262217 BRD262217:BRE262217 CAZ262217:CBA262217 CKV262217:CKW262217 CUR262217:CUS262217 DEN262217:DEO262217 DOJ262217:DOK262217 DYF262217:DYG262217 EIB262217:EIC262217 ERX262217:ERY262217 FBT262217:FBU262217 FLP262217:FLQ262217 FVL262217:FVM262217 GFH262217:GFI262217 GPD262217:GPE262217 GYZ262217:GZA262217 HIV262217:HIW262217 HSR262217:HSS262217 ICN262217:ICO262217 IMJ262217:IMK262217 IWF262217:IWG262217 JGB262217:JGC262217 JPX262217:JPY262217 JZT262217:JZU262217 KJP262217:KJQ262217 KTL262217:KTM262217 LDH262217:LDI262217 LND262217:LNE262217 LWZ262217:LXA262217 MGV262217:MGW262217 MQR262217:MQS262217 NAN262217:NAO262217 NKJ262217:NKK262217 NUF262217:NUG262217 OEB262217:OEC262217 ONX262217:ONY262217 OXT262217:OXU262217 PHP262217:PHQ262217 PRL262217:PRM262217 QBH262217:QBI262217 QLD262217:QLE262217 QUZ262217:QVA262217 REV262217:REW262217 ROR262217:ROS262217 RYN262217:RYO262217 SIJ262217:SIK262217 SSF262217:SSG262217 TCB262217:TCC262217 TLX262217:TLY262217 TVT262217:TVU262217 UFP262217:UFQ262217 UPL262217:UPM262217 UZH262217:UZI262217 VJD262217:VJE262217 VSZ262217:VTA262217 WCV262217:WCW262217 WMR262217:WMS262217 WWN262217:WWO262217 KB327753:KC327753 TX327753:TY327753 ADT327753:ADU327753 ANP327753:ANQ327753 AXL327753:AXM327753 BHH327753:BHI327753 BRD327753:BRE327753 CAZ327753:CBA327753 CKV327753:CKW327753 CUR327753:CUS327753 DEN327753:DEO327753 DOJ327753:DOK327753 DYF327753:DYG327753 EIB327753:EIC327753 ERX327753:ERY327753 FBT327753:FBU327753 FLP327753:FLQ327753 FVL327753:FVM327753 GFH327753:GFI327753 GPD327753:GPE327753 GYZ327753:GZA327753 HIV327753:HIW327753 HSR327753:HSS327753 ICN327753:ICO327753 IMJ327753:IMK327753 IWF327753:IWG327753 JGB327753:JGC327753 JPX327753:JPY327753 JZT327753:JZU327753 KJP327753:KJQ327753 KTL327753:KTM327753 LDH327753:LDI327753 LND327753:LNE327753 LWZ327753:LXA327753 MGV327753:MGW327753 MQR327753:MQS327753 NAN327753:NAO327753 NKJ327753:NKK327753 NUF327753:NUG327753 OEB327753:OEC327753 ONX327753:ONY327753 OXT327753:OXU327753 PHP327753:PHQ327753 PRL327753:PRM327753 QBH327753:QBI327753 QLD327753:QLE327753 QUZ327753:QVA327753 REV327753:REW327753 ROR327753:ROS327753 RYN327753:RYO327753 SIJ327753:SIK327753 SSF327753:SSG327753 TCB327753:TCC327753 TLX327753:TLY327753 TVT327753:TVU327753 UFP327753:UFQ327753 UPL327753:UPM327753 UZH327753:UZI327753 VJD327753:VJE327753 VSZ327753:VTA327753 WCV327753:WCW327753 WMR327753:WMS327753 WWN327753:WWO327753 KB393289:KC393289 TX393289:TY393289 ADT393289:ADU393289 ANP393289:ANQ393289 AXL393289:AXM393289 BHH393289:BHI393289 BRD393289:BRE393289 CAZ393289:CBA393289 CKV393289:CKW393289 CUR393289:CUS393289 DEN393289:DEO393289 DOJ393289:DOK393289 DYF393289:DYG393289 EIB393289:EIC393289 ERX393289:ERY393289 FBT393289:FBU393289 FLP393289:FLQ393289 FVL393289:FVM393289 GFH393289:GFI393289 GPD393289:GPE393289 GYZ393289:GZA393289 HIV393289:HIW393289 HSR393289:HSS393289 ICN393289:ICO393289 IMJ393289:IMK393289 IWF393289:IWG393289 JGB393289:JGC393289 JPX393289:JPY393289 JZT393289:JZU393289 KJP393289:KJQ393289 KTL393289:KTM393289 LDH393289:LDI393289 LND393289:LNE393289 LWZ393289:LXA393289 MGV393289:MGW393289 MQR393289:MQS393289 NAN393289:NAO393289 NKJ393289:NKK393289 NUF393289:NUG393289 OEB393289:OEC393289 ONX393289:ONY393289 OXT393289:OXU393289 PHP393289:PHQ393289 PRL393289:PRM393289 QBH393289:QBI393289 QLD393289:QLE393289 QUZ393289:QVA393289 REV393289:REW393289 ROR393289:ROS393289 RYN393289:RYO393289 SIJ393289:SIK393289 SSF393289:SSG393289 TCB393289:TCC393289 TLX393289:TLY393289 TVT393289:TVU393289 UFP393289:UFQ393289 UPL393289:UPM393289 UZH393289:UZI393289 VJD393289:VJE393289 VSZ393289:VTA393289 WCV393289:WCW393289 WMR393289:WMS393289 WWN393289:WWO393289 KB458825:KC458825 TX458825:TY458825 ADT458825:ADU458825 ANP458825:ANQ458825 AXL458825:AXM458825 BHH458825:BHI458825 BRD458825:BRE458825 CAZ458825:CBA458825 CKV458825:CKW458825 CUR458825:CUS458825 DEN458825:DEO458825 DOJ458825:DOK458825 DYF458825:DYG458825 EIB458825:EIC458825 ERX458825:ERY458825 FBT458825:FBU458825 FLP458825:FLQ458825 FVL458825:FVM458825 GFH458825:GFI458825 GPD458825:GPE458825 GYZ458825:GZA458825 HIV458825:HIW458825 HSR458825:HSS458825 ICN458825:ICO458825 IMJ458825:IMK458825 IWF458825:IWG458825 JGB458825:JGC458825 JPX458825:JPY458825 JZT458825:JZU458825 KJP458825:KJQ458825 KTL458825:KTM458825 LDH458825:LDI458825 LND458825:LNE458825 LWZ458825:LXA458825 MGV458825:MGW458825 MQR458825:MQS458825 NAN458825:NAO458825 NKJ458825:NKK458825 NUF458825:NUG458825 OEB458825:OEC458825 ONX458825:ONY458825 OXT458825:OXU458825 PHP458825:PHQ458825 PRL458825:PRM458825 QBH458825:QBI458825 QLD458825:QLE458825 QUZ458825:QVA458825 REV458825:REW458825 ROR458825:ROS458825 RYN458825:RYO458825 SIJ458825:SIK458825 SSF458825:SSG458825 TCB458825:TCC458825 TLX458825:TLY458825 TVT458825:TVU458825 UFP458825:UFQ458825 UPL458825:UPM458825 UZH458825:UZI458825 VJD458825:VJE458825 VSZ458825:VTA458825 WCV458825:WCW458825 WMR458825:WMS458825 WWN458825:WWO458825 KB524361:KC524361 TX524361:TY524361 ADT524361:ADU524361 ANP524361:ANQ524361 AXL524361:AXM524361 BHH524361:BHI524361 BRD524361:BRE524361 CAZ524361:CBA524361 CKV524361:CKW524361 CUR524361:CUS524361 DEN524361:DEO524361 DOJ524361:DOK524361 DYF524361:DYG524361 EIB524361:EIC524361 ERX524361:ERY524361 FBT524361:FBU524361 FLP524361:FLQ524361 FVL524361:FVM524361 GFH524361:GFI524361 GPD524361:GPE524361 GYZ524361:GZA524361 HIV524361:HIW524361 HSR524361:HSS524361 ICN524361:ICO524361 IMJ524361:IMK524361 IWF524361:IWG524361 JGB524361:JGC524361 JPX524361:JPY524361 JZT524361:JZU524361 KJP524361:KJQ524361 KTL524361:KTM524361 LDH524361:LDI524361 LND524361:LNE524361 LWZ524361:LXA524361 MGV524361:MGW524361 MQR524361:MQS524361 NAN524361:NAO524361 NKJ524361:NKK524361 NUF524361:NUG524361 OEB524361:OEC524361 ONX524361:ONY524361 OXT524361:OXU524361 PHP524361:PHQ524361 PRL524361:PRM524361 QBH524361:QBI524361 QLD524361:QLE524361 QUZ524361:QVA524361 REV524361:REW524361 ROR524361:ROS524361 RYN524361:RYO524361 SIJ524361:SIK524361 SSF524361:SSG524361 TCB524361:TCC524361 TLX524361:TLY524361 TVT524361:TVU524361 UFP524361:UFQ524361 UPL524361:UPM524361 UZH524361:UZI524361 VJD524361:VJE524361 VSZ524361:VTA524361 WCV524361:WCW524361 WMR524361:WMS524361 WWN524361:WWO524361 KB589897:KC589897 TX589897:TY589897 ADT589897:ADU589897 ANP589897:ANQ589897 AXL589897:AXM589897 BHH589897:BHI589897 BRD589897:BRE589897 CAZ589897:CBA589897 CKV589897:CKW589897 CUR589897:CUS589897 DEN589897:DEO589897 DOJ589897:DOK589897 DYF589897:DYG589897 EIB589897:EIC589897 ERX589897:ERY589897 FBT589897:FBU589897 FLP589897:FLQ589897 FVL589897:FVM589897 GFH589897:GFI589897 GPD589897:GPE589897 GYZ589897:GZA589897 HIV589897:HIW589897 HSR589897:HSS589897 ICN589897:ICO589897 IMJ589897:IMK589897 IWF589897:IWG589897 JGB589897:JGC589897 JPX589897:JPY589897 JZT589897:JZU589897 KJP589897:KJQ589897 KTL589897:KTM589897 LDH589897:LDI589897 LND589897:LNE589897 LWZ589897:LXA589897 MGV589897:MGW589897 MQR589897:MQS589897 NAN589897:NAO589897 NKJ589897:NKK589897 NUF589897:NUG589897 OEB589897:OEC589897 ONX589897:ONY589897 OXT589897:OXU589897 PHP589897:PHQ589897 PRL589897:PRM589897 QBH589897:QBI589897 QLD589897:QLE589897 QUZ589897:QVA589897 REV589897:REW589897 ROR589897:ROS589897 RYN589897:RYO589897 SIJ589897:SIK589897 SSF589897:SSG589897 TCB589897:TCC589897 TLX589897:TLY589897 TVT589897:TVU589897 UFP589897:UFQ589897 UPL589897:UPM589897 UZH589897:UZI589897 VJD589897:VJE589897 VSZ589897:VTA589897 WCV589897:WCW589897 WMR589897:WMS589897 WWN589897:WWO589897 KB655433:KC655433 TX655433:TY655433 ADT655433:ADU655433 ANP655433:ANQ655433 AXL655433:AXM655433 BHH655433:BHI655433 BRD655433:BRE655433 CAZ655433:CBA655433 CKV655433:CKW655433 CUR655433:CUS655433 DEN655433:DEO655433 DOJ655433:DOK655433 DYF655433:DYG655433 EIB655433:EIC655433 ERX655433:ERY655433 FBT655433:FBU655433 FLP655433:FLQ655433 FVL655433:FVM655433 GFH655433:GFI655433 GPD655433:GPE655433 GYZ655433:GZA655433 HIV655433:HIW655433 HSR655433:HSS655433 ICN655433:ICO655433 IMJ655433:IMK655433 IWF655433:IWG655433 JGB655433:JGC655433 JPX655433:JPY655433 JZT655433:JZU655433 KJP655433:KJQ655433 KTL655433:KTM655433 LDH655433:LDI655433 LND655433:LNE655433 LWZ655433:LXA655433 MGV655433:MGW655433 MQR655433:MQS655433 NAN655433:NAO655433 NKJ655433:NKK655433 NUF655433:NUG655433 OEB655433:OEC655433 ONX655433:ONY655433 OXT655433:OXU655433 PHP655433:PHQ655433 PRL655433:PRM655433 QBH655433:QBI655433 QLD655433:QLE655433 QUZ655433:QVA655433 REV655433:REW655433 ROR655433:ROS655433 RYN655433:RYO655433 SIJ655433:SIK655433 SSF655433:SSG655433 TCB655433:TCC655433 TLX655433:TLY655433 TVT655433:TVU655433 UFP655433:UFQ655433 UPL655433:UPM655433 UZH655433:UZI655433 VJD655433:VJE655433 VSZ655433:VTA655433 WCV655433:WCW655433 WMR655433:WMS655433 WWN655433:WWO655433 KB720969:KC720969 TX720969:TY720969 ADT720969:ADU720969 ANP720969:ANQ720969 AXL720969:AXM720969 BHH720969:BHI720969 BRD720969:BRE720969 CAZ720969:CBA720969 CKV720969:CKW720969 CUR720969:CUS720969 DEN720969:DEO720969 DOJ720969:DOK720969 DYF720969:DYG720969 EIB720969:EIC720969 ERX720969:ERY720969 FBT720969:FBU720969 FLP720969:FLQ720969 FVL720969:FVM720969 GFH720969:GFI720969 GPD720969:GPE720969 GYZ720969:GZA720969 HIV720969:HIW720969 HSR720969:HSS720969 ICN720969:ICO720969 IMJ720969:IMK720969 IWF720969:IWG720969 JGB720969:JGC720969 JPX720969:JPY720969 JZT720969:JZU720969 KJP720969:KJQ720969 KTL720969:KTM720969 LDH720969:LDI720969 LND720969:LNE720969 LWZ720969:LXA720969 MGV720969:MGW720969 MQR720969:MQS720969 NAN720969:NAO720969 NKJ720969:NKK720969 NUF720969:NUG720969 OEB720969:OEC720969 ONX720969:ONY720969 OXT720969:OXU720969 PHP720969:PHQ720969 PRL720969:PRM720969 QBH720969:QBI720969 QLD720969:QLE720969 QUZ720969:QVA720969 REV720969:REW720969 ROR720969:ROS720969 RYN720969:RYO720969 SIJ720969:SIK720969 SSF720969:SSG720969 TCB720969:TCC720969 TLX720969:TLY720969 TVT720969:TVU720969 UFP720969:UFQ720969 UPL720969:UPM720969 UZH720969:UZI720969 VJD720969:VJE720969 VSZ720969:VTA720969 WCV720969:WCW720969 WMR720969:WMS720969 WWN720969:WWO720969 KB786505:KC786505 TX786505:TY786505 ADT786505:ADU786505 ANP786505:ANQ786505 AXL786505:AXM786505 BHH786505:BHI786505 BRD786505:BRE786505 CAZ786505:CBA786505 CKV786505:CKW786505 CUR786505:CUS786505 DEN786505:DEO786505 DOJ786505:DOK786505 DYF786505:DYG786505 EIB786505:EIC786505 ERX786505:ERY786505 FBT786505:FBU786505 FLP786505:FLQ786505 FVL786505:FVM786505 GFH786505:GFI786505 GPD786505:GPE786505 GYZ786505:GZA786505 HIV786505:HIW786505 HSR786505:HSS786505 ICN786505:ICO786505 IMJ786505:IMK786505 IWF786505:IWG786505 JGB786505:JGC786505 JPX786505:JPY786505 JZT786505:JZU786505 KJP786505:KJQ786505 KTL786505:KTM786505 LDH786505:LDI786505 LND786505:LNE786505 LWZ786505:LXA786505 MGV786505:MGW786505 MQR786505:MQS786505 NAN786505:NAO786505 NKJ786505:NKK786505 NUF786505:NUG786505 OEB786505:OEC786505 ONX786505:ONY786505 OXT786505:OXU786505 PHP786505:PHQ786505 PRL786505:PRM786505 QBH786505:QBI786505 QLD786505:QLE786505 QUZ786505:QVA786505 REV786505:REW786505 ROR786505:ROS786505 RYN786505:RYO786505 SIJ786505:SIK786505 SSF786505:SSG786505 TCB786505:TCC786505 TLX786505:TLY786505 TVT786505:TVU786505 UFP786505:UFQ786505 UPL786505:UPM786505 UZH786505:UZI786505 VJD786505:VJE786505 VSZ786505:VTA786505 WCV786505:WCW786505 WMR786505:WMS786505 WWN786505:WWO786505 KB852041:KC852041 TX852041:TY852041 ADT852041:ADU852041 ANP852041:ANQ852041 AXL852041:AXM852041 BHH852041:BHI852041 BRD852041:BRE852041 CAZ852041:CBA852041 CKV852041:CKW852041 CUR852041:CUS852041 DEN852041:DEO852041 DOJ852041:DOK852041 DYF852041:DYG852041 EIB852041:EIC852041 ERX852041:ERY852041 FBT852041:FBU852041 FLP852041:FLQ852041 FVL852041:FVM852041 GFH852041:GFI852041 GPD852041:GPE852041 GYZ852041:GZA852041 HIV852041:HIW852041 HSR852041:HSS852041 ICN852041:ICO852041 IMJ852041:IMK852041 IWF852041:IWG852041 JGB852041:JGC852041 JPX852041:JPY852041 JZT852041:JZU852041 KJP852041:KJQ852041 KTL852041:KTM852041 LDH852041:LDI852041 LND852041:LNE852041 LWZ852041:LXA852041 MGV852041:MGW852041 MQR852041:MQS852041 NAN852041:NAO852041 NKJ852041:NKK852041 NUF852041:NUG852041 OEB852041:OEC852041 ONX852041:ONY852041 OXT852041:OXU852041 PHP852041:PHQ852041 PRL852041:PRM852041 QBH852041:QBI852041 QLD852041:QLE852041 QUZ852041:QVA852041 REV852041:REW852041 ROR852041:ROS852041 RYN852041:RYO852041 SIJ852041:SIK852041 SSF852041:SSG852041 TCB852041:TCC852041 TLX852041:TLY852041 TVT852041:TVU852041 UFP852041:UFQ852041 UPL852041:UPM852041 UZH852041:UZI852041 VJD852041:VJE852041 VSZ852041:VTA852041 WCV852041:WCW852041 WMR852041:WMS852041 WWN852041:WWO852041 KB917577:KC917577 TX917577:TY917577 ADT917577:ADU917577 ANP917577:ANQ917577 AXL917577:AXM917577 BHH917577:BHI917577 BRD917577:BRE917577 CAZ917577:CBA917577 CKV917577:CKW917577 CUR917577:CUS917577 DEN917577:DEO917577 DOJ917577:DOK917577 DYF917577:DYG917577 EIB917577:EIC917577 ERX917577:ERY917577 FBT917577:FBU917577 FLP917577:FLQ917577 FVL917577:FVM917577 GFH917577:GFI917577 GPD917577:GPE917577 GYZ917577:GZA917577 HIV917577:HIW917577 HSR917577:HSS917577 ICN917577:ICO917577 IMJ917577:IMK917577 IWF917577:IWG917577 JGB917577:JGC917577 JPX917577:JPY917577 JZT917577:JZU917577 KJP917577:KJQ917577 KTL917577:KTM917577 LDH917577:LDI917577 LND917577:LNE917577 LWZ917577:LXA917577 MGV917577:MGW917577 MQR917577:MQS917577 NAN917577:NAO917577 NKJ917577:NKK917577 NUF917577:NUG917577 OEB917577:OEC917577 ONX917577:ONY917577 OXT917577:OXU917577 PHP917577:PHQ917577 PRL917577:PRM917577 QBH917577:QBI917577 QLD917577:QLE917577 QUZ917577:QVA917577 REV917577:REW917577 ROR917577:ROS917577 RYN917577:RYO917577 SIJ917577:SIK917577 SSF917577:SSG917577 TCB917577:TCC917577 TLX917577:TLY917577 TVT917577:TVU917577 UFP917577:UFQ917577 UPL917577:UPM917577 UZH917577:UZI917577 VJD917577:VJE917577 VSZ917577:VTA917577 WCV917577:WCW917577 WMR917577:WMS917577 WWN917577:WWO917577 KB983113:KC983113 TX983113:TY983113 ADT983113:ADU983113 ANP983113:ANQ983113 AXL983113:AXM983113 BHH983113:BHI983113 BRD983113:BRE983113 CAZ983113:CBA983113 CKV983113:CKW983113 CUR983113:CUS983113 DEN983113:DEO983113 DOJ983113:DOK983113 DYF983113:DYG983113 EIB983113:EIC983113 ERX983113:ERY983113 FBT983113:FBU983113 FLP983113:FLQ983113 FVL983113:FVM983113 GFH983113:GFI983113 GPD983113:GPE983113 GYZ983113:GZA983113 HIV983113:HIW983113 HSR983113:HSS983113 ICN983113:ICO983113 IMJ983113:IMK983113 IWF983113:IWG983113 JGB983113:JGC983113 JPX983113:JPY983113 JZT983113:JZU983113 KJP983113:KJQ983113 KTL983113:KTM983113 LDH983113:LDI983113 LND983113:LNE983113 LWZ983113:LXA983113 MGV983113:MGW983113 MQR983113:MQS983113 NAN983113:NAO983113 NKJ983113:NKK983113 NUF983113:NUG983113 OEB983113:OEC983113 ONX983113:ONY983113 OXT983113:OXU983113 PHP983113:PHQ983113 PRL983113:PRM983113 QBH983113:QBI983113 QLD983113:QLE983113 QUZ983113:QVA983113 REV983113:REW983113 ROR983113:ROS983113 RYN983113:RYO983113 SIJ983113:SIK983113 SSF983113:SSG983113 TCB983113:TCC983113 TLX983113:TLY983113 TVT983113:TVU983113 UFP983113:UFQ983113 UPL983113:UPM983113 UZH983113:UZI983113 VJD983113:VJE983113 VSZ983113:VTA983113 WCV983113:WCW983113 WMR983113:WMS983113 WWN983113:WWO983113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600:AH65600 KC65600:KD65600 TY65600:TZ65600 ADU65600:ADV65600 ANQ65600:ANR65600 AXM65600:AXN65600 BHI65600:BHJ65600 BRE65600:BRF65600 CBA65600:CBB65600 CKW65600:CKX65600 CUS65600:CUT65600 DEO65600:DEP65600 DOK65600:DOL65600 DYG65600:DYH65600 EIC65600:EID65600 ERY65600:ERZ65600 FBU65600:FBV65600 FLQ65600:FLR65600 FVM65600:FVN65600 GFI65600:GFJ65600 GPE65600:GPF65600 GZA65600:GZB65600 HIW65600:HIX65600 HSS65600:HST65600 ICO65600:ICP65600 IMK65600:IML65600 IWG65600:IWH65600 JGC65600:JGD65600 JPY65600:JPZ65600 JZU65600:JZV65600 KJQ65600:KJR65600 KTM65600:KTN65600 LDI65600:LDJ65600 LNE65600:LNF65600 LXA65600:LXB65600 MGW65600:MGX65600 MQS65600:MQT65600 NAO65600:NAP65600 NKK65600:NKL65600 NUG65600:NUH65600 OEC65600:OED65600 ONY65600:ONZ65600 OXU65600:OXV65600 PHQ65600:PHR65600 PRM65600:PRN65600 QBI65600:QBJ65600 QLE65600:QLF65600 QVA65600:QVB65600 REW65600:REX65600 ROS65600:ROT65600 RYO65600:RYP65600 SIK65600:SIL65600 SSG65600:SSH65600 TCC65600:TCD65600 TLY65600:TLZ65600 TVU65600:TVV65600 UFQ65600:UFR65600 UPM65600:UPN65600 UZI65600:UZJ65600 VJE65600:VJF65600 VTA65600:VTB65600 WCW65600:WCX65600 WMS65600:WMT65600 WWO65600:WWP65600 AG131136:AH131136 KC131136:KD131136 TY131136:TZ131136 ADU131136:ADV131136 ANQ131136:ANR131136 AXM131136:AXN131136 BHI131136:BHJ131136 BRE131136:BRF131136 CBA131136:CBB131136 CKW131136:CKX131136 CUS131136:CUT131136 DEO131136:DEP131136 DOK131136:DOL131136 DYG131136:DYH131136 EIC131136:EID131136 ERY131136:ERZ131136 FBU131136:FBV131136 FLQ131136:FLR131136 FVM131136:FVN131136 GFI131136:GFJ131136 GPE131136:GPF131136 GZA131136:GZB131136 HIW131136:HIX131136 HSS131136:HST131136 ICO131136:ICP131136 IMK131136:IML131136 IWG131136:IWH131136 JGC131136:JGD131136 JPY131136:JPZ131136 JZU131136:JZV131136 KJQ131136:KJR131136 KTM131136:KTN131136 LDI131136:LDJ131136 LNE131136:LNF131136 LXA131136:LXB131136 MGW131136:MGX131136 MQS131136:MQT131136 NAO131136:NAP131136 NKK131136:NKL131136 NUG131136:NUH131136 OEC131136:OED131136 ONY131136:ONZ131136 OXU131136:OXV131136 PHQ131136:PHR131136 PRM131136:PRN131136 QBI131136:QBJ131136 QLE131136:QLF131136 QVA131136:QVB131136 REW131136:REX131136 ROS131136:ROT131136 RYO131136:RYP131136 SIK131136:SIL131136 SSG131136:SSH131136 TCC131136:TCD131136 TLY131136:TLZ131136 TVU131136:TVV131136 UFQ131136:UFR131136 UPM131136:UPN131136 UZI131136:UZJ131136 VJE131136:VJF131136 VTA131136:VTB131136 WCW131136:WCX131136 WMS131136:WMT131136 WWO131136:WWP131136 AG196672:AH196672 KC196672:KD196672 TY196672:TZ196672 ADU196672:ADV196672 ANQ196672:ANR196672 AXM196672:AXN196672 BHI196672:BHJ196672 BRE196672:BRF196672 CBA196672:CBB196672 CKW196672:CKX196672 CUS196672:CUT196672 DEO196672:DEP196672 DOK196672:DOL196672 DYG196672:DYH196672 EIC196672:EID196672 ERY196672:ERZ196672 FBU196672:FBV196672 FLQ196672:FLR196672 FVM196672:FVN196672 GFI196672:GFJ196672 GPE196672:GPF196672 GZA196672:GZB196672 HIW196672:HIX196672 HSS196672:HST196672 ICO196672:ICP196672 IMK196672:IML196672 IWG196672:IWH196672 JGC196672:JGD196672 JPY196672:JPZ196672 JZU196672:JZV196672 KJQ196672:KJR196672 KTM196672:KTN196672 LDI196672:LDJ196672 LNE196672:LNF196672 LXA196672:LXB196672 MGW196672:MGX196672 MQS196672:MQT196672 NAO196672:NAP196672 NKK196672:NKL196672 NUG196672:NUH196672 OEC196672:OED196672 ONY196672:ONZ196672 OXU196672:OXV196672 PHQ196672:PHR196672 PRM196672:PRN196672 QBI196672:QBJ196672 QLE196672:QLF196672 QVA196672:QVB196672 REW196672:REX196672 ROS196672:ROT196672 RYO196672:RYP196672 SIK196672:SIL196672 SSG196672:SSH196672 TCC196672:TCD196672 TLY196672:TLZ196672 TVU196672:TVV196672 UFQ196672:UFR196672 UPM196672:UPN196672 UZI196672:UZJ196672 VJE196672:VJF196672 VTA196672:VTB196672 WCW196672:WCX196672 WMS196672:WMT196672 WWO196672:WWP196672 AG262208:AH262208 KC262208:KD262208 TY262208:TZ262208 ADU262208:ADV262208 ANQ262208:ANR262208 AXM262208:AXN262208 BHI262208:BHJ262208 BRE262208:BRF262208 CBA262208:CBB262208 CKW262208:CKX262208 CUS262208:CUT262208 DEO262208:DEP262208 DOK262208:DOL262208 DYG262208:DYH262208 EIC262208:EID262208 ERY262208:ERZ262208 FBU262208:FBV262208 FLQ262208:FLR262208 FVM262208:FVN262208 GFI262208:GFJ262208 GPE262208:GPF262208 GZA262208:GZB262208 HIW262208:HIX262208 HSS262208:HST262208 ICO262208:ICP262208 IMK262208:IML262208 IWG262208:IWH262208 JGC262208:JGD262208 JPY262208:JPZ262208 JZU262208:JZV262208 KJQ262208:KJR262208 KTM262208:KTN262208 LDI262208:LDJ262208 LNE262208:LNF262208 LXA262208:LXB262208 MGW262208:MGX262208 MQS262208:MQT262208 NAO262208:NAP262208 NKK262208:NKL262208 NUG262208:NUH262208 OEC262208:OED262208 ONY262208:ONZ262208 OXU262208:OXV262208 PHQ262208:PHR262208 PRM262208:PRN262208 QBI262208:QBJ262208 QLE262208:QLF262208 QVA262208:QVB262208 REW262208:REX262208 ROS262208:ROT262208 RYO262208:RYP262208 SIK262208:SIL262208 SSG262208:SSH262208 TCC262208:TCD262208 TLY262208:TLZ262208 TVU262208:TVV262208 UFQ262208:UFR262208 UPM262208:UPN262208 UZI262208:UZJ262208 VJE262208:VJF262208 VTA262208:VTB262208 WCW262208:WCX262208 WMS262208:WMT262208 WWO262208:WWP262208 AG327744:AH327744 KC327744:KD327744 TY327744:TZ327744 ADU327744:ADV327744 ANQ327744:ANR327744 AXM327744:AXN327744 BHI327744:BHJ327744 BRE327744:BRF327744 CBA327744:CBB327744 CKW327744:CKX327744 CUS327744:CUT327744 DEO327744:DEP327744 DOK327744:DOL327744 DYG327744:DYH327744 EIC327744:EID327744 ERY327744:ERZ327744 FBU327744:FBV327744 FLQ327744:FLR327744 FVM327744:FVN327744 GFI327744:GFJ327744 GPE327744:GPF327744 GZA327744:GZB327744 HIW327744:HIX327744 HSS327744:HST327744 ICO327744:ICP327744 IMK327744:IML327744 IWG327744:IWH327744 JGC327744:JGD327744 JPY327744:JPZ327744 JZU327744:JZV327744 KJQ327744:KJR327744 KTM327744:KTN327744 LDI327744:LDJ327744 LNE327744:LNF327744 LXA327744:LXB327744 MGW327744:MGX327744 MQS327744:MQT327744 NAO327744:NAP327744 NKK327744:NKL327744 NUG327744:NUH327744 OEC327744:OED327744 ONY327744:ONZ327744 OXU327744:OXV327744 PHQ327744:PHR327744 PRM327744:PRN327744 QBI327744:QBJ327744 QLE327744:QLF327744 QVA327744:QVB327744 REW327744:REX327744 ROS327744:ROT327744 RYO327744:RYP327744 SIK327744:SIL327744 SSG327744:SSH327744 TCC327744:TCD327744 TLY327744:TLZ327744 TVU327744:TVV327744 UFQ327744:UFR327744 UPM327744:UPN327744 UZI327744:UZJ327744 VJE327744:VJF327744 VTA327744:VTB327744 WCW327744:WCX327744 WMS327744:WMT327744 WWO327744:WWP327744 AG393280:AH393280 KC393280:KD393280 TY393280:TZ393280 ADU393280:ADV393280 ANQ393280:ANR393280 AXM393280:AXN393280 BHI393280:BHJ393280 BRE393280:BRF393280 CBA393280:CBB393280 CKW393280:CKX393280 CUS393280:CUT393280 DEO393280:DEP393280 DOK393280:DOL393280 DYG393280:DYH393280 EIC393280:EID393280 ERY393280:ERZ393280 FBU393280:FBV393280 FLQ393280:FLR393280 FVM393280:FVN393280 GFI393280:GFJ393280 GPE393280:GPF393280 GZA393280:GZB393280 HIW393280:HIX393280 HSS393280:HST393280 ICO393280:ICP393280 IMK393280:IML393280 IWG393280:IWH393280 JGC393280:JGD393280 JPY393280:JPZ393280 JZU393280:JZV393280 KJQ393280:KJR393280 KTM393280:KTN393280 LDI393280:LDJ393280 LNE393280:LNF393280 LXA393280:LXB393280 MGW393280:MGX393280 MQS393280:MQT393280 NAO393280:NAP393280 NKK393280:NKL393280 NUG393280:NUH393280 OEC393280:OED393280 ONY393280:ONZ393280 OXU393280:OXV393280 PHQ393280:PHR393280 PRM393280:PRN393280 QBI393280:QBJ393280 QLE393280:QLF393280 QVA393280:QVB393280 REW393280:REX393280 ROS393280:ROT393280 RYO393280:RYP393280 SIK393280:SIL393280 SSG393280:SSH393280 TCC393280:TCD393280 TLY393280:TLZ393280 TVU393280:TVV393280 UFQ393280:UFR393280 UPM393280:UPN393280 UZI393280:UZJ393280 VJE393280:VJF393280 VTA393280:VTB393280 WCW393280:WCX393280 WMS393280:WMT393280 WWO393280:WWP393280 AG458816:AH458816 KC458816:KD458816 TY458816:TZ458816 ADU458816:ADV458816 ANQ458816:ANR458816 AXM458816:AXN458816 BHI458816:BHJ458816 BRE458816:BRF458816 CBA458816:CBB458816 CKW458816:CKX458816 CUS458816:CUT458816 DEO458816:DEP458816 DOK458816:DOL458816 DYG458816:DYH458816 EIC458816:EID458816 ERY458816:ERZ458816 FBU458816:FBV458816 FLQ458816:FLR458816 FVM458816:FVN458816 GFI458816:GFJ458816 GPE458816:GPF458816 GZA458816:GZB458816 HIW458816:HIX458816 HSS458816:HST458816 ICO458816:ICP458816 IMK458816:IML458816 IWG458816:IWH458816 JGC458816:JGD458816 JPY458816:JPZ458816 JZU458816:JZV458816 KJQ458816:KJR458816 KTM458816:KTN458816 LDI458816:LDJ458816 LNE458816:LNF458816 LXA458816:LXB458816 MGW458816:MGX458816 MQS458816:MQT458816 NAO458816:NAP458816 NKK458816:NKL458816 NUG458816:NUH458816 OEC458816:OED458816 ONY458816:ONZ458816 OXU458816:OXV458816 PHQ458816:PHR458816 PRM458816:PRN458816 QBI458816:QBJ458816 QLE458816:QLF458816 QVA458816:QVB458816 REW458816:REX458816 ROS458816:ROT458816 RYO458816:RYP458816 SIK458816:SIL458816 SSG458816:SSH458816 TCC458816:TCD458816 TLY458816:TLZ458816 TVU458816:TVV458816 UFQ458816:UFR458816 UPM458816:UPN458816 UZI458816:UZJ458816 VJE458816:VJF458816 VTA458816:VTB458816 WCW458816:WCX458816 WMS458816:WMT458816 WWO458816:WWP458816 AG524352:AH524352 KC524352:KD524352 TY524352:TZ524352 ADU524352:ADV524352 ANQ524352:ANR524352 AXM524352:AXN524352 BHI524352:BHJ524352 BRE524352:BRF524352 CBA524352:CBB524352 CKW524352:CKX524352 CUS524352:CUT524352 DEO524352:DEP524352 DOK524352:DOL524352 DYG524352:DYH524352 EIC524352:EID524352 ERY524352:ERZ524352 FBU524352:FBV524352 FLQ524352:FLR524352 FVM524352:FVN524352 GFI524352:GFJ524352 GPE524352:GPF524352 GZA524352:GZB524352 HIW524352:HIX524352 HSS524352:HST524352 ICO524352:ICP524352 IMK524352:IML524352 IWG524352:IWH524352 JGC524352:JGD524352 JPY524352:JPZ524352 JZU524352:JZV524352 KJQ524352:KJR524352 KTM524352:KTN524352 LDI524352:LDJ524352 LNE524352:LNF524352 LXA524352:LXB524352 MGW524352:MGX524352 MQS524352:MQT524352 NAO524352:NAP524352 NKK524352:NKL524352 NUG524352:NUH524352 OEC524352:OED524352 ONY524352:ONZ524352 OXU524352:OXV524352 PHQ524352:PHR524352 PRM524352:PRN524352 QBI524352:QBJ524352 QLE524352:QLF524352 QVA524352:QVB524352 REW524352:REX524352 ROS524352:ROT524352 RYO524352:RYP524352 SIK524352:SIL524352 SSG524352:SSH524352 TCC524352:TCD524352 TLY524352:TLZ524352 TVU524352:TVV524352 UFQ524352:UFR524352 UPM524352:UPN524352 UZI524352:UZJ524352 VJE524352:VJF524352 VTA524352:VTB524352 WCW524352:WCX524352 WMS524352:WMT524352 WWO524352:WWP524352 AG589888:AH589888 KC589888:KD589888 TY589888:TZ589888 ADU589888:ADV589888 ANQ589888:ANR589888 AXM589888:AXN589888 BHI589888:BHJ589888 BRE589888:BRF589888 CBA589888:CBB589888 CKW589888:CKX589888 CUS589888:CUT589888 DEO589888:DEP589888 DOK589888:DOL589888 DYG589888:DYH589888 EIC589888:EID589888 ERY589888:ERZ589888 FBU589888:FBV589888 FLQ589888:FLR589888 FVM589888:FVN589888 GFI589888:GFJ589888 GPE589888:GPF589888 GZA589888:GZB589888 HIW589888:HIX589888 HSS589888:HST589888 ICO589888:ICP589888 IMK589888:IML589888 IWG589888:IWH589888 JGC589888:JGD589888 JPY589888:JPZ589888 JZU589888:JZV589888 KJQ589888:KJR589888 KTM589888:KTN589888 LDI589888:LDJ589888 LNE589888:LNF589888 LXA589888:LXB589888 MGW589888:MGX589888 MQS589888:MQT589888 NAO589888:NAP589888 NKK589888:NKL589888 NUG589888:NUH589888 OEC589888:OED589888 ONY589888:ONZ589888 OXU589888:OXV589888 PHQ589888:PHR589888 PRM589888:PRN589888 QBI589888:QBJ589888 QLE589888:QLF589888 QVA589888:QVB589888 REW589888:REX589888 ROS589888:ROT589888 RYO589888:RYP589888 SIK589888:SIL589888 SSG589888:SSH589888 TCC589888:TCD589888 TLY589888:TLZ589888 TVU589888:TVV589888 UFQ589888:UFR589888 UPM589888:UPN589888 UZI589888:UZJ589888 VJE589888:VJF589888 VTA589888:VTB589888 WCW589888:WCX589888 WMS589888:WMT589888 WWO589888:WWP589888 AG655424:AH655424 KC655424:KD655424 TY655424:TZ655424 ADU655424:ADV655424 ANQ655424:ANR655424 AXM655424:AXN655424 BHI655424:BHJ655424 BRE655424:BRF655424 CBA655424:CBB655424 CKW655424:CKX655424 CUS655424:CUT655424 DEO655424:DEP655424 DOK655424:DOL655424 DYG655424:DYH655424 EIC655424:EID655424 ERY655424:ERZ655424 FBU655424:FBV655424 FLQ655424:FLR655424 FVM655424:FVN655424 GFI655424:GFJ655424 GPE655424:GPF655424 GZA655424:GZB655424 HIW655424:HIX655424 HSS655424:HST655424 ICO655424:ICP655424 IMK655424:IML655424 IWG655424:IWH655424 JGC655424:JGD655424 JPY655424:JPZ655424 JZU655424:JZV655424 KJQ655424:KJR655424 KTM655424:KTN655424 LDI655424:LDJ655424 LNE655424:LNF655424 LXA655424:LXB655424 MGW655424:MGX655424 MQS655424:MQT655424 NAO655424:NAP655424 NKK655424:NKL655424 NUG655424:NUH655424 OEC655424:OED655424 ONY655424:ONZ655424 OXU655424:OXV655424 PHQ655424:PHR655424 PRM655424:PRN655424 QBI655424:QBJ655424 QLE655424:QLF655424 QVA655424:QVB655424 REW655424:REX655424 ROS655424:ROT655424 RYO655424:RYP655424 SIK655424:SIL655424 SSG655424:SSH655424 TCC655424:TCD655424 TLY655424:TLZ655424 TVU655424:TVV655424 UFQ655424:UFR655424 UPM655424:UPN655424 UZI655424:UZJ655424 VJE655424:VJF655424 VTA655424:VTB655424 WCW655424:WCX655424 WMS655424:WMT655424 WWO655424:WWP655424 AG720960:AH720960 KC720960:KD720960 TY720960:TZ720960 ADU720960:ADV720960 ANQ720960:ANR720960 AXM720960:AXN720960 BHI720960:BHJ720960 BRE720960:BRF720960 CBA720960:CBB720960 CKW720960:CKX720960 CUS720960:CUT720960 DEO720960:DEP720960 DOK720960:DOL720960 DYG720960:DYH720960 EIC720960:EID720960 ERY720960:ERZ720960 FBU720960:FBV720960 FLQ720960:FLR720960 FVM720960:FVN720960 GFI720960:GFJ720960 GPE720960:GPF720960 GZA720960:GZB720960 HIW720960:HIX720960 HSS720960:HST720960 ICO720960:ICP720960 IMK720960:IML720960 IWG720960:IWH720960 JGC720960:JGD720960 JPY720960:JPZ720960 JZU720960:JZV720960 KJQ720960:KJR720960 KTM720960:KTN720960 LDI720960:LDJ720960 LNE720960:LNF720960 LXA720960:LXB720960 MGW720960:MGX720960 MQS720960:MQT720960 NAO720960:NAP720960 NKK720960:NKL720960 NUG720960:NUH720960 OEC720960:OED720960 ONY720960:ONZ720960 OXU720960:OXV720960 PHQ720960:PHR720960 PRM720960:PRN720960 QBI720960:QBJ720960 QLE720960:QLF720960 QVA720960:QVB720960 REW720960:REX720960 ROS720960:ROT720960 RYO720960:RYP720960 SIK720960:SIL720960 SSG720960:SSH720960 TCC720960:TCD720960 TLY720960:TLZ720960 TVU720960:TVV720960 UFQ720960:UFR720960 UPM720960:UPN720960 UZI720960:UZJ720960 VJE720960:VJF720960 VTA720960:VTB720960 WCW720960:WCX720960 WMS720960:WMT720960 WWO720960:WWP720960 AG786496:AH786496 KC786496:KD786496 TY786496:TZ786496 ADU786496:ADV786496 ANQ786496:ANR786496 AXM786496:AXN786496 BHI786496:BHJ786496 BRE786496:BRF786496 CBA786496:CBB786496 CKW786496:CKX786496 CUS786496:CUT786496 DEO786496:DEP786496 DOK786496:DOL786496 DYG786496:DYH786496 EIC786496:EID786496 ERY786496:ERZ786496 FBU786496:FBV786496 FLQ786496:FLR786496 FVM786496:FVN786496 GFI786496:GFJ786496 GPE786496:GPF786496 GZA786496:GZB786496 HIW786496:HIX786496 HSS786496:HST786496 ICO786496:ICP786496 IMK786496:IML786496 IWG786496:IWH786496 JGC786496:JGD786496 JPY786496:JPZ786496 JZU786496:JZV786496 KJQ786496:KJR786496 KTM786496:KTN786496 LDI786496:LDJ786496 LNE786496:LNF786496 LXA786496:LXB786496 MGW786496:MGX786496 MQS786496:MQT786496 NAO786496:NAP786496 NKK786496:NKL786496 NUG786496:NUH786496 OEC786496:OED786496 ONY786496:ONZ786496 OXU786496:OXV786496 PHQ786496:PHR786496 PRM786496:PRN786496 QBI786496:QBJ786496 QLE786496:QLF786496 QVA786496:QVB786496 REW786496:REX786496 ROS786496:ROT786496 RYO786496:RYP786496 SIK786496:SIL786496 SSG786496:SSH786496 TCC786496:TCD786496 TLY786496:TLZ786496 TVU786496:TVV786496 UFQ786496:UFR786496 UPM786496:UPN786496 UZI786496:UZJ786496 VJE786496:VJF786496 VTA786496:VTB786496 WCW786496:WCX786496 WMS786496:WMT786496 WWO786496:WWP786496 AG852032:AH852032 KC852032:KD852032 TY852032:TZ852032 ADU852032:ADV852032 ANQ852032:ANR852032 AXM852032:AXN852032 BHI852032:BHJ852032 BRE852032:BRF852032 CBA852032:CBB852032 CKW852032:CKX852032 CUS852032:CUT852032 DEO852032:DEP852032 DOK852032:DOL852032 DYG852032:DYH852032 EIC852032:EID852032 ERY852032:ERZ852032 FBU852032:FBV852032 FLQ852032:FLR852032 FVM852032:FVN852032 GFI852032:GFJ852032 GPE852032:GPF852032 GZA852032:GZB852032 HIW852032:HIX852032 HSS852032:HST852032 ICO852032:ICP852032 IMK852032:IML852032 IWG852032:IWH852032 JGC852032:JGD852032 JPY852032:JPZ852032 JZU852032:JZV852032 KJQ852032:KJR852032 KTM852032:KTN852032 LDI852032:LDJ852032 LNE852032:LNF852032 LXA852032:LXB852032 MGW852032:MGX852032 MQS852032:MQT852032 NAO852032:NAP852032 NKK852032:NKL852032 NUG852032:NUH852032 OEC852032:OED852032 ONY852032:ONZ852032 OXU852032:OXV852032 PHQ852032:PHR852032 PRM852032:PRN852032 QBI852032:QBJ852032 QLE852032:QLF852032 QVA852032:QVB852032 REW852032:REX852032 ROS852032:ROT852032 RYO852032:RYP852032 SIK852032:SIL852032 SSG852032:SSH852032 TCC852032:TCD852032 TLY852032:TLZ852032 TVU852032:TVV852032 UFQ852032:UFR852032 UPM852032:UPN852032 UZI852032:UZJ852032 VJE852032:VJF852032 VTA852032:VTB852032 WCW852032:WCX852032 WMS852032:WMT852032 WWO852032:WWP852032 AG917568:AH917568 KC917568:KD917568 TY917568:TZ917568 ADU917568:ADV917568 ANQ917568:ANR917568 AXM917568:AXN917568 BHI917568:BHJ917568 BRE917568:BRF917568 CBA917568:CBB917568 CKW917568:CKX917568 CUS917568:CUT917568 DEO917568:DEP917568 DOK917568:DOL917568 DYG917568:DYH917568 EIC917568:EID917568 ERY917568:ERZ917568 FBU917568:FBV917568 FLQ917568:FLR917568 FVM917568:FVN917568 GFI917568:GFJ917568 GPE917568:GPF917568 GZA917568:GZB917568 HIW917568:HIX917568 HSS917568:HST917568 ICO917568:ICP917568 IMK917568:IML917568 IWG917568:IWH917568 JGC917568:JGD917568 JPY917568:JPZ917568 JZU917568:JZV917568 KJQ917568:KJR917568 KTM917568:KTN917568 LDI917568:LDJ917568 LNE917568:LNF917568 LXA917568:LXB917568 MGW917568:MGX917568 MQS917568:MQT917568 NAO917568:NAP917568 NKK917568:NKL917568 NUG917568:NUH917568 OEC917568:OED917568 ONY917568:ONZ917568 OXU917568:OXV917568 PHQ917568:PHR917568 PRM917568:PRN917568 QBI917568:QBJ917568 QLE917568:QLF917568 QVA917568:QVB917568 REW917568:REX917568 ROS917568:ROT917568 RYO917568:RYP917568 SIK917568:SIL917568 SSG917568:SSH917568 TCC917568:TCD917568 TLY917568:TLZ917568 TVU917568:TVV917568 UFQ917568:UFR917568 UPM917568:UPN917568 UZI917568:UZJ917568 VJE917568:VJF917568 VTA917568:VTB917568 WCW917568:WCX917568 WMS917568:WMT917568 WWO917568:WWP917568 AG983104:AH983104 KC983104:KD983104 TY983104:TZ983104 ADU983104:ADV983104 ANQ983104:ANR983104 AXM983104:AXN983104 BHI983104:BHJ983104 BRE983104:BRF983104 CBA983104:CBB983104 CKW983104:CKX983104 CUS983104:CUT983104 DEO983104:DEP983104 DOK983104:DOL983104 DYG983104:DYH983104 EIC983104:EID983104 ERY983104:ERZ983104 FBU983104:FBV983104 FLQ983104:FLR983104 FVM983104:FVN983104 GFI983104:GFJ983104 GPE983104:GPF983104 GZA983104:GZB983104 HIW983104:HIX983104 HSS983104:HST983104 ICO983104:ICP983104 IMK983104:IML983104 IWG983104:IWH983104 JGC983104:JGD983104 JPY983104:JPZ983104 JZU983104:JZV983104 KJQ983104:KJR983104 KTM983104:KTN983104 LDI983104:LDJ983104 LNE983104:LNF983104 LXA983104:LXB983104 MGW983104:MGX983104 MQS983104:MQT983104 NAO983104:NAP983104 NKK983104:NKL983104 NUG983104:NUH983104 OEC983104:OED983104 ONY983104:ONZ983104 OXU983104:OXV983104 PHQ983104:PHR983104 PRM983104:PRN983104 QBI983104:QBJ983104 QLE983104:QLF983104 QVA983104:QVB983104 REW983104:REX983104 ROS983104:ROT983104 RYO983104:RYP983104 SIK983104:SIL983104 SSG983104:SSH983104 TCC983104:TCD983104 TLY983104:TLZ983104 TVU983104:TVV983104 UFQ983104:UFR983104 UPM983104:UPN983104 UZI983104:UZJ983104 VJE983104:VJF983104 VTA983104:VTB983104 WCW983104:WCX983104 WMS983104:WMT983104 WWO983104:WWP983104 AH65601:AI65601 KD65601:KE65601 TZ65601:UA65601 ADV65601:ADW65601 ANR65601:ANS65601 AXN65601:AXO65601 BHJ65601:BHK65601 BRF65601:BRG65601 CBB65601:CBC65601 CKX65601:CKY65601 CUT65601:CUU65601 DEP65601:DEQ65601 DOL65601:DOM65601 DYH65601:DYI65601 EID65601:EIE65601 ERZ65601:ESA65601 FBV65601:FBW65601 FLR65601:FLS65601 FVN65601:FVO65601 GFJ65601:GFK65601 GPF65601:GPG65601 GZB65601:GZC65601 HIX65601:HIY65601 HST65601:HSU65601 ICP65601:ICQ65601 IML65601:IMM65601 IWH65601:IWI65601 JGD65601:JGE65601 JPZ65601:JQA65601 JZV65601:JZW65601 KJR65601:KJS65601 KTN65601:KTO65601 LDJ65601:LDK65601 LNF65601:LNG65601 LXB65601:LXC65601 MGX65601:MGY65601 MQT65601:MQU65601 NAP65601:NAQ65601 NKL65601:NKM65601 NUH65601:NUI65601 OED65601:OEE65601 ONZ65601:OOA65601 OXV65601:OXW65601 PHR65601:PHS65601 PRN65601:PRO65601 QBJ65601:QBK65601 QLF65601:QLG65601 QVB65601:QVC65601 REX65601:REY65601 ROT65601:ROU65601 RYP65601:RYQ65601 SIL65601:SIM65601 SSH65601:SSI65601 TCD65601:TCE65601 TLZ65601:TMA65601 TVV65601:TVW65601 UFR65601:UFS65601 UPN65601:UPO65601 UZJ65601:UZK65601 VJF65601:VJG65601 VTB65601:VTC65601 WCX65601:WCY65601 WMT65601:WMU65601 WWP65601:WWQ65601 AH131137:AI131137 KD131137:KE131137 TZ131137:UA131137 ADV131137:ADW131137 ANR131137:ANS131137 AXN131137:AXO131137 BHJ131137:BHK131137 BRF131137:BRG131137 CBB131137:CBC131137 CKX131137:CKY131137 CUT131137:CUU131137 DEP131137:DEQ131137 DOL131137:DOM131137 DYH131137:DYI131137 EID131137:EIE131137 ERZ131137:ESA131137 FBV131137:FBW131137 FLR131137:FLS131137 FVN131137:FVO131137 GFJ131137:GFK131137 GPF131137:GPG131137 GZB131137:GZC131137 HIX131137:HIY131137 HST131137:HSU131137 ICP131137:ICQ131137 IML131137:IMM131137 IWH131137:IWI131137 JGD131137:JGE131137 JPZ131137:JQA131137 JZV131137:JZW131137 KJR131137:KJS131137 KTN131137:KTO131137 LDJ131137:LDK131137 LNF131137:LNG131137 LXB131137:LXC131137 MGX131137:MGY131137 MQT131137:MQU131137 NAP131137:NAQ131137 NKL131137:NKM131137 NUH131137:NUI131137 OED131137:OEE131137 ONZ131137:OOA131137 OXV131137:OXW131137 PHR131137:PHS131137 PRN131137:PRO131137 QBJ131137:QBK131137 QLF131137:QLG131137 QVB131137:QVC131137 REX131137:REY131137 ROT131137:ROU131137 RYP131137:RYQ131137 SIL131137:SIM131137 SSH131137:SSI131137 TCD131137:TCE131137 TLZ131137:TMA131137 TVV131137:TVW131137 UFR131137:UFS131137 UPN131137:UPO131137 UZJ131137:UZK131137 VJF131137:VJG131137 VTB131137:VTC131137 WCX131137:WCY131137 WMT131137:WMU131137 WWP131137:WWQ131137 AH196673:AI196673 KD196673:KE196673 TZ196673:UA196673 ADV196673:ADW196673 ANR196673:ANS196673 AXN196673:AXO196673 BHJ196673:BHK196673 BRF196673:BRG196673 CBB196673:CBC196673 CKX196673:CKY196673 CUT196673:CUU196673 DEP196673:DEQ196673 DOL196673:DOM196673 DYH196673:DYI196673 EID196673:EIE196673 ERZ196673:ESA196673 FBV196673:FBW196673 FLR196673:FLS196673 FVN196673:FVO196673 GFJ196673:GFK196673 GPF196673:GPG196673 GZB196673:GZC196673 HIX196673:HIY196673 HST196673:HSU196673 ICP196673:ICQ196673 IML196673:IMM196673 IWH196673:IWI196673 JGD196673:JGE196673 JPZ196673:JQA196673 JZV196673:JZW196673 KJR196673:KJS196673 KTN196673:KTO196673 LDJ196673:LDK196673 LNF196673:LNG196673 LXB196673:LXC196673 MGX196673:MGY196673 MQT196673:MQU196673 NAP196673:NAQ196673 NKL196673:NKM196673 NUH196673:NUI196673 OED196673:OEE196673 ONZ196673:OOA196673 OXV196673:OXW196673 PHR196673:PHS196673 PRN196673:PRO196673 QBJ196673:QBK196673 QLF196673:QLG196673 QVB196673:QVC196673 REX196673:REY196673 ROT196673:ROU196673 RYP196673:RYQ196673 SIL196673:SIM196673 SSH196673:SSI196673 TCD196673:TCE196673 TLZ196673:TMA196673 TVV196673:TVW196673 UFR196673:UFS196673 UPN196673:UPO196673 UZJ196673:UZK196673 VJF196673:VJG196673 VTB196673:VTC196673 WCX196673:WCY196673 WMT196673:WMU196673 WWP196673:WWQ196673 AH262209:AI262209 KD262209:KE262209 TZ262209:UA262209 ADV262209:ADW262209 ANR262209:ANS262209 AXN262209:AXO262209 BHJ262209:BHK262209 BRF262209:BRG262209 CBB262209:CBC262209 CKX262209:CKY262209 CUT262209:CUU262209 DEP262209:DEQ262209 DOL262209:DOM262209 DYH262209:DYI262209 EID262209:EIE262209 ERZ262209:ESA262209 FBV262209:FBW262209 FLR262209:FLS262209 FVN262209:FVO262209 GFJ262209:GFK262209 GPF262209:GPG262209 GZB262209:GZC262209 HIX262209:HIY262209 HST262209:HSU262209 ICP262209:ICQ262209 IML262209:IMM262209 IWH262209:IWI262209 JGD262209:JGE262209 JPZ262209:JQA262209 JZV262209:JZW262209 KJR262209:KJS262209 KTN262209:KTO262209 LDJ262209:LDK262209 LNF262209:LNG262209 LXB262209:LXC262209 MGX262209:MGY262209 MQT262209:MQU262209 NAP262209:NAQ262209 NKL262209:NKM262209 NUH262209:NUI262209 OED262209:OEE262209 ONZ262209:OOA262209 OXV262209:OXW262209 PHR262209:PHS262209 PRN262209:PRO262209 QBJ262209:QBK262209 QLF262209:QLG262209 QVB262209:QVC262209 REX262209:REY262209 ROT262209:ROU262209 RYP262209:RYQ262209 SIL262209:SIM262209 SSH262209:SSI262209 TCD262209:TCE262209 TLZ262209:TMA262209 TVV262209:TVW262209 UFR262209:UFS262209 UPN262209:UPO262209 UZJ262209:UZK262209 VJF262209:VJG262209 VTB262209:VTC262209 WCX262209:WCY262209 WMT262209:WMU262209 WWP262209:WWQ262209 AH327745:AI327745 KD327745:KE327745 TZ327745:UA327745 ADV327745:ADW327745 ANR327745:ANS327745 AXN327745:AXO327745 BHJ327745:BHK327745 BRF327745:BRG327745 CBB327745:CBC327745 CKX327745:CKY327745 CUT327745:CUU327745 DEP327745:DEQ327745 DOL327745:DOM327745 DYH327745:DYI327745 EID327745:EIE327745 ERZ327745:ESA327745 FBV327745:FBW327745 FLR327745:FLS327745 FVN327745:FVO327745 GFJ327745:GFK327745 GPF327745:GPG327745 GZB327745:GZC327745 HIX327745:HIY327745 HST327745:HSU327745 ICP327745:ICQ327745 IML327745:IMM327745 IWH327745:IWI327745 JGD327745:JGE327745 JPZ327745:JQA327745 JZV327745:JZW327745 KJR327745:KJS327745 KTN327745:KTO327745 LDJ327745:LDK327745 LNF327745:LNG327745 LXB327745:LXC327745 MGX327745:MGY327745 MQT327745:MQU327745 NAP327745:NAQ327745 NKL327745:NKM327745 NUH327745:NUI327745 OED327745:OEE327745 ONZ327745:OOA327745 OXV327745:OXW327745 PHR327745:PHS327745 PRN327745:PRO327745 QBJ327745:QBK327745 QLF327745:QLG327745 QVB327745:QVC327745 REX327745:REY327745 ROT327745:ROU327745 RYP327745:RYQ327745 SIL327745:SIM327745 SSH327745:SSI327745 TCD327745:TCE327745 TLZ327745:TMA327745 TVV327745:TVW327745 UFR327745:UFS327745 UPN327745:UPO327745 UZJ327745:UZK327745 VJF327745:VJG327745 VTB327745:VTC327745 WCX327745:WCY327745 WMT327745:WMU327745 WWP327745:WWQ327745 AH393281:AI393281 KD393281:KE393281 TZ393281:UA393281 ADV393281:ADW393281 ANR393281:ANS393281 AXN393281:AXO393281 BHJ393281:BHK393281 BRF393281:BRG393281 CBB393281:CBC393281 CKX393281:CKY393281 CUT393281:CUU393281 DEP393281:DEQ393281 DOL393281:DOM393281 DYH393281:DYI393281 EID393281:EIE393281 ERZ393281:ESA393281 FBV393281:FBW393281 FLR393281:FLS393281 FVN393281:FVO393281 GFJ393281:GFK393281 GPF393281:GPG393281 GZB393281:GZC393281 HIX393281:HIY393281 HST393281:HSU393281 ICP393281:ICQ393281 IML393281:IMM393281 IWH393281:IWI393281 JGD393281:JGE393281 JPZ393281:JQA393281 JZV393281:JZW393281 KJR393281:KJS393281 KTN393281:KTO393281 LDJ393281:LDK393281 LNF393281:LNG393281 LXB393281:LXC393281 MGX393281:MGY393281 MQT393281:MQU393281 NAP393281:NAQ393281 NKL393281:NKM393281 NUH393281:NUI393281 OED393281:OEE393281 ONZ393281:OOA393281 OXV393281:OXW393281 PHR393281:PHS393281 PRN393281:PRO393281 QBJ393281:QBK393281 QLF393281:QLG393281 QVB393281:QVC393281 REX393281:REY393281 ROT393281:ROU393281 RYP393281:RYQ393281 SIL393281:SIM393281 SSH393281:SSI393281 TCD393281:TCE393281 TLZ393281:TMA393281 TVV393281:TVW393281 UFR393281:UFS393281 UPN393281:UPO393281 UZJ393281:UZK393281 VJF393281:VJG393281 VTB393281:VTC393281 WCX393281:WCY393281 WMT393281:WMU393281 WWP393281:WWQ393281 AH458817:AI458817 KD458817:KE458817 TZ458817:UA458817 ADV458817:ADW458817 ANR458817:ANS458817 AXN458817:AXO458817 BHJ458817:BHK458817 BRF458817:BRG458817 CBB458817:CBC458817 CKX458817:CKY458817 CUT458817:CUU458817 DEP458817:DEQ458817 DOL458817:DOM458817 DYH458817:DYI458817 EID458817:EIE458817 ERZ458817:ESA458817 FBV458817:FBW458817 FLR458817:FLS458817 FVN458817:FVO458817 GFJ458817:GFK458817 GPF458817:GPG458817 GZB458817:GZC458817 HIX458817:HIY458817 HST458817:HSU458817 ICP458817:ICQ458817 IML458817:IMM458817 IWH458817:IWI458817 JGD458817:JGE458817 JPZ458817:JQA458817 JZV458817:JZW458817 KJR458817:KJS458817 KTN458817:KTO458817 LDJ458817:LDK458817 LNF458817:LNG458817 LXB458817:LXC458817 MGX458817:MGY458817 MQT458817:MQU458817 NAP458817:NAQ458817 NKL458817:NKM458817 NUH458817:NUI458817 OED458817:OEE458817 ONZ458817:OOA458817 OXV458817:OXW458817 PHR458817:PHS458817 PRN458817:PRO458817 QBJ458817:QBK458817 QLF458817:QLG458817 QVB458817:QVC458817 REX458817:REY458817 ROT458817:ROU458817 RYP458817:RYQ458817 SIL458817:SIM458817 SSH458817:SSI458817 TCD458817:TCE458817 TLZ458817:TMA458817 TVV458817:TVW458817 UFR458817:UFS458817 UPN458817:UPO458817 UZJ458817:UZK458817 VJF458817:VJG458817 VTB458817:VTC458817 WCX458817:WCY458817 WMT458817:WMU458817 WWP458817:WWQ458817 AH524353:AI524353 KD524353:KE524353 TZ524353:UA524353 ADV524353:ADW524353 ANR524353:ANS524353 AXN524353:AXO524353 BHJ524353:BHK524353 BRF524353:BRG524353 CBB524353:CBC524353 CKX524353:CKY524353 CUT524353:CUU524353 DEP524353:DEQ524353 DOL524353:DOM524353 DYH524353:DYI524353 EID524353:EIE524353 ERZ524353:ESA524353 FBV524353:FBW524353 FLR524353:FLS524353 FVN524353:FVO524353 GFJ524353:GFK524353 GPF524353:GPG524353 GZB524353:GZC524353 HIX524353:HIY524353 HST524353:HSU524353 ICP524353:ICQ524353 IML524353:IMM524353 IWH524353:IWI524353 JGD524353:JGE524353 JPZ524353:JQA524353 JZV524353:JZW524353 KJR524353:KJS524353 KTN524353:KTO524353 LDJ524353:LDK524353 LNF524353:LNG524353 LXB524353:LXC524353 MGX524353:MGY524353 MQT524353:MQU524353 NAP524353:NAQ524353 NKL524353:NKM524353 NUH524353:NUI524353 OED524353:OEE524353 ONZ524353:OOA524353 OXV524353:OXW524353 PHR524353:PHS524353 PRN524353:PRO524353 QBJ524353:QBK524353 QLF524353:QLG524353 QVB524353:QVC524353 REX524353:REY524353 ROT524353:ROU524353 RYP524353:RYQ524353 SIL524353:SIM524353 SSH524353:SSI524353 TCD524353:TCE524353 TLZ524353:TMA524353 TVV524353:TVW524353 UFR524353:UFS524353 UPN524353:UPO524353 UZJ524353:UZK524353 VJF524353:VJG524353 VTB524353:VTC524353 WCX524353:WCY524353 WMT524353:WMU524353 WWP524353:WWQ524353 AH589889:AI589889 KD589889:KE589889 TZ589889:UA589889 ADV589889:ADW589889 ANR589889:ANS589889 AXN589889:AXO589889 BHJ589889:BHK589889 BRF589889:BRG589889 CBB589889:CBC589889 CKX589889:CKY589889 CUT589889:CUU589889 DEP589889:DEQ589889 DOL589889:DOM589889 DYH589889:DYI589889 EID589889:EIE589889 ERZ589889:ESA589889 FBV589889:FBW589889 FLR589889:FLS589889 FVN589889:FVO589889 GFJ589889:GFK589889 GPF589889:GPG589889 GZB589889:GZC589889 HIX589889:HIY589889 HST589889:HSU589889 ICP589889:ICQ589889 IML589889:IMM589889 IWH589889:IWI589889 JGD589889:JGE589889 JPZ589889:JQA589889 JZV589889:JZW589889 KJR589889:KJS589889 KTN589889:KTO589889 LDJ589889:LDK589889 LNF589889:LNG589889 LXB589889:LXC589889 MGX589889:MGY589889 MQT589889:MQU589889 NAP589889:NAQ589889 NKL589889:NKM589889 NUH589889:NUI589889 OED589889:OEE589889 ONZ589889:OOA589889 OXV589889:OXW589889 PHR589889:PHS589889 PRN589889:PRO589889 QBJ589889:QBK589889 QLF589889:QLG589889 QVB589889:QVC589889 REX589889:REY589889 ROT589889:ROU589889 RYP589889:RYQ589889 SIL589889:SIM589889 SSH589889:SSI589889 TCD589889:TCE589889 TLZ589889:TMA589889 TVV589889:TVW589889 UFR589889:UFS589889 UPN589889:UPO589889 UZJ589889:UZK589889 VJF589889:VJG589889 VTB589889:VTC589889 WCX589889:WCY589889 WMT589889:WMU589889 WWP589889:WWQ589889 AH655425:AI655425 KD655425:KE655425 TZ655425:UA655425 ADV655425:ADW655425 ANR655425:ANS655425 AXN655425:AXO655425 BHJ655425:BHK655425 BRF655425:BRG655425 CBB655425:CBC655425 CKX655425:CKY655425 CUT655425:CUU655425 DEP655425:DEQ655425 DOL655425:DOM655425 DYH655425:DYI655425 EID655425:EIE655425 ERZ655425:ESA655425 FBV655425:FBW655425 FLR655425:FLS655425 FVN655425:FVO655425 GFJ655425:GFK655425 GPF655425:GPG655425 GZB655425:GZC655425 HIX655425:HIY655425 HST655425:HSU655425 ICP655425:ICQ655425 IML655425:IMM655425 IWH655425:IWI655425 JGD655425:JGE655425 JPZ655425:JQA655425 JZV655425:JZW655425 KJR655425:KJS655425 KTN655425:KTO655425 LDJ655425:LDK655425 LNF655425:LNG655425 LXB655425:LXC655425 MGX655425:MGY655425 MQT655425:MQU655425 NAP655425:NAQ655425 NKL655425:NKM655425 NUH655425:NUI655425 OED655425:OEE655425 ONZ655425:OOA655425 OXV655425:OXW655425 PHR655425:PHS655425 PRN655425:PRO655425 QBJ655425:QBK655425 QLF655425:QLG655425 QVB655425:QVC655425 REX655425:REY655425 ROT655425:ROU655425 RYP655425:RYQ655425 SIL655425:SIM655425 SSH655425:SSI655425 TCD655425:TCE655425 TLZ655425:TMA655425 TVV655425:TVW655425 UFR655425:UFS655425 UPN655425:UPO655425 UZJ655425:UZK655425 VJF655425:VJG655425 VTB655425:VTC655425 WCX655425:WCY655425 WMT655425:WMU655425 WWP655425:WWQ655425 AH720961:AI720961 KD720961:KE720961 TZ720961:UA720961 ADV720961:ADW720961 ANR720961:ANS720961 AXN720961:AXO720961 BHJ720961:BHK720961 BRF720961:BRG720961 CBB720961:CBC720961 CKX720961:CKY720961 CUT720961:CUU720961 DEP720961:DEQ720961 DOL720961:DOM720961 DYH720961:DYI720961 EID720961:EIE720961 ERZ720961:ESA720961 FBV720961:FBW720961 FLR720961:FLS720961 FVN720961:FVO720961 GFJ720961:GFK720961 GPF720961:GPG720961 GZB720961:GZC720961 HIX720961:HIY720961 HST720961:HSU720961 ICP720961:ICQ720961 IML720961:IMM720961 IWH720961:IWI720961 JGD720961:JGE720961 JPZ720961:JQA720961 JZV720961:JZW720961 KJR720961:KJS720961 KTN720961:KTO720961 LDJ720961:LDK720961 LNF720961:LNG720961 LXB720961:LXC720961 MGX720961:MGY720961 MQT720961:MQU720961 NAP720961:NAQ720961 NKL720961:NKM720961 NUH720961:NUI720961 OED720961:OEE720961 ONZ720961:OOA720961 OXV720961:OXW720961 PHR720961:PHS720961 PRN720961:PRO720961 QBJ720961:QBK720961 QLF720961:QLG720961 QVB720961:QVC720961 REX720961:REY720961 ROT720961:ROU720961 RYP720961:RYQ720961 SIL720961:SIM720961 SSH720961:SSI720961 TCD720961:TCE720961 TLZ720961:TMA720961 TVV720961:TVW720961 UFR720961:UFS720961 UPN720961:UPO720961 UZJ720961:UZK720961 VJF720961:VJG720961 VTB720961:VTC720961 WCX720961:WCY720961 WMT720961:WMU720961 WWP720961:WWQ720961 AH786497:AI786497 KD786497:KE786497 TZ786497:UA786497 ADV786497:ADW786497 ANR786497:ANS786497 AXN786497:AXO786497 BHJ786497:BHK786497 BRF786497:BRG786497 CBB786497:CBC786497 CKX786497:CKY786497 CUT786497:CUU786497 DEP786497:DEQ786497 DOL786497:DOM786497 DYH786497:DYI786497 EID786497:EIE786497 ERZ786497:ESA786497 FBV786497:FBW786497 FLR786497:FLS786497 FVN786497:FVO786497 GFJ786497:GFK786497 GPF786497:GPG786497 GZB786497:GZC786497 HIX786497:HIY786497 HST786497:HSU786497 ICP786497:ICQ786497 IML786497:IMM786497 IWH786497:IWI786497 JGD786497:JGE786497 JPZ786497:JQA786497 JZV786497:JZW786497 KJR786497:KJS786497 KTN786497:KTO786497 LDJ786497:LDK786497 LNF786497:LNG786497 LXB786497:LXC786497 MGX786497:MGY786497 MQT786497:MQU786497 NAP786497:NAQ786497 NKL786497:NKM786497 NUH786497:NUI786497 OED786497:OEE786497 ONZ786497:OOA786497 OXV786497:OXW786497 PHR786497:PHS786497 PRN786497:PRO786497 QBJ786497:QBK786497 QLF786497:QLG786497 QVB786497:QVC786497 REX786497:REY786497 ROT786497:ROU786497 RYP786497:RYQ786497 SIL786497:SIM786497 SSH786497:SSI786497 TCD786497:TCE786497 TLZ786497:TMA786497 TVV786497:TVW786497 UFR786497:UFS786497 UPN786497:UPO786497 UZJ786497:UZK786497 VJF786497:VJG786497 VTB786497:VTC786497 WCX786497:WCY786497 WMT786497:WMU786497 WWP786497:WWQ786497 AH852033:AI852033 KD852033:KE852033 TZ852033:UA852033 ADV852033:ADW852033 ANR852033:ANS852033 AXN852033:AXO852033 BHJ852033:BHK852033 BRF852033:BRG852033 CBB852033:CBC852033 CKX852033:CKY852033 CUT852033:CUU852033 DEP852033:DEQ852033 DOL852033:DOM852033 DYH852033:DYI852033 EID852033:EIE852033 ERZ852033:ESA852033 FBV852033:FBW852033 FLR852033:FLS852033 FVN852033:FVO852033 GFJ852033:GFK852033 GPF852033:GPG852033 GZB852033:GZC852033 HIX852033:HIY852033 HST852033:HSU852033 ICP852033:ICQ852033 IML852033:IMM852033 IWH852033:IWI852033 JGD852033:JGE852033 JPZ852033:JQA852033 JZV852033:JZW852033 KJR852033:KJS852033 KTN852033:KTO852033 LDJ852033:LDK852033 LNF852033:LNG852033 LXB852033:LXC852033 MGX852033:MGY852033 MQT852033:MQU852033 NAP852033:NAQ852033 NKL852033:NKM852033 NUH852033:NUI852033 OED852033:OEE852033 ONZ852033:OOA852033 OXV852033:OXW852033 PHR852033:PHS852033 PRN852033:PRO852033 QBJ852033:QBK852033 QLF852033:QLG852033 QVB852033:QVC852033 REX852033:REY852033 ROT852033:ROU852033 RYP852033:RYQ852033 SIL852033:SIM852033 SSH852033:SSI852033 TCD852033:TCE852033 TLZ852033:TMA852033 TVV852033:TVW852033 UFR852033:UFS852033 UPN852033:UPO852033 UZJ852033:UZK852033 VJF852033:VJG852033 VTB852033:VTC852033 WCX852033:WCY852033 WMT852033:WMU852033 WWP852033:WWQ852033 AH917569:AI917569 KD917569:KE917569 TZ917569:UA917569 ADV917569:ADW917569 ANR917569:ANS917569 AXN917569:AXO917569 BHJ917569:BHK917569 BRF917569:BRG917569 CBB917569:CBC917569 CKX917569:CKY917569 CUT917569:CUU917569 DEP917569:DEQ917569 DOL917569:DOM917569 DYH917569:DYI917569 EID917569:EIE917569 ERZ917569:ESA917569 FBV917569:FBW917569 FLR917569:FLS917569 FVN917569:FVO917569 GFJ917569:GFK917569 GPF917569:GPG917569 GZB917569:GZC917569 HIX917569:HIY917569 HST917569:HSU917569 ICP917569:ICQ917569 IML917569:IMM917569 IWH917569:IWI917569 JGD917569:JGE917569 JPZ917569:JQA917569 JZV917569:JZW917569 KJR917569:KJS917569 KTN917569:KTO917569 LDJ917569:LDK917569 LNF917569:LNG917569 LXB917569:LXC917569 MGX917569:MGY917569 MQT917569:MQU917569 NAP917569:NAQ917569 NKL917569:NKM917569 NUH917569:NUI917569 OED917569:OEE917569 ONZ917569:OOA917569 OXV917569:OXW917569 PHR917569:PHS917569 PRN917569:PRO917569 QBJ917569:QBK917569 QLF917569:QLG917569 QVB917569:QVC917569 REX917569:REY917569 ROT917569:ROU917569 RYP917569:RYQ917569 SIL917569:SIM917569 SSH917569:SSI917569 TCD917569:TCE917569 TLZ917569:TMA917569 TVV917569:TVW917569 UFR917569:UFS917569 UPN917569:UPO917569 UZJ917569:UZK917569 VJF917569:VJG917569 VTB917569:VTC917569 WCX917569:WCY917569 WMT917569:WMU917569 WWP917569:WWQ917569 AH983105:AI983105 KD983105:KE983105 TZ983105:UA983105 ADV983105:ADW983105 ANR983105:ANS983105 AXN983105:AXO983105 BHJ983105:BHK983105 BRF983105:BRG983105 CBB983105:CBC983105 CKX983105:CKY983105 CUT983105:CUU983105 DEP983105:DEQ983105 DOL983105:DOM983105 DYH983105:DYI983105 EID983105:EIE983105 ERZ983105:ESA983105 FBV983105:FBW983105 FLR983105:FLS983105 FVN983105:FVO983105 GFJ983105:GFK983105 GPF983105:GPG983105 GZB983105:GZC983105 HIX983105:HIY983105 HST983105:HSU983105 ICP983105:ICQ983105 IML983105:IMM983105 IWH983105:IWI983105 JGD983105:JGE983105 JPZ983105:JQA983105 JZV983105:JZW983105 KJR983105:KJS983105 KTN983105:KTO983105 LDJ983105:LDK983105 LNF983105:LNG983105 LXB983105:LXC983105 MGX983105:MGY983105 MQT983105:MQU983105 NAP983105:NAQ983105 NKL983105:NKM983105 NUH983105:NUI983105 OED983105:OEE983105 ONZ983105:OOA983105 OXV983105:OXW983105 PHR983105:PHS983105 PRN983105:PRO983105 QBJ983105:QBK983105 QLF983105:QLG983105 QVB983105:QVC983105 REX983105:REY983105 ROT983105:ROU983105 RYP983105:RYQ983105 SIL983105:SIM983105 SSH983105:SSI983105 TCD983105:TCE983105 TLZ983105:TMA983105 TVV983105:TVW983105 UFR983105:UFS983105 UPN983105:UPO983105 UZJ983105:UZK983105 VJF983105:VJG983105 VTB983105:VTC983105 WCX983105:WCY983105 WMT983105:WMU983105 WWP983105:WWQ983105 AG65613:AH65613 KC65613:KD65613 TY65613:TZ65613 ADU65613:ADV65613 ANQ65613:ANR65613 AXM65613:AXN65613 BHI65613:BHJ65613 BRE65613:BRF65613 CBA65613:CBB65613 CKW65613:CKX65613 CUS65613:CUT65613 DEO65613:DEP65613 DOK65613:DOL65613 DYG65613:DYH65613 EIC65613:EID65613 ERY65613:ERZ65613 FBU65613:FBV65613 FLQ65613:FLR65613 FVM65613:FVN65613 GFI65613:GFJ65613 GPE65613:GPF65613 GZA65613:GZB65613 HIW65613:HIX65613 HSS65613:HST65613 ICO65613:ICP65613 IMK65613:IML65613 IWG65613:IWH65613 JGC65613:JGD65613 JPY65613:JPZ65613 JZU65613:JZV65613 KJQ65613:KJR65613 KTM65613:KTN65613 LDI65613:LDJ65613 LNE65613:LNF65613 LXA65613:LXB65613 MGW65613:MGX65613 MQS65613:MQT65613 NAO65613:NAP65613 NKK65613:NKL65613 NUG65613:NUH65613 OEC65613:OED65613 ONY65613:ONZ65613 OXU65613:OXV65613 PHQ65613:PHR65613 PRM65613:PRN65613 QBI65613:QBJ65613 QLE65613:QLF65613 QVA65613:QVB65613 REW65613:REX65613 ROS65613:ROT65613 RYO65613:RYP65613 SIK65613:SIL65613 SSG65613:SSH65613 TCC65613:TCD65613 TLY65613:TLZ65613 TVU65613:TVV65613 UFQ65613:UFR65613 UPM65613:UPN65613 UZI65613:UZJ65613 VJE65613:VJF65613 VTA65613:VTB65613 WCW65613:WCX65613 WMS65613:WMT65613 WWO65613:WWP65613 AG131149:AH131149 KC131149:KD131149 TY131149:TZ131149 ADU131149:ADV131149 ANQ131149:ANR131149 AXM131149:AXN131149 BHI131149:BHJ131149 BRE131149:BRF131149 CBA131149:CBB131149 CKW131149:CKX131149 CUS131149:CUT131149 DEO131149:DEP131149 DOK131149:DOL131149 DYG131149:DYH131149 EIC131149:EID131149 ERY131149:ERZ131149 FBU131149:FBV131149 FLQ131149:FLR131149 FVM131149:FVN131149 GFI131149:GFJ131149 GPE131149:GPF131149 GZA131149:GZB131149 HIW131149:HIX131149 HSS131149:HST131149 ICO131149:ICP131149 IMK131149:IML131149 IWG131149:IWH131149 JGC131149:JGD131149 JPY131149:JPZ131149 JZU131149:JZV131149 KJQ131149:KJR131149 KTM131149:KTN131149 LDI131149:LDJ131149 LNE131149:LNF131149 LXA131149:LXB131149 MGW131149:MGX131149 MQS131149:MQT131149 NAO131149:NAP131149 NKK131149:NKL131149 NUG131149:NUH131149 OEC131149:OED131149 ONY131149:ONZ131149 OXU131149:OXV131149 PHQ131149:PHR131149 PRM131149:PRN131149 QBI131149:QBJ131149 QLE131149:QLF131149 QVA131149:QVB131149 REW131149:REX131149 ROS131149:ROT131149 RYO131149:RYP131149 SIK131149:SIL131149 SSG131149:SSH131149 TCC131149:TCD131149 TLY131149:TLZ131149 TVU131149:TVV131149 UFQ131149:UFR131149 UPM131149:UPN131149 UZI131149:UZJ131149 VJE131149:VJF131149 VTA131149:VTB131149 WCW131149:WCX131149 WMS131149:WMT131149 WWO131149:WWP131149 AG196685:AH196685 KC196685:KD196685 TY196685:TZ196685 ADU196685:ADV196685 ANQ196685:ANR196685 AXM196685:AXN196685 BHI196685:BHJ196685 BRE196685:BRF196685 CBA196685:CBB196685 CKW196685:CKX196685 CUS196685:CUT196685 DEO196685:DEP196685 DOK196685:DOL196685 DYG196685:DYH196685 EIC196685:EID196685 ERY196685:ERZ196685 FBU196685:FBV196685 FLQ196685:FLR196685 FVM196685:FVN196685 GFI196685:GFJ196685 GPE196685:GPF196685 GZA196685:GZB196685 HIW196685:HIX196685 HSS196685:HST196685 ICO196685:ICP196685 IMK196685:IML196685 IWG196685:IWH196685 JGC196685:JGD196685 JPY196685:JPZ196685 JZU196685:JZV196685 KJQ196685:KJR196685 KTM196685:KTN196685 LDI196685:LDJ196685 LNE196685:LNF196685 LXA196685:LXB196685 MGW196685:MGX196685 MQS196685:MQT196685 NAO196685:NAP196685 NKK196685:NKL196685 NUG196685:NUH196685 OEC196685:OED196685 ONY196685:ONZ196685 OXU196685:OXV196685 PHQ196685:PHR196685 PRM196685:PRN196685 QBI196685:QBJ196685 QLE196685:QLF196685 QVA196685:QVB196685 REW196685:REX196685 ROS196685:ROT196685 RYO196685:RYP196685 SIK196685:SIL196685 SSG196685:SSH196685 TCC196685:TCD196685 TLY196685:TLZ196685 TVU196685:TVV196685 UFQ196685:UFR196685 UPM196685:UPN196685 UZI196685:UZJ196685 VJE196685:VJF196685 VTA196685:VTB196685 WCW196685:WCX196685 WMS196685:WMT196685 WWO196685:WWP196685 AG262221:AH262221 KC262221:KD262221 TY262221:TZ262221 ADU262221:ADV262221 ANQ262221:ANR262221 AXM262221:AXN262221 BHI262221:BHJ262221 BRE262221:BRF262221 CBA262221:CBB262221 CKW262221:CKX262221 CUS262221:CUT262221 DEO262221:DEP262221 DOK262221:DOL262221 DYG262221:DYH262221 EIC262221:EID262221 ERY262221:ERZ262221 FBU262221:FBV262221 FLQ262221:FLR262221 FVM262221:FVN262221 GFI262221:GFJ262221 GPE262221:GPF262221 GZA262221:GZB262221 HIW262221:HIX262221 HSS262221:HST262221 ICO262221:ICP262221 IMK262221:IML262221 IWG262221:IWH262221 JGC262221:JGD262221 JPY262221:JPZ262221 JZU262221:JZV262221 KJQ262221:KJR262221 KTM262221:KTN262221 LDI262221:LDJ262221 LNE262221:LNF262221 LXA262221:LXB262221 MGW262221:MGX262221 MQS262221:MQT262221 NAO262221:NAP262221 NKK262221:NKL262221 NUG262221:NUH262221 OEC262221:OED262221 ONY262221:ONZ262221 OXU262221:OXV262221 PHQ262221:PHR262221 PRM262221:PRN262221 QBI262221:QBJ262221 QLE262221:QLF262221 QVA262221:QVB262221 REW262221:REX262221 ROS262221:ROT262221 RYO262221:RYP262221 SIK262221:SIL262221 SSG262221:SSH262221 TCC262221:TCD262221 TLY262221:TLZ262221 TVU262221:TVV262221 UFQ262221:UFR262221 UPM262221:UPN262221 UZI262221:UZJ262221 VJE262221:VJF262221 VTA262221:VTB262221 WCW262221:WCX262221 WMS262221:WMT262221 WWO262221:WWP262221 AG327757:AH327757 KC327757:KD327757 TY327757:TZ327757 ADU327757:ADV327757 ANQ327757:ANR327757 AXM327757:AXN327757 BHI327757:BHJ327757 BRE327757:BRF327757 CBA327757:CBB327757 CKW327757:CKX327757 CUS327757:CUT327757 DEO327757:DEP327757 DOK327757:DOL327757 DYG327757:DYH327757 EIC327757:EID327757 ERY327757:ERZ327757 FBU327757:FBV327757 FLQ327757:FLR327757 FVM327757:FVN327757 GFI327757:GFJ327757 GPE327757:GPF327757 GZA327757:GZB327757 HIW327757:HIX327757 HSS327757:HST327757 ICO327757:ICP327757 IMK327757:IML327757 IWG327757:IWH327757 JGC327757:JGD327757 JPY327757:JPZ327757 JZU327757:JZV327757 KJQ327757:KJR327757 KTM327757:KTN327757 LDI327757:LDJ327757 LNE327757:LNF327757 LXA327757:LXB327757 MGW327757:MGX327757 MQS327757:MQT327757 NAO327757:NAP327757 NKK327757:NKL327757 NUG327757:NUH327757 OEC327757:OED327757 ONY327757:ONZ327757 OXU327757:OXV327757 PHQ327757:PHR327757 PRM327757:PRN327757 QBI327757:QBJ327757 QLE327757:QLF327757 QVA327757:QVB327757 REW327757:REX327757 ROS327757:ROT327757 RYO327757:RYP327757 SIK327757:SIL327757 SSG327757:SSH327757 TCC327757:TCD327757 TLY327757:TLZ327757 TVU327757:TVV327757 UFQ327757:UFR327757 UPM327757:UPN327757 UZI327757:UZJ327757 VJE327757:VJF327757 VTA327757:VTB327757 WCW327757:WCX327757 WMS327757:WMT327757 WWO327757:WWP327757 AG393293:AH393293 KC393293:KD393293 TY393293:TZ393293 ADU393293:ADV393293 ANQ393293:ANR393293 AXM393293:AXN393293 BHI393293:BHJ393293 BRE393293:BRF393293 CBA393293:CBB393293 CKW393293:CKX393293 CUS393293:CUT393293 DEO393293:DEP393293 DOK393293:DOL393293 DYG393293:DYH393293 EIC393293:EID393293 ERY393293:ERZ393293 FBU393293:FBV393293 FLQ393293:FLR393293 FVM393293:FVN393293 GFI393293:GFJ393293 GPE393293:GPF393293 GZA393293:GZB393293 HIW393293:HIX393293 HSS393293:HST393293 ICO393293:ICP393293 IMK393293:IML393293 IWG393293:IWH393293 JGC393293:JGD393293 JPY393293:JPZ393293 JZU393293:JZV393293 KJQ393293:KJR393293 KTM393293:KTN393293 LDI393293:LDJ393293 LNE393293:LNF393293 LXA393293:LXB393293 MGW393293:MGX393293 MQS393293:MQT393293 NAO393293:NAP393293 NKK393293:NKL393293 NUG393293:NUH393293 OEC393293:OED393293 ONY393293:ONZ393293 OXU393293:OXV393293 PHQ393293:PHR393293 PRM393293:PRN393293 QBI393293:QBJ393293 QLE393293:QLF393293 QVA393293:QVB393293 REW393293:REX393293 ROS393293:ROT393293 RYO393293:RYP393293 SIK393293:SIL393293 SSG393293:SSH393293 TCC393293:TCD393293 TLY393293:TLZ393293 TVU393293:TVV393293 UFQ393293:UFR393293 UPM393293:UPN393293 UZI393293:UZJ393293 VJE393293:VJF393293 VTA393293:VTB393293 WCW393293:WCX393293 WMS393293:WMT393293 WWO393293:WWP393293 AG458829:AH458829 KC458829:KD458829 TY458829:TZ458829 ADU458829:ADV458829 ANQ458829:ANR458829 AXM458829:AXN458829 BHI458829:BHJ458829 BRE458829:BRF458829 CBA458829:CBB458829 CKW458829:CKX458829 CUS458829:CUT458829 DEO458829:DEP458829 DOK458829:DOL458829 DYG458829:DYH458829 EIC458829:EID458829 ERY458829:ERZ458829 FBU458829:FBV458829 FLQ458829:FLR458829 FVM458829:FVN458829 GFI458829:GFJ458829 GPE458829:GPF458829 GZA458829:GZB458829 HIW458829:HIX458829 HSS458829:HST458829 ICO458829:ICP458829 IMK458829:IML458829 IWG458829:IWH458829 JGC458829:JGD458829 JPY458829:JPZ458829 JZU458829:JZV458829 KJQ458829:KJR458829 KTM458829:KTN458829 LDI458829:LDJ458829 LNE458829:LNF458829 LXA458829:LXB458829 MGW458829:MGX458829 MQS458829:MQT458829 NAO458829:NAP458829 NKK458829:NKL458829 NUG458829:NUH458829 OEC458829:OED458829 ONY458829:ONZ458829 OXU458829:OXV458829 PHQ458829:PHR458829 PRM458829:PRN458829 QBI458829:QBJ458829 QLE458829:QLF458829 QVA458829:QVB458829 REW458829:REX458829 ROS458829:ROT458829 RYO458829:RYP458829 SIK458829:SIL458829 SSG458829:SSH458829 TCC458829:TCD458829 TLY458829:TLZ458829 TVU458829:TVV458829 UFQ458829:UFR458829 UPM458829:UPN458829 UZI458829:UZJ458829 VJE458829:VJF458829 VTA458829:VTB458829 WCW458829:WCX458829 WMS458829:WMT458829 WWO458829:WWP458829 AG524365:AH524365 KC524365:KD524365 TY524365:TZ524365 ADU524365:ADV524365 ANQ524365:ANR524365 AXM524365:AXN524365 BHI524365:BHJ524365 BRE524365:BRF524365 CBA524365:CBB524365 CKW524365:CKX524365 CUS524365:CUT524365 DEO524365:DEP524365 DOK524365:DOL524365 DYG524365:DYH524365 EIC524365:EID524365 ERY524365:ERZ524365 FBU524365:FBV524365 FLQ524365:FLR524365 FVM524365:FVN524365 GFI524365:GFJ524365 GPE524365:GPF524365 GZA524365:GZB524365 HIW524365:HIX524365 HSS524365:HST524365 ICO524365:ICP524365 IMK524365:IML524365 IWG524365:IWH524365 JGC524365:JGD524365 JPY524365:JPZ524365 JZU524365:JZV524365 KJQ524365:KJR524365 KTM524365:KTN524365 LDI524365:LDJ524365 LNE524365:LNF524365 LXA524365:LXB524365 MGW524365:MGX524365 MQS524365:MQT524365 NAO524365:NAP524365 NKK524365:NKL524365 NUG524365:NUH524365 OEC524365:OED524365 ONY524365:ONZ524365 OXU524365:OXV524365 PHQ524365:PHR524365 PRM524365:PRN524365 QBI524365:QBJ524365 QLE524365:QLF524365 QVA524365:QVB524365 REW524365:REX524365 ROS524365:ROT524365 RYO524365:RYP524365 SIK524365:SIL524365 SSG524365:SSH524365 TCC524365:TCD524365 TLY524365:TLZ524365 TVU524365:TVV524365 UFQ524365:UFR524365 UPM524365:UPN524365 UZI524365:UZJ524365 VJE524365:VJF524365 VTA524365:VTB524365 WCW524365:WCX524365 WMS524365:WMT524365 WWO524365:WWP524365 AG589901:AH589901 KC589901:KD589901 TY589901:TZ589901 ADU589901:ADV589901 ANQ589901:ANR589901 AXM589901:AXN589901 BHI589901:BHJ589901 BRE589901:BRF589901 CBA589901:CBB589901 CKW589901:CKX589901 CUS589901:CUT589901 DEO589901:DEP589901 DOK589901:DOL589901 DYG589901:DYH589901 EIC589901:EID589901 ERY589901:ERZ589901 FBU589901:FBV589901 FLQ589901:FLR589901 FVM589901:FVN589901 GFI589901:GFJ589901 GPE589901:GPF589901 GZA589901:GZB589901 HIW589901:HIX589901 HSS589901:HST589901 ICO589901:ICP589901 IMK589901:IML589901 IWG589901:IWH589901 JGC589901:JGD589901 JPY589901:JPZ589901 JZU589901:JZV589901 KJQ589901:KJR589901 KTM589901:KTN589901 LDI589901:LDJ589901 LNE589901:LNF589901 LXA589901:LXB589901 MGW589901:MGX589901 MQS589901:MQT589901 NAO589901:NAP589901 NKK589901:NKL589901 NUG589901:NUH589901 OEC589901:OED589901 ONY589901:ONZ589901 OXU589901:OXV589901 PHQ589901:PHR589901 PRM589901:PRN589901 QBI589901:QBJ589901 QLE589901:QLF589901 QVA589901:QVB589901 REW589901:REX589901 ROS589901:ROT589901 RYO589901:RYP589901 SIK589901:SIL589901 SSG589901:SSH589901 TCC589901:TCD589901 TLY589901:TLZ589901 TVU589901:TVV589901 UFQ589901:UFR589901 UPM589901:UPN589901 UZI589901:UZJ589901 VJE589901:VJF589901 VTA589901:VTB589901 WCW589901:WCX589901 WMS589901:WMT589901 WWO589901:WWP589901 AG655437:AH655437 KC655437:KD655437 TY655437:TZ655437 ADU655437:ADV655437 ANQ655437:ANR655437 AXM655437:AXN655437 BHI655437:BHJ655437 BRE655437:BRF655437 CBA655437:CBB655437 CKW655437:CKX655437 CUS655437:CUT655437 DEO655437:DEP655437 DOK655437:DOL655437 DYG655437:DYH655437 EIC655437:EID655437 ERY655437:ERZ655437 FBU655437:FBV655437 FLQ655437:FLR655437 FVM655437:FVN655437 GFI655437:GFJ655437 GPE655437:GPF655437 GZA655437:GZB655437 HIW655437:HIX655437 HSS655437:HST655437 ICO655437:ICP655437 IMK655437:IML655437 IWG655437:IWH655437 JGC655437:JGD655437 JPY655437:JPZ655437 JZU655437:JZV655437 KJQ655437:KJR655437 KTM655437:KTN655437 LDI655437:LDJ655437 LNE655437:LNF655437 LXA655437:LXB655437 MGW655437:MGX655437 MQS655437:MQT655437 NAO655437:NAP655437 NKK655437:NKL655437 NUG655437:NUH655437 OEC655437:OED655437 ONY655437:ONZ655437 OXU655437:OXV655437 PHQ655437:PHR655437 PRM655437:PRN655437 QBI655437:QBJ655437 QLE655437:QLF655437 QVA655437:QVB655437 REW655437:REX655437 ROS655437:ROT655437 RYO655437:RYP655437 SIK655437:SIL655437 SSG655437:SSH655437 TCC655437:TCD655437 TLY655437:TLZ655437 TVU655437:TVV655437 UFQ655437:UFR655437 UPM655437:UPN655437 UZI655437:UZJ655437 VJE655437:VJF655437 VTA655437:VTB655437 WCW655437:WCX655437 WMS655437:WMT655437 WWO655437:WWP655437 AG720973:AH720973 KC720973:KD720973 TY720973:TZ720973 ADU720973:ADV720973 ANQ720973:ANR720973 AXM720973:AXN720973 BHI720973:BHJ720973 BRE720973:BRF720973 CBA720973:CBB720973 CKW720973:CKX720973 CUS720973:CUT720973 DEO720973:DEP720973 DOK720973:DOL720973 DYG720973:DYH720973 EIC720973:EID720973 ERY720973:ERZ720973 FBU720973:FBV720973 FLQ720973:FLR720973 FVM720973:FVN720973 GFI720973:GFJ720973 GPE720973:GPF720973 GZA720973:GZB720973 HIW720973:HIX720973 HSS720973:HST720973 ICO720973:ICP720973 IMK720973:IML720973 IWG720973:IWH720973 JGC720973:JGD720973 JPY720973:JPZ720973 JZU720973:JZV720973 KJQ720973:KJR720973 KTM720973:KTN720973 LDI720973:LDJ720973 LNE720973:LNF720973 LXA720973:LXB720973 MGW720973:MGX720973 MQS720973:MQT720973 NAO720973:NAP720973 NKK720973:NKL720973 NUG720973:NUH720973 OEC720973:OED720973 ONY720973:ONZ720973 OXU720973:OXV720973 PHQ720973:PHR720973 PRM720973:PRN720973 QBI720973:QBJ720973 QLE720973:QLF720973 QVA720973:QVB720973 REW720973:REX720973 ROS720973:ROT720973 RYO720973:RYP720973 SIK720973:SIL720973 SSG720973:SSH720973 TCC720973:TCD720973 TLY720973:TLZ720973 TVU720973:TVV720973 UFQ720973:UFR720973 UPM720973:UPN720973 UZI720973:UZJ720973 VJE720973:VJF720973 VTA720973:VTB720973 WCW720973:WCX720973 WMS720973:WMT720973 WWO720973:WWP720973 AG786509:AH786509 KC786509:KD786509 TY786509:TZ786509 ADU786509:ADV786509 ANQ786509:ANR786509 AXM786509:AXN786509 BHI786509:BHJ786509 BRE786509:BRF786509 CBA786509:CBB786509 CKW786509:CKX786509 CUS786509:CUT786509 DEO786509:DEP786509 DOK786509:DOL786509 DYG786509:DYH786509 EIC786509:EID786509 ERY786509:ERZ786509 FBU786509:FBV786509 FLQ786509:FLR786509 FVM786509:FVN786509 GFI786509:GFJ786509 GPE786509:GPF786509 GZA786509:GZB786509 HIW786509:HIX786509 HSS786509:HST786509 ICO786509:ICP786509 IMK786509:IML786509 IWG786509:IWH786509 JGC786509:JGD786509 JPY786509:JPZ786509 JZU786509:JZV786509 KJQ786509:KJR786509 KTM786509:KTN786509 LDI786509:LDJ786509 LNE786509:LNF786509 LXA786509:LXB786509 MGW786509:MGX786509 MQS786509:MQT786509 NAO786509:NAP786509 NKK786509:NKL786509 NUG786509:NUH786509 OEC786509:OED786509 ONY786509:ONZ786509 OXU786509:OXV786509 PHQ786509:PHR786509 PRM786509:PRN786509 QBI786509:QBJ786509 QLE786509:QLF786509 QVA786509:QVB786509 REW786509:REX786509 ROS786509:ROT786509 RYO786509:RYP786509 SIK786509:SIL786509 SSG786509:SSH786509 TCC786509:TCD786509 TLY786509:TLZ786509 TVU786509:TVV786509 UFQ786509:UFR786509 UPM786509:UPN786509 UZI786509:UZJ786509 VJE786509:VJF786509 VTA786509:VTB786509 WCW786509:WCX786509 WMS786509:WMT786509 WWO786509:WWP786509 AG852045:AH852045 KC852045:KD852045 TY852045:TZ852045 ADU852045:ADV852045 ANQ852045:ANR852045 AXM852045:AXN852045 BHI852045:BHJ852045 BRE852045:BRF852045 CBA852045:CBB852045 CKW852045:CKX852045 CUS852045:CUT852045 DEO852045:DEP852045 DOK852045:DOL852045 DYG852045:DYH852045 EIC852045:EID852045 ERY852045:ERZ852045 FBU852045:FBV852045 FLQ852045:FLR852045 FVM852045:FVN852045 GFI852045:GFJ852045 GPE852045:GPF852045 GZA852045:GZB852045 HIW852045:HIX852045 HSS852045:HST852045 ICO852045:ICP852045 IMK852045:IML852045 IWG852045:IWH852045 JGC852045:JGD852045 JPY852045:JPZ852045 JZU852045:JZV852045 KJQ852045:KJR852045 KTM852045:KTN852045 LDI852045:LDJ852045 LNE852045:LNF852045 LXA852045:LXB852045 MGW852045:MGX852045 MQS852045:MQT852045 NAO852045:NAP852045 NKK852045:NKL852045 NUG852045:NUH852045 OEC852045:OED852045 ONY852045:ONZ852045 OXU852045:OXV852045 PHQ852045:PHR852045 PRM852045:PRN852045 QBI852045:QBJ852045 QLE852045:QLF852045 QVA852045:QVB852045 REW852045:REX852045 ROS852045:ROT852045 RYO852045:RYP852045 SIK852045:SIL852045 SSG852045:SSH852045 TCC852045:TCD852045 TLY852045:TLZ852045 TVU852045:TVV852045 UFQ852045:UFR852045 UPM852045:UPN852045 UZI852045:UZJ852045 VJE852045:VJF852045 VTA852045:VTB852045 WCW852045:WCX852045 WMS852045:WMT852045 WWO852045:WWP852045 AG917581:AH917581 KC917581:KD917581 TY917581:TZ917581 ADU917581:ADV917581 ANQ917581:ANR917581 AXM917581:AXN917581 BHI917581:BHJ917581 BRE917581:BRF917581 CBA917581:CBB917581 CKW917581:CKX917581 CUS917581:CUT917581 DEO917581:DEP917581 DOK917581:DOL917581 DYG917581:DYH917581 EIC917581:EID917581 ERY917581:ERZ917581 FBU917581:FBV917581 FLQ917581:FLR917581 FVM917581:FVN917581 GFI917581:GFJ917581 GPE917581:GPF917581 GZA917581:GZB917581 HIW917581:HIX917581 HSS917581:HST917581 ICO917581:ICP917581 IMK917581:IML917581 IWG917581:IWH917581 JGC917581:JGD917581 JPY917581:JPZ917581 JZU917581:JZV917581 KJQ917581:KJR917581 KTM917581:KTN917581 LDI917581:LDJ917581 LNE917581:LNF917581 LXA917581:LXB917581 MGW917581:MGX917581 MQS917581:MQT917581 NAO917581:NAP917581 NKK917581:NKL917581 NUG917581:NUH917581 OEC917581:OED917581 ONY917581:ONZ917581 OXU917581:OXV917581 PHQ917581:PHR917581 PRM917581:PRN917581 QBI917581:QBJ917581 QLE917581:QLF917581 QVA917581:QVB917581 REW917581:REX917581 ROS917581:ROT917581 RYO917581:RYP917581 SIK917581:SIL917581 SSG917581:SSH917581 TCC917581:TCD917581 TLY917581:TLZ917581 TVU917581:TVV917581 UFQ917581:UFR917581 UPM917581:UPN917581 UZI917581:UZJ917581 VJE917581:VJF917581 VTA917581:VTB917581 WCW917581:WCX917581 WMS917581:WMT917581 WWO917581:WWP917581 AG983117:AH983117 KC983117:KD983117 TY983117:TZ983117 ADU983117:ADV983117 ANQ983117:ANR983117 AXM983117:AXN983117 BHI983117:BHJ983117 BRE983117:BRF983117 CBA983117:CBB983117 CKW983117:CKX983117 CUS983117:CUT983117 DEO983117:DEP983117 DOK983117:DOL983117 DYG983117:DYH983117 EIC983117:EID983117 ERY983117:ERZ983117 FBU983117:FBV983117 FLQ983117:FLR983117 FVM983117:FVN983117 GFI983117:GFJ983117 GPE983117:GPF983117 GZA983117:GZB983117 HIW983117:HIX983117 HSS983117:HST983117 ICO983117:ICP983117 IMK983117:IML983117 IWG983117:IWH983117 JGC983117:JGD983117 JPY983117:JPZ983117 JZU983117:JZV983117 KJQ983117:KJR983117 KTM983117:KTN983117 LDI983117:LDJ983117 LNE983117:LNF983117 LXA983117:LXB983117 MGW983117:MGX983117 MQS983117:MQT983117 NAO983117:NAP983117 NKK983117:NKL983117 NUG983117:NUH983117 OEC983117:OED983117 ONY983117:ONZ983117 OXU983117:OXV983117 PHQ983117:PHR983117 PRM983117:PRN983117 QBI983117:QBJ983117 QLE983117:QLF983117 QVA983117:QVB983117 REW983117:REX983117 ROS983117:ROT983117 RYO983117:RYP983117 SIK983117:SIL983117 SSG983117:SSH983117 TCC983117:TCD983117 TLY983117:TLZ983117 TVU983117:TVV983117 UFQ983117:UFR983117 UPM983117:UPN983117 UZI983117:UZJ983117 VJE983117:VJF983117 VTA983117:VTB983117 WCW983117:WCX983117 WMS983117:WMT983117 WWO983117:WWP983117 AH65614:AI65616 KD65614:KE65616 TZ65614:UA65616 ADV65614:ADW65616 ANR65614:ANS65616 AXN65614:AXO65616 BHJ65614:BHK65616 BRF65614:BRG65616 CBB65614:CBC65616 CKX65614:CKY65616 CUT65614:CUU65616 DEP65614:DEQ65616 DOL65614:DOM65616 DYH65614:DYI65616 EID65614:EIE65616 ERZ65614:ESA65616 FBV65614:FBW65616 FLR65614:FLS65616 FVN65614:FVO65616 GFJ65614:GFK65616 GPF65614:GPG65616 GZB65614:GZC65616 HIX65614:HIY65616 HST65614:HSU65616 ICP65614:ICQ65616 IML65614:IMM65616 IWH65614:IWI65616 JGD65614:JGE65616 JPZ65614:JQA65616 JZV65614:JZW65616 KJR65614:KJS65616 KTN65614:KTO65616 LDJ65614:LDK65616 LNF65614:LNG65616 LXB65614:LXC65616 MGX65614:MGY65616 MQT65614:MQU65616 NAP65614:NAQ65616 NKL65614:NKM65616 NUH65614:NUI65616 OED65614:OEE65616 ONZ65614:OOA65616 OXV65614:OXW65616 PHR65614:PHS65616 PRN65614:PRO65616 QBJ65614:QBK65616 QLF65614:QLG65616 QVB65614:QVC65616 REX65614:REY65616 ROT65614:ROU65616 RYP65614:RYQ65616 SIL65614:SIM65616 SSH65614:SSI65616 TCD65614:TCE65616 TLZ65614:TMA65616 TVV65614:TVW65616 UFR65614:UFS65616 UPN65614:UPO65616 UZJ65614:UZK65616 VJF65614:VJG65616 VTB65614:VTC65616 WCX65614:WCY65616 WMT65614:WMU65616 WWP65614:WWQ65616 AH131150:AI131152 KD131150:KE131152 TZ131150:UA131152 ADV131150:ADW131152 ANR131150:ANS131152 AXN131150:AXO131152 BHJ131150:BHK131152 BRF131150:BRG131152 CBB131150:CBC131152 CKX131150:CKY131152 CUT131150:CUU131152 DEP131150:DEQ131152 DOL131150:DOM131152 DYH131150:DYI131152 EID131150:EIE131152 ERZ131150:ESA131152 FBV131150:FBW131152 FLR131150:FLS131152 FVN131150:FVO131152 GFJ131150:GFK131152 GPF131150:GPG131152 GZB131150:GZC131152 HIX131150:HIY131152 HST131150:HSU131152 ICP131150:ICQ131152 IML131150:IMM131152 IWH131150:IWI131152 JGD131150:JGE131152 JPZ131150:JQA131152 JZV131150:JZW131152 KJR131150:KJS131152 KTN131150:KTO131152 LDJ131150:LDK131152 LNF131150:LNG131152 LXB131150:LXC131152 MGX131150:MGY131152 MQT131150:MQU131152 NAP131150:NAQ131152 NKL131150:NKM131152 NUH131150:NUI131152 OED131150:OEE131152 ONZ131150:OOA131152 OXV131150:OXW131152 PHR131150:PHS131152 PRN131150:PRO131152 QBJ131150:QBK131152 QLF131150:QLG131152 QVB131150:QVC131152 REX131150:REY131152 ROT131150:ROU131152 RYP131150:RYQ131152 SIL131150:SIM131152 SSH131150:SSI131152 TCD131150:TCE131152 TLZ131150:TMA131152 TVV131150:TVW131152 UFR131150:UFS131152 UPN131150:UPO131152 UZJ131150:UZK131152 VJF131150:VJG131152 VTB131150:VTC131152 WCX131150:WCY131152 WMT131150:WMU131152 WWP131150:WWQ131152 AH196686:AI196688 KD196686:KE196688 TZ196686:UA196688 ADV196686:ADW196688 ANR196686:ANS196688 AXN196686:AXO196688 BHJ196686:BHK196688 BRF196686:BRG196688 CBB196686:CBC196688 CKX196686:CKY196688 CUT196686:CUU196688 DEP196686:DEQ196688 DOL196686:DOM196688 DYH196686:DYI196688 EID196686:EIE196688 ERZ196686:ESA196688 FBV196686:FBW196688 FLR196686:FLS196688 FVN196686:FVO196688 GFJ196686:GFK196688 GPF196686:GPG196688 GZB196686:GZC196688 HIX196686:HIY196688 HST196686:HSU196688 ICP196686:ICQ196688 IML196686:IMM196688 IWH196686:IWI196688 JGD196686:JGE196688 JPZ196686:JQA196688 JZV196686:JZW196688 KJR196686:KJS196688 KTN196686:KTO196688 LDJ196686:LDK196688 LNF196686:LNG196688 LXB196686:LXC196688 MGX196686:MGY196688 MQT196686:MQU196688 NAP196686:NAQ196688 NKL196686:NKM196688 NUH196686:NUI196688 OED196686:OEE196688 ONZ196686:OOA196688 OXV196686:OXW196688 PHR196686:PHS196688 PRN196686:PRO196688 QBJ196686:QBK196688 QLF196686:QLG196688 QVB196686:QVC196688 REX196686:REY196688 ROT196686:ROU196688 RYP196686:RYQ196688 SIL196686:SIM196688 SSH196686:SSI196688 TCD196686:TCE196688 TLZ196686:TMA196688 TVV196686:TVW196688 UFR196686:UFS196688 UPN196686:UPO196688 UZJ196686:UZK196688 VJF196686:VJG196688 VTB196686:VTC196688 WCX196686:WCY196688 WMT196686:WMU196688 WWP196686:WWQ196688 AH262222:AI262224 KD262222:KE262224 TZ262222:UA262224 ADV262222:ADW262224 ANR262222:ANS262224 AXN262222:AXO262224 BHJ262222:BHK262224 BRF262222:BRG262224 CBB262222:CBC262224 CKX262222:CKY262224 CUT262222:CUU262224 DEP262222:DEQ262224 DOL262222:DOM262224 DYH262222:DYI262224 EID262222:EIE262224 ERZ262222:ESA262224 FBV262222:FBW262224 FLR262222:FLS262224 FVN262222:FVO262224 GFJ262222:GFK262224 GPF262222:GPG262224 GZB262222:GZC262224 HIX262222:HIY262224 HST262222:HSU262224 ICP262222:ICQ262224 IML262222:IMM262224 IWH262222:IWI262224 JGD262222:JGE262224 JPZ262222:JQA262224 JZV262222:JZW262224 KJR262222:KJS262224 KTN262222:KTO262224 LDJ262222:LDK262224 LNF262222:LNG262224 LXB262222:LXC262224 MGX262222:MGY262224 MQT262222:MQU262224 NAP262222:NAQ262224 NKL262222:NKM262224 NUH262222:NUI262224 OED262222:OEE262224 ONZ262222:OOA262224 OXV262222:OXW262224 PHR262222:PHS262224 PRN262222:PRO262224 QBJ262222:QBK262224 QLF262222:QLG262224 QVB262222:QVC262224 REX262222:REY262224 ROT262222:ROU262224 RYP262222:RYQ262224 SIL262222:SIM262224 SSH262222:SSI262224 TCD262222:TCE262224 TLZ262222:TMA262224 TVV262222:TVW262224 UFR262222:UFS262224 UPN262222:UPO262224 UZJ262222:UZK262224 VJF262222:VJG262224 VTB262222:VTC262224 WCX262222:WCY262224 WMT262222:WMU262224 WWP262222:WWQ262224 AH327758:AI327760 KD327758:KE327760 TZ327758:UA327760 ADV327758:ADW327760 ANR327758:ANS327760 AXN327758:AXO327760 BHJ327758:BHK327760 BRF327758:BRG327760 CBB327758:CBC327760 CKX327758:CKY327760 CUT327758:CUU327760 DEP327758:DEQ327760 DOL327758:DOM327760 DYH327758:DYI327760 EID327758:EIE327760 ERZ327758:ESA327760 FBV327758:FBW327760 FLR327758:FLS327760 FVN327758:FVO327760 GFJ327758:GFK327760 GPF327758:GPG327760 GZB327758:GZC327760 HIX327758:HIY327760 HST327758:HSU327760 ICP327758:ICQ327760 IML327758:IMM327760 IWH327758:IWI327760 JGD327758:JGE327760 JPZ327758:JQA327760 JZV327758:JZW327760 KJR327758:KJS327760 KTN327758:KTO327760 LDJ327758:LDK327760 LNF327758:LNG327760 LXB327758:LXC327760 MGX327758:MGY327760 MQT327758:MQU327760 NAP327758:NAQ327760 NKL327758:NKM327760 NUH327758:NUI327760 OED327758:OEE327760 ONZ327758:OOA327760 OXV327758:OXW327760 PHR327758:PHS327760 PRN327758:PRO327760 QBJ327758:QBK327760 QLF327758:QLG327760 QVB327758:QVC327760 REX327758:REY327760 ROT327758:ROU327760 RYP327758:RYQ327760 SIL327758:SIM327760 SSH327758:SSI327760 TCD327758:TCE327760 TLZ327758:TMA327760 TVV327758:TVW327760 UFR327758:UFS327760 UPN327758:UPO327760 UZJ327758:UZK327760 VJF327758:VJG327760 VTB327758:VTC327760 WCX327758:WCY327760 WMT327758:WMU327760 WWP327758:WWQ327760 AH393294:AI393296 KD393294:KE393296 TZ393294:UA393296 ADV393294:ADW393296 ANR393294:ANS393296 AXN393294:AXO393296 BHJ393294:BHK393296 BRF393294:BRG393296 CBB393294:CBC393296 CKX393294:CKY393296 CUT393294:CUU393296 DEP393294:DEQ393296 DOL393294:DOM393296 DYH393294:DYI393296 EID393294:EIE393296 ERZ393294:ESA393296 FBV393294:FBW393296 FLR393294:FLS393296 FVN393294:FVO393296 GFJ393294:GFK393296 GPF393294:GPG393296 GZB393294:GZC393296 HIX393294:HIY393296 HST393294:HSU393296 ICP393294:ICQ393296 IML393294:IMM393296 IWH393294:IWI393296 JGD393294:JGE393296 JPZ393294:JQA393296 JZV393294:JZW393296 KJR393294:KJS393296 KTN393294:KTO393296 LDJ393294:LDK393296 LNF393294:LNG393296 LXB393294:LXC393296 MGX393294:MGY393296 MQT393294:MQU393296 NAP393294:NAQ393296 NKL393294:NKM393296 NUH393294:NUI393296 OED393294:OEE393296 ONZ393294:OOA393296 OXV393294:OXW393296 PHR393294:PHS393296 PRN393294:PRO393296 QBJ393294:QBK393296 QLF393294:QLG393296 QVB393294:QVC393296 REX393294:REY393296 ROT393294:ROU393296 RYP393294:RYQ393296 SIL393294:SIM393296 SSH393294:SSI393296 TCD393294:TCE393296 TLZ393294:TMA393296 TVV393294:TVW393296 UFR393294:UFS393296 UPN393294:UPO393296 UZJ393294:UZK393296 VJF393294:VJG393296 VTB393294:VTC393296 WCX393294:WCY393296 WMT393294:WMU393296 WWP393294:WWQ393296 AH458830:AI458832 KD458830:KE458832 TZ458830:UA458832 ADV458830:ADW458832 ANR458830:ANS458832 AXN458830:AXO458832 BHJ458830:BHK458832 BRF458830:BRG458832 CBB458830:CBC458832 CKX458830:CKY458832 CUT458830:CUU458832 DEP458830:DEQ458832 DOL458830:DOM458832 DYH458830:DYI458832 EID458830:EIE458832 ERZ458830:ESA458832 FBV458830:FBW458832 FLR458830:FLS458832 FVN458830:FVO458832 GFJ458830:GFK458832 GPF458830:GPG458832 GZB458830:GZC458832 HIX458830:HIY458832 HST458830:HSU458832 ICP458830:ICQ458832 IML458830:IMM458832 IWH458830:IWI458832 JGD458830:JGE458832 JPZ458830:JQA458832 JZV458830:JZW458832 KJR458830:KJS458832 KTN458830:KTO458832 LDJ458830:LDK458832 LNF458830:LNG458832 LXB458830:LXC458832 MGX458830:MGY458832 MQT458830:MQU458832 NAP458830:NAQ458832 NKL458830:NKM458832 NUH458830:NUI458832 OED458830:OEE458832 ONZ458830:OOA458832 OXV458830:OXW458832 PHR458830:PHS458832 PRN458830:PRO458832 QBJ458830:QBK458832 QLF458830:QLG458832 QVB458830:QVC458832 REX458830:REY458832 ROT458830:ROU458832 RYP458830:RYQ458832 SIL458830:SIM458832 SSH458830:SSI458832 TCD458830:TCE458832 TLZ458830:TMA458832 TVV458830:TVW458832 UFR458830:UFS458832 UPN458830:UPO458832 UZJ458830:UZK458832 VJF458830:VJG458832 VTB458830:VTC458832 WCX458830:WCY458832 WMT458830:WMU458832 WWP458830:WWQ458832 AH524366:AI524368 KD524366:KE524368 TZ524366:UA524368 ADV524366:ADW524368 ANR524366:ANS524368 AXN524366:AXO524368 BHJ524366:BHK524368 BRF524366:BRG524368 CBB524366:CBC524368 CKX524366:CKY524368 CUT524366:CUU524368 DEP524366:DEQ524368 DOL524366:DOM524368 DYH524366:DYI524368 EID524366:EIE524368 ERZ524366:ESA524368 FBV524366:FBW524368 FLR524366:FLS524368 FVN524366:FVO524368 GFJ524366:GFK524368 GPF524366:GPG524368 GZB524366:GZC524368 HIX524366:HIY524368 HST524366:HSU524368 ICP524366:ICQ524368 IML524366:IMM524368 IWH524366:IWI524368 JGD524366:JGE524368 JPZ524366:JQA524368 JZV524366:JZW524368 KJR524366:KJS524368 KTN524366:KTO524368 LDJ524366:LDK524368 LNF524366:LNG524368 LXB524366:LXC524368 MGX524366:MGY524368 MQT524366:MQU524368 NAP524366:NAQ524368 NKL524366:NKM524368 NUH524366:NUI524368 OED524366:OEE524368 ONZ524366:OOA524368 OXV524366:OXW524368 PHR524366:PHS524368 PRN524366:PRO524368 QBJ524366:QBK524368 QLF524366:QLG524368 QVB524366:QVC524368 REX524366:REY524368 ROT524366:ROU524368 RYP524366:RYQ524368 SIL524366:SIM524368 SSH524366:SSI524368 TCD524366:TCE524368 TLZ524366:TMA524368 TVV524366:TVW524368 UFR524366:UFS524368 UPN524366:UPO524368 UZJ524366:UZK524368 VJF524366:VJG524368 VTB524366:VTC524368 WCX524366:WCY524368 WMT524366:WMU524368 WWP524366:WWQ524368 AH589902:AI589904 KD589902:KE589904 TZ589902:UA589904 ADV589902:ADW589904 ANR589902:ANS589904 AXN589902:AXO589904 BHJ589902:BHK589904 BRF589902:BRG589904 CBB589902:CBC589904 CKX589902:CKY589904 CUT589902:CUU589904 DEP589902:DEQ589904 DOL589902:DOM589904 DYH589902:DYI589904 EID589902:EIE589904 ERZ589902:ESA589904 FBV589902:FBW589904 FLR589902:FLS589904 FVN589902:FVO589904 GFJ589902:GFK589904 GPF589902:GPG589904 GZB589902:GZC589904 HIX589902:HIY589904 HST589902:HSU589904 ICP589902:ICQ589904 IML589902:IMM589904 IWH589902:IWI589904 JGD589902:JGE589904 JPZ589902:JQA589904 JZV589902:JZW589904 KJR589902:KJS589904 KTN589902:KTO589904 LDJ589902:LDK589904 LNF589902:LNG589904 LXB589902:LXC589904 MGX589902:MGY589904 MQT589902:MQU589904 NAP589902:NAQ589904 NKL589902:NKM589904 NUH589902:NUI589904 OED589902:OEE589904 ONZ589902:OOA589904 OXV589902:OXW589904 PHR589902:PHS589904 PRN589902:PRO589904 QBJ589902:QBK589904 QLF589902:QLG589904 QVB589902:QVC589904 REX589902:REY589904 ROT589902:ROU589904 RYP589902:RYQ589904 SIL589902:SIM589904 SSH589902:SSI589904 TCD589902:TCE589904 TLZ589902:TMA589904 TVV589902:TVW589904 UFR589902:UFS589904 UPN589902:UPO589904 UZJ589902:UZK589904 VJF589902:VJG589904 VTB589902:VTC589904 WCX589902:WCY589904 WMT589902:WMU589904 WWP589902:WWQ589904 AH655438:AI655440 KD655438:KE655440 TZ655438:UA655440 ADV655438:ADW655440 ANR655438:ANS655440 AXN655438:AXO655440 BHJ655438:BHK655440 BRF655438:BRG655440 CBB655438:CBC655440 CKX655438:CKY655440 CUT655438:CUU655440 DEP655438:DEQ655440 DOL655438:DOM655440 DYH655438:DYI655440 EID655438:EIE655440 ERZ655438:ESA655440 FBV655438:FBW655440 FLR655438:FLS655440 FVN655438:FVO655440 GFJ655438:GFK655440 GPF655438:GPG655440 GZB655438:GZC655440 HIX655438:HIY655440 HST655438:HSU655440 ICP655438:ICQ655440 IML655438:IMM655440 IWH655438:IWI655440 JGD655438:JGE655440 JPZ655438:JQA655440 JZV655438:JZW655440 KJR655438:KJS655440 KTN655438:KTO655440 LDJ655438:LDK655440 LNF655438:LNG655440 LXB655438:LXC655440 MGX655438:MGY655440 MQT655438:MQU655440 NAP655438:NAQ655440 NKL655438:NKM655440 NUH655438:NUI655440 OED655438:OEE655440 ONZ655438:OOA655440 OXV655438:OXW655440 PHR655438:PHS655440 PRN655438:PRO655440 QBJ655438:QBK655440 QLF655438:QLG655440 QVB655438:QVC655440 REX655438:REY655440 ROT655438:ROU655440 RYP655438:RYQ655440 SIL655438:SIM655440 SSH655438:SSI655440 TCD655438:TCE655440 TLZ655438:TMA655440 TVV655438:TVW655440 UFR655438:UFS655440 UPN655438:UPO655440 UZJ655438:UZK655440 VJF655438:VJG655440 VTB655438:VTC655440 WCX655438:WCY655440 WMT655438:WMU655440 WWP655438:WWQ655440 AH720974:AI720976 KD720974:KE720976 TZ720974:UA720976 ADV720974:ADW720976 ANR720974:ANS720976 AXN720974:AXO720976 BHJ720974:BHK720976 BRF720974:BRG720976 CBB720974:CBC720976 CKX720974:CKY720976 CUT720974:CUU720976 DEP720974:DEQ720976 DOL720974:DOM720976 DYH720974:DYI720976 EID720974:EIE720976 ERZ720974:ESA720976 FBV720974:FBW720976 FLR720974:FLS720976 FVN720974:FVO720976 GFJ720974:GFK720976 GPF720974:GPG720976 GZB720974:GZC720976 HIX720974:HIY720976 HST720974:HSU720976 ICP720974:ICQ720976 IML720974:IMM720976 IWH720974:IWI720976 JGD720974:JGE720976 JPZ720974:JQA720976 JZV720974:JZW720976 KJR720974:KJS720976 KTN720974:KTO720976 LDJ720974:LDK720976 LNF720974:LNG720976 LXB720974:LXC720976 MGX720974:MGY720976 MQT720974:MQU720976 NAP720974:NAQ720976 NKL720974:NKM720976 NUH720974:NUI720976 OED720974:OEE720976 ONZ720974:OOA720976 OXV720974:OXW720976 PHR720974:PHS720976 PRN720974:PRO720976 QBJ720974:QBK720976 QLF720974:QLG720976 QVB720974:QVC720976 REX720974:REY720976 ROT720974:ROU720976 RYP720974:RYQ720976 SIL720974:SIM720976 SSH720974:SSI720976 TCD720974:TCE720976 TLZ720974:TMA720976 TVV720974:TVW720976 UFR720974:UFS720976 UPN720974:UPO720976 UZJ720974:UZK720976 VJF720974:VJG720976 VTB720974:VTC720976 WCX720974:WCY720976 WMT720974:WMU720976 WWP720974:WWQ720976 AH786510:AI786512 KD786510:KE786512 TZ786510:UA786512 ADV786510:ADW786512 ANR786510:ANS786512 AXN786510:AXO786512 BHJ786510:BHK786512 BRF786510:BRG786512 CBB786510:CBC786512 CKX786510:CKY786512 CUT786510:CUU786512 DEP786510:DEQ786512 DOL786510:DOM786512 DYH786510:DYI786512 EID786510:EIE786512 ERZ786510:ESA786512 FBV786510:FBW786512 FLR786510:FLS786512 FVN786510:FVO786512 GFJ786510:GFK786512 GPF786510:GPG786512 GZB786510:GZC786512 HIX786510:HIY786512 HST786510:HSU786512 ICP786510:ICQ786512 IML786510:IMM786512 IWH786510:IWI786512 JGD786510:JGE786512 JPZ786510:JQA786512 JZV786510:JZW786512 KJR786510:KJS786512 KTN786510:KTO786512 LDJ786510:LDK786512 LNF786510:LNG786512 LXB786510:LXC786512 MGX786510:MGY786512 MQT786510:MQU786512 NAP786510:NAQ786512 NKL786510:NKM786512 NUH786510:NUI786512 OED786510:OEE786512 ONZ786510:OOA786512 OXV786510:OXW786512 PHR786510:PHS786512 PRN786510:PRO786512 QBJ786510:QBK786512 QLF786510:QLG786512 QVB786510:QVC786512 REX786510:REY786512 ROT786510:ROU786512 RYP786510:RYQ786512 SIL786510:SIM786512 SSH786510:SSI786512 TCD786510:TCE786512 TLZ786510:TMA786512 TVV786510:TVW786512 UFR786510:UFS786512 UPN786510:UPO786512 UZJ786510:UZK786512 VJF786510:VJG786512 VTB786510:VTC786512 WCX786510:WCY786512 WMT786510:WMU786512 WWP786510:WWQ786512 AH852046:AI852048 KD852046:KE852048 TZ852046:UA852048 ADV852046:ADW852048 ANR852046:ANS852048 AXN852046:AXO852048 BHJ852046:BHK852048 BRF852046:BRG852048 CBB852046:CBC852048 CKX852046:CKY852048 CUT852046:CUU852048 DEP852046:DEQ852048 DOL852046:DOM852048 DYH852046:DYI852048 EID852046:EIE852048 ERZ852046:ESA852048 FBV852046:FBW852048 FLR852046:FLS852048 FVN852046:FVO852048 GFJ852046:GFK852048 GPF852046:GPG852048 GZB852046:GZC852048 HIX852046:HIY852048 HST852046:HSU852048 ICP852046:ICQ852048 IML852046:IMM852048 IWH852046:IWI852048 JGD852046:JGE852048 JPZ852046:JQA852048 JZV852046:JZW852048 KJR852046:KJS852048 KTN852046:KTO852048 LDJ852046:LDK852048 LNF852046:LNG852048 LXB852046:LXC852048 MGX852046:MGY852048 MQT852046:MQU852048 NAP852046:NAQ852048 NKL852046:NKM852048 NUH852046:NUI852048 OED852046:OEE852048 ONZ852046:OOA852048 OXV852046:OXW852048 PHR852046:PHS852048 PRN852046:PRO852048 QBJ852046:QBK852048 QLF852046:QLG852048 QVB852046:QVC852048 REX852046:REY852048 ROT852046:ROU852048 RYP852046:RYQ852048 SIL852046:SIM852048 SSH852046:SSI852048 TCD852046:TCE852048 TLZ852046:TMA852048 TVV852046:TVW852048 UFR852046:UFS852048 UPN852046:UPO852048 UZJ852046:UZK852048 VJF852046:VJG852048 VTB852046:VTC852048 WCX852046:WCY852048 WMT852046:WMU852048 WWP852046:WWQ852048 AH917582:AI917584 KD917582:KE917584 TZ917582:UA917584 ADV917582:ADW917584 ANR917582:ANS917584 AXN917582:AXO917584 BHJ917582:BHK917584 BRF917582:BRG917584 CBB917582:CBC917584 CKX917582:CKY917584 CUT917582:CUU917584 DEP917582:DEQ917584 DOL917582:DOM917584 DYH917582:DYI917584 EID917582:EIE917584 ERZ917582:ESA917584 FBV917582:FBW917584 FLR917582:FLS917584 FVN917582:FVO917584 GFJ917582:GFK917584 GPF917582:GPG917584 GZB917582:GZC917584 HIX917582:HIY917584 HST917582:HSU917584 ICP917582:ICQ917584 IML917582:IMM917584 IWH917582:IWI917584 JGD917582:JGE917584 JPZ917582:JQA917584 JZV917582:JZW917584 KJR917582:KJS917584 KTN917582:KTO917584 LDJ917582:LDK917584 LNF917582:LNG917584 LXB917582:LXC917584 MGX917582:MGY917584 MQT917582:MQU917584 NAP917582:NAQ917584 NKL917582:NKM917584 NUH917582:NUI917584 OED917582:OEE917584 ONZ917582:OOA917584 OXV917582:OXW917584 PHR917582:PHS917584 PRN917582:PRO917584 QBJ917582:QBK917584 QLF917582:QLG917584 QVB917582:QVC917584 REX917582:REY917584 ROT917582:ROU917584 RYP917582:RYQ917584 SIL917582:SIM917584 SSH917582:SSI917584 TCD917582:TCE917584 TLZ917582:TMA917584 TVV917582:TVW917584 UFR917582:UFS917584 UPN917582:UPO917584 UZJ917582:UZK917584 VJF917582:VJG917584 VTB917582:VTC917584 WCX917582:WCY917584 WMT917582:WMU917584 WWP917582:WWQ917584 AH983118:AI983120 KD983118:KE983120 TZ983118:UA983120 ADV983118:ADW983120 ANR983118:ANS983120 AXN983118:AXO983120 BHJ983118:BHK983120 BRF983118:BRG983120 CBB983118:CBC983120 CKX983118:CKY983120 CUT983118:CUU983120 DEP983118:DEQ983120 DOL983118:DOM983120 DYH983118:DYI983120 EID983118:EIE983120 ERZ983118:ESA983120 FBV983118:FBW983120 FLR983118:FLS983120 FVN983118:FVO983120 GFJ983118:GFK983120 GPF983118:GPG983120 GZB983118:GZC983120 HIX983118:HIY983120 HST983118:HSU983120 ICP983118:ICQ983120 IML983118:IMM983120 IWH983118:IWI983120 JGD983118:JGE983120 JPZ983118:JQA983120 JZV983118:JZW983120 KJR983118:KJS983120 KTN983118:KTO983120 LDJ983118:LDK983120 LNF983118:LNG983120 LXB983118:LXC983120 MGX983118:MGY983120 MQT983118:MQU983120 NAP983118:NAQ983120 NKL983118:NKM983120 NUH983118:NUI983120 OED983118:OEE983120 ONZ983118:OOA983120 OXV983118:OXW983120 PHR983118:PHS983120 PRN983118:PRO983120 QBJ983118:QBK983120 QLF983118:QLG983120 QVB983118:QVC983120 REX983118:REY983120 ROT983118:ROU983120 RYP983118:RYQ983120 SIL983118:SIM983120 SSH983118:SSI983120 TCD983118:TCE983120 TLZ983118:TMA983120 TVV983118:TVW983120 UFR983118:UFS983120 UPN983118:UPO983120 UZJ983118:UZK983120 VJF983118:VJG983120 VTB983118:VTC983120 WCX983118:WCY983120 WMT983118:WMU983120 WWP983118:WWQ983120 AH65618:AI65618 KD65618:KE65618 TZ65618:UA65618 ADV65618:ADW65618 ANR65618:ANS65618 AXN65618:AXO65618 BHJ65618:BHK65618 BRF65618:BRG65618 CBB65618:CBC65618 CKX65618:CKY65618 CUT65618:CUU65618 DEP65618:DEQ65618 DOL65618:DOM65618 DYH65618:DYI65618 EID65618:EIE65618 ERZ65618:ESA65618 FBV65618:FBW65618 FLR65618:FLS65618 FVN65618:FVO65618 GFJ65618:GFK65618 GPF65618:GPG65618 GZB65618:GZC65618 HIX65618:HIY65618 HST65618:HSU65618 ICP65618:ICQ65618 IML65618:IMM65618 IWH65618:IWI65618 JGD65618:JGE65618 JPZ65618:JQA65618 JZV65618:JZW65618 KJR65618:KJS65618 KTN65618:KTO65618 LDJ65618:LDK65618 LNF65618:LNG65618 LXB65618:LXC65618 MGX65618:MGY65618 MQT65618:MQU65618 NAP65618:NAQ65618 NKL65618:NKM65618 NUH65618:NUI65618 OED65618:OEE65618 ONZ65618:OOA65618 OXV65618:OXW65618 PHR65618:PHS65618 PRN65618:PRO65618 QBJ65618:QBK65618 QLF65618:QLG65618 QVB65618:QVC65618 REX65618:REY65618 ROT65618:ROU65618 RYP65618:RYQ65618 SIL65618:SIM65618 SSH65618:SSI65618 TCD65618:TCE65618 TLZ65618:TMA65618 TVV65618:TVW65618 UFR65618:UFS65618 UPN65618:UPO65618 UZJ65618:UZK65618 VJF65618:VJG65618 VTB65618:VTC65618 WCX65618:WCY65618 WMT65618:WMU65618 WWP65618:WWQ65618 AH131154:AI131154 KD131154:KE131154 TZ131154:UA131154 ADV131154:ADW131154 ANR131154:ANS131154 AXN131154:AXO131154 BHJ131154:BHK131154 BRF131154:BRG131154 CBB131154:CBC131154 CKX131154:CKY131154 CUT131154:CUU131154 DEP131154:DEQ131154 DOL131154:DOM131154 DYH131154:DYI131154 EID131154:EIE131154 ERZ131154:ESA131154 FBV131154:FBW131154 FLR131154:FLS131154 FVN131154:FVO131154 GFJ131154:GFK131154 GPF131154:GPG131154 GZB131154:GZC131154 HIX131154:HIY131154 HST131154:HSU131154 ICP131154:ICQ131154 IML131154:IMM131154 IWH131154:IWI131154 JGD131154:JGE131154 JPZ131154:JQA131154 JZV131154:JZW131154 KJR131154:KJS131154 KTN131154:KTO131154 LDJ131154:LDK131154 LNF131154:LNG131154 LXB131154:LXC131154 MGX131154:MGY131154 MQT131154:MQU131154 NAP131154:NAQ131154 NKL131154:NKM131154 NUH131154:NUI131154 OED131154:OEE131154 ONZ131154:OOA131154 OXV131154:OXW131154 PHR131154:PHS131154 PRN131154:PRO131154 QBJ131154:QBK131154 QLF131154:QLG131154 QVB131154:QVC131154 REX131154:REY131154 ROT131154:ROU131154 RYP131154:RYQ131154 SIL131154:SIM131154 SSH131154:SSI131154 TCD131154:TCE131154 TLZ131154:TMA131154 TVV131154:TVW131154 UFR131154:UFS131154 UPN131154:UPO131154 UZJ131154:UZK131154 VJF131154:VJG131154 VTB131154:VTC131154 WCX131154:WCY131154 WMT131154:WMU131154 WWP131154:WWQ131154 AH196690:AI196690 KD196690:KE196690 TZ196690:UA196690 ADV196690:ADW196690 ANR196690:ANS196690 AXN196690:AXO196690 BHJ196690:BHK196690 BRF196690:BRG196690 CBB196690:CBC196690 CKX196690:CKY196690 CUT196690:CUU196690 DEP196690:DEQ196690 DOL196690:DOM196690 DYH196690:DYI196690 EID196690:EIE196690 ERZ196690:ESA196690 FBV196690:FBW196690 FLR196690:FLS196690 FVN196690:FVO196690 GFJ196690:GFK196690 GPF196690:GPG196690 GZB196690:GZC196690 HIX196690:HIY196690 HST196690:HSU196690 ICP196690:ICQ196690 IML196690:IMM196690 IWH196690:IWI196690 JGD196690:JGE196690 JPZ196690:JQA196690 JZV196690:JZW196690 KJR196690:KJS196690 KTN196690:KTO196690 LDJ196690:LDK196690 LNF196690:LNG196690 LXB196690:LXC196690 MGX196690:MGY196690 MQT196690:MQU196690 NAP196690:NAQ196690 NKL196690:NKM196690 NUH196690:NUI196690 OED196690:OEE196690 ONZ196690:OOA196690 OXV196690:OXW196690 PHR196690:PHS196690 PRN196690:PRO196690 QBJ196690:QBK196690 QLF196690:QLG196690 QVB196690:QVC196690 REX196690:REY196690 ROT196690:ROU196690 RYP196690:RYQ196690 SIL196690:SIM196690 SSH196690:SSI196690 TCD196690:TCE196690 TLZ196690:TMA196690 TVV196690:TVW196690 UFR196690:UFS196690 UPN196690:UPO196690 UZJ196690:UZK196690 VJF196690:VJG196690 VTB196690:VTC196690 WCX196690:WCY196690 WMT196690:WMU196690 WWP196690:WWQ196690 AH262226:AI262226 KD262226:KE262226 TZ262226:UA262226 ADV262226:ADW262226 ANR262226:ANS262226 AXN262226:AXO262226 BHJ262226:BHK262226 BRF262226:BRG262226 CBB262226:CBC262226 CKX262226:CKY262226 CUT262226:CUU262226 DEP262226:DEQ262226 DOL262226:DOM262226 DYH262226:DYI262226 EID262226:EIE262226 ERZ262226:ESA262226 FBV262226:FBW262226 FLR262226:FLS262226 FVN262226:FVO262226 GFJ262226:GFK262226 GPF262226:GPG262226 GZB262226:GZC262226 HIX262226:HIY262226 HST262226:HSU262226 ICP262226:ICQ262226 IML262226:IMM262226 IWH262226:IWI262226 JGD262226:JGE262226 JPZ262226:JQA262226 JZV262226:JZW262226 KJR262226:KJS262226 KTN262226:KTO262226 LDJ262226:LDK262226 LNF262226:LNG262226 LXB262226:LXC262226 MGX262226:MGY262226 MQT262226:MQU262226 NAP262226:NAQ262226 NKL262226:NKM262226 NUH262226:NUI262226 OED262226:OEE262226 ONZ262226:OOA262226 OXV262226:OXW262226 PHR262226:PHS262226 PRN262226:PRO262226 QBJ262226:QBK262226 QLF262226:QLG262226 QVB262226:QVC262226 REX262226:REY262226 ROT262226:ROU262226 RYP262226:RYQ262226 SIL262226:SIM262226 SSH262226:SSI262226 TCD262226:TCE262226 TLZ262226:TMA262226 TVV262226:TVW262226 UFR262226:UFS262226 UPN262226:UPO262226 UZJ262226:UZK262226 VJF262226:VJG262226 VTB262226:VTC262226 WCX262226:WCY262226 WMT262226:WMU262226 WWP262226:WWQ262226 AH327762:AI327762 KD327762:KE327762 TZ327762:UA327762 ADV327762:ADW327762 ANR327762:ANS327762 AXN327762:AXO327762 BHJ327762:BHK327762 BRF327762:BRG327762 CBB327762:CBC327762 CKX327762:CKY327762 CUT327762:CUU327762 DEP327762:DEQ327762 DOL327762:DOM327762 DYH327762:DYI327762 EID327762:EIE327762 ERZ327762:ESA327762 FBV327762:FBW327762 FLR327762:FLS327762 FVN327762:FVO327762 GFJ327762:GFK327762 GPF327762:GPG327762 GZB327762:GZC327762 HIX327762:HIY327762 HST327762:HSU327762 ICP327762:ICQ327762 IML327762:IMM327762 IWH327762:IWI327762 JGD327762:JGE327762 JPZ327762:JQA327762 JZV327762:JZW327762 KJR327762:KJS327762 KTN327762:KTO327762 LDJ327762:LDK327762 LNF327762:LNG327762 LXB327762:LXC327762 MGX327762:MGY327762 MQT327762:MQU327762 NAP327762:NAQ327762 NKL327762:NKM327762 NUH327762:NUI327762 OED327762:OEE327762 ONZ327762:OOA327762 OXV327762:OXW327762 PHR327762:PHS327762 PRN327762:PRO327762 QBJ327762:QBK327762 QLF327762:QLG327762 QVB327762:QVC327762 REX327762:REY327762 ROT327762:ROU327762 RYP327762:RYQ327762 SIL327762:SIM327762 SSH327762:SSI327762 TCD327762:TCE327762 TLZ327762:TMA327762 TVV327762:TVW327762 UFR327762:UFS327762 UPN327762:UPO327762 UZJ327762:UZK327762 VJF327762:VJG327762 VTB327762:VTC327762 WCX327762:WCY327762 WMT327762:WMU327762 WWP327762:WWQ327762 AH393298:AI393298 KD393298:KE393298 TZ393298:UA393298 ADV393298:ADW393298 ANR393298:ANS393298 AXN393298:AXO393298 BHJ393298:BHK393298 BRF393298:BRG393298 CBB393298:CBC393298 CKX393298:CKY393298 CUT393298:CUU393298 DEP393298:DEQ393298 DOL393298:DOM393298 DYH393298:DYI393298 EID393298:EIE393298 ERZ393298:ESA393298 FBV393298:FBW393298 FLR393298:FLS393298 FVN393298:FVO393298 GFJ393298:GFK393298 GPF393298:GPG393298 GZB393298:GZC393298 HIX393298:HIY393298 HST393298:HSU393298 ICP393298:ICQ393298 IML393298:IMM393298 IWH393298:IWI393298 JGD393298:JGE393298 JPZ393298:JQA393298 JZV393298:JZW393298 KJR393298:KJS393298 KTN393298:KTO393298 LDJ393298:LDK393298 LNF393298:LNG393298 LXB393298:LXC393298 MGX393298:MGY393298 MQT393298:MQU393298 NAP393298:NAQ393298 NKL393298:NKM393298 NUH393298:NUI393298 OED393298:OEE393298 ONZ393298:OOA393298 OXV393298:OXW393298 PHR393298:PHS393298 PRN393298:PRO393298 QBJ393298:QBK393298 QLF393298:QLG393298 QVB393298:QVC393298 REX393298:REY393298 ROT393298:ROU393298 RYP393298:RYQ393298 SIL393298:SIM393298 SSH393298:SSI393298 TCD393298:TCE393298 TLZ393298:TMA393298 TVV393298:TVW393298 UFR393298:UFS393298 UPN393298:UPO393298 UZJ393298:UZK393298 VJF393298:VJG393298 VTB393298:VTC393298 WCX393298:WCY393298 WMT393298:WMU393298 WWP393298:WWQ393298 AH458834:AI458834 KD458834:KE458834 TZ458834:UA458834 ADV458834:ADW458834 ANR458834:ANS458834 AXN458834:AXO458834 BHJ458834:BHK458834 BRF458834:BRG458834 CBB458834:CBC458834 CKX458834:CKY458834 CUT458834:CUU458834 DEP458834:DEQ458834 DOL458834:DOM458834 DYH458834:DYI458834 EID458834:EIE458834 ERZ458834:ESA458834 FBV458834:FBW458834 FLR458834:FLS458834 FVN458834:FVO458834 GFJ458834:GFK458834 GPF458834:GPG458834 GZB458834:GZC458834 HIX458834:HIY458834 HST458834:HSU458834 ICP458834:ICQ458834 IML458834:IMM458834 IWH458834:IWI458834 JGD458834:JGE458834 JPZ458834:JQA458834 JZV458834:JZW458834 KJR458834:KJS458834 KTN458834:KTO458834 LDJ458834:LDK458834 LNF458834:LNG458834 LXB458834:LXC458834 MGX458834:MGY458834 MQT458834:MQU458834 NAP458834:NAQ458834 NKL458834:NKM458834 NUH458834:NUI458834 OED458834:OEE458834 ONZ458834:OOA458834 OXV458834:OXW458834 PHR458834:PHS458834 PRN458834:PRO458834 QBJ458834:QBK458834 QLF458834:QLG458834 QVB458834:QVC458834 REX458834:REY458834 ROT458834:ROU458834 RYP458834:RYQ458834 SIL458834:SIM458834 SSH458834:SSI458834 TCD458834:TCE458834 TLZ458834:TMA458834 TVV458834:TVW458834 UFR458834:UFS458834 UPN458834:UPO458834 UZJ458834:UZK458834 VJF458834:VJG458834 VTB458834:VTC458834 WCX458834:WCY458834 WMT458834:WMU458834 WWP458834:WWQ458834 AH524370:AI524370 KD524370:KE524370 TZ524370:UA524370 ADV524370:ADW524370 ANR524370:ANS524370 AXN524370:AXO524370 BHJ524370:BHK524370 BRF524370:BRG524370 CBB524370:CBC524370 CKX524370:CKY524370 CUT524370:CUU524370 DEP524370:DEQ524370 DOL524370:DOM524370 DYH524370:DYI524370 EID524370:EIE524370 ERZ524370:ESA524370 FBV524370:FBW524370 FLR524370:FLS524370 FVN524370:FVO524370 GFJ524370:GFK524370 GPF524370:GPG524370 GZB524370:GZC524370 HIX524370:HIY524370 HST524370:HSU524370 ICP524370:ICQ524370 IML524370:IMM524370 IWH524370:IWI524370 JGD524370:JGE524370 JPZ524370:JQA524370 JZV524370:JZW524370 KJR524370:KJS524370 KTN524370:KTO524370 LDJ524370:LDK524370 LNF524370:LNG524370 LXB524370:LXC524370 MGX524370:MGY524370 MQT524370:MQU524370 NAP524370:NAQ524370 NKL524370:NKM524370 NUH524370:NUI524370 OED524370:OEE524370 ONZ524370:OOA524370 OXV524370:OXW524370 PHR524370:PHS524370 PRN524370:PRO524370 QBJ524370:QBK524370 QLF524370:QLG524370 QVB524370:QVC524370 REX524370:REY524370 ROT524370:ROU524370 RYP524370:RYQ524370 SIL524370:SIM524370 SSH524370:SSI524370 TCD524370:TCE524370 TLZ524370:TMA524370 TVV524370:TVW524370 UFR524370:UFS524370 UPN524370:UPO524370 UZJ524370:UZK524370 VJF524370:VJG524370 VTB524370:VTC524370 WCX524370:WCY524370 WMT524370:WMU524370 WWP524370:WWQ524370 AH589906:AI589906 KD589906:KE589906 TZ589906:UA589906 ADV589906:ADW589906 ANR589906:ANS589906 AXN589906:AXO589906 BHJ589906:BHK589906 BRF589906:BRG589906 CBB589906:CBC589906 CKX589906:CKY589906 CUT589906:CUU589906 DEP589906:DEQ589906 DOL589906:DOM589906 DYH589906:DYI589906 EID589906:EIE589906 ERZ589906:ESA589906 FBV589906:FBW589906 FLR589906:FLS589906 FVN589906:FVO589906 GFJ589906:GFK589906 GPF589906:GPG589906 GZB589906:GZC589906 HIX589906:HIY589906 HST589906:HSU589906 ICP589906:ICQ589906 IML589906:IMM589906 IWH589906:IWI589906 JGD589906:JGE589906 JPZ589906:JQA589906 JZV589906:JZW589906 KJR589906:KJS589906 KTN589906:KTO589906 LDJ589906:LDK589906 LNF589906:LNG589906 LXB589906:LXC589906 MGX589906:MGY589906 MQT589906:MQU589906 NAP589906:NAQ589906 NKL589906:NKM589906 NUH589906:NUI589906 OED589906:OEE589906 ONZ589906:OOA589906 OXV589906:OXW589906 PHR589906:PHS589906 PRN589906:PRO589906 QBJ589906:QBK589906 QLF589906:QLG589906 QVB589906:QVC589906 REX589906:REY589906 ROT589906:ROU589906 RYP589906:RYQ589906 SIL589906:SIM589906 SSH589906:SSI589906 TCD589906:TCE589906 TLZ589906:TMA589906 TVV589906:TVW589906 UFR589906:UFS589906 UPN589906:UPO589906 UZJ589906:UZK589906 VJF589906:VJG589906 VTB589906:VTC589906 WCX589906:WCY589906 WMT589906:WMU589906 WWP589906:WWQ589906 AH655442:AI655442 KD655442:KE655442 TZ655442:UA655442 ADV655442:ADW655442 ANR655442:ANS655442 AXN655442:AXO655442 BHJ655442:BHK655442 BRF655442:BRG655442 CBB655442:CBC655442 CKX655442:CKY655442 CUT655442:CUU655442 DEP655442:DEQ655442 DOL655442:DOM655442 DYH655442:DYI655442 EID655442:EIE655442 ERZ655442:ESA655442 FBV655442:FBW655442 FLR655442:FLS655442 FVN655442:FVO655442 GFJ655442:GFK655442 GPF655442:GPG655442 GZB655442:GZC655442 HIX655442:HIY655442 HST655442:HSU655442 ICP655442:ICQ655442 IML655442:IMM655442 IWH655442:IWI655442 JGD655442:JGE655442 JPZ655442:JQA655442 JZV655442:JZW655442 KJR655442:KJS655442 KTN655442:KTO655442 LDJ655442:LDK655442 LNF655442:LNG655442 LXB655442:LXC655442 MGX655442:MGY655442 MQT655442:MQU655442 NAP655442:NAQ655442 NKL655442:NKM655442 NUH655442:NUI655442 OED655442:OEE655442 ONZ655442:OOA655442 OXV655442:OXW655442 PHR655442:PHS655442 PRN655442:PRO655442 QBJ655442:QBK655442 QLF655442:QLG655442 QVB655442:QVC655442 REX655442:REY655442 ROT655442:ROU655442 RYP655442:RYQ655442 SIL655442:SIM655442 SSH655442:SSI655442 TCD655442:TCE655442 TLZ655442:TMA655442 TVV655442:TVW655442 UFR655442:UFS655442 UPN655442:UPO655442 UZJ655442:UZK655442 VJF655442:VJG655442 VTB655442:VTC655442 WCX655442:WCY655442 WMT655442:WMU655442 WWP655442:WWQ655442 AH720978:AI720978 KD720978:KE720978 TZ720978:UA720978 ADV720978:ADW720978 ANR720978:ANS720978 AXN720978:AXO720978 BHJ720978:BHK720978 BRF720978:BRG720978 CBB720978:CBC720978 CKX720978:CKY720978 CUT720978:CUU720978 DEP720978:DEQ720978 DOL720978:DOM720978 DYH720978:DYI720978 EID720978:EIE720978 ERZ720978:ESA720978 FBV720978:FBW720978 FLR720978:FLS720978 FVN720978:FVO720978 GFJ720978:GFK720978 GPF720978:GPG720978 GZB720978:GZC720978 HIX720978:HIY720978 HST720978:HSU720978 ICP720978:ICQ720978 IML720978:IMM720978 IWH720978:IWI720978 JGD720978:JGE720978 JPZ720978:JQA720978 JZV720978:JZW720978 KJR720978:KJS720978 KTN720978:KTO720978 LDJ720978:LDK720978 LNF720978:LNG720978 LXB720978:LXC720978 MGX720978:MGY720978 MQT720978:MQU720978 NAP720978:NAQ720978 NKL720978:NKM720978 NUH720978:NUI720978 OED720978:OEE720978 ONZ720978:OOA720978 OXV720978:OXW720978 PHR720978:PHS720978 PRN720978:PRO720978 QBJ720978:QBK720978 QLF720978:QLG720978 QVB720978:QVC720978 REX720978:REY720978 ROT720978:ROU720978 RYP720978:RYQ720978 SIL720978:SIM720978 SSH720978:SSI720978 TCD720978:TCE720978 TLZ720978:TMA720978 TVV720978:TVW720978 UFR720978:UFS720978 UPN720978:UPO720978 UZJ720978:UZK720978 VJF720978:VJG720978 VTB720978:VTC720978 WCX720978:WCY720978 WMT720978:WMU720978 WWP720978:WWQ720978 AH786514:AI786514 KD786514:KE786514 TZ786514:UA786514 ADV786514:ADW786514 ANR786514:ANS786514 AXN786514:AXO786514 BHJ786514:BHK786514 BRF786514:BRG786514 CBB786514:CBC786514 CKX786514:CKY786514 CUT786514:CUU786514 DEP786514:DEQ786514 DOL786514:DOM786514 DYH786514:DYI786514 EID786514:EIE786514 ERZ786514:ESA786514 FBV786514:FBW786514 FLR786514:FLS786514 FVN786514:FVO786514 GFJ786514:GFK786514 GPF786514:GPG786514 GZB786514:GZC786514 HIX786514:HIY786514 HST786514:HSU786514 ICP786514:ICQ786514 IML786514:IMM786514 IWH786514:IWI786514 JGD786514:JGE786514 JPZ786514:JQA786514 JZV786514:JZW786514 KJR786514:KJS786514 KTN786514:KTO786514 LDJ786514:LDK786514 LNF786514:LNG786514 LXB786514:LXC786514 MGX786514:MGY786514 MQT786514:MQU786514 NAP786514:NAQ786514 NKL786514:NKM786514 NUH786514:NUI786514 OED786514:OEE786514 ONZ786514:OOA786514 OXV786514:OXW786514 PHR786514:PHS786514 PRN786514:PRO786514 QBJ786514:QBK786514 QLF786514:QLG786514 QVB786514:QVC786514 REX786514:REY786514 ROT786514:ROU786514 RYP786514:RYQ786514 SIL786514:SIM786514 SSH786514:SSI786514 TCD786514:TCE786514 TLZ786514:TMA786514 TVV786514:TVW786514 UFR786514:UFS786514 UPN786514:UPO786514 UZJ786514:UZK786514 VJF786514:VJG786514 VTB786514:VTC786514 WCX786514:WCY786514 WMT786514:WMU786514 WWP786514:WWQ786514 AH852050:AI852050 KD852050:KE852050 TZ852050:UA852050 ADV852050:ADW852050 ANR852050:ANS852050 AXN852050:AXO852050 BHJ852050:BHK852050 BRF852050:BRG852050 CBB852050:CBC852050 CKX852050:CKY852050 CUT852050:CUU852050 DEP852050:DEQ852050 DOL852050:DOM852050 DYH852050:DYI852050 EID852050:EIE852050 ERZ852050:ESA852050 FBV852050:FBW852050 FLR852050:FLS852050 FVN852050:FVO852050 GFJ852050:GFK852050 GPF852050:GPG852050 GZB852050:GZC852050 HIX852050:HIY852050 HST852050:HSU852050 ICP852050:ICQ852050 IML852050:IMM852050 IWH852050:IWI852050 JGD852050:JGE852050 JPZ852050:JQA852050 JZV852050:JZW852050 KJR852050:KJS852050 KTN852050:KTO852050 LDJ852050:LDK852050 LNF852050:LNG852050 LXB852050:LXC852050 MGX852050:MGY852050 MQT852050:MQU852050 NAP852050:NAQ852050 NKL852050:NKM852050 NUH852050:NUI852050 OED852050:OEE852050 ONZ852050:OOA852050 OXV852050:OXW852050 PHR852050:PHS852050 PRN852050:PRO852050 QBJ852050:QBK852050 QLF852050:QLG852050 QVB852050:QVC852050 REX852050:REY852050 ROT852050:ROU852050 RYP852050:RYQ852050 SIL852050:SIM852050 SSH852050:SSI852050 TCD852050:TCE852050 TLZ852050:TMA852050 TVV852050:TVW852050 UFR852050:UFS852050 UPN852050:UPO852050 UZJ852050:UZK852050 VJF852050:VJG852050 VTB852050:VTC852050 WCX852050:WCY852050 WMT852050:WMU852050 WWP852050:WWQ852050 AH917586:AI917586 KD917586:KE917586 TZ917586:UA917586 ADV917586:ADW917586 ANR917586:ANS917586 AXN917586:AXO917586 BHJ917586:BHK917586 BRF917586:BRG917586 CBB917586:CBC917586 CKX917586:CKY917586 CUT917586:CUU917586 DEP917586:DEQ917586 DOL917586:DOM917586 DYH917586:DYI917586 EID917586:EIE917586 ERZ917586:ESA917586 FBV917586:FBW917586 FLR917586:FLS917586 FVN917586:FVO917586 GFJ917586:GFK917586 GPF917586:GPG917586 GZB917586:GZC917586 HIX917586:HIY917586 HST917586:HSU917586 ICP917586:ICQ917586 IML917586:IMM917586 IWH917586:IWI917586 JGD917586:JGE917586 JPZ917586:JQA917586 JZV917586:JZW917586 KJR917586:KJS917586 KTN917586:KTO917586 LDJ917586:LDK917586 LNF917586:LNG917586 LXB917586:LXC917586 MGX917586:MGY917586 MQT917586:MQU917586 NAP917586:NAQ917586 NKL917586:NKM917586 NUH917586:NUI917586 OED917586:OEE917586 ONZ917586:OOA917586 OXV917586:OXW917586 PHR917586:PHS917586 PRN917586:PRO917586 QBJ917586:QBK917586 QLF917586:QLG917586 QVB917586:QVC917586 REX917586:REY917586 ROT917586:ROU917586 RYP917586:RYQ917586 SIL917586:SIM917586 SSH917586:SSI917586 TCD917586:TCE917586 TLZ917586:TMA917586 TVV917586:TVW917586 UFR917586:UFS917586 UPN917586:UPO917586 UZJ917586:UZK917586 VJF917586:VJG917586 VTB917586:VTC917586 WCX917586:WCY917586 WMT917586:WMU917586 WWP917586:WWQ917586 AH983122:AI983122 KD983122:KE983122 TZ983122:UA983122 ADV983122:ADW983122 ANR983122:ANS983122 AXN983122:AXO983122 BHJ983122:BHK983122 BRF983122:BRG983122 CBB983122:CBC983122 CKX983122:CKY983122 CUT983122:CUU983122 DEP983122:DEQ983122 DOL983122:DOM983122 DYH983122:DYI983122 EID983122:EIE983122 ERZ983122:ESA983122 FBV983122:FBW983122 FLR983122:FLS983122 FVN983122:FVO983122 GFJ983122:GFK983122 GPF983122:GPG983122 GZB983122:GZC983122 HIX983122:HIY983122 HST983122:HSU983122 ICP983122:ICQ983122 IML983122:IMM983122 IWH983122:IWI983122 JGD983122:JGE983122 JPZ983122:JQA983122 JZV983122:JZW983122 KJR983122:KJS983122 KTN983122:KTO983122 LDJ983122:LDK983122 LNF983122:LNG983122 LXB983122:LXC983122 MGX983122:MGY983122 MQT983122:MQU983122 NAP983122:NAQ983122 NKL983122:NKM983122 NUH983122:NUI983122 OED983122:OEE983122 ONZ983122:OOA983122 OXV983122:OXW983122 PHR983122:PHS983122 PRN983122:PRO983122 QBJ983122:QBK983122 QLF983122:QLG983122 QVB983122:QVC983122 REX983122:REY983122 ROT983122:ROU983122 RYP983122:RYQ983122 SIL983122:SIM983122 SSH983122:SSI983122 TCD983122:TCE983122 TLZ983122:TMA983122 TVV983122:TVW983122 UFR983122:UFS983122 UPN983122:UPO983122 UZJ983122:UZK983122 VJF983122:VJG983122 VTB983122:VTC983122 WCX983122:WCY983122 WMT983122:WMU983122 WWP983122:WWQ983122 AF65608 AG65609 AF131144 AG131145 AF196680 AG196681 AF262216 AG262217 AF327752 AG327753 AF393288 AG393289 AF458824 AG458825 AF524360 AG524361 AF589896 AG589897 AF655432 AG655433 AF720968 AG720969 AF786504 AG786505 AF852040 AG852041 AF917576 AG917577 AF983112 AG983113 WWQ30:WWR30 WMU30:WMV30 WCY30:WCZ30 VTC30:VTD30 VJG30:VJH30 UZK30:UZL30 UPO30:UPP30 UFS30:UFT30 TVW30:TVX30 TMA30:TMB30 TCE30:TCF30 SSI30:SSJ30 SIM30:SIN30 RYQ30:RYR30 ROU30:ROV30 REY30:REZ30 QVC30:QVD30 QLG30:QLH30 QBK30:QBL30 PRO30:PRP30 PHS30:PHT30 OXW30:OXX30 OOA30:OOB30 OEE30:OEF30 NUI30:NUJ30 NKM30:NKN30 NAQ30:NAR30 MQU30:MQV30 MGY30:MGZ30 LXC30:LXD30 LNG30:LNH30 LDK30:LDL30 KTO30:KTP30 KJS30:KJT30 JZW30:JZX30 JQA30:JQB30 JGE30:JGF30 IWI30:IWJ30 IMM30:IMN30 ICQ30:ICR30 HSU30:HSV30 HIY30:HIZ30 GZC30:GZD30 GPG30:GPH30 GFK30:GFL30 FVO30:FVP30 FLS30:FLT30 FBW30:FBX30 ESA30:ESB30 EIE30:EIF30 DYI30:DYJ30 DOM30:DON30 DEQ30:DER30 CUU30:CUV30 CKY30:CKZ30 CBC30:CBD30 BRG30:BRH30 BHK30:BHL30 AXO30:AXP30 ANS30:ANT30 ADW30:ADX30 UA30:UB30 KE30:KF30 AI30:AJ30 AI84:AJ86 UA42:UB49 KE42:KF49 AI42:AJ49 WWQ42:WWR49 WMU42:WMV49 WCY42:WCZ49 VTC42:VTD49 VJG42:VJH49 UZK42:UZL49 UPO42:UPP49 UFS42:UFT49 TVW42:TVX49 TMA42:TMB49 TCE42:TCF49 SSI42:SSJ49 SIM42:SIN49 RYQ42:RYR49 ROU42:ROV49 REY42:REZ49 QVC42:QVD49 QLG42:QLH49 QBK42:QBL49 PRO42:PRP49 PHS42:PHT49 OXW42:OXX49 OOA42:OOB49 OEE42:OEF49 NUI42:NUJ49 NKM42:NKN49 NAQ42:NAR49 MQU42:MQV49 MGY42:MGZ49 LXC42:LXD49 LNG42:LNH49 LDK42:LDL49 KTO42:KTP49 KJS42:KJT49 JZW42:JZX49 JQA42:JQB49 JGE42:JGF49 IWI42:IWJ49 IMM42:IMN49 ICQ42:ICR49 HSU42:HSV49 HIY42:HIZ49 GZC42:GZD49 GPG42:GPH49 GFK42:GFL49 FVO42:FVP49 FLS42:FLT49 FBW42:FBX49 ESA42:ESB49 EIE42:EIF49 DYI42:DYJ49 DOM42:DON49 DEQ42:DER49 CUU42:CUV49 CKY42:CKZ49 CBC42:CBD49 BRG42:BRH49 BHK42:BHL49 AXO42:AXP49 ANS42:ANT49 ADW42:ADX49 KE84:KF86 UA84:UB86 ADW84:ADX86 ANS84:ANT86 AXO84:AXP86 BHK84:BHL86 BRG84:BRH86 CBC84:CBD86 CKY84:CKZ86 CUU84:CUV86 DEQ84:DER86 DOM84:DON86 DYI84:DYJ86 EIE84:EIF86 ESA84:ESB86 FBW84:FBX86 FLS84:FLT86 FVO84:FVP86 GFK84:GFL86 GPG84:GPH86 GZC84:GZD86 HIY84:HIZ86 HSU84:HSV86 ICQ84:ICR86 IMM84:IMN86 IWI84:IWJ86 JGE84:JGF86 JQA84:JQB86 JZW84:JZX86 KJS84:KJT86 KTO84:KTP86 LDK84:LDL86 LNG84:LNH86 LXC84:LXD86 MGY84:MGZ86 MQU84:MQV86 NAQ84:NAR86 NKM84:NKN86 NUI84:NUJ86 OEE84:OEF86 OOA84:OOB86 OXW84:OXX86 PHS84:PHT86 PRO84:PRP86 QBK84:QBL86 QLG84:QLH86 QVC84:QVD86 REY84:REZ86 ROU84:ROV86 RYQ84:RYR86 SIM84:SIN86 SSI84:SSJ86 TCE84:TCF86 TMA84:TMB86 TVW84:TVX86 UFS84:UFT86 UPO84:UPP86 UZK84:UZL86 VJG84:VJH86 VTC84:VTD86 WCY84:WCZ86 WMU84:WMV86 AXO56:AXP64 ANS56:ANT64 ADW56:ADX64 UA56:UB64 KE56:KF64 AI56:AJ64 WWQ56:WWR64 WMU56:WMV64 WCY56:WCZ64 VTC56:VTD64 VJG56:VJH64 UZK56:UZL64 UPO56:UPP64 UFS56:UFT64 TVW56:TVX64 TMA56:TMB64 TCE56:TCF64 SSI56:SSJ64 SIM56:SIN64 RYQ56:RYR64 ROU56:ROV64 REY56:REZ64 QVC56:QVD64 QLG56:QLH64 QBK56:QBL64 PRO56:PRP64 PHS56:PHT64 OXW56:OXX64 OOA56:OOB64 OEE56:OEF64 NUI56:NUJ64 NKM56:NKN64 NAQ56:NAR64 MQU56:MQV64 MGY56:MGZ64 LXC56:LXD64 LNG56:LNH64 LDK56:LDL64 KTO56:KTP64 KJS56:KJT64 JZW56:JZX64 JQA56:JQB64 JGE56:JGF64 IWI56:IWJ64 IMM56:IMN64 ICQ56:ICR64 HSU56:HSV64 HIY56:HIZ64 GZC56:GZD64 GPG56:GPH64 GFK56:GFL64 FVO56:FVP64 FLS56:FLT64 FBW56:FBX64 ESA56:ESB64 EIE56:EIF64 DYI56:DYJ64 DOM56:DON64 DEQ56:DER64 CUU56:CUV64 CKY56:CKZ64 CBC56:CBD64 BRG56:BRH64 BHK56:BHL64 WWQ84:WWR86 AI127:AJ129 KE127:KF129 UA127:UB129 ADW127:ADX129 ANS127:ANT129 AXO127:AXP129 BHK127:BHL129 BRG127:BRH129 CBC127:CBD129 CKY127:CKZ129 CUU127:CUV129 DEQ127:DER129 DOM127:DON129 DYI127:DYJ129 EIE127:EIF129 ESA127:ESB129 FBW127:FBX129 FLS127:FLT129 FVO127:FVP129 GFK127:GFL129 GPG127:GPH129 GZC127:GZD129 HIY127:HIZ129 HSU127:HSV129 ICQ127:ICR129 IMM127:IMN129 IWI127:IWJ129 JGE127:JGF129 JQA127:JQB129 JZW127:JZX129 KJS127:KJT129 KTO127:KTP129 LDK127:LDL129 LNG127:LNH129 LXC127:LXD129 MGY127:MGZ129 MQU127:MQV129 NAQ127:NAR129 NKM127:NKN129 NUI127:NUJ129 OEE127:OEF129 OOA127:OOB129 OXW127:OXX129 PHS127:PHT129 PRO127:PRP129 QBK127:QBL129 QLG127:QLH129 QVC127:QVD129 REY127:REZ129 ROU127:ROV129 RYQ127:RYR129 SIM127:SIN129 SSI127:SSJ129 TCE127:TCF129 TMA127:TMB129 TVW127:TVX129 UFS127:UFT129 UPO127:UPP129 UZK127:UZL129 VJG127:VJH129 VTC127:VTD129 WCY127:WCZ129 WMU127:WMV129 WWQ127:WWR129"/>
  </dataValidations>
  <printOptions horizontalCentered="1"/>
  <pageMargins left="0.78740157480314965" right="0.59055118110236227" top="0.27559055118110237" bottom="0.23622047244094491" header="0.19685039370078741" footer="0.19685039370078741"/>
  <pageSetup paperSize="9" scale="72" fitToHeight="2" orientation="portrait" r:id="rId1"/>
  <headerFooter>
    <oddFooter>&amp;A</oddFooter>
  </headerFooter>
  <rowBreaks count="2" manualBreakCount="2">
    <brk id="70" max="28" man="1"/>
    <brk id="112" max="28"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40"/>
  <sheetViews>
    <sheetView view="pageBreakPreview" zoomScale="85" zoomScaleNormal="100" zoomScaleSheetLayoutView="85" workbookViewId="0">
      <selection activeCell="E94" sqref="E94:AC95"/>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6"/>
      <c r="AC2" s="235" t="s">
        <v>233</v>
      </c>
      <c r="AD2" s="30"/>
      <c r="AE2" s="235"/>
      <c r="AF2" s="1"/>
      <c r="AG2" s="1"/>
      <c r="AH2" s="1"/>
      <c r="AI2" s="13"/>
      <c r="AM2" s="29"/>
      <c r="AN2" s="29"/>
      <c r="AQ2" s="29"/>
      <c r="AR2" s="29"/>
      <c r="AT2" s="3"/>
    </row>
    <row r="3" spans="1:46" ht="18" customHeight="1">
      <c r="A3" s="1974" t="s">
        <v>281</v>
      </c>
      <c r="B3" s="1975"/>
      <c r="C3" s="1975"/>
      <c r="D3" s="1975"/>
      <c r="E3" s="1975"/>
      <c r="F3" s="1975"/>
      <c r="G3" s="1975"/>
      <c r="H3" s="1975"/>
      <c r="I3" s="1975"/>
      <c r="J3" s="1975"/>
      <c r="K3" s="1975"/>
      <c r="L3" s="1975"/>
      <c r="M3" s="1975"/>
      <c r="N3" s="1975"/>
      <c r="O3" s="1975"/>
      <c r="P3" s="1975"/>
      <c r="Q3" s="1975"/>
      <c r="R3" s="1975"/>
      <c r="S3" s="1975"/>
      <c r="T3" s="1975"/>
      <c r="U3" s="1975"/>
      <c r="V3" s="1975"/>
      <c r="W3" s="1975"/>
      <c r="X3" s="1975"/>
      <c r="Y3" s="1975"/>
      <c r="Z3" s="1975"/>
      <c r="AA3" s="1975"/>
      <c r="AB3" s="1975"/>
      <c r="AC3" s="1975"/>
      <c r="AD3" s="44"/>
      <c r="AE3" s="239"/>
      <c r="AF3" s="239"/>
      <c r="AG3" s="13"/>
      <c r="AH3" s="13"/>
      <c r="AI3" s="13"/>
      <c r="AM3" s="29"/>
      <c r="AN3" s="29"/>
      <c r="AQ3" s="29"/>
      <c r="AR3" s="29"/>
      <c r="AT3" s="3"/>
    </row>
    <row r="4" spans="1:46" ht="9.9499999999999993" customHeight="1" thickBot="1">
      <c r="A4" s="169"/>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27"/>
      <c r="AE4" s="238"/>
      <c r="AF4" s="238"/>
      <c r="AG4" s="13"/>
      <c r="AH4" s="13"/>
      <c r="AI4" s="13"/>
      <c r="AM4" s="29"/>
      <c r="AN4" s="29"/>
      <c r="AQ4" s="29"/>
      <c r="AR4" s="29"/>
    </row>
    <row r="5" spans="1:46" ht="18" customHeight="1" thickTop="1" thickBot="1">
      <c r="A5" s="169"/>
      <c r="B5" s="1688" t="s">
        <v>110</v>
      </c>
      <c r="C5" s="1689"/>
      <c r="D5" s="1689"/>
      <c r="E5" s="1689"/>
      <c r="F5" s="1690"/>
      <c r="G5" s="28"/>
      <c r="H5" s="28"/>
      <c r="I5" s="28"/>
      <c r="J5" s="28"/>
      <c r="K5" s="28"/>
      <c r="L5" s="28"/>
      <c r="M5" s="28"/>
      <c r="N5" s="28"/>
      <c r="O5" s="28"/>
      <c r="P5" s="28"/>
      <c r="Q5" s="28"/>
      <c r="R5" s="28"/>
      <c r="S5" s="1083" t="s">
        <v>29</v>
      </c>
      <c r="T5" s="1084"/>
      <c r="U5" s="1084"/>
      <c r="V5" s="1085"/>
      <c r="W5" s="502" t="s">
        <v>123</v>
      </c>
      <c r="X5" s="503"/>
      <c r="Y5" s="503"/>
      <c r="Z5" s="503"/>
      <c r="AA5" s="503"/>
      <c r="AB5" s="503"/>
      <c r="AC5" s="504"/>
      <c r="AD5" s="23"/>
      <c r="AE5" s="23"/>
      <c r="AF5" s="13"/>
      <c r="AG5" s="13"/>
      <c r="AH5" s="13"/>
      <c r="AI5" s="13"/>
      <c r="AM5" s="29"/>
      <c r="AN5" s="29"/>
      <c r="AQ5" s="29"/>
      <c r="AR5" s="29"/>
    </row>
    <row r="6" spans="1:46" ht="18" customHeight="1" thickBot="1">
      <c r="A6" s="169"/>
      <c r="B6" s="1691"/>
      <c r="C6" s="1692"/>
      <c r="D6" s="1692"/>
      <c r="E6" s="1692"/>
      <c r="F6" s="1693"/>
      <c r="G6" s="28"/>
      <c r="H6" s="28"/>
      <c r="I6" s="28"/>
      <c r="J6" s="28"/>
      <c r="K6" s="28"/>
      <c r="L6" s="28"/>
      <c r="M6" s="28"/>
      <c r="N6" s="28"/>
      <c r="O6" s="28"/>
      <c r="P6" s="28"/>
      <c r="Q6" s="28"/>
      <c r="R6" s="28"/>
      <c r="S6" s="1083" t="s">
        <v>28</v>
      </c>
      <c r="T6" s="1084"/>
      <c r="U6" s="1084"/>
      <c r="V6" s="1084"/>
      <c r="W6" s="1086" t="s">
        <v>280</v>
      </c>
      <c r="X6" s="1087"/>
      <c r="Y6" s="1087"/>
      <c r="Z6" s="1087"/>
      <c r="AA6" s="1087"/>
      <c r="AB6" s="1087"/>
      <c r="AC6" s="1088"/>
      <c r="AD6" s="23"/>
      <c r="AE6" s="23"/>
      <c r="AF6" s="13"/>
      <c r="AG6" s="13"/>
      <c r="AH6" s="13"/>
      <c r="AI6" s="13"/>
      <c r="AM6" s="29"/>
      <c r="AN6" s="29"/>
      <c r="AQ6" s="29"/>
      <c r="AR6" s="29"/>
    </row>
    <row r="7" spans="1:46" ht="18" customHeight="1" thickTop="1" thickBot="1">
      <c r="A7" s="169"/>
      <c r="B7" s="28"/>
      <c r="C7" s="28"/>
      <c r="D7" s="28"/>
      <c r="E7" s="28"/>
      <c r="F7" s="28"/>
      <c r="G7" s="28"/>
      <c r="H7" s="28"/>
      <c r="I7" s="28"/>
      <c r="J7" s="28"/>
      <c r="K7" s="28"/>
      <c r="L7" s="28"/>
      <c r="M7" s="28"/>
      <c r="N7" s="28"/>
      <c r="O7" s="28"/>
      <c r="P7" s="28"/>
      <c r="Q7" s="28"/>
      <c r="R7" s="28"/>
      <c r="S7" s="1083" t="s">
        <v>148</v>
      </c>
      <c r="T7" s="1084"/>
      <c r="U7" s="1084"/>
      <c r="V7" s="1084"/>
      <c r="W7" s="1107" t="s">
        <v>278</v>
      </c>
      <c r="X7" s="1108"/>
      <c r="Y7" s="1108"/>
      <c r="Z7" s="1108"/>
      <c r="AA7" s="1108"/>
      <c r="AB7" s="1108"/>
      <c r="AC7" s="1109"/>
      <c r="AD7" s="23"/>
      <c r="AE7" s="23"/>
      <c r="AF7" s="13"/>
      <c r="AG7" s="13"/>
      <c r="AH7" s="13"/>
      <c r="AI7" s="13"/>
      <c r="AM7" s="29"/>
      <c r="AN7" s="29"/>
      <c r="AQ7" s="29"/>
      <c r="AR7" s="29"/>
    </row>
    <row r="8" spans="1:46" ht="18" customHeight="1">
      <c r="A8" s="28" t="s">
        <v>177</v>
      </c>
      <c r="B8" s="28"/>
      <c r="C8" s="28"/>
      <c r="D8" s="28"/>
      <c r="E8" s="28"/>
      <c r="F8" s="28"/>
      <c r="G8" s="28"/>
      <c r="H8" s="28"/>
      <c r="I8" s="28"/>
      <c r="J8" s="28"/>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35" t="s">
        <v>30</v>
      </c>
      <c r="B9" s="28"/>
      <c r="C9" s="1"/>
      <c r="D9" s="1"/>
      <c r="E9" s="1"/>
      <c r="F9" s="1"/>
      <c r="G9" s="1"/>
      <c r="H9" s="1"/>
      <c r="I9" s="1"/>
      <c r="J9" s="1"/>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87" t="s">
        <v>124</v>
      </c>
      <c r="C10" s="1686"/>
      <c r="D10" s="1686"/>
      <c r="E10" s="1686"/>
      <c r="F10" s="1686"/>
      <c r="G10" s="1687"/>
      <c r="H10" s="487" t="s">
        <v>35</v>
      </c>
      <c r="I10" s="1094"/>
      <c r="J10" s="1094"/>
      <c r="K10" s="1094"/>
      <c r="L10" s="1094"/>
      <c r="M10" s="1094"/>
      <c r="N10" s="1095"/>
      <c r="O10" s="1112" t="s">
        <v>32</v>
      </c>
      <c r="P10" s="1110"/>
      <c r="Q10" s="1110"/>
      <c r="R10" s="1110"/>
      <c r="S10" s="1110"/>
      <c r="T10" s="1111"/>
      <c r="U10" s="35"/>
      <c r="V10" s="35"/>
      <c r="W10" s="33"/>
      <c r="X10" s="33"/>
      <c r="Y10" s="35"/>
      <c r="Z10" s="35"/>
      <c r="AA10" s="35"/>
      <c r="AB10" s="35"/>
      <c r="AC10" s="35"/>
    </row>
    <row r="11" spans="1:46" ht="18" customHeight="1" thickBot="1">
      <c r="A11" s="1"/>
      <c r="B11" s="1113">
        <v>90</v>
      </c>
      <c r="C11" s="1114"/>
      <c r="D11" s="1114"/>
      <c r="E11" s="1114"/>
      <c r="F11" s="1114"/>
      <c r="G11" s="1115"/>
      <c r="H11" s="1116" t="s">
        <v>34</v>
      </c>
      <c r="I11" s="1101"/>
      <c r="J11" s="1101"/>
      <c r="K11" s="1101"/>
      <c r="L11" s="1101"/>
      <c r="M11" s="1101"/>
      <c r="N11" s="1117"/>
      <c r="O11" s="1118" t="s">
        <v>33</v>
      </c>
      <c r="P11" s="1119"/>
      <c r="Q11" s="1119"/>
      <c r="R11" s="1119"/>
      <c r="S11" s="1119"/>
      <c r="T11" s="1120"/>
      <c r="U11" s="43"/>
      <c r="V11" s="43"/>
      <c r="W11" s="43"/>
      <c r="X11" s="242"/>
      <c r="Y11" s="41"/>
      <c r="Z11" s="41"/>
      <c r="AA11" s="41"/>
      <c r="AB11" s="41"/>
      <c r="AC11" s="35"/>
      <c r="AF11" s="29"/>
      <c r="AG11" s="29"/>
      <c r="AJ11" s="29"/>
      <c r="AK11" s="29"/>
    </row>
    <row r="12" spans="1:46" ht="18" customHeight="1">
      <c r="A12" s="1"/>
      <c r="B12" s="28" t="s">
        <v>52</v>
      </c>
      <c r="C12" s="242"/>
      <c r="D12" s="242"/>
      <c r="E12" s="242"/>
      <c r="F12" s="242"/>
      <c r="G12" s="41"/>
      <c r="H12" s="41"/>
      <c r="I12" s="41"/>
      <c r="J12" s="41"/>
      <c r="K12" s="40"/>
      <c r="L12" s="40"/>
      <c r="M12" s="40"/>
      <c r="N12" s="40"/>
      <c r="O12" s="40"/>
      <c r="P12" s="42"/>
      <c r="Q12" s="42"/>
      <c r="R12" s="42"/>
      <c r="S12" s="43"/>
      <c r="T12" s="8"/>
      <c r="U12" s="43"/>
      <c r="V12" s="43"/>
      <c r="W12" s="43"/>
      <c r="X12" s="242"/>
      <c r="Y12" s="41"/>
      <c r="Z12" s="41"/>
      <c r="AA12" s="41"/>
      <c r="AB12" s="41"/>
      <c r="AC12" s="35"/>
      <c r="AF12" s="29"/>
      <c r="AG12" s="29"/>
      <c r="AJ12" s="29"/>
      <c r="AK12" s="29"/>
    </row>
    <row r="13" spans="1:46" ht="18" customHeight="1">
      <c r="A13" s="35" t="s">
        <v>31</v>
      </c>
      <c r="B13" s="35"/>
      <c r="C13" s="35"/>
      <c r="D13" s="35"/>
      <c r="E13" s="35"/>
      <c r="F13" s="35"/>
      <c r="G13" s="35"/>
      <c r="H13" s="35"/>
      <c r="I13" s="35"/>
      <c r="J13" s="35"/>
      <c r="K13" s="35"/>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A14" s="35"/>
      <c r="B14" s="475" t="s">
        <v>36</v>
      </c>
      <c r="C14" s="1110"/>
      <c r="D14" s="1110"/>
      <c r="E14" s="1110"/>
      <c r="F14" s="1110"/>
      <c r="G14" s="1111"/>
      <c r="H14" s="475" t="s">
        <v>37</v>
      </c>
      <c r="I14" s="1110"/>
      <c r="J14" s="1110"/>
      <c r="K14" s="1110"/>
      <c r="L14" s="1110"/>
      <c r="M14" s="1110"/>
      <c r="N14" s="1110"/>
      <c r="O14" s="1110"/>
      <c r="P14" s="1110"/>
      <c r="Q14" s="1111"/>
      <c r="R14" s="481" t="s">
        <v>39</v>
      </c>
      <c r="S14" s="1137"/>
      <c r="T14" s="1137"/>
      <c r="U14" s="1137"/>
      <c r="V14" s="1137"/>
      <c r="W14" s="1137"/>
      <c r="X14" s="460" t="s">
        <v>40</v>
      </c>
      <c r="Y14" s="1089"/>
      <c r="Z14" s="1089"/>
      <c r="AA14" s="1089"/>
      <c r="AB14" s="1090"/>
      <c r="AC14" s="10"/>
      <c r="AD14" s="10"/>
      <c r="AE14" s="11"/>
      <c r="AF14" s="12"/>
      <c r="AG14" s="12"/>
      <c r="AH14" s="2"/>
      <c r="AI14" s="1"/>
      <c r="AK14" s="13"/>
      <c r="AL14" s="13"/>
      <c r="AM14" s="13"/>
      <c r="AP14" s="29"/>
      <c r="AQ14" s="29"/>
      <c r="AR14" s="29"/>
    </row>
    <row r="15" spans="1:46" ht="18" customHeight="1" thickBot="1">
      <c r="A15" s="35"/>
      <c r="B15" s="1134"/>
      <c r="C15" s="1135"/>
      <c r="D15" s="1135"/>
      <c r="E15" s="1135"/>
      <c r="F15" s="1135"/>
      <c r="G15" s="1136"/>
      <c r="H15" s="1"/>
      <c r="I15" s="1"/>
      <c r="J15" s="1"/>
      <c r="K15" s="1"/>
      <c r="L15" s="1"/>
      <c r="M15" s="85"/>
      <c r="N15" s="466" t="s">
        <v>38</v>
      </c>
      <c r="O15" s="1094"/>
      <c r="P15" s="1094"/>
      <c r="Q15" s="1095"/>
      <c r="R15" s="1138"/>
      <c r="S15" s="1139"/>
      <c r="T15" s="1139"/>
      <c r="U15" s="1139"/>
      <c r="V15" s="1139"/>
      <c r="W15" s="1139"/>
      <c r="X15" s="1091"/>
      <c r="Y15" s="1092"/>
      <c r="Z15" s="1092"/>
      <c r="AA15" s="1092"/>
      <c r="AB15" s="1093"/>
      <c r="AC15" s="10"/>
      <c r="AD15" s="10"/>
      <c r="AE15" s="8"/>
      <c r="AF15" s="2"/>
      <c r="AG15" s="2"/>
      <c r="AH15" s="2"/>
      <c r="AI15" s="1"/>
      <c r="AK15" s="13"/>
      <c r="AL15" s="13"/>
      <c r="AM15" s="13"/>
      <c r="AP15" s="29"/>
      <c r="AQ15" s="29"/>
      <c r="AR15" s="29"/>
    </row>
    <row r="16" spans="1:46" ht="18" customHeight="1" thickBot="1">
      <c r="A16" s="35"/>
      <c r="B16" s="1096">
        <v>0.12</v>
      </c>
      <c r="C16" s="1097"/>
      <c r="D16" s="1097"/>
      <c r="E16" s="1097"/>
      <c r="F16" s="1097"/>
      <c r="G16" s="1098"/>
      <c r="H16" s="1099">
        <v>7.0000000000000007E-2</v>
      </c>
      <c r="I16" s="1097"/>
      <c r="J16" s="1097"/>
      <c r="K16" s="1097"/>
      <c r="L16" s="1097"/>
      <c r="M16" s="1098"/>
      <c r="N16" s="1100" t="s">
        <v>41</v>
      </c>
      <c r="O16" s="1101"/>
      <c r="P16" s="1101"/>
      <c r="Q16" s="1102"/>
      <c r="R16" s="485">
        <f>B16+H16</f>
        <v>0.19</v>
      </c>
      <c r="S16" s="1103"/>
      <c r="T16" s="1103"/>
      <c r="U16" s="1103"/>
      <c r="V16" s="1103"/>
      <c r="W16" s="1103"/>
      <c r="X16" s="1104">
        <v>12</v>
      </c>
      <c r="Y16" s="1105"/>
      <c r="Z16" s="1105"/>
      <c r="AA16" s="1105"/>
      <c r="AB16" s="1106"/>
      <c r="AC16" s="10"/>
      <c r="AD16" s="10"/>
      <c r="AE16" s="8"/>
      <c r="AF16" s="2"/>
      <c r="AG16" s="2"/>
      <c r="AH16" s="2"/>
      <c r="AI16" s="1"/>
      <c r="AK16" s="13"/>
      <c r="AL16" s="13"/>
      <c r="AM16" s="13"/>
      <c r="AP16" s="29"/>
      <c r="AQ16" s="29"/>
      <c r="AR16" s="29"/>
    </row>
    <row r="17" spans="1:45" ht="18" customHeight="1">
      <c r="A17" s="35"/>
      <c r="B17" s="1"/>
      <c r="C17" s="1"/>
      <c r="D17" s="1"/>
      <c r="E17" s="1"/>
      <c r="F17" s="1"/>
      <c r="G17" s="35"/>
      <c r="H17" s="35"/>
      <c r="I17" s="35"/>
      <c r="J17" s="35"/>
      <c r="K17" s="35"/>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 t="s">
        <v>42</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35"/>
      <c r="AS18" s="13"/>
    </row>
    <row r="19" spans="1:45" ht="18" customHeight="1" thickBot="1">
      <c r="A19" s="1"/>
      <c r="B19" s="1121" t="s">
        <v>21</v>
      </c>
      <c r="C19" s="1676"/>
      <c r="D19" s="1676"/>
      <c r="E19" s="1676"/>
      <c r="F19" s="1676"/>
      <c r="G19" s="1676"/>
      <c r="H19" s="1679"/>
      <c r="I19" s="475" t="s">
        <v>22</v>
      </c>
      <c r="J19" s="1110"/>
      <c r="K19" s="1110"/>
      <c r="L19" s="1110"/>
      <c r="M19" s="1111"/>
      <c r="N19" s="475" t="s">
        <v>23</v>
      </c>
      <c r="O19" s="1110"/>
      <c r="P19" s="1110"/>
      <c r="Q19" s="1110"/>
      <c r="R19" s="1111"/>
      <c r="S19" s="1121" t="s">
        <v>24</v>
      </c>
      <c r="T19" s="1676"/>
      <c r="U19" s="1676"/>
      <c r="V19" s="1676"/>
      <c r="W19" s="1679"/>
      <c r="X19" s="35"/>
      <c r="Y19" s="35"/>
      <c r="Z19" s="35"/>
      <c r="AA19" s="35"/>
      <c r="AB19" s="35"/>
      <c r="AC19" s="35"/>
      <c r="AM19" s="13"/>
    </row>
    <row r="20" spans="1:45" ht="18" customHeight="1">
      <c r="A20" s="1"/>
      <c r="B20" s="1121" t="s">
        <v>17</v>
      </c>
      <c r="C20" s="1676"/>
      <c r="D20" s="1676"/>
      <c r="E20" s="1676"/>
      <c r="F20" s="1676"/>
      <c r="G20" s="1676"/>
      <c r="H20" s="1676"/>
      <c r="I20" s="1126">
        <v>10</v>
      </c>
      <c r="J20" s="1682"/>
      <c r="K20" s="1682"/>
      <c r="L20" s="1682"/>
      <c r="M20" s="1973"/>
      <c r="N20" s="1129">
        <v>2</v>
      </c>
      <c r="O20" s="1682"/>
      <c r="P20" s="1682"/>
      <c r="Q20" s="1682"/>
      <c r="R20" s="1683"/>
      <c r="S20" s="1131">
        <f>I20+N20</f>
        <v>12</v>
      </c>
      <c r="T20" s="1970"/>
      <c r="U20" s="1970"/>
      <c r="V20" s="1970"/>
      <c r="W20" s="1971"/>
      <c r="X20" s="35"/>
      <c r="Y20" s="35"/>
      <c r="Z20" s="35"/>
      <c r="AA20" s="35"/>
      <c r="AB20" s="35"/>
      <c r="AC20" s="35"/>
      <c r="AM20" s="13"/>
    </row>
    <row r="21" spans="1:45" ht="18" customHeight="1">
      <c r="A21" s="1"/>
      <c r="B21" s="1121" t="s">
        <v>18</v>
      </c>
      <c r="C21" s="1676"/>
      <c r="D21" s="1676"/>
      <c r="E21" s="1676"/>
      <c r="F21" s="1676"/>
      <c r="G21" s="1676"/>
      <c r="H21" s="1676"/>
      <c r="I21" s="1149">
        <v>20</v>
      </c>
      <c r="J21" s="1684"/>
      <c r="K21" s="1684"/>
      <c r="L21" s="1684"/>
      <c r="M21" s="1972"/>
      <c r="N21" s="1152">
        <v>3</v>
      </c>
      <c r="O21" s="1684"/>
      <c r="P21" s="1684"/>
      <c r="Q21" s="1684"/>
      <c r="R21" s="1685"/>
      <c r="S21" s="1131">
        <f>I21+N21</f>
        <v>23</v>
      </c>
      <c r="T21" s="1970"/>
      <c r="U21" s="1970"/>
      <c r="V21" s="1970"/>
      <c r="W21" s="1971"/>
      <c r="X21" s="35"/>
      <c r="Y21" s="35"/>
      <c r="Z21" s="35"/>
      <c r="AA21" s="35"/>
      <c r="AB21" s="35"/>
      <c r="AC21" s="35"/>
      <c r="AM21" s="13"/>
    </row>
    <row r="22" spans="1:45" ht="18" customHeight="1">
      <c r="A22" s="1"/>
      <c r="B22" s="1121" t="s">
        <v>19</v>
      </c>
      <c r="C22" s="1676"/>
      <c r="D22" s="1676"/>
      <c r="E22" s="1676"/>
      <c r="F22" s="1676"/>
      <c r="G22" s="1676"/>
      <c r="H22" s="1676"/>
      <c r="I22" s="1149">
        <v>15</v>
      </c>
      <c r="J22" s="1684"/>
      <c r="K22" s="1684"/>
      <c r="L22" s="1684"/>
      <c r="M22" s="1972"/>
      <c r="N22" s="1152">
        <v>5</v>
      </c>
      <c r="O22" s="1684"/>
      <c r="P22" s="1684"/>
      <c r="Q22" s="1684"/>
      <c r="R22" s="1685"/>
      <c r="S22" s="1131">
        <f>I22+N22</f>
        <v>20</v>
      </c>
      <c r="T22" s="1970"/>
      <c r="U22" s="1970"/>
      <c r="V22" s="1970"/>
      <c r="W22" s="1971"/>
      <c r="X22" s="35"/>
      <c r="Y22" s="35"/>
      <c r="Z22" s="35"/>
      <c r="AA22" s="35"/>
      <c r="AB22" s="35"/>
      <c r="AC22" s="35"/>
      <c r="AM22" s="13"/>
    </row>
    <row r="23" spans="1:45" ht="18" customHeight="1" thickBot="1">
      <c r="A23" s="1"/>
      <c r="B23" s="1121" t="s">
        <v>20</v>
      </c>
      <c r="C23" s="1676"/>
      <c r="D23" s="1676"/>
      <c r="E23" s="1676"/>
      <c r="F23" s="1676"/>
      <c r="G23" s="1676"/>
      <c r="H23" s="1676"/>
      <c r="I23" s="1140">
        <v>30</v>
      </c>
      <c r="J23" s="1677"/>
      <c r="K23" s="1677"/>
      <c r="L23" s="1677"/>
      <c r="M23" s="1969"/>
      <c r="N23" s="1143">
        <v>5</v>
      </c>
      <c r="O23" s="1677"/>
      <c r="P23" s="1677"/>
      <c r="Q23" s="1677"/>
      <c r="R23" s="1678"/>
      <c r="S23" s="1131">
        <f>I23+N23</f>
        <v>35</v>
      </c>
      <c r="T23" s="1970"/>
      <c r="U23" s="1970"/>
      <c r="V23" s="1970"/>
      <c r="W23" s="1971"/>
      <c r="X23" s="35"/>
      <c r="Y23" s="35"/>
      <c r="Z23" s="35"/>
      <c r="AA23" s="35"/>
      <c r="AB23" s="35"/>
      <c r="AC23" s="35"/>
      <c r="AM23" s="13"/>
    </row>
    <row r="24" spans="1:45" ht="18" customHeight="1">
      <c r="A24" s="1"/>
      <c r="B24" s="1121" t="s">
        <v>16</v>
      </c>
      <c r="C24" s="1676"/>
      <c r="D24" s="1676"/>
      <c r="E24" s="1676"/>
      <c r="F24" s="1676"/>
      <c r="G24" s="1676"/>
      <c r="H24" s="1679"/>
      <c r="I24" s="1145">
        <f>SUM(I20:M23)</f>
        <v>75</v>
      </c>
      <c r="J24" s="1680"/>
      <c r="K24" s="1680"/>
      <c r="L24" s="1680"/>
      <c r="M24" s="1681"/>
      <c r="N24" s="1145">
        <f>SUM(N20:R23)</f>
        <v>15</v>
      </c>
      <c r="O24" s="1680"/>
      <c r="P24" s="1680"/>
      <c r="Q24" s="1680"/>
      <c r="R24" s="1681"/>
      <c r="S24" s="1148">
        <f>SUM(S20:W23)</f>
        <v>90</v>
      </c>
      <c r="T24" s="1970"/>
      <c r="U24" s="1970"/>
      <c r="V24" s="1970"/>
      <c r="W24" s="1971"/>
      <c r="X24" s="35"/>
      <c r="Y24" s="35"/>
      <c r="Z24" s="35"/>
      <c r="AA24" s="35"/>
      <c r="AB24" s="35"/>
      <c r="AC24" s="35"/>
      <c r="AM24" s="13"/>
    </row>
    <row r="25" spans="1:45"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35"/>
      <c r="AS25" s="13"/>
    </row>
    <row r="26" spans="1:45" ht="18" customHeight="1">
      <c r="A26" s="1" t="s">
        <v>45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35"/>
      <c r="AS26" s="13"/>
    </row>
    <row r="27" spans="1:45" ht="6" customHeight="1">
      <c r="A27" s="1"/>
      <c r="B27" s="35"/>
      <c r="C27" s="35"/>
      <c r="D27" s="35"/>
      <c r="E27" s="35"/>
      <c r="F27" s="35"/>
      <c r="G27" s="35"/>
      <c r="H27" s="35"/>
      <c r="I27" s="35"/>
      <c r="J27" s="35"/>
      <c r="K27" s="35"/>
      <c r="L27" s="35"/>
      <c r="M27" s="35"/>
      <c r="N27" s="35"/>
      <c r="O27" s="35"/>
      <c r="P27" s="35"/>
      <c r="Q27" s="35"/>
      <c r="R27" s="1"/>
      <c r="S27" s="35"/>
      <c r="T27" s="35"/>
      <c r="U27" s="35"/>
      <c r="V27" s="35"/>
      <c r="W27" s="35"/>
      <c r="X27" s="35"/>
      <c r="Y27" s="35"/>
      <c r="Z27" s="35"/>
      <c r="AA27" s="35"/>
      <c r="AB27" s="35"/>
      <c r="AC27" s="35"/>
    </row>
    <row r="28" spans="1:45" ht="18" customHeight="1">
      <c r="A28" s="35"/>
      <c r="B28" s="475" t="s">
        <v>1</v>
      </c>
      <c r="C28" s="476"/>
      <c r="D28" s="476"/>
      <c r="E28" s="476"/>
      <c r="F28" s="476"/>
      <c r="G28" s="476"/>
      <c r="H28" s="476"/>
      <c r="I28" s="476"/>
      <c r="J28" s="476"/>
      <c r="K28" s="476"/>
      <c r="L28" s="460" t="s">
        <v>43</v>
      </c>
      <c r="M28" s="1158"/>
      <c r="N28" s="475" t="s">
        <v>2</v>
      </c>
      <c r="O28" s="1124"/>
      <c r="P28" s="1124"/>
      <c r="Q28" s="1124"/>
      <c r="R28" s="1124"/>
      <c r="S28" s="1124"/>
      <c r="T28" s="1124"/>
      <c r="U28" s="1124"/>
      <c r="V28" s="1124"/>
      <c r="W28" s="1124"/>
      <c r="X28" s="1124"/>
      <c r="Y28" s="1124"/>
      <c r="Z28" s="1124"/>
      <c r="AA28" s="1124"/>
      <c r="AB28" s="1124"/>
      <c r="AC28" s="1125"/>
      <c r="AD28" s="237"/>
      <c r="AE28" s="237"/>
      <c r="AF28" s="237"/>
      <c r="AG28" s="237"/>
      <c r="AH28" s="13"/>
      <c r="AQ28" s="34"/>
    </row>
    <row r="29" spans="1:45" ht="18" customHeight="1">
      <c r="A29" s="35"/>
      <c r="B29" s="1154"/>
      <c r="C29" s="1155"/>
      <c r="D29" s="1155"/>
      <c r="E29" s="1155"/>
      <c r="F29" s="1155"/>
      <c r="G29" s="1155"/>
      <c r="H29" s="1155"/>
      <c r="I29" s="1155"/>
      <c r="J29" s="1155"/>
      <c r="K29" s="1155"/>
      <c r="L29" s="1159"/>
      <c r="M29" s="1160"/>
      <c r="N29" s="1121" t="s">
        <v>0</v>
      </c>
      <c r="O29" s="1161"/>
      <c r="P29" s="1161"/>
      <c r="Q29" s="1162"/>
      <c r="R29" s="1121" t="s">
        <v>12</v>
      </c>
      <c r="S29" s="1161"/>
      <c r="T29" s="1161"/>
      <c r="U29" s="1162"/>
      <c r="V29" s="1121" t="s">
        <v>3</v>
      </c>
      <c r="W29" s="1161"/>
      <c r="X29" s="1161"/>
      <c r="Y29" s="1162"/>
      <c r="Z29" s="1121" t="s">
        <v>4</v>
      </c>
      <c r="AA29" s="1161"/>
      <c r="AB29" s="1161"/>
      <c r="AC29" s="1162"/>
      <c r="AD29" s="13"/>
      <c r="AE29" s="13"/>
      <c r="AF29" s="13"/>
      <c r="AG29" s="13"/>
      <c r="AH29" s="34"/>
      <c r="AI29" s="34"/>
      <c r="AJ29" s="13"/>
    </row>
    <row r="30" spans="1:45" ht="18" customHeight="1" thickBot="1">
      <c r="A30" s="35"/>
      <c r="B30" s="1156"/>
      <c r="C30" s="1157"/>
      <c r="D30" s="1157"/>
      <c r="E30" s="1157"/>
      <c r="F30" s="1157"/>
      <c r="G30" s="1157"/>
      <c r="H30" s="1157"/>
      <c r="I30" s="1157"/>
      <c r="J30" s="1157"/>
      <c r="K30" s="1157"/>
      <c r="L30" s="1159"/>
      <c r="M30" s="1160"/>
      <c r="N30" s="487" t="s">
        <v>5</v>
      </c>
      <c r="O30" s="1163"/>
      <c r="P30" s="1164" t="s">
        <v>6</v>
      </c>
      <c r="Q30" s="1165"/>
      <c r="R30" s="487" t="s">
        <v>5</v>
      </c>
      <c r="S30" s="1163"/>
      <c r="T30" s="1164" t="s">
        <v>6</v>
      </c>
      <c r="U30" s="1165"/>
      <c r="V30" s="487" t="s">
        <v>5</v>
      </c>
      <c r="W30" s="1163"/>
      <c r="X30" s="1164" t="s">
        <v>6</v>
      </c>
      <c r="Y30" s="1165"/>
      <c r="Z30" s="487" t="s">
        <v>5</v>
      </c>
      <c r="AA30" s="1163"/>
      <c r="AB30" s="1164" t="s">
        <v>6</v>
      </c>
      <c r="AC30" s="1165"/>
      <c r="AI30" s="34"/>
      <c r="AJ30" s="14"/>
      <c r="AK30" s="13"/>
    </row>
    <row r="31" spans="1:45" ht="18" customHeight="1" thickBot="1">
      <c r="A31" s="35"/>
      <c r="B31" s="1671" t="s">
        <v>151</v>
      </c>
      <c r="C31" s="1671" t="s">
        <v>25</v>
      </c>
      <c r="D31" s="1932" t="s">
        <v>152</v>
      </c>
      <c r="E31" s="1186"/>
      <c r="F31" s="1186"/>
      <c r="G31" s="1186"/>
      <c r="H31" s="1186"/>
      <c r="I31" s="1186"/>
      <c r="J31" s="1186"/>
      <c r="K31" s="1186"/>
      <c r="L31" s="1597" t="s">
        <v>11</v>
      </c>
      <c r="M31" s="1674"/>
      <c r="N31" s="1968">
        <v>1670</v>
      </c>
      <c r="O31" s="1167"/>
      <c r="P31" s="1168">
        <v>1610</v>
      </c>
      <c r="Q31" s="1169"/>
      <c r="R31" s="1166">
        <v>970</v>
      </c>
      <c r="S31" s="1167"/>
      <c r="T31" s="1168">
        <v>910</v>
      </c>
      <c r="U31" s="1169"/>
      <c r="V31" s="1964">
        <v>480</v>
      </c>
      <c r="W31" s="1965"/>
      <c r="X31" s="1966">
        <v>430</v>
      </c>
      <c r="Y31" s="1967"/>
      <c r="Z31" s="1166">
        <v>410</v>
      </c>
      <c r="AA31" s="1167"/>
      <c r="AB31" s="1168">
        <v>360</v>
      </c>
      <c r="AC31" s="1174"/>
      <c r="AF31" s="13"/>
      <c r="AQ31" s="34"/>
      <c r="AR31" s="14"/>
    </row>
    <row r="32" spans="1:45" ht="18" customHeight="1" thickBot="1">
      <c r="A32" s="35"/>
      <c r="B32" s="1672"/>
      <c r="C32" s="1620"/>
      <c r="D32" s="1932" t="s">
        <v>7</v>
      </c>
      <c r="E32" s="1186"/>
      <c r="F32" s="1186"/>
      <c r="G32" s="1186"/>
      <c r="H32" s="1186"/>
      <c r="I32" s="1186"/>
      <c r="J32" s="1186"/>
      <c r="K32" s="1186"/>
      <c r="L32" s="1589" t="s">
        <v>11</v>
      </c>
      <c r="M32" s="1590"/>
      <c r="N32" s="1808"/>
      <c r="O32" s="1813"/>
      <c r="P32" s="1806"/>
      <c r="Q32" s="1807"/>
      <c r="R32" s="1837"/>
      <c r="S32" s="1813"/>
      <c r="T32" s="1806"/>
      <c r="U32" s="1808"/>
      <c r="V32" s="1962">
        <v>70</v>
      </c>
      <c r="W32" s="1963"/>
      <c r="X32" s="1955">
        <v>70</v>
      </c>
      <c r="Y32" s="1956"/>
      <c r="Z32" s="1808"/>
      <c r="AA32" s="1813"/>
      <c r="AB32" s="1806"/>
      <c r="AC32" s="1807"/>
      <c r="AF32" s="13"/>
      <c r="AG32" s="13"/>
      <c r="AH32" s="13"/>
      <c r="AI32" s="13"/>
      <c r="AJ32" s="13"/>
      <c r="AK32" s="13"/>
      <c r="AL32" s="13"/>
      <c r="AM32" s="13"/>
      <c r="AN32" s="13"/>
      <c r="AO32" s="13"/>
      <c r="AP32" s="13"/>
      <c r="AQ32" s="34"/>
      <c r="AR32" s="14"/>
      <c r="AS32" s="13"/>
    </row>
    <row r="33" spans="1:45" ht="18" customHeight="1" thickBot="1">
      <c r="A33" s="35"/>
      <c r="B33" s="1672"/>
      <c r="C33" s="1620"/>
      <c r="D33" s="1932" t="s">
        <v>267</v>
      </c>
      <c r="E33" s="1186"/>
      <c r="F33" s="1186"/>
      <c r="G33" s="1186"/>
      <c r="H33" s="1186"/>
      <c r="I33" s="1186"/>
      <c r="J33" s="1186"/>
      <c r="K33" s="1186"/>
      <c r="L33" s="1589" t="s">
        <v>11</v>
      </c>
      <c r="M33" s="1590"/>
      <c r="N33" s="1808"/>
      <c r="O33" s="1813"/>
      <c r="P33" s="1806"/>
      <c r="Q33" s="1807"/>
      <c r="R33" s="1837"/>
      <c r="S33" s="1813"/>
      <c r="T33" s="1806"/>
      <c r="U33" s="1808"/>
      <c r="V33" s="1837"/>
      <c r="W33" s="1813"/>
      <c r="X33" s="1806"/>
      <c r="Y33" s="1808"/>
      <c r="Z33" s="1962">
        <v>20</v>
      </c>
      <c r="AA33" s="1963"/>
      <c r="AB33" s="1955">
        <v>20</v>
      </c>
      <c r="AC33" s="1956"/>
      <c r="AF33" s="13"/>
      <c r="AG33" s="13"/>
      <c r="AH33" s="13"/>
      <c r="AI33" s="13"/>
      <c r="AJ33" s="13"/>
      <c r="AK33" s="13"/>
      <c r="AL33" s="13"/>
      <c r="AM33" s="13"/>
      <c r="AN33" s="13"/>
      <c r="AO33" s="13"/>
      <c r="AP33" s="13"/>
      <c r="AQ33" s="34"/>
      <c r="AR33" s="14"/>
      <c r="AS33" s="13"/>
    </row>
    <row r="34" spans="1:45" ht="18" customHeight="1">
      <c r="A34" s="35"/>
      <c r="B34" s="1672"/>
      <c r="C34" s="1620"/>
      <c r="D34" s="1957" t="s">
        <v>13</v>
      </c>
      <c r="E34" s="1438"/>
      <c r="F34" s="1438"/>
      <c r="G34" s="1438"/>
      <c r="H34" s="1438"/>
      <c r="I34" s="1438"/>
      <c r="J34" s="1438"/>
      <c r="K34" s="1438"/>
      <c r="L34" s="1589" t="s">
        <v>11</v>
      </c>
      <c r="M34" s="1590"/>
      <c r="N34" s="1178">
        <f>IF(L34="○",IF(L36/S24&lt;10,INT(L36/S24),ROUNDDOWN(L36/S24,-1)),0)</f>
        <v>20</v>
      </c>
      <c r="O34" s="1178"/>
      <c r="P34" s="1178"/>
      <c r="Q34" s="1178"/>
      <c r="R34" s="1178"/>
      <c r="S34" s="1178"/>
      <c r="T34" s="1178"/>
      <c r="U34" s="1178"/>
      <c r="V34" s="1182"/>
      <c r="W34" s="1182"/>
      <c r="X34" s="1182"/>
      <c r="Y34" s="1182"/>
      <c r="Z34" s="1178"/>
      <c r="AA34" s="1178"/>
      <c r="AB34" s="1178"/>
      <c r="AC34" s="1830"/>
      <c r="AF34" s="13"/>
      <c r="AH34" s="13"/>
      <c r="AI34" s="13"/>
      <c r="AJ34" s="13"/>
      <c r="AK34" s="13"/>
      <c r="AL34" s="13"/>
      <c r="AM34" s="13"/>
      <c r="AN34" s="13"/>
      <c r="AO34" s="13"/>
      <c r="AP34" s="13"/>
      <c r="AQ34" s="34"/>
      <c r="AR34" s="14"/>
    </row>
    <row r="35" spans="1:45" ht="18" customHeight="1">
      <c r="A35" s="35"/>
      <c r="B35" s="1672"/>
      <c r="C35" s="1620"/>
      <c r="D35" s="173"/>
      <c r="E35" s="1184" t="s">
        <v>44</v>
      </c>
      <c r="F35" s="1958"/>
      <c r="G35" s="1958"/>
      <c r="H35" s="1958"/>
      <c r="I35" s="1958"/>
      <c r="J35" s="1958"/>
      <c r="K35" s="1958"/>
      <c r="L35" s="1959">
        <v>250</v>
      </c>
      <c r="M35" s="1153"/>
      <c r="N35" s="1182"/>
      <c r="O35" s="1182"/>
      <c r="P35" s="1182"/>
      <c r="Q35" s="1182"/>
      <c r="R35" s="1182"/>
      <c r="S35" s="1182"/>
      <c r="T35" s="1182"/>
      <c r="U35" s="1182"/>
      <c r="V35" s="1182"/>
      <c r="W35" s="1182"/>
      <c r="X35" s="1182"/>
      <c r="Y35" s="1182"/>
      <c r="Z35" s="1182"/>
      <c r="AA35" s="1182"/>
      <c r="AB35" s="1182"/>
      <c r="AC35" s="1782"/>
      <c r="AF35" s="13"/>
      <c r="AH35" s="13"/>
      <c r="AI35" s="13"/>
      <c r="AJ35" s="13"/>
      <c r="AK35" s="13"/>
      <c r="AL35" s="13"/>
      <c r="AM35" s="13"/>
      <c r="AN35" s="13"/>
      <c r="AO35" s="13"/>
      <c r="AP35" s="13"/>
      <c r="AQ35" s="34"/>
      <c r="AR35" s="14"/>
    </row>
    <row r="36" spans="1:45" ht="18" customHeight="1" thickBot="1">
      <c r="A36" s="35"/>
      <c r="B36" s="1672"/>
      <c r="C36" s="1620"/>
      <c r="D36" s="246"/>
      <c r="E36" s="1189" t="s">
        <v>125</v>
      </c>
      <c r="F36" s="1834"/>
      <c r="G36" s="1834"/>
      <c r="H36" s="1834"/>
      <c r="I36" s="1834"/>
      <c r="J36" s="1834"/>
      <c r="K36" s="1834"/>
      <c r="L36" s="1960">
        <v>2610</v>
      </c>
      <c r="M36" s="1961"/>
      <c r="N36" s="1182"/>
      <c r="O36" s="1182"/>
      <c r="P36" s="1182"/>
      <c r="Q36" s="1182"/>
      <c r="R36" s="1182"/>
      <c r="S36" s="1182"/>
      <c r="T36" s="1182"/>
      <c r="U36" s="1182"/>
      <c r="V36" s="1182"/>
      <c r="W36" s="1182"/>
      <c r="X36" s="1182"/>
      <c r="Y36" s="1182"/>
      <c r="Z36" s="1182"/>
      <c r="AA36" s="1182"/>
      <c r="AB36" s="1182"/>
      <c r="AC36" s="1782"/>
      <c r="AF36" s="13"/>
      <c r="AH36" s="22"/>
      <c r="AI36" s="22"/>
      <c r="AJ36" s="22"/>
      <c r="AK36" s="22"/>
      <c r="AL36" s="22"/>
      <c r="AM36" s="22"/>
      <c r="AN36" s="22"/>
      <c r="AO36" s="22"/>
      <c r="AP36" s="22"/>
      <c r="AQ36" s="34"/>
      <c r="AR36" s="14"/>
    </row>
    <row r="37" spans="1:45" ht="18" customHeight="1" thickBot="1">
      <c r="A37" s="35"/>
      <c r="B37" s="1672"/>
      <c r="C37" s="1620"/>
      <c r="D37" s="247" t="s">
        <v>8</v>
      </c>
      <c r="E37" s="19"/>
      <c r="F37" s="19"/>
      <c r="G37" s="19"/>
      <c r="H37" s="174"/>
      <c r="I37" s="19"/>
      <c r="J37" s="19"/>
      <c r="K37" s="19"/>
      <c r="L37" s="1589" t="s">
        <v>11</v>
      </c>
      <c r="M37" s="1645"/>
      <c r="N37" s="1947">
        <v>50</v>
      </c>
      <c r="O37" s="1948"/>
      <c r="P37" s="1948"/>
      <c r="Q37" s="1948"/>
      <c r="R37" s="1948"/>
      <c r="S37" s="1948"/>
      <c r="T37" s="1948"/>
      <c r="U37" s="1948"/>
      <c r="V37" s="1948"/>
      <c r="W37" s="1948"/>
      <c r="X37" s="1948"/>
      <c r="Y37" s="1948"/>
      <c r="Z37" s="1948"/>
      <c r="AA37" s="1948"/>
      <c r="AB37" s="1948"/>
      <c r="AC37" s="1949"/>
      <c r="AF37" s="13"/>
      <c r="AG37" s="13"/>
      <c r="AH37" s="13"/>
      <c r="AI37" s="13"/>
      <c r="AJ37" s="13"/>
      <c r="AK37" s="13"/>
      <c r="AL37" s="13"/>
      <c r="AM37" s="13"/>
      <c r="AN37" s="13"/>
      <c r="AO37" s="13"/>
      <c r="AP37" s="13"/>
      <c r="AQ37" s="34"/>
      <c r="AR37" s="14"/>
      <c r="AS37" s="13"/>
    </row>
    <row r="38" spans="1:45" ht="18" customHeight="1">
      <c r="A38" s="35"/>
      <c r="B38" s="1672"/>
      <c r="C38" s="1620"/>
      <c r="D38" s="1950" t="s">
        <v>62</v>
      </c>
      <c r="E38" s="1951"/>
      <c r="F38" s="1951"/>
      <c r="G38" s="1951"/>
      <c r="H38" s="1951"/>
      <c r="I38" s="1951"/>
      <c r="J38" s="1951"/>
      <c r="K38" s="1951"/>
      <c r="L38" s="1589" t="s">
        <v>11</v>
      </c>
      <c r="M38" s="1933"/>
      <c r="N38" s="1778">
        <f>IF(L38="○",L39*L40,0)</f>
        <v>30</v>
      </c>
      <c r="O38" s="1779"/>
      <c r="P38" s="1779"/>
      <c r="Q38" s="1779"/>
      <c r="R38" s="1779"/>
      <c r="S38" s="1779"/>
      <c r="T38" s="1779"/>
      <c r="U38" s="1779"/>
      <c r="V38" s="1779"/>
      <c r="W38" s="1779"/>
      <c r="X38" s="1779"/>
      <c r="Y38" s="1779"/>
      <c r="Z38" s="1779"/>
      <c r="AA38" s="1779"/>
      <c r="AB38" s="1779"/>
      <c r="AC38" s="1780"/>
      <c r="AF38" s="13"/>
      <c r="AG38" s="13"/>
      <c r="AH38" s="13"/>
      <c r="AI38" s="13"/>
      <c r="AJ38" s="13"/>
      <c r="AK38" s="13"/>
      <c r="AL38" s="13"/>
      <c r="AM38" s="13"/>
      <c r="AN38" s="13"/>
      <c r="AO38" s="13"/>
      <c r="AP38" s="13"/>
      <c r="AQ38" s="34"/>
      <c r="AR38" s="14"/>
      <c r="AS38" s="13"/>
    </row>
    <row r="39" spans="1:45" ht="18" customHeight="1">
      <c r="A39" s="35"/>
      <c r="B39" s="1672"/>
      <c r="C39" s="1620"/>
      <c r="D39" s="205"/>
      <c r="E39" s="1638" t="s">
        <v>54</v>
      </c>
      <c r="F39" s="1629"/>
      <c r="G39" s="1629"/>
      <c r="H39" s="1629"/>
      <c r="I39" s="1629"/>
      <c r="J39" s="1629"/>
      <c r="K39" s="1629"/>
      <c r="L39" s="1650">
        <v>30</v>
      </c>
      <c r="M39" s="1952"/>
      <c r="N39" s="1781"/>
      <c r="O39" s="1182"/>
      <c r="P39" s="1182"/>
      <c r="Q39" s="1182"/>
      <c r="R39" s="1182"/>
      <c r="S39" s="1182"/>
      <c r="T39" s="1182"/>
      <c r="U39" s="1182"/>
      <c r="V39" s="1182"/>
      <c r="W39" s="1182"/>
      <c r="X39" s="1182"/>
      <c r="Y39" s="1182"/>
      <c r="Z39" s="1182"/>
      <c r="AA39" s="1182"/>
      <c r="AB39" s="1182"/>
      <c r="AC39" s="1782"/>
      <c r="AF39" s="13"/>
      <c r="AG39" s="13"/>
      <c r="AH39" s="13"/>
      <c r="AI39" s="13"/>
      <c r="AJ39" s="13"/>
      <c r="AK39" s="13"/>
      <c r="AL39" s="13"/>
      <c r="AM39" s="13"/>
      <c r="AN39" s="13"/>
      <c r="AO39" s="13"/>
      <c r="AP39" s="13"/>
      <c r="AQ39" s="34"/>
      <c r="AR39" s="14"/>
      <c r="AS39" s="13"/>
    </row>
    <row r="40" spans="1:45" ht="18" customHeight="1" thickBot="1">
      <c r="A40" s="35"/>
      <c r="B40" s="1672"/>
      <c r="C40" s="1620"/>
      <c r="D40" s="206"/>
      <c r="E40" s="1638" t="s">
        <v>71</v>
      </c>
      <c r="F40" s="1629"/>
      <c r="G40" s="1629"/>
      <c r="H40" s="1629"/>
      <c r="I40" s="1629"/>
      <c r="J40" s="1629"/>
      <c r="K40" s="1629"/>
      <c r="L40" s="1953">
        <v>1</v>
      </c>
      <c r="M40" s="1954"/>
      <c r="N40" s="1783"/>
      <c r="O40" s="1784"/>
      <c r="P40" s="1784"/>
      <c r="Q40" s="1784"/>
      <c r="R40" s="1784"/>
      <c r="S40" s="1784"/>
      <c r="T40" s="1784"/>
      <c r="U40" s="1784"/>
      <c r="V40" s="1784"/>
      <c r="W40" s="1784"/>
      <c r="X40" s="1784"/>
      <c r="Y40" s="1784"/>
      <c r="Z40" s="1784"/>
      <c r="AA40" s="1784"/>
      <c r="AB40" s="1784"/>
      <c r="AC40" s="1785"/>
      <c r="AF40" s="13"/>
      <c r="AG40" s="13"/>
      <c r="AH40" s="13"/>
      <c r="AI40" s="13"/>
      <c r="AJ40" s="13"/>
      <c r="AK40" s="13"/>
      <c r="AL40" s="13"/>
      <c r="AM40" s="13"/>
      <c r="AN40" s="13"/>
      <c r="AO40" s="13"/>
      <c r="AP40" s="13"/>
      <c r="AQ40" s="34"/>
      <c r="AR40" s="14"/>
      <c r="AS40" s="13"/>
    </row>
    <row r="41" spans="1:45" ht="18" customHeight="1" thickTop="1" thickBot="1">
      <c r="A41" s="35"/>
      <c r="B41" s="1672"/>
      <c r="C41" s="1621"/>
      <c r="D41" s="323" t="s">
        <v>26</v>
      </c>
      <c r="E41" s="324"/>
      <c r="F41" s="324"/>
      <c r="G41" s="324"/>
      <c r="H41" s="324"/>
      <c r="I41" s="324"/>
      <c r="J41" s="324"/>
      <c r="K41" s="324"/>
      <c r="L41" s="364"/>
      <c r="M41" s="365"/>
      <c r="N41" s="1731">
        <f>SUM(N31,N32,N33,$N34,$N37,$N38)</f>
        <v>1770</v>
      </c>
      <c r="O41" s="1946"/>
      <c r="P41" s="1733">
        <f t="shared" ref="P41" si="0">SUM(P31,P32,P33,$N34,$N37,$N38)</f>
        <v>1710</v>
      </c>
      <c r="Q41" s="1734"/>
      <c r="R41" s="1735">
        <f t="shared" ref="R41" si="1">SUM(R31,R32,R33,$N34,$N37,$N38)</f>
        <v>1070</v>
      </c>
      <c r="S41" s="1736"/>
      <c r="T41" s="1733">
        <f t="shared" ref="T41" si="2">SUM(T31,T32,T33,$N34,$N37,$N38)</f>
        <v>1010</v>
      </c>
      <c r="U41" s="1734"/>
      <c r="V41" s="1735">
        <f t="shared" ref="V41" si="3">SUM(V31,V32,V33,$N34,$N37,$N38)</f>
        <v>650</v>
      </c>
      <c r="W41" s="1736"/>
      <c r="X41" s="1733">
        <f t="shared" ref="X41" si="4">SUM(X31,X32,X33,$N34,$N37,$N38)</f>
        <v>600</v>
      </c>
      <c r="Y41" s="1734"/>
      <c r="Z41" s="1735">
        <f>SUM(Z31,Z32,Z33,$N34,$N37,$N38)</f>
        <v>530</v>
      </c>
      <c r="AA41" s="1736"/>
      <c r="AB41" s="1733">
        <f>SUM(AB31,AB32,AB33,$N34,$N37,$N38)</f>
        <v>480</v>
      </c>
      <c r="AC41" s="1734"/>
      <c r="AE41" s="16"/>
      <c r="AJ41" s="16"/>
      <c r="AS41" s="13"/>
    </row>
    <row r="42" spans="1:45" ht="18" customHeight="1">
      <c r="A42" s="35"/>
      <c r="B42" s="1672"/>
      <c r="C42" s="1671" t="s">
        <v>55</v>
      </c>
      <c r="D42" s="1599" t="s">
        <v>53</v>
      </c>
      <c r="E42" s="1191"/>
      <c r="F42" s="1191"/>
      <c r="G42" s="1191"/>
      <c r="H42" s="1191"/>
      <c r="I42" s="1191"/>
      <c r="J42" s="1191"/>
      <c r="K42" s="1191"/>
      <c r="L42" s="1597" t="s">
        <v>11</v>
      </c>
      <c r="M42" s="1623"/>
      <c r="N42" s="1940">
        <v>20</v>
      </c>
      <c r="O42" s="1941"/>
      <c r="P42" s="1941"/>
      <c r="Q42" s="1941"/>
      <c r="R42" s="1941"/>
      <c r="S42" s="1941"/>
      <c r="T42" s="1941"/>
      <c r="U42" s="1941"/>
      <c r="V42" s="1941"/>
      <c r="W42" s="1941"/>
      <c r="X42" s="1941"/>
      <c r="Y42" s="1941"/>
      <c r="Z42" s="1941"/>
      <c r="AA42" s="1941"/>
      <c r="AB42" s="1941"/>
      <c r="AC42" s="1942"/>
      <c r="AE42" s="232"/>
      <c r="AF42" s="233"/>
      <c r="AG42" s="233"/>
      <c r="AI42" s="34"/>
      <c r="AJ42" s="14"/>
      <c r="AK42" s="13"/>
    </row>
    <row r="43" spans="1:45" ht="24" customHeight="1" thickBot="1">
      <c r="A43" s="35"/>
      <c r="B43" s="1672"/>
      <c r="C43" s="1620"/>
      <c r="D43" s="1622" t="s">
        <v>73</v>
      </c>
      <c r="E43" s="1186"/>
      <c r="F43" s="1186"/>
      <c r="G43" s="1186"/>
      <c r="H43" s="1186"/>
      <c r="I43" s="1186"/>
      <c r="J43" s="1186"/>
      <c r="K43" s="1186"/>
      <c r="L43" s="1589" t="s">
        <v>11</v>
      </c>
      <c r="M43" s="1933"/>
      <c r="N43" s="1943">
        <v>-10</v>
      </c>
      <c r="O43" s="1944"/>
      <c r="P43" s="1944"/>
      <c r="Q43" s="1944"/>
      <c r="R43" s="1944"/>
      <c r="S43" s="1944"/>
      <c r="T43" s="1944"/>
      <c r="U43" s="1944"/>
      <c r="V43" s="1944"/>
      <c r="W43" s="1944"/>
      <c r="X43" s="1944"/>
      <c r="Y43" s="1944"/>
      <c r="Z43" s="1944"/>
      <c r="AA43" s="1944"/>
      <c r="AB43" s="1944"/>
      <c r="AC43" s="1945"/>
      <c r="AE43" s="232"/>
      <c r="AF43" s="233"/>
      <c r="AG43" s="233"/>
      <c r="AI43" s="34"/>
      <c r="AJ43" s="14"/>
      <c r="AK43" s="13"/>
    </row>
    <row r="44" spans="1:45" ht="18" customHeight="1">
      <c r="A44" s="35"/>
      <c r="B44" s="1672"/>
      <c r="C44" s="1620"/>
      <c r="D44" s="1938" t="s">
        <v>47</v>
      </c>
      <c r="E44" s="1609"/>
      <c r="F44" s="1609"/>
      <c r="G44" s="1609"/>
      <c r="H44" s="1609"/>
      <c r="I44" s="1609"/>
      <c r="J44" s="1609"/>
      <c r="K44" s="1609"/>
      <c r="L44" s="1589" t="s">
        <v>11</v>
      </c>
      <c r="M44" s="1933"/>
      <c r="N44" s="1855">
        <f>-IF(L44="○",L45*L46,0)</f>
        <v>-40</v>
      </c>
      <c r="O44" s="1856"/>
      <c r="P44" s="1856"/>
      <c r="Q44" s="1856"/>
      <c r="R44" s="1856"/>
      <c r="S44" s="1856"/>
      <c r="T44" s="1856"/>
      <c r="U44" s="1856"/>
      <c r="V44" s="1856"/>
      <c r="W44" s="1856"/>
      <c r="X44" s="1856"/>
      <c r="Y44" s="1856"/>
      <c r="Z44" s="1856"/>
      <c r="AA44" s="1856"/>
      <c r="AB44" s="1856"/>
      <c r="AC44" s="1857"/>
      <c r="AE44" s="232"/>
      <c r="AF44" s="233"/>
      <c r="AG44" s="233"/>
      <c r="AI44" s="34"/>
      <c r="AJ44" s="14"/>
      <c r="AK44" s="13"/>
    </row>
    <row r="45" spans="1:45" ht="18" customHeight="1">
      <c r="A45" s="35"/>
      <c r="B45" s="1672"/>
      <c r="C45" s="1620"/>
      <c r="D45" s="278"/>
      <c r="E45" s="1934" t="s">
        <v>54</v>
      </c>
      <c r="F45" s="1609"/>
      <c r="G45" s="1609"/>
      <c r="H45" s="1609"/>
      <c r="I45" s="1609"/>
      <c r="J45" s="1609"/>
      <c r="K45" s="1609"/>
      <c r="L45" s="1610">
        <v>40</v>
      </c>
      <c r="M45" s="1939"/>
      <c r="N45" s="1739"/>
      <c r="O45" s="1740"/>
      <c r="P45" s="1740"/>
      <c r="Q45" s="1740"/>
      <c r="R45" s="1740"/>
      <c r="S45" s="1740"/>
      <c r="T45" s="1740"/>
      <c r="U45" s="1740"/>
      <c r="V45" s="1740"/>
      <c r="W45" s="1740"/>
      <c r="X45" s="1740"/>
      <c r="Y45" s="1740"/>
      <c r="Z45" s="1740"/>
      <c r="AA45" s="1740"/>
      <c r="AB45" s="1740"/>
      <c r="AC45" s="1741"/>
      <c r="AE45" s="232"/>
      <c r="AF45" s="233"/>
      <c r="AG45" s="233"/>
      <c r="AI45" s="34"/>
      <c r="AJ45" s="14"/>
      <c r="AK45" s="13"/>
    </row>
    <row r="46" spans="1:45" ht="18" customHeight="1">
      <c r="A46" s="35"/>
      <c r="B46" s="1672"/>
      <c r="C46" s="1620"/>
      <c r="D46" s="285"/>
      <c r="E46" s="1608" t="s">
        <v>56</v>
      </c>
      <c r="F46" s="1609"/>
      <c r="G46" s="1609"/>
      <c r="H46" s="1609"/>
      <c r="I46" s="1609"/>
      <c r="J46" s="1609"/>
      <c r="K46" s="1609"/>
      <c r="L46" s="1612">
        <v>1</v>
      </c>
      <c r="M46" s="1937"/>
      <c r="N46" s="1858"/>
      <c r="O46" s="1341"/>
      <c r="P46" s="1341"/>
      <c r="Q46" s="1341"/>
      <c r="R46" s="1341"/>
      <c r="S46" s="1341"/>
      <c r="T46" s="1341"/>
      <c r="U46" s="1341"/>
      <c r="V46" s="1341"/>
      <c r="W46" s="1341"/>
      <c r="X46" s="1341"/>
      <c r="Y46" s="1341"/>
      <c r="Z46" s="1341"/>
      <c r="AA46" s="1341"/>
      <c r="AB46" s="1341"/>
      <c r="AC46" s="1342"/>
      <c r="AE46" s="232"/>
      <c r="AF46" s="233"/>
      <c r="AG46" s="233"/>
      <c r="AI46" s="34"/>
      <c r="AJ46" s="14"/>
      <c r="AK46" s="13"/>
    </row>
    <row r="47" spans="1:45" ht="18" customHeight="1">
      <c r="A47" s="35"/>
      <c r="B47" s="1672"/>
      <c r="C47" s="1620"/>
      <c r="D47" s="1614" t="s">
        <v>48</v>
      </c>
      <c r="E47" s="1914"/>
      <c r="F47" s="1914"/>
      <c r="G47" s="1914"/>
      <c r="H47" s="1914"/>
      <c r="I47" s="1914"/>
      <c r="J47" s="1914"/>
      <c r="K47" s="1914"/>
      <c r="L47" s="1589" t="s">
        <v>11</v>
      </c>
      <c r="M47" s="1933"/>
      <c r="N47" s="1738">
        <f>-IF(L47="○",L48*L49,0)</f>
        <v>-20</v>
      </c>
      <c r="O47" s="1124"/>
      <c r="P47" s="1124"/>
      <c r="Q47" s="1124"/>
      <c r="R47" s="1124"/>
      <c r="S47" s="1124"/>
      <c r="T47" s="1124"/>
      <c r="U47" s="1124"/>
      <c r="V47" s="1124"/>
      <c r="W47" s="1124"/>
      <c r="X47" s="1124"/>
      <c r="Y47" s="1124"/>
      <c r="Z47" s="1124"/>
      <c r="AA47" s="1124"/>
      <c r="AB47" s="1124"/>
      <c r="AC47" s="1125"/>
      <c r="AE47" s="232"/>
      <c r="AF47" s="233"/>
      <c r="AG47" s="233"/>
      <c r="AI47" s="34"/>
      <c r="AJ47" s="14"/>
      <c r="AK47" s="13"/>
    </row>
    <row r="48" spans="1:45" ht="18" customHeight="1">
      <c r="A48" s="35"/>
      <c r="B48" s="1672"/>
      <c r="C48" s="1620"/>
      <c r="D48" s="278"/>
      <c r="E48" s="1934" t="s">
        <v>54</v>
      </c>
      <c r="F48" s="1186"/>
      <c r="G48" s="1186"/>
      <c r="H48" s="1186"/>
      <c r="I48" s="1186"/>
      <c r="J48" s="1186"/>
      <c r="K48" s="1186"/>
      <c r="L48" s="1616">
        <v>20</v>
      </c>
      <c r="M48" s="1935"/>
      <c r="N48" s="1739"/>
      <c r="O48" s="1740"/>
      <c r="P48" s="1740"/>
      <c r="Q48" s="1740"/>
      <c r="R48" s="1740"/>
      <c r="S48" s="1740"/>
      <c r="T48" s="1740"/>
      <c r="U48" s="1740"/>
      <c r="V48" s="1740"/>
      <c r="W48" s="1740"/>
      <c r="X48" s="1740"/>
      <c r="Y48" s="1740"/>
      <c r="Z48" s="1740"/>
      <c r="AA48" s="1740"/>
      <c r="AB48" s="1740"/>
      <c r="AC48" s="1741"/>
      <c r="AE48" s="232"/>
      <c r="AF48" s="233"/>
      <c r="AG48" s="233"/>
      <c r="AI48" s="34"/>
      <c r="AJ48" s="14"/>
      <c r="AK48" s="13"/>
    </row>
    <row r="49" spans="1:45" ht="18" customHeight="1" thickBot="1">
      <c r="A49" s="35"/>
      <c r="B49" s="1672"/>
      <c r="C49" s="1620"/>
      <c r="D49" s="285"/>
      <c r="E49" s="1936" t="s">
        <v>57</v>
      </c>
      <c r="F49" s="1280"/>
      <c r="G49" s="1280"/>
      <c r="H49" s="1280"/>
      <c r="I49" s="1280"/>
      <c r="J49" s="1280"/>
      <c r="K49" s="1280"/>
      <c r="L49" s="1612">
        <v>1</v>
      </c>
      <c r="M49" s="1937"/>
      <c r="N49" s="1739"/>
      <c r="O49" s="1740"/>
      <c r="P49" s="1740"/>
      <c r="Q49" s="1740"/>
      <c r="R49" s="1740"/>
      <c r="S49" s="1740"/>
      <c r="T49" s="1740"/>
      <c r="U49" s="1740"/>
      <c r="V49" s="1740"/>
      <c r="W49" s="1740"/>
      <c r="X49" s="1740"/>
      <c r="Y49" s="1740"/>
      <c r="Z49" s="1740"/>
      <c r="AA49" s="1740"/>
      <c r="AB49" s="1740"/>
      <c r="AC49" s="1741"/>
      <c r="AE49" s="232"/>
      <c r="AF49" s="233"/>
      <c r="AG49" s="233"/>
      <c r="AI49" s="34"/>
      <c r="AJ49" s="14"/>
      <c r="AK49" s="13"/>
    </row>
    <row r="50" spans="1:45" ht="18" customHeight="1" thickTop="1" thickBot="1">
      <c r="A50" s="35"/>
      <c r="B50" s="1672"/>
      <c r="C50" s="1621"/>
      <c r="D50" s="371" t="s">
        <v>50</v>
      </c>
      <c r="E50" s="372"/>
      <c r="F50" s="372"/>
      <c r="G50" s="372"/>
      <c r="H50" s="372"/>
      <c r="I50" s="372"/>
      <c r="J50" s="372"/>
      <c r="K50" s="372"/>
      <c r="L50" s="1466"/>
      <c r="M50" s="1467"/>
      <c r="N50" s="1871">
        <f>SUM($N42,$N43,$N44,$N47)</f>
        <v>-50</v>
      </c>
      <c r="O50" s="1929"/>
      <c r="P50" s="1926">
        <f>SUM($N42,$N43,$N44,$N47)</f>
        <v>-50</v>
      </c>
      <c r="Q50" s="1927"/>
      <c r="R50" s="1927">
        <f>SUM($N42,$N43,$N44,$N47)</f>
        <v>-50</v>
      </c>
      <c r="S50" s="1928"/>
      <c r="T50" s="1926">
        <f>SUM($N42,$N43,$N44,$N47)</f>
        <v>-50</v>
      </c>
      <c r="U50" s="1927"/>
      <c r="V50" s="1927">
        <f>SUM($N42,$N43,$N44,$N47)</f>
        <v>-50</v>
      </c>
      <c r="W50" s="1928"/>
      <c r="X50" s="1926">
        <f>SUM($N42,$N43,$N44,$N47)</f>
        <v>-50</v>
      </c>
      <c r="Y50" s="1927"/>
      <c r="Z50" s="1927">
        <f>SUM($N42,$N43,$N44,$N47)</f>
        <v>-50</v>
      </c>
      <c r="AA50" s="1928"/>
      <c r="AB50" s="1929">
        <f>SUM($N42,$N43,$N44,$N47)</f>
        <v>-50</v>
      </c>
      <c r="AC50" s="1926"/>
      <c r="AF50" s="13"/>
      <c r="AG50" s="13"/>
      <c r="AQ50" s="34"/>
      <c r="AR50" s="14"/>
      <c r="AS50" s="13"/>
    </row>
    <row r="51" spans="1:45" ht="18" customHeight="1">
      <c r="A51" s="35"/>
      <c r="B51" s="1672"/>
      <c r="C51" s="1325" t="s">
        <v>58</v>
      </c>
      <c r="D51" s="1932" t="s">
        <v>14</v>
      </c>
      <c r="E51" s="1186"/>
      <c r="F51" s="1186"/>
      <c r="G51" s="1186"/>
      <c r="H51" s="1186"/>
      <c r="I51" s="1186"/>
      <c r="J51" s="311">
        <v>260</v>
      </c>
      <c r="K51" s="311"/>
      <c r="L51" s="1597" t="s">
        <v>27</v>
      </c>
      <c r="M51" s="1598"/>
      <c r="N51" s="1237">
        <f>IF(L51="○",IF($J51/$S$24&lt;10,INT($J51/$S$24),ROUNDDOWN($J51/$S$24,-1)),0)</f>
        <v>0</v>
      </c>
      <c r="O51" s="1237"/>
      <c r="P51" s="1237"/>
      <c r="Q51" s="1237"/>
      <c r="R51" s="1237"/>
      <c r="S51" s="1237"/>
      <c r="T51" s="1237"/>
      <c r="U51" s="1237"/>
      <c r="V51" s="1237"/>
      <c r="W51" s="1237"/>
      <c r="X51" s="1237"/>
      <c r="Y51" s="1237"/>
      <c r="Z51" s="1237"/>
      <c r="AA51" s="1237"/>
      <c r="AB51" s="1237"/>
      <c r="AC51" s="1718"/>
      <c r="AS51" s="13"/>
    </row>
    <row r="52" spans="1:45" ht="18" customHeight="1">
      <c r="A52" s="35"/>
      <c r="B52" s="1672"/>
      <c r="C52" s="1930"/>
      <c r="D52" s="1932" t="s">
        <v>15</v>
      </c>
      <c r="E52" s="1186"/>
      <c r="F52" s="1186"/>
      <c r="G52" s="1186"/>
      <c r="H52" s="1186"/>
      <c r="I52" s="1186"/>
      <c r="J52" s="311">
        <v>170</v>
      </c>
      <c r="K52" s="311"/>
      <c r="L52" s="1589" t="s">
        <v>11</v>
      </c>
      <c r="M52" s="1590"/>
      <c r="N52" s="1237">
        <f>IF(L52="○",IF($J52/$S$24&lt;10,INT($J52/$S$24),ROUNDDOWN($J52/$S$24,-1)),0)</f>
        <v>1</v>
      </c>
      <c r="O52" s="1237"/>
      <c r="P52" s="1237"/>
      <c r="Q52" s="1237"/>
      <c r="R52" s="1237"/>
      <c r="S52" s="1237"/>
      <c r="T52" s="1237"/>
      <c r="U52" s="1237"/>
      <c r="V52" s="1237"/>
      <c r="W52" s="1237"/>
      <c r="X52" s="1237"/>
      <c r="Y52" s="1237"/>
      <c r="Z52" s="1237"/>
      <c r="AA52" s="1237"/>
      <c r="AB52" s="1237"/>
      <c r="AC52" s="1718"/>
      <c r="AS52" s="13"/>
    </row>
    <row r="53" spans="1:45" ht="18" customHeight="1">
      <c r="A53" s="35"/>
      <c r="B53" s="1672"/>
      <c r="C53" s="1930"/>
      <c r="D53" s="1924" t="s">
        <v>206</v>
      </c>
      <c r="E53" s="1925"/>
      <c r="F53" s="1925"/>
      <c r="G53" s="1925"/>
      <c r="H53" s="1925"/>
      <c r="I53" s="1925"/>
      <c r="J53" s="1723">
        <v>790</v>
      </c>
      <c r="K53" s="1723"/>
      <c r="L53" s="1902" t="s">
        <v>11</v>
      </c>
      <c r="M53" s="1903"/>
      <c r="N53" s="1243">
        <f>IF(L53="○",IF($J53/$S$24&lt;10,INT($J53/$S$24),ROUNDDOWN($J53/$S$24,-1)),0)</f>
        <v>8</v>
      </c>
      <c r="O53" s="1243"/>
      <c r="P53" s="1243"/>
      <c r="Q53" s="1243"/>
      <c r="R53" s="1243"/>
      <c r="S53" s="1243"/>
      <c r="T53" s="1243"/>
      <c r="U53" s="1243"/>
      <c r="V53" s="1243"/>
      <c r="W53" s="1243"/>
      <c r="X53" s="1243"/>
      <c r="Y53" s="1243"/>
      <c r="Z53" s="1243"/>
      <c r="AA53" s="1243"/>
      <c r="AB53" s="1243"/>
      <c r="AC53" s="1726"/>
      <c r="AS53" s="13"/>
    </row>
    <row r="54" spans="1:45" ht="18" customHeight="1" thickBot="1">
      <c r="A54" s="35"/>
      <c r="B54" s="1672"/>
      <c r="C54" s="1930"/>
      <c r="D54" s="1921" t="s">
        <v>164</v>
      </c>
      <c r="E54" s="1922"/>
      <c r="F54" s="1922"/>
      <c r="G54" s="1922"/>
      <c r="H54" s="1922"/>
      <c r="I54" s="1922"/>
      <c r="J54" s="1487">
        <v>500</v>
      </c>
      <c r="K54" s="1487"/>
      <c r="L54" s="1584" t="s">
        <v>27</v>
      </c>
      <c r="M54" s="1585"/>
      <c r="N54" s="1248">
        <f>IF(L54="○",IF($J54/$S$24&lt;10,INT($J54/$S$24),ROUNDDOWN($J54/$S$24,-1)),0)</f>
        <v>0</v>
      </c>
      <c r="O54" s="1248"/>
      <c r="P54" s="1248"/>
      <c r="Q54" s="1248"/>
      <c r="R54" s="1248"/>
      <c r="S54" s="1248"/>
      <c r="T54" s="1248"/>
      <c r="U54" s="1248"/>
      <c r="V54" s="1248"/>
      <c r="W54" s="1248"/>
      <c r="X54" s="1248"/>
      <c r="Y54" s="1248"/>
      <c r="Z54" s="1248"/>
      <c r="AA54" s="1248"/>
      <c r="AB54" s="1248"/>
      <c r="AC54" s="1845"/>
      <c r="AS54" s="13"/>
    </row>
    <row r="55" spans="1:45" ht="18" customHeight="1" thickTop="1">
      <c r="A55" s="35"/>
      <c r="B55" s="1673"/>
      <c r="C55" s="1931"/>
      <c r="D55" s="323" t="s">
        <v>59</v>
      </c>
      <c r="E55" s="324"/>
      <c r="F55" s="324"/>
      <c r="G55" s="324"/>
      <c r="H55" s="324"/>
      <c r="I55" s="324"/>
      <c r="J55" s="324"/>
      <c r="K55" s="324"/>
      <c r="L55" s="324"/>
      <c r="M55" s="1865"/>
      <c r="N55" s="1770">
        <f>SUM($N51,$N52,$N53,$N54)</f>
        <v>9</v>
      </c>
      <c r="O55" s="1923"/>
      <c r="P55" s="1727">
        <f t="shared" ref="P55" si="5">SUM($N51,$N52,$N53,$N54)</f>
        <v>9</v>
      </c>
      <c r="Q55" s="1918"/>
      <c r="R55" s="332">
        <f t="shared" ref="R55" si="6">SUM($N51,$N52,$N53,$N54)</f>
        <v>9</v>
      </c>
      <c r="S55" s="1919"/>
      <c r="T55" s="1727">
        <f t="shared" ref="T55" si="7">SUM($N51,$N52,$N53,$N54)</f>
        <v>9</v>
      </c>
      <c r="U55" s="1918"/>
      <c r="V55" s="332">
        <f t="shared" ref="V55" si="8">SUM($N51,$N52,$N53,$N54)</f>
        <v>9</v>
      </c>
      <c r="W55" s="1919"/>
      <c r="X55" s="1727">
        <f t="shared" ref="X55" si="9">SUM($N51,$N52,$N53,$N54)</f>
        <v>9</v>
      </c>
      <c r="Y55" s="1918"/>
      <c r="Z55" s="332">
        <f t="shared" ref="Z55" si="10">SUM($N51,$N52,$N53,$N54)</f>
        <v>9</v>
      </c>
      <c r="AA55" s="1919"/>
      <c r="AB55" s="1872">
        <f>SUM($N51,$N52,$N53,$N54)</f>
        <v>9</v>
      </c>
      <c r="AC55" s="1920"/>
      <c r="AE55" s="16"/>
      <c r="AJ55" s="16"/>
      <c r="AS55" s="13"/>
    </row>
    <row r="56" spans="1:45" ht="18" customHeight="1">
      <c r="A56" s="35"/>
      <c r="B56" s="1593" t="s">
        <v>153</v>
      </c>
      <c r="C56" s="1191"/>
      <c r="D56" s="1191"/>
      <c r="E56" s="1191"/>
      <c r="F56" s="1191"/>
      <c r="G56" s="1191"/>
      <c r="H56" s="1191"/>
      <c r="I56" s="1191"/>
      <c r="J56" s="1191"/>
      <c r="K56" s="1191"/>
      <c r="L56" s="1191"/>
      <c r="M56" s="177" t="s">
        <v>51</v>
      </c>
      <c r="N56" s="1866">
        <f>SUM(N41,N50,N55)</f>
        <v>1729</v>
      </c>
      <c r="O56" s="1862"/>
      <c r="P56" s="1862">
        <f>SUM(P41,P50,P55)</f>
        <v>1669</v>
      </c>
      <c r="Q56" s="1863"/>
      <c r="R56" s="1866">
        <f>SUM(R41,R50,R55)</f>
        <v>1029</v>
      </c>
      <c r="S56" s="1862"/>
      <c r="T56" s="1862">
        <f>SUM(T41,T50,T55)</f>
        <v>969</v>
      </c>
      <c r="U56" s="1863"/>
      <c r="V56" s="1866">
        <f>SUM(V41,V50,V55)</f>
        <v>609</v>
      </c>
      <c r="W56" s="1862"/>
      <c r="X56" s="1862">
        <f>SUM(X41,X50,X55)</f>
        <v>559</v>
      </c>
      <c r="Y56" s="1863"/>
      <c r="Z56" s="1866">
        <f>SUM(Z41,Z50,Z55)</f>
        <v>489</v>
      </c>
      <c r="AA56" s="1862"/>
      <c r="AB56" s="1862">
        <f>SUM(AB41,AB50,AB55)</f>
        <v>439</v>
      </c>
      <c r="AC56" s="1863"/>
      <c r="AF56" s="295"/>
      <c r="AG56" s="296"/>
      <c r="AI56" s="34"/>
      <c r="AJ56" s="14"/>
      <c r="AK56" s="13"/>
    </row>
    <row r="57" spans="1:45" ht="18" customHeight="1">
      <c r="A57" s="35"/>
      <c r="B57" s="1083" t="s">
        <v>106</v>
      </c>
      <c r="C57" s="1190"/>
      <c r="D57" s="1190"/>
      <c r="E57" s="1190"/>
      <c r="F57" s="1190"/>
      <c r="G57" s="1190"/>
      <c r="H57" s="1190"/>
      <c r="I57" s="1190"/>
      <c r="J57" s="1190"/>
      <c r="K57" s="1190"/>
      <c r="L57" s="1190"/>
      <c r="M57" s="177" t="s">
        <v>99</v>
      </c>
      <c r="N57" s="299">
        <f>I20*N56</f>
        <v>17290</v>
      </c>
      <c r="O57" s="1916"/>
      <c r="P57" s="1756">
        <f>N20*P56</f>
        <v>3338</v>
      </c>
      <c r="Q57" s="1917"/>
      <c r="R57" s="299">
        <f>I21*R56</f>
        <v>20580</v>
      </c>
      <c r="S57" s="1916"/>
      <c r="T57" s="1756">
        <f>N21*T56</f>
        <v>2907</v>
      </c>
      <c r="U57" s="1917"/>
      <c r="V57" s="299">
        <f>I22*V56</f>
        <v>9135</v>
      </c>
      <c r="W57" s="1916"/>
      <c r="X57" s="1756">
        <f>N22*X56</f>
        <v>2795</v>
      </c>
      <c r="Y57" s="1917"/>
      <c r="Z57" s="299">
        <f>I23*Z56</f>
        <v>14670</v>
      </c>
      <c r="AA57" s="1916"/>
      <c r="AB57" s="1756">
        <f>N23*AB56</f>
        <v>2195</v>
      </c>
      <c r="AC57" s="1917"/>
      <c r="AE57" s="1786">
        <f>SUM(N57:AC57)</f>
        <v>72910</v>
      </c>
      <c r="AF57" s="1787"/>
      <c r="AG57" s="1787"/>
      <c r="AI57" s="34"/>
      <c r="AJ57" s="14"/>
      <c r="AK57" s="13"/>
    </row>
    <row r="58" spans="1:45" ht="29.25" customHeight="1" thickBot="1">
      <c r="A58" s="35"/>
      <c r="B58" s="1264" t="s">
        <v>103</v>
      </c>
      <c r="C58" s="1265"/>
      <c r="D58" s="1265"/>
      <c r="E58" s="1265"/>
      <c r="F58" s="1265"/>
      <c r="G58" s="1265"/>
      <c r="H58" s="1265"/>
      <c r="I58" s="1265"/>
      <c r="J58" s="1265"/>
      <c r="K58" s="1265"/>
      <c r="L58" s="1266"/>
      <c r="M58" s="178" t="s">
        <v>102</v>
      </c>
      <c r="N58" s="1864">
        <f>N57*$H$16*100*$X$16</f>
        <v>1452360.0000000002</v>
      </c>
      <c r="O58" s="1860"/>
      <c r="P58" s="1860">
        <f t="shared" ref="P58" si="11">P57*$H$16*100*$X$16</f>
        <v>280392.00000000006</v>
      </c>
      <c r="Q58" s="1861"/>
      <c r="R58" s="1864">
        <f t="shared" ref="R58" si="12">R57*$H$16*100*$X$16</f>
        <v>1728720</v>
      </c>
      <c r="S58" s="1860"/>
      <c r="T58" s="1860">
        <f t="shared" ref="T58" si="13">T57*$H$16*100*$X$16</f>
        <v>244188</v>
      </c>
      <c r="U58" s="1861"/>
      <c r="V58" s="1864">
        <f t="shared" ref="V58" si="14">V57*$H$16*100*$X$16</f>
        <v>767340.00000000012</v>
      </c>
      <c r="W58" s="1860"/>
      <c r="X58" s="1860">
        <f t="shared" ref="X58" si="15">X57*$H$16*100*$X$16</f>
        <v>234780</v>
      </c>
      <c r="Y58" s="1861"/>
      <c r="Z58" s="1864">
        <f t="shared" ref="Z58" si="16">Z57*$H$16*100*$X$16</f>
        <v>1232280.0000000002</v>
      </c>
      <c r="AA58" s="1860"/>
      <c r="AB58" s="1860">
        <f>AB57*$H$16*100*$X$16</f>
        <v>184380</v>
      </c>
      <c r="AC58" s="1861"/>
      <c r="AE58" s="295">
        <f>SUM(N58:AC58)</f>
        <v>6124440</v>
      </c>
      <c r="AF58" s="296"/>
      <c r="AG58" s="296"/>
      <c r="AI58" s="34"/>
      <c r="AJ58" s="14"/>
      <c r="AK58" s="13"/>
    </row>
    <row r="59" spans="1:45" ht="18" customHeight="1">
      <c r="A59" s="35"/>
      <c r="B59" s="1325" t="s">
        <v>104</v>
      </c>
      <c r="C59" s="1913" t="s">
        <v>141</v>
      </c>
      <c r="D59" s="1914"/>
      <c r="E59" s="1914"/>
      <c r="F59" s="1914"/>
      <c r="G59" s="1914"/>
      <c r="H59" s="1914"/>
      <c r="I59" s="1914"/>
      <c r="J59" s="1914"/>
      <c r="K59" s="1914"/>
      <c r="L59" s="1597" t="s">
        <v>27</v>
      </c>
      <c r="M59" s="1598"/>
      <c r="N59" s="1793">
        <f>IF($L$59="○",-ROUNDDOWN(N31*$H$16*100*$L$60,-1),0)</f>
        <v>0</v>
      </c>
      <c r="O59" s="1797"/>
      <c r="P59" s="1797">
        <f>IF($L$59="○",-ROUNDDOWN(P31*$H$16*100*$L$60,-1),0)</f>
        <v>0</v>
      </c>
      <c r="Q59" s="1818"/>
      <c r="R59" s="1800">
        <f>IF($L$59="○",-ROUNDDOWN(R31*$H$16*100*$L$60,-1),0)</f>
        <v>0</v>
      </c>
      <c r="S59" s="1797"/>
      <c r="T59" s="1797">
        <f>IF($L$59="○",-ROUNDDOWN(T31*$H$16*100*$L$60,-1),0)</f>
        <v>0</v>
      </c>
      <c r="U59" s="1818"/>
      <c r="V59" s="1800">
        <f>IF($L$59="○",-ROUNDDOWN(V31*$H$16*100*$L$60,-1),0)</f>
        <v>0</v>
      </c>
      <c r="W59" s="1797"/>
      <c r="X59" s="1797">
        <f>IF($L$59="○",-ROUNDDOWN(X31*$H$16*100*$L$60,-1),0)</f>
        <v>0</v>
      </c>
      <c r="Y59" s="1818"/>
      <c r="Z59" s="1800">
        <f>IF($L$59="○",-ROUNDDOWN(Z31*$H$16*100*$L$60,-1),0)</f>
        <v>0</v>
      </c>
      <c r="AA59" s="1797"/>
      <c r="AB59" s="1797">
        <f>IF($L$59="○",-ROUNDDOWN(AB31*$H$16*100*$L$60,-1),0)</f>
        <v>0</v>
      </c>
      <c r="AC59" s="1909"/>
      <c r="AE59" s="232"/>
      <c r="AF59" s="233"/>
      <c r="AG59" s="233"/>
      <c r="AI59" s="34"/>
      <c r="AJ59" s="14"/>
      <c r="AK59" s="13"/>
    </row>
    <row r="60" spans="1:45" ht="18" customHeight="1">
      <c r="A60" s="35"/>
      <c r="B60" s="1326"/>
      <c r="C60" s="286"/>
      <c r="D60" s="1599" t="s">
        <v>149</v>
      </c>
      <c r="E60" s="1191"/>
      <c r="F60" s="1191"/>
      <c r="G60" s="1191"/>
      <c r="H60" s="1191"/>
      <c r="I60" s="1191"/>
      <c r="J60" s="1191"/>
      <c r="K60" s="1191"/>
      <c r="L60" s="1911"/>
      <c r="M60" s="1912"/>
      <c r="N60" s="1915"/>
      <c r="O60" s="1907"/>
      <c r="P60" s="1907"/>
      <c r="Q60" s="1908"/>
      <c r="R60" s="1906"/>
      <c r="S60" s="1907"/>
      <c r="T60" s="1907"/>
      <c r="U60" s="1908"/>
      <c r="V60" s="1906"/>
      <c r="W60" s="1907"/>
      <c r="X60" s="1907"/>
      <c r="Y60" s="1908"/>
      <c r="Z60" s="1906"/>
      <c r="AA60" s="1907"/>
      <c r="AB60" s="1907"/>
      <c r="AC60" s="1910"/>
      <c r="AE60" s="232"/>
      <c r="AF60" s="233"/>
      <c r="AG60" s="233"/>
      <c r="AI60" s="34"/>
      <c r="AJ60" s="14"/>
      <c r="AK60" s="13"/>
    </row>
    <row r="61" spans="1:45" ht="18" customHeight="1">
      <c r="A61" s="35"/>
      <c r="B61" s="1326"/>
      <c r="C61" s="1900" t="s">
        <v>185</v>
      </c>
      <c r="D61" s="1901"/>
      <c r="E61" s="1901"/>
      <c r="F61" s="1901"/>
      <c r="G61" s="1901"/>
      <c r="H61" s="1901"/>
      <c r="I61" s="1901"/>
      <c r="J61" s="1901"/>
      <c r="K61" s="1901"/>
      <c r="L61" s="1902" t="s">
        <v>11</v>
      </c>
      <c r="M61" s="1903"/>
      <c r="N61" s="1814">
        <f>IF($L61="○",-ROUNDDOWN(SUM(N31,N32,N33,$N37)*$H$16*100*$L$62,-1),0)</f>
        <v>-720</v>
      </c>
      <c r="O61" s="1904"/>
      <c r="P61" s="1818">
        <f t="shared" ref="P61" si="17">IF($L61="○",-ROUNDDOWN(SUM(P31,P32,P33,$N37)*$H$16*100*$L$62,-1),0)</f>
        <v>-690</v>
      </c>
      <c r="Q61" s="1819"/>
      <c r="R61" s="1822">
        <f t="shared" ref="R61" si="18">IF($L61="○",-ROUNDDOWN(SUM(R31,R32,R33,$N37)*$H$16*100*$L$62,-1),0)</f>
        <v>-420</v>
      </c>
      <c r="S61" s="1823"/>
      <c r="T61" s="1818">
        <f t="shared" ref="T61" si="19">IF($L61="○",-ROUNDDOWN(SUM(T31,T32,T33,$N37)*$H$16*100*$L$62,-1),0)</f>
        <v>-400</v>
      </c>
      <c r="U61" s="1819"/>
      <c r="V61" s="1822">
        <f t="shared" ref="V61" si="20">IF($L61="○",-ROUNDDOWN(SUM(V31,V32,V33,$N37)*$H$16*100*$L$62,-1),0)</f>
        <v>-250</v>
      </c>
      <c r="W61" s="1823"/>
      <c r="X61" s="1818">
        <f t="shared" ref="X61" si="21">IF($L61="○",-ROUNDDOWN(SUM(X31,X32,X33,$N37)*$H$16*100*$L$62,-1),0)</f>
        <v>-230</v>
      </c>
      <c r="Y61" s="1819"/>
      <c r="Z61" s="1822">
        <f>IF($L61="○",-ROUNDDOWN(SUM(Z31,Z32,Z33,$N37)*$H$16*100*$L$62,-1),0)</f>
        <v>-200</v>
      </c>
      <c r="AA61" s="1823"/>
      <c r="AB61" s="1818">
        <f t="shared" ref="AB61" si="22">IF($L61="○",-ROUNDDOWN(SUM(AB31,AB32,AB33,$N37)*$H$16*100*$L$62,-1),0)</f>
        <v>-180</v>
      </c>
      <c r="AC61" s="1819"/>
      <c r="AE61" s="232"/>
      <c r="AF61" s="233"/>
      <c r="AG61" s="233"/>
      <c r="AI61" s="34"/>
      <c r="AJ61" s="14"/>
      <c r="AK61" s="13"/>
    </row>
    <row r="62" spans="1:45" ht="18" customHeight="1" thickBot="1">
      <c r="A62" s="35"/>
      <c r="B62" s="1326"/>
      <c r="C62" s="287"/>
      <c r="D62" s="1897" t="s">
        <v>184</v>
      </c>
      <c r="E62" s="1583"/>
      <c r="F62" s="1583"/>
      <c r="G62" s="1583"/>
      <c r="H62" s="1583"/>
      <c r="I62" s="1583"/>
      <c r="J62" s="1583"/>
      <c r="K62" s="1583"/>
      <c r="L62" s="1898">
        <v>0.06</v>
      </c>
      <c r="M62" s="1899"/>
      <c r="N62" s="1825"/>
      <c r="O62" s="1905"/>
      <c r="P62" s="1820"/>
      <c r="Q62" s="1821"/>
      <c r="R62" s="1824"/>
      <c r="S62" s="1825"/>
      <c r="T62" s="1820"/>
      <c r="U62" s="1821"/>
      <c r="V62" s="1824"/>
      <c r="W62" s="1825"/>
      <c r="X62" s="1820"/>
      <c r="Y62" s="1821"/>
      <c r="Z62" s="1824"/>
      <c r="AA62" s="1825"/>
      <c r="AB62" s="1820"/>
      <c r="AC62" s="1821"/>
      <c r="AE62" s="232"/>
      <c r="AF62" s="233"/>
      <c r="AG62" s="233"/>
      <c r="AI62" s="34"/>
      <c r="AJ62" s="14"/>
      <c r="AK62" s="13"/>
    </row>
    <row r="63" spans="1:45" ht="18" customHeight="1" thickTop="1">
      <c r="A63" s="35"/>
      <c r="B63" s="1327"/>
      <c r="C63" s="1877" t="s">
        <v>126</v>
      </c>
      <c r="D63" s="1225"/>
      <c r="E63" s="1225"/>
      <c r="F63" s="1225"/>
      <c r="G63" s="1225"/>
      <c r="H63" s="1225"/>
      <c r="I63" s="1225"/>
      <c r="J63" s="1225"/>
      <c r="K63" s="1225"/>
      <c r="L63" s="1225"/>
      <c r="M63" s="1892"/>
      <c r="N63" s="1893">
        <f>SUM(N59,N61)</f>
        <v>-720</v>
      </c>
      <c r="O63" s="1894"/>
      <c r="P63" s="1891">
        <f t="shared" ref="P63" si="23">SUM(P59,P61)</f>
        <v>-690</v>
      </c>
      <c r="Q63" s="1892"/>
      <c r="R63" s="1893">
        <f t="shared" ref="R63" si="24">SUM(R59,R61)</f>
        <v>-420</v>
      </c>
      <c r="S63" s="1894"/>
      <c r="T63" s="1891">
        <f t="shared" ref="T63" si="25">SUM(T59,T61)</f>
        <v>-400</v>
      </c>
      <c r="U63" s="1892"/>
      <c r="V63" s="1893">
        <f t="shared" ref="V63" si="26">SUM(V59,V61)</f>
        <v>-250</v>
      </c>
      <c r="W63" s="1894"/>
      <c r="X63" s="1891">
        <f t="shared" ref="X63" si="27">SUM(X59,X61)</f>
        <v>-230</v>
      </c>
      <c r="Y63" s="1892"/>
      <c r="Z63" s="1893">
        <f t="shared" ref="Z63" si="28">SUM(Z59,Z61)</f>
        <v>-200</v>
      </c>
      <c r="AA63" s="1894"/>
      <c r="AB63" s="1891">
        <f t="shared" ref="AB63" si="29">SUM(AB59,AB61)</f>
        <v>-180</v>
      </c>
      <c r="AC63" s="1892"/>
      <c r="AE63" s="232"/>
      <c r="AF63" s="233"/>
      <c r="AG63" s="233"/>
      <c r="AI63" s="34"/>
      <c r="AJ63" s="14"/>
      <c r="AK63" s="13"/>
    </row>
    <row r="64" spans="1:45" ht="18" customHeight="1" thickBot="1">
      <c r="A64" s="35"/>
      <c r="B64" s="502" t="s">
        <v>128</v>
      </c>
      <c r="C64" s="1895"/>
      <c r="D64" s="1895"/>
      <c r="E64" s="1895"/>
      <c r="F64" s="1895"/>
      <c r="G64" s="1895"/>
      <c r="H64" s="1895"/>
      <c r="I64" s="1895"/>
      <c r="J64" s="1895"/>
      <c r="K64" s="1895"/>
      <c r="L64" s="1895"/>
      <c r="M64" s="236" t="s">
        <v>129</v>
      </c>
      <c r="N64" s="1888">
        <f>I20*N63*$X$16</f>
        <v>-86400</v>
      </c>
      <c r="O64" s="1379"/>
      <c r="P64" s="1379">
        <f>N20*P63*$X$16</f>
        <v>-16560</v>
      </c>
      <c r="Q64" s="1896"/>
      <c r="R64" s="1888">
        <f>I21*R63*$X$16</f>
        <v>-100800</v>
      </c>
      <c r="S64" s="1379"/>
      <c r="T64" s="1379">
        <f>N21*T63*$X$16</f>
        <v>-14400</v>
      </c>
      <c r="U64" s="1896"/>
      <c r="V64" s="1888">
        <f>I22*V63*$X$16</f>
        <v>-45000</v>
      </c>
      <c r="W64" s="1379"/>
      <c r="X64" s="1379">
        <f>N22*X63*$X$16</f>
        <v>-13800</v>
      </c>
      <c r="Y64" s="1896"/>
      <c r="Z64" s="1888">
        <f>I23*Z63*$X$16</f>
        <v>-72000</v>
      </c>
      <c r="AA64" s="1379"/>
      <c r="AB64" s="1379">
        <f>N23*AB63*$X$16</f>
        <v>-10800</v>
      </c>
      <c r="AC64" s="1380"/>
      <c r="AE64" s="295">
        <f>SUM(N64:AC64)</f>
        <v>-359760</v>
      </c>
      <c r="AF64" s="296"/>
      <c r="AG64" s="296"/>
      <c r="AI64" s="34"/>
      <c r="AJ64" s="14"/>
      <c r="AK64" s="13"/>
    </row>
    <row r="65" spans="1:41" ht="24" customHeight="1" thickTop="1" thickBot="1">
      <c r="A65" s="35"/>
      <c r="B65" s="1569" t="s">
        <v>174</v>
      </c>
      <c r="C65" s="1436"/>
      <c r="D65" s="1436"/>
      <c r="E65" s="1436"/>
      <c r="F65" s="1436"/>
      <c r="G65" s="1436"/>
      <c r="H65" s="1436"/>
      <c r="I65" s="1436"/>
      <c r="J65" s="1436"/>
      <c r="K65" s="181"/>
      <c r="L65" s="1889" t="s">
        <v>127</v>
      </c>
      <c r="M65" s="1890"/>
      <c r="N65" s="517">
        <f>ROUNDDOWN(SUM(N58:AC58)+SUM(N64:AC64),-3)</f>
        <v>5764000</v>
      </c>
      <c r="O65" s="1308"/>
      <c r="P65" s="1308"/>
      <c r="Q65" s="1308"/>
      <c r="R65" s="1308"/>
      <c r="S65" s="1308"/>
      <c r="T65" s="1308"/>
      <c r="U65" s="1308"/>
      <c r="V65" s="1308"/>
      <c r="W65" s="1308"/>
      <c r="X65" s="1308"/>
      <c r="Y65" s="1308"/>
      <c r="Z65" s="1308"/>
      <c r="AA65" s="1308"/>
      <c r="AB65" s="1308"/>
      <c r="AC65" s="1309"/>
      <c r="AE65" s="295">
        <f>AE58+AE64</f>
        <v>5764680</v>
      </c>
      <c r="AF65" s="296"/>
      <c r="AG65" s="296"/>
      <c r="AN65" s="35"/>
      <c r="AO65" s="35"/>
    </row>
    <row r="66" spans="1:41" ht="3.75" customHeight="1" thickTop="1">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row>
    <row r="67" spans="1:41" ht="13.5" customHeight="1">
      <c r="A67" s="35"/>
      <c r="B67" s="208" t="s">
        <v>220</v>
      </c>
      <c r="C67" s="208"/>
      <c r="D67" s="208"/>
      <c r="E67" s="182"/>
      <c r="F67" s="35"/>
      <c r="G67" s="35"/>
      <c r="H67" s="35"/>
      <c r="I67" s="35"/>
      <c r="J67" s="35"/>
      <c r="K67" s="35"/>
      <c r="L67" s="35"/>
      <c r="M67" s="35"/>
      <c r="N67" s="35"/>
      <c r="O67" s="35"/>
      <c r="P67" s="35"/>
      <c r="Q67" s="35"/>
      <c r="R67" s="35"/>
      <c r="S67" s="35"/>
      <c r="T67" s="35"/>
      <c r="U67" s="35"/>
      <c r="V67" s="35"/>
      <c r="W67" s="35"/>
      <c r="X67" s="35"/>
      <c r="Y67" s="35"/>
      <c r="Z67" s="35"/>
      <c r="AA67" s="1887" t="s">
        <v>234</v>
      </c>
      <c r="AB67" s="1887"/>
      <c r="AC67" s="1887"/>
    </row>
    <row r="68" spans="1:41" ht="13.5" customHeight="1">
      <c r="A68" s="35"/>
      <c r="B68" s="208" t="s">
        <v>221</v>
      </c>
      <c r="C68" s="208"/>
      <c r="D68" s="208"/>
      <c r="E68" s="35"/>
      <c r="F68" s="35"/>
      <c r="G68" s="35"/>
      <c r="H68" s="35"/>
      <c r="I68" s="35"/>
      <c r="J68" s="35"/>
      <c r="K68" s="35"/>
      <c r="L68" s="35"/>
      <c r="M68" s="182"/>
      <c r="N68" s="182"/>
      <c r="O68" s="182"/>
      <c r="P68" s="182"/>
      <c r="Q68" s="182"/>
      <c r="R68" s="182"/>
      <c r="S68" s="182"/>
      <c r="T68" s="182"/>
      <c r="U68" s="182"/>
      <c r="V68" s="182"/>
      <c r="W68" s="182"/>
      <c r="X68" s="182"/>
      <c r="Y68" s="182"/>
      <c r="Z68" s="182"/>
      <c r="AA68" s="1887"/>
      <c r="AB68" s="1887"/>
      <c r="AC68" s="1887"/>
      <c r="AD68" s="36"/>
      <c r="AE68" s="36"/>
      <c r="AF68" s="36"/>
    </row>
    <row r="69" spans="1:41" ht="13.5" customHeight="1">
      <c r="A69" s="35"/>
      <c r="B69" s="208" t="s">
        <v>268</v>
      </c>
      <c r="C69" s="208"/>
      <c r="D69" s="208"/>
      <c r="E69" s="182"/>
      <c r="F69" s="35"/>
      <c r="G69" s="35"/>
      <c r="H69" s="35"/>
      <c r="I69" s="35"/>
      <c r="J69" s="35"/>
      <c r="K69" s="35"/>
      <c r="L69" s="35"/>
      <c r="M69" s="35"/>
      <c r="N69" s="35"/>
      <c r="O69" s="35"/>
      <c r="P69" s="35"/>
      <c r="Q69" s="35"/>
      <c r="R69" s="35"/>
      <c r="S69" s="35"/>
      <c r="T69" s="35"/>
      <c r="U69" s="35"/>
      <c r="V69" s="35"/>
      <c r="W69" s="35"/>
      <c r="X69" s="35"/>
      <c r="Y69" s="35"/>
      <c r="Z69" s="35"/>
      <c r="AA69" s="1887"/>
      <c r="AB69" s="1887"/>
      <c r="AC69" s="1887"/>
    </row>
    <row r="70" spans="1:41" ht="13.5" customHeight="1">
      <c r="A70" s="35"/>
      <c r="B70" s="208" t="s">
        <v>269</v>
      </c>
      <c r="C70" s="208"/>
      <c r="D70" s="208"/>
      <c r="E70" s="35"/>
      <c r="F70" s="35"/>
      <c r="G70" s="35"/>
      <c r="H70" s="35"/>
      <c r="I70" s="35"/>
      <c r="J70" s="35"/>
      <c r="K70" s="35"/>
      <c r="L70" s="35"/>
      <c r="M70" s="182"/>
      <c r="N70" s="182"/>
      <c r="O70" s="182"/>
      <c r="P70" s="182"/>
      <c r="Q70" s="182"/>
      <c r="R70" s="182"/>
      <c r="S70" s="182"/>
      <c r="T70" s="182"/>
      <c r="U70" s="182"/>
      <c r="V70" s="182"/>
      <c r="W70" s="182"/>
      <c r="X70" s="182"/>
      <c r="Y70" s="182"/>
      <c r="Z70" s="182"/>
      <c r="AA70" s="1887"/>
      <c r="AB70" s="1887"/>
      <c r="AC70" s="1887"/>
      <c r="AD70" s="36"/>
      <c r="AE70" s="36"/>
      <c r="AF70" s="36"/>
    </row>
    <row r="71" spans="1:41" ht="18" customHeight="1">
      <c r="A71" s="35"/>
      <c r="B71" s="35"/>
      <c r="C71" s="35"/>
      <c r="D71" s="35"/>
      <c r="E71" s="35"/>
      <c r="F71" s="35"/>
      <c r="G71" s="35"/>
      <c r="H71" s="35"/>
      <c r="I71" s="35"/>
      <c r="J71" s="35"/>
      <c r="K71" s="35"/>
      <c r="L71" s="35"/>
      <c r="M71" s="182"/>
      <c r="N71" s="182"/>
      <c r="O71" s="182"/>
      <c r="P71" s="182"/>
      <c r="Q71" s="182"/>
      <c r="R71" s="182"/>
      <c r="S71" s="182"/>
      <c r="T71" s="182"/>
      <c r="U71" s="182"/>
      <c r="V71" s="182"/>
      <c r="W71" s="182"/>
      <c r="X71" s="182"/>
      <c r="Y71" s="182"/>
      <c r="Z71" s="182"/>
      <c r="AA71" s="182"/>
      <c r="AB71" s="182"/>
      <c r="AC71" s="182"/>
      <c r="AD71" s="36"/>
      <c r="AE71" s="36"/>
      <c r="AF71" s="36"/>
    </row>
    <row r="72" spans="1:41" ht="18" customHeight="1">
      <c r="A72" s="35"/>
      <c r="B72" s="183" t="s">
        <v>196</v>
      </c>
      <c r="C72" s="35"/>
      <c r="D72" s="35"/>
      <c r="E72" s="35"/>
      <c r="F72" s="35"/>
      <c r="G72" s="35"/>
      <c r="H72" s="35"/>
      <c r="I72" s="35"/>
      <c r="J72" s="35"/>
      <c r="K72" s="35"/>
      <c r="L72" s="35"/>
      <c r="M72" s="182"/>
      <c r="N72" s="182"/>
      <c r="O72" s="182"/>
      <c r="P72" s="182"/>
      <c r="Q72" s="182"/>
      <c r="R72" s="182"/>
      <c r="S72" s="182"/>
      <c r="T72" s="182"/>
      <c r="U72" s="182"/>
      <c r="V72" s="182"/>
      <c r="W72" s="182"/>
      <c r="X72" s="182"/>
      <c r="Y72" s="182"/>
      <c r="Z72" s="182"/>
      <c r="AA72" s="182"/>
      <c r="AB72" s="182"/>
      <c r="AC72" s="182"/>
      <c r="AD72" s="36"/>
      <c r="AE72" s="36"/>
      <c r="AF72" s="36"/>
    </row>
    <row r="73" spans="1:41" ht="7.5" customHeight="1" thickBot="1">
      <c r="A73" s="35"/>
      <c r="B73" s="35"/>
      <c r="C73" s="35"/>
      <c r="D73" s="35"/>
      <c r="E73" s="35"/>
      <c r="F73" s="35"/>
      <c r="G73" s="35"/>
      <c r="H73" s="35"/>
      <c r="I73" s="35"/>
      <c r="J73" s="35"/>
      <c r="K73" s="35"/>
      <c r="L73" s="35"/>
      <c r="M73" s="182"/>
      <c r="N73" s="182"/>
      <c r="O73" s="182"/>
      <c r="P73" s="182"/>
      <c r="Q73" s="182"/>
      <c r="R73" s="182"/>
      <c r="S73" s="182"/>
      <c r="T73" s="182"/>
      <c r="U73" s="182"/>
      <c r="V73" s="182"/>
      <c r="W73" s="182"/>
      <c r="X73" s="182"/>
      <c r="Y73" s="182"/>
      <c r="Z73" s="182"/>
      <c r="AA73" s="182"/>
      <c r="AB73" s="182"/>
      <c r="AC73" s="182"/>
      <c r="AD73" s="36"/>
      <c r="AE73" s="36"/>
      <c r="AF73" s="36"/>
    </row>
    <row r="74" spans="1:41" ht="9.75" customHeight="1" thickBot="1">
      <c r="A74" s="35"/>
      <c r="B74" s="184"/>
      <c r="C74" s="185"/>
      <c r="D74" s="185"/>
      <c r="E74" s="185"/>
      <c r="F74" s="185"/>
      <c r="G74" s="185"/>
      <c r="H74" s="185"/>
      <c r="I74" s="185"/>
      <c r="J74" s="185"/>
      <c r="K74" s="185"/>
      <c r="L74" s="185"/>
      <c r="M74" s="186"/>
      <c r="N74" s="186"/>
      <c r="O74" s="186"/>
      <c r="P74" s="186"/>
      <c r="Q74" s="186"/>
      <c r="R74" s="186"/>
      <c r="S74" s="186"/>
      <c r="T74" s="186"/>
      <c r="U74" s="186"/>
      <c r="V74" s="187"/>
      <c r="W74" s="182"/>
      <c r="X74" s="182"/>
      <c r="Y74" s="182"/>
      <c r="Z74" s="182"/>
      <c r="AA74" s="182"/>
      <c r="AB74" s="182"/>
      <c r="AC74" s="182"/>
      <c r="AD74" s="36"/>
      <c r="AE74" s="36"/>
      <c r="AF74" s="36"/>
    </row>
    <row r="75" spans="1:41" ht="18.75" customHeight="1" thickBot="1">
      <c r="A75" s="35"/>
      <c r="B75" s="188"/>
      <c r="C75" s="189"/>
      <c r="D75" s="190" t="s">
        <v>198</v>
      </c>
      <c r="E75" s="257"/>
      <c r="F75" s="257"/>
      <c r="G75" s="257"/>
      <c r="H75" s="257"/>
      <c r="I75" s="257"/>
      <c r="J75" s="257"/>
      <c r="K75" s="257"/>
      <c r="L75" s="257"/>
      <c r="M75" s="257"/>
      <c r="N75" s="257" t="s">
        <v>171</v>
      </c>
      <c r="O75" s="257"/>
      <c r="P75" s="257"/>
      <c r="Q75" s="258"/>
      <c r="R75" s="1328">
        <v>6.0999999999999999E-2</v>
      </c>
      <c r="S75" s="1329"/>
      <c r="T75" s="1330"/>
      <c r="U75" s="259"/>
      <c r="V75" s="191"/>
      <c r="W75" s="192"/>
      <c r="X75" s="280" t="s">
        <v>159</v>
      </c>
      <c r="Y75" s="193"/>
      <c r="Z75" s="193"/>
      <c r="AA75" s="193"/>
      <c r="AB75" s="194"/>
      <c r="AC75" s="194"/>
      <c r="AD75" s="55"/>
      <c r="AE75" s="55"/>
    </row>
    <row r="76" spans="1:41" ht="14.25" customHeight="1">
      <c r="A76" s="35"/>
      <c r="B76" s="188"/>
      <c r="C76" s="189"/>
      <c r="D76" s="195"/>
      <c r="E76" s="281"/>
      <c r="F76" s="281"/>
      <c r="G76" s="281"/>
      <c r="H76" s="281"/>
      <c r="I76" s="281"/>
      <c r="J76" s="281"/>
      <c r="K76" s="281"/>
      <c r="L76" s="281"/>
      <c r="M76" s="281"/>
      <c r="N76" s="281"/>
      <c r="O76" s="281"/>
      <c r="P76" s="282"/>
      <c r="Q76" s="282"/>
      <c r="R76" s="282"/>
      <c r="S76" s="282"/>
      <c r="T76" s="282"/>
      <c r="U76" s="282"/>
      <c r="V76" s="196"/>
      <c r="W76" s="192"/>
      <c r="X76" s="192"/>
      <c r="Y76" s="193"/>
      <c r="Z76" s="193"/>
      <c r="AA76" s="193"/>
      <c r="AB76" s="194"/>
      <c r="AC76" s="194"/>
      <c r="AD76" s="55"/>
      <c r="AE76" s="55"/>
    </row>
    <row r="77" spans="1:41" ht="21">
      <c r="A77" s="35"/>
      <c r="B77" s="1331" t="s">
        <v>201</v>
      </c>
      <c r="C77" s="1332"/>
      <c r="D77" s="1332"/>
      <c r="E77" s="1332"/>
      <c r="F77" s="1332"/>
      <c r="G77" s="1332"/>
      <c r="H77" s="1332"/>
      <c r="I77" s="1332"/>
      <c r="J77" s="1332"/>
      <c r="K77" s="1332"/>
      <c r="L77" s="1332"/>
      <c r="M77" s="1332"/>
      <c r="N77" s="1332"/>
      <c r="O77" s="1332"/>
      <c r="P77" s="1332"/>
      <c r="Q77" s="1332"/>
      <c r="R77" s="1332"/>
      <c r="S77" s="1332"/>
      <c r="T77" s="1332"/>
      <c r="U77" s="1332"/>
      <c r="V77" s="1333"/>
      <c r="W77" s="197"/>
      <c r="X77" s="197"/>
      <c r="Y77" s="197"/>
      <c r="Z77" s="197"/>
      <c r="AA77" s="197"/>
      <c r="AB77" s="198"/>
      <c r="AC77" s="198"/>
      <c r="AD77" s="56"/>
      <c r="AE77" s="56"/>
    </row>
    <row r="78" spans="1:41" ht="21.75" thickBot="1">
      <c r="A78" s="35"/>
      <c r="B78" s="1334"/>
      <c r="C78" s="1335"/>
      <c r="D78" s="1335"/>
      <c r="E78" s="1335"/>
      <c r="F78" s="1335"/>
      <c r="G78" s="1335"/>
      <c r="H78" s="1335"/>
      <c r="I78" s="1335"/>
      <c r="J78" s="1335"/>
      <c r="K78" s="1335"/>
      <c r="L78" s="1335"/>
      <c r="M78" s="1335"/>
      <c r="N78" s="1335"/>
      <c r="O78" s="1335"/>
      <c r="P78" s="1335"/>
      <c r="Q78" s="1335"/>
      <c r="R78" s="1335"/>
      <c r="S78" s="1335"/>
      <c r="T78" s="1335"/>
      <c r="U78" s="1335"/>
      <c r="V78" s="1336"/>
      <c r="W78" s="197"/>
      <c r="X78" s="197"/>
      <c r="Y78" s="197"/>
      <c r="Z78" s="197"/>
      <c r="AA78" s="197"/>
      <c r="AB78" s="198"/>
      <c r="AC78" s="198"/>
      <c r="AD78" s="56"/>
      <c r="AE78" s="56"/>
    </row>
    <row r="79" spans="1:41" ht="12.75" customHeight="1">
      <c r="A79" s="35"/>
      <c r="B79" s="241"/>
      <c r="C79" s="241"/>
      <c r="D79" s="241"/>
      <c r="E79" s="241"/>
      <c r="F79" s="241"/>
      <c r="G79" s="241"/>
      <c r="H79" s="241"/>
      <c r="I79" s="241"/>
      <c r="J79" s="241"/>
      <c r="K79" s="241"/>
      <c r="L79" s="241"/>
      <c r="M79" s="241"/>
      <c r="N79" s="241"/>
      <c r="O79" s="241"/>
      <c r="P79" s="241"/>
      <c r="Q79" s="241"/>
      <c r="R79" s="241"/>
      <c r="S79" s="241"/>
      <c r="T79" s="241"/>
      <c r="U79" s="241"/>
      <c r="V79" s="241"/>
      <c r="W79" s="199"/>
      <c r="X79" s="199"/>
      <c r="Y79" s="199"/>
      <c r="Z79" s="199"/>
      <c r="AA79" s="199"/>
      <c r="AB79" s="200"/>
      <c r="AC79" s="200"/>
      <c r="AD79" s="58"/>
      <c r="AE79" s="58"/>
    </row>
    <row r="80" spans="1:41">
      <c r="A80" s="35"/>
      <c r="B80" s="1337" t="s">
        <v>239</v>
      </c>
      <c r="C80" s="1337"/>
      <c r="D80" s="1337"/>
      <c r="E80" s="199"/>
      <c r="F80" s="199"/>
      <c r="G80" s="199"/>
      <c r="H80" s="199"/>
      <c r="I80" s="199"/>
      <c r="J80" s="199"/>
      <c r="K80" s="199"/>
      <c r="L80" s="199"/>
      <c r="M80" s="199"/>
      <c r="N80" s="199"/>
      <c r="O80" s="199"/>
      <c r="P80" s="199"/>
      <c r="Q80" s="199"/>
      <c r="R80" s="199"/>
      <c r="S80" s="199"/>
      <c r="T80" s="199"/>
      <c r="U80" s="199"/>
      <c r="V80" s="199"/>
      <c r="W80" s="199"/>
      <c r="X80" s="199"/>
      <c r="Y80" s="199"/>
      <c r="Z80" s="199"/>
      <c r="AA80" s="199"/>
      <c r="AB80" s="201"/>
      <c r="AC80" s="201"/>
      <c r="AD80" s="58"/>
      <c r="AE80" s="58"/>
    </row>
    <row r="81" spans="1:41">
      <c r="A81" s="35"/>
      <c r="B81" s="1338"/>
      <c r="C81" s="1338"/>
      <c r="D81" s="1338"/>
      <c r="E81" s="199"/>
      <c r="F81" s="199"/>
      <c r="G81" s="199"/>
      <c r="H81" s="199"/>
      <c r="I81" s="199"/>
      <c r="J81" s="199"/>
      <c r="K81" s="199"/>
      <c r="L81" s="199"/>
      <c r="M81" s="199"/>
      <c r="N81" s="199"/>
      <c r="O81" s="199"/>
      <c r="P81" s="199"/>
      <c r="Q81" s="199"/>
      <c r="R81" s="199"/>
      <c r="S81" s="199"/>
      <c r="T81" s="199"/>
      <c r="U81" s="199"/>
      <c r="V81" s="199"/>
      <c r="W81" s="199"/>
      <c r="X81" s="199"/>
      <c r="Y81" s="199"/>
      <c r="Z81" s="199"/>
      <c r="AA81" s="199"/>
      <c r="AB81" s="201"/>
      <c r="AC81" s="201"/>
      <c r="AD81" s="58"/>
      <c r="AE81" s="58"/>
    </row>
    <row r="82" spans="1:41" ht="18" customHeight="1">
      <c r="A82" s="35"/>
      <c r="B82" s="1339" t="s">
        <v>116</v>
      </c>
      <c r="C82" s="1124"/>
      <c r="D82" s="1124"/>
      <c r="E82" s="1124"/>
      <c r="F82" s="1124"/>
      <c r="G82" s="1124"/>
      <c r="H82" s="1124"/>
      <c r="I82" s="1124"/>
      <c r="J82" s="1124"/>
      <c r="K82" s="1124"/>
      <c r="L82" s="1124"/>
      <c r="M82" s="1125"/>
      <c r="N82" s="1343" t="s">
        <v>0</v>
      </c>
      <c r="O82" s="1343"/>
      <c r="P82" s="1343"/>
      <c r="Q82" s="1343"/>
      <c r="R82" s="1344" t="s">
        <v>12</v>
      </c>
      <c r="S82" s="1343"/>
      <c r="T82" s="1343"/>
      <c r="U82" s="1345"/>
      <c r="V82" s="1344" t="s">
        <v>3</v>
      </c>
      <c r="W82" s="1343"/>
      <c r="X82" s="1343"/>
      <c r="Y82" s="1345"/>
      <c r="Z82" s="1344" t="s">
        <v>4</v>
      </c>
      <c r="AA82" s="1343"/>
      <c r="AB82" s="1343"/>
      <c r="AC82" s="1345"/>
    </row>
    <row r="83" spans="1:41" ht="18" customHeight="1">
      <c r="A83" s="35"/>
      <c r="B83" s="1340"/>
      <c r="C83" s="1341"/>
      <c r="D83" s="1341"/>
      <c r="E83" s="1341"/>
      <c r="F83" s="1341"/>
      <c r="G83" s="1341"/>
      <c r="H83" s="1341"/>
      <c r="I83" s="1341"/>
      <c r="J83" s="1341"/>
      <c r="K83" s="1341"/>
      <c r="L83" s="1341"/>
      <c r="M83" s="1342"/>
      <c r="N83" s="1347" t="s">
        <v>5</v>
      </c>
      <c r="O83" s="1348"/>
      <c r="P83" s="1348" t="s">
        <v>6</v>
      </c>
      <c r="Q83" s="1349"/>
      <c r="R83" s="1350" t="s">
        <v>5</v>
      </c>
      <c r="S83" s="1348"/>
      <c r="T83" s="1348" t="s">
        <v>6</v>
      </c>
      <c r="U83" s="1349"/>
      <c r="V83" s="1350" t="s">
        <v>5</v>
      </c>
      <c r="W83" s="1348"/>
      <c r="X83" s="1348" t="s">
        <v>6</v>
      </c>
      <c r="Y83" s="1349"/>
      <c r="Z83" s="1350" t="s">
        <v>5</v>
      </c>
      <c r="AA83" s="1348"/>
      <c r="AB83" s="1348" t="s">
        <v>6</v>
      </c>
      <c r="AC83" s="1349"/>
    </row>
    <row r="84" spans="1:41" ht="18" customHeight="1">
      <c r="A84" s="35"/>
      <c r="B84" s="1254" t="s">
        <v>154</v>
      </c>
      <c r="C84" s="1190"/>
      <c r="D84" s="1190"/>
      <c r="E84" s="1190"/>
      <c r="F84" s="1190"/>
      <c r="G84" s="1190"/>
      <c r="H84" s="1190"/>
      <c r="I84" s="1190"/>
      <c r="J84" s="1190"/>
      <c r="K84" s="1190"/>
      <c r="L84" s="1190"/>
      <c r="M84" s="177" t="s">
        <v>112</v>
      </c>
      <c r="N84" s="1255">
        <f>N56</f>
        <v>1729</v>
      </c>
      <c r="O84" s="1256"/>
      <c r="P84" s="1256">
        <f>P56</f>
        <v>1669</v>
      </c>
      <c r="Q84" s="1257"/>
      <c r="R84" s="1255">
        <f>R56</f>
        <v>1029</v>
      </c>
      <c r="S84" s="1256"/>
      <c r="T84" s="1256">
        <f>T56</f>
        <v>969</v>
      </c>
      <c r="U84" s="1257"/>
      <c r="V84" s="1255">
        <f>V56</f>
        <v>609</v>
      </c>
      <c r="W84" s="1256"/>
      <c r="X84" s="1256">
        <f>X56</f>
        <v>559</v>
      </c>
      <c r="Y84" s="1257"/>
      <c r="Z84" s="1255">
        <f>Z56</f>
        <v>489</v>
      </c>
      <c r="AA84" s="1256"/>
      <c r="AB84" s="1256">
        <f>AB56</f>
        <v>439</v>
      </c>
      <c r="AC84" s="1257"/>
      <c r="AF84" s="295"/>
      <c r="AG84" s="296"/>
      <c r="AI84" s="34"/>
      <c r="AJ84" s="14"/>
      <c r="AK84" s="13"/>
    </row>
    <row r="85" spans="1:41" ht="18" customHeight="1">
      <c r="A85" s="35"/>
      <c r="B85" s="1254" t="s">
        <v>115</v>
      </c>
      <c r="C85" s="1190"/>
      <c r="D85" s="1190"/>
      <c r="E85" s="1190"/>
      <c r="F85" s="1190"/>
      <c r="G85" s="1190"/>
      <c r="H85" s="1190"/>
      <c r="I85" s="1190"/>
      <c r="J85" s="1190"/>
      <c r="K85" s="1190"/>
      <c r="L85" s="1190"/>
      <c r="M85" s="177" t="s">
        <v>113</v>
      </c>
      <c r="N85" s="1260">
        <f>N57</f>
        <v>17290</v>
      </c>
      <c r="O85" s="1261"/>
      <c r="P85" s="1262">
        <f>P57</f>
        <v>3338</v>
      </c>
      <c r="Q85" s="1263"/>
      <c r="R85" s="1260">
        <f>R57</f>
        <v>20580</v>
      </c>
      <c r="S85" s="1261"/>
      <c r="T85" s="1262">
        <f>T57</f>
        <v>2907</v>
      </c>
      <c r="U85" s="1263"/>
      <c r="V85" s="1260">
        <f>V57</f>
        <v>9135</v>
      </c>
      <c r="W85" s="1261"/>
      <c r="X85" s="1262">
        <f>X57</f>
        <v>2795</v>
      </c>
      <c r="Y85" s="1263"/>
      <c r="Z85" s="1260">
        <f>Z57</f>
        <v>14670</v>
      </c>
      <c r="AA85" s="1261"/>
      <c r="AB85" s="1262">
        <f>AB57</f>
        <v>2195</v>
      </c>
      <c r="AC85" s="1263"/>
      <c r="AF85" s="295">
        <f>SUM(N85:AC85)</f>
        <v>72910</v>
      </c>
      <c r="AG85" s="296"/>
      <c r="AI85" s="34"/>
      <c r="AJ85" s="14"/>
      <c r="AK85" s="13"/>
    </row>
    <row r="86" spans="1:41" ht="18" customHeight="1">
      <c r="A86" s="35"/>
      <c r="B86" s="1264" t="s">
        <v>265</v>
      </c>
      <c r="C86" s="1265"/>
      <c r="D86" s="1265"/>
      <c r="E86" s="1265"/>
      <c r="F86" s="1265"/>
      <c r="G86" s="1265"/>
      <c r="H86" s="1265"/>
      <c r="I86" s="1265"/>
      <c r="J86" s="1265"/>
      <c r="K86" s="1265"/>
      <c r="L86" s="1265"/>
      <c r="M86" s="177" t="s">
        <v>114</v>
      </c>
      <c r="N86" s="1267">
        <f>N85*$R$75*100*$X$16*0.9</f>
        <v>1139065.2</v>
      </c>
      <c r="O86" s="1268"/>
      <c r="P86" s="1262">
        <f t="shared" ref="P86" si="30">P85*$R$75*100*$X$16*0.9</f>
        <v>219907.43999999997</v>
      </c>
      <c r="Q86" s="1751"/>
      <c r="R86" s="1260">
        <f t="shared" ref="R86" si="31">R85*$R$75*100*$X$16*0.9</f>
        <v>1355810.4</v>
      </c>
      <c r="S86" s="1752"/>
      <c r="T86" s="1262">
        <f t="shared" ref="T86" si="32">T85*$R$75*100*$X$16*0.9</f>
        <v>191513.16000000003</v>
      </c>
      <c r="U86" s="1751"/>
      <c r="V86" s="1260">
        <f t="shared" ref="V86" si="33">V85*$R$75*100*$X$16*0.9</f>
        <v>601813.80000000005</v>
      </c>
      <c r="W86" s="1752"/>
      <c r="X86" s="1262">
        <f t="shared" ref="X86" si="34">X85*$R$75*100*$X$16*0.9</f>
        <v>184134.6</v>
      </c>
      <c r="Y86" s="1751"/>
      <c r="Z86" s="1260">
        <f t="shared" ref="Z86" si="35">Z85*$R$75*100*$X$16*0.9</f>
        <v>966459.6</v>
      </c>
      <c r="AA86" s="1752"/>
      <c r="AB86" s="1262">
        <f t="shared" ref="AB86" si="36">AB85*$R$75*100*$X$16*0.9</f>
        <v>144606.60000000003</v>
      </c>
      <c r="AC86" s="1751"/>
      <c r="AE86" s="295">
        <f>SUM(N86:AC86)</f>
        <v>4803310.8</v>
      </c>
      <c r="AF86" s="296"/>
      <c r="AG86" s="296"/>
      <c r="AI86" s="34"/>
      <c r="AJ86" s="14"/>
      <c r="AK86" s="13"/>
    </row>
    <row r="87" spans="1:41" ht="18" customHeight="1">
      <c r="A87" s="35"/>
      <c r="B87" s="1353" t="s">
        <v>105</v>
      </c>
      <c r="C87" s="1356" t="s">
        <v>143</v>
      </c>
      <c r="D87" s="1280"/>
      <c r="E87" s="1280"/>
      <c r="F87" s="1280"/>
      <c r="G87" s="1280"/>
      <c r="H87" s="1280"/>
      <c r="I87" s="1280"/>
      <c r="J87" s="1280"/>
      <c r="K87" s="1280"/>
      <c r="L87" s="1280"/>
      <c r="M87" s="1357"/>
      <c r="N87" s="1358">
        <f>IF($L$59="○",-ROUNDDOWN(N31*$R$75*100*$L$60,-1),0)</f>
        <v>0</v>
      </c>
      <c r="O87" s="1359"/>
      <c r="P87" s="1358">
        <f>IF($L$59="○",-ROUNDDOWN(P31*$R$75*100*$L$60,-1),0)</f>
        <v>0</v>
      </c>
      <c r="Q87" s="1359"/>
      <c r="R87" s="1360">
        <f>IF($L$59="○",-ROUNDDOWN(R31*$R$75*100*$L$60,-1),0)</f>
        <v>0</v>
      </c>
      <c r="S87" s="1361"/>
      <c r="T87" s="1359">
        <f>IF($L$59="○",-ROUNDDOWN(T31*$R$75*100*$L$60,-1),0)</f>
        <v>0</v>
      </c>
      <c r="U87" s="1362"/>
      <c r="V87" s="1360">
        <f>IF($L$59="○",-ROUNDDOWN(V31*$R$75*100*$L$60,-1),0)</f>
        <v>0</v>
      </c>
      <c r="W87" s="1361"/>
      <c r="X87" s="1359">
        <f>IF($L$59="○",-ROUNDDOWN(X31*$R$75*100*$L$60,-1),0)</f>
        <v>0</v>
      </c>
      <c r="Y87" s="1362"/>
      <c r="Z87" s="1360">
        <f>IF($L$59="○",-ROUNDDOWN(Z31*$R$75*100*$L$60,-1),0)</f>
        <v>0</v>
      </c>
      <c r="AA87" s="1361"/>
      <c r="AB87" s="1359">
        <f>IF($L$59="○",-ROUNDDOWN(AB31*$R$75*100*$L$60,-1),0)</f>
        <v>0</v>
      </c>
      <c r="AC87" s="1362"/>
    </row>
    <row r="88" spans="1:41" ht="18" customHeight="1" thickBot="1">
      <c r="A88" s="35"/>
      <c r="B88" s="1885"/>
      <c r="C88" s="1363" t="s">
        <v>203</v>
      </c>
      <c r="D88" s="1364"/>
      <c r="E88" s="1364"/>
      <c r="F88" s="1364"/>
      <c r="G88" s="1364"/>
      <c r="H88" s="1364"/>
      <c r="I88" s="1364"/>
      <c r="J88" s="1364"/>
      <c r="K88" s="1364"/>
      <c r="L88" s="1364"/>
      <c r="M88" s="1365"/>
      <c r="N88" s="1366">
        <f>IF($L$61="○",-ROUNDDOWN(SUM(N31,N32,N33,$N37)*$R$75*100*$L$62,-1),0)</f>
        <v>-620</v>
      </c>
      <c r="O88" s="1367"/>
      <c r="P88" s="1368">
        <f t="shared" ref="P88" si="37">IF($L$61="○",-ROUNDDOWN(SUM(P31,P32,P33,$N37)*$R$75*100*$L$62,-1),0)</f>
        <v>-600</v>
      </c>
      <c r="Q88" s="1369"/>
      <c r="R88" s="1370">
        <f t="shared" ref="R88" si="38">IF($L$61="○",-ROUNDDOWN(SUM(R31,R32,R33,$N37)*$R$75*100*$L$62,-1),0)</f>
        <v>-370</v>
      </c>
      <c r="S88" s="1371"/>
      <c r="T88" s="1368">
        <f t="shared" ref="T88" si="39">IF($L$61="○",-ROUNDDOWN(SUM(T31,T32,T33,$N37)*$R$75*100*$L$62,-1),0)</f>
        <v>-350</v>
      </c>
      <c r="U88" s="1369"/>
      <c r="V88" s="1370">
        <f t="shared" ref="V88" si="40">IF($L$61="○",-ROUNDDOWN(SUM(V31,V32,V33,$N37)*$R$75*100*$L$62,-1),0)</f>
        <v>-210</v>
      </c>
      <c r="W88" s="1371"/>
      <c r="X88" s="1368">
        <f t="shared" ref="X88" si="41">IF($L$61="○",-ROUNDDOWN(SUM(X31,X32,X33,$N37)*$R$75*100*$L$62,-1),0)</f>
        <v>-200</v>
      </c>
      <c r="Y88" s="1369"/>
      <c r="Z88" s="1370">
        <f t="shared" ref="Z88" si="42">IF($L$61="○",-ROUNDDOWN(SUM(Z31,Z32,Z33,$N37)*$R$75*100*$L$62,-1),0)</f>
        <v>-170</v>
      </c>
      <c r="AA88" s="1371"/>
      <c r="AB88" s="1368">
        <f>IF($L$61="○",-ROUNDDOWN(SUM(AB31,AB32,AB33,$N37)*$R$75*100*$L$62,-1),0)</f>
        <v>-150</v>
      </c>
      <c r="AC88" s="1369"/>
    </row>
    <row r="89" spans="1:41" ht="18" customHeight="1" thickTop="1">
      <c r="A89" s="35"/>
      <c r="B89" s="1886"/>
      <c r="C89" s="1372" t="s">
        <v>118</v>
      </c>
      <c r="D89" s="1373"/>
      <c r="E89" s="1373"/>
      <c r="F89" s="1373"/>
      <c r="G89" s="1373"/>
      <c r="H89" s="1373"/>
      <c r="I89" s="1373"/>
      <c r="J89" s="1373"/>
      <c r="K89" s="1373"/>
      <c r="L89" s="1373"/>
      <c r="M89" s="1374"/>
      <c r="N89" s="1375">
        <f>SUM(N87,N88)</f>
        <v>-620</v>
      </c>
      <c r="O89" s="1376"/>
      <c r="P89" s="1377">
        <f t="shared" ref="P89" si="43">SUM(P87,P88)</f>
        <v>-600</v>
      </c>
      <c r="Q89" s="1378"/>
      <c r="R89" s="1375">
        <f t="shared" ref="R89" si="44">SUM(R87,R88)</f>
        <v>-370</v>
      </c>
      <c r="S89" s="1376"/>
      <c r="T89" s="1377">
        <f t="shared" ref="T89" si="45">SUM(T87,T88)</f>
        <v>-350</v>
      </c>
      <c r="U89" s="1378"/>
      <c r="V89" s="1375">
        <f t="shared" ref="V89" si="46">SUM(V87,V88)</f>
        <v>-210</v>
      </c>
      <c r="W89" s="1376"/>
      <c r="X89" s="1377">
        <f t="shared" ref="X89" si="47">SUM(X87,X88)</f>
        <v>-200</v>
      </c>
      <c r="Y89" s="1378"/>
      <c r="Z89" s="1375">
        <f t="shared" ref="Z89" si="48">SUM(Z87,Z88)</f>
        <v>-170</v>
      </c>
      <c r="AA89" s="1376"/>
      <c r="AB89" s="1377">
        <f>SUM(AB87,AB88)</f>
        <v>-150</v>
      </c>
      <c r="AC89" s="1378"/>
    </row>
    <row r="90" spans="1:41" ht="18" customHeight="1">
      <c r="A90" s="35"/>
      <c r="B90" s="1437" t="s">
        <v>270</v>
      </c>
      <c r="C90" s="1438"/>
      <c r="D90" s="1438"/>
      <c r="E90" s="1438"/>
      <c r="F90" s="1438"/>
      <c r="G90" s="1438"/>
      <c r="H90" s="1438"/>
      <c r="I90" s="1438"/>
      <c r="J90" s="1438"/>
      <c r="K90" s="1438"/>
      <c r="L90" s="1438"/>
      <c r="M90" s="261" t="s">
        <v>120</v>
      </c>
      <c r="N90" s="1388">
        <f>N89*I20*$X$16*0.9</f>
        <v>-66960</v>
      </c>
      <c r="O90" s="1379"/>
      <c r="P90" s="1882">
        <f t="shared" ref="P90" si="49">P89*K20*$X$16*0.9</f>
        <v>0</v>
      </c>
      <c r="Q90" s="1883"/>
      <c r="R90" s="1880">
        <f t="shared" ref="R90" si="50">R89*M20*$X$16*0.9</f>
        <v>0</v>
      </c>
      <c r="S90" s="1881"/>
      <c r="T90" s="1882">
        <f t="shared" ref="T90" si="51">T89*O20*$X$16*0.9</f>
        <v>0</v>
      </c>
      <c r="U90" s="1883"/>
      <c r="V90" s="1880">
        <f t="shared" ref="V90" si="52">V89*Q20*$X$16*0.9</f>
        <v>0</v>
      </c>
      <c r="W90" s="1881"/>
      <c r="X90" s="1882">
        <f t="shared" ref="X90" si="53">X89*S20*$X$16*0.9</f>
        <v>-25920</v>
      </c>
      <c r="Y90" s="1883"/>
      <c r="Z90" s="1880">
        <f t="shared" ref="Z90" si="54">Z89*U20*$X$16*0.9</f>
        <v>0</v>
      </c>
      <c r="AA90" s="1881"/>
      <c r="AB90" s="1882">
        <f>AB89*W20*$X$16*0.9</f>
        <v>0</v>
      </c>
      <c r="AC90" s="1883"/>
      <c r="AE90" s="293">
        <f>SUM(N90:AC90)</f>
        <v>-92880</v>
      </c>
      <c r="AF90" s="294"/>
      <c r="AG90" s="294"/>
      <c r="AH90" s="233"/>
      <c r="AI90" s="233"/>
    </row>
    <row r="91" spans="1:41" ht="36.75" customHeight="1">
      <c r="A91" s="35"/>
      <c r="B91" s="1566" t="s">
        <v>259</v>
      </c>
      <c r="C91" s="1567"/>
      <c r="D91" s="1567"/>
      <c r="E91" s="1567"/>
      <c r="F91" s="1567"/>
      <c r="G91" s="1567"/>
      <c r="H91" s="1567"/>
      <c r="I91" s="1567"/>
      <c r="J91" s="1567"/>
      <c r="K91" s="1567"/>
      <c r="L91" s="291"/>
      <c r="M91" s="292" t="s">
        <v>121</v>
      </c>
      <c r="N91" s="1749">
        <f>ROUNDDOWN(SUM(N86:AC86)+SUM(N90:AC90),-3)</f>
        <v>4710000</v>
      </c>
      <c r="O91" s="1884"/>
      <c r="P91" s="1884"/>
      <c r="Q91" s="1884"/>
      <c r="R91" s="1884"/>
      <c r="S91" s="1884"/>
      <c r="T91" s="1884"/>
      <c r="U91" s="1884"/>
      <c r="V91" s="1884"/>
      <c r="W91" s="1884"/>
      <c r="X91" s="1884"/>
      <c r="Y91" s="1884"/>
      <c r="Z91" s="1884"/>
      <c r="AA91" s="1884"/>
      <c r="AB91" s="1884"/>
      <c r="AC91" s="1884"/>
      <c r="AE91" s="293">
        <f>AE86+AE90</f>
        <v>4710430.8</v>
      </c>
      <c r="AF91" s="294"/>
      <c r="AG91" s="294"/>
      <c r="AN91" s="35"/>
      <c r="AO91" s="35"/>
    </row>
    <row r="92" spans="1:4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row>
    <row r="93" spans="1:41" ht="13.5" customHeight="1">
      <c r="A93" s="35"/>
      <c r="B93" s="35"/>
      <c r="C93" s="35"/>
      <c r="D93" s="35"/>
      <c r="E93" s="35"/>
      <c r="F93" s="35"/>
      <c r="G93" s="35"/>
      <c r="H93" s="35"/>
      <c r="I93" s="35"/>
      <c r="J93" s="35"/>
      <c r="K93" s="35"/>
      <c r="L93" s="35"/>
      <c r="M93" s="182"/>
      <c r="N93" s="182"/>
      <c r="O93" s="182"/>
      <c r="P93" s="182"/>
      <c r="Q93" s="182"/>
      <c r="R93" s="35"/>
      <c r="S93" s="35"/>
      <c r="T93" s="182"/>
      <c r="U93" s="182"/>
      <c r="V93" s="182"/>
      <c r="W93" s="182"/>
      <c r="X93" s="182"/>
      <c r="Y93" s="182"/>
      <c r="Z93" s="182"/>
      <c r="AA93" s="182"/>
      <c r="AB93" s="182"/>
      <c r="AC93" s="182"/>
      <c r="AD93" s="36"/>
      <c r="AE93" s="36"/>
      <c r="AF93" s="36"/>
    </row>
    <row r="94" spans="1:41" ht="18" customHeight="1">
      <c r="A94" s="35"/>
      <c r="B94" s="1413" t="s">
        <v>240</v>
      </c>
      <c r="C94" s="1413"/>
      <c r="D94" s="1413"/>
      <c r="E94" s="1414" t="s">
        <v>273</v>
      </c>
      <c r="F94" s="1414"/>
      <c r="G94" s="1414"/>
      <c r="H94" s="1414"/>
      <c r="I94" s="1414"/>
      <c r="J94" s="1414"/>
      <c r="K94" s="1414"/>
      <c r="L94" s="1414"/>
      <c r="M94" s="1414"/>
      <c r="N94" s="1414"/>
      <c r="O94" s="1414"/>
      <c r="P94" s="1414"/>
      <c r="Q94" s="1414"/>
      <c r="R94" s="1414"/>
      <c r="S94" s="1414"/>
      <c r="T94" s="1414"/>
      <c r="U94" s="1414"/>
      <c r="V94" s="1414"/>
      <c r="W94" s="1414"/>
      <c r="X94" s="1414"/>
      <c r="Y94" s="1414"/>
      <c r="Z94" s="1414"/>
      <c r="AA94" s="1414"/>
      <c r="AB94" s="1414"/>
      <c r="AC94" s="1414"/>
      <c r="AD94" s="36"/>
      <c r="AE94" s="36"/>
      <c r="AF94" s="36"/>
    </row>
    <row r="95" spans="1:41" ht="18" customHeight="1">
      <c r="A95" s="35"/>
      <c r="B95" s="1413"/>
      <c r="C95" s="1413"/>
      <c r="D95" s="1413"/>
      <c r="E95" s="1414"/>
      <c r="F95" s="1414"/>
      <c r="G95" s="1414"/>
      <c r="H95" s="1414"/>
      <c r="I95" s="1414"/>
      <c r="J95" s="1414"/>
      <c r="K95" s="1414"/>
      <c r="L95" s="1414"/>
      <c r="M95" s="1414"/>
      <c r="N95" s="1414"/>
      <c r="O95" s="1414"/>
      <c r="P95" s="1414"/>
      <c r="Q95" s="1414"/>
      <c r="R95" s="1414"/>
      <c r="S95" s="1414"/>
      <c r="T95" s="1414"/>
      <c r="U95" s="1414"/>
      <c r="V95" s="1414"/>
      <c r="W95" s="1414"/>
      <c r="X95" s="1414"/>
      <c r="Y95" s="1414"/>
      <c r="Z95" s="1414"/>
      <c r="AA95" s="1414"/>
      <c r="AB95" s="1414"/>
      <c r="AC95" s="1414"/>
      <c r="AD95" s="36"/>
      <c r="AE95" s="36"/>
      <c r="AF95" s="36"/>
    </row>
    <row r="96" spans="1:41" ht="18" customHeight="1">
      <c r="A96" s="35"/>
      <c r="B96" s="262" t="s">
        <v>257</v>
      </c>
      <c r="C96" s="35"/>
      <c r="D96" s="35"/>
      <c r="E96" s="35"/>
      <c r="F96" s="35"/>
      <c r="G96" s="35"/>
      <c r="H96" s="35"/>
      <c r="I96" s="35"/>
      <c r="J96" s="35"/>
      <c r="K96" s="35"/>
      <c r="L96" s="35"/>
      <c r="M96" s="182"/>
      <c r="N96" s="182"/>
      <c r="O96" s="182"/>
      <c r="P96" s="182"/>
      <c r="Q96" s="182"/>
      <c r="R96" s="182"/>
      <c r="S96" s="182"/>
      <c r="T96" s="182"/>
      <c r="U96" s="182"/>
      <c r="V96" s="182"/>
      <c r="W96" s="263"/>
      <c r="X96" s="182"/>
      <c r="Y96" s="182"/>
      <c r="Z96" s="182"/>
      <c r="AA96" s="182"/>
      <c r="AB96" s="182"/>
      <c r="AC96" s="182"/>
      <c r="AD96" s="36"/>
      <c r="AE96" s="36"/>
      <c r="AF96" s="36"/>
    </row>
    <row r="97" spans="1:33" ht="18" customHeight="1">
      <c r="A97" s="1389"/>
      <c r="B97" s="1390" t="s">
        <v>241</v>
      </c>
      <c r="C97" s="1390"/>
      <c r="D97" s="1390"/>
      <c r="E97" s="1390"/>
      <c r="F97" s="1390"/>
      <c r="G97" s="264"/>
      <c r="H97" s="1392" t="s">
        <v>243</v>
      </c>
      <c r="I97" s="1392"/>
      <c r="J97" s="1392"/>
      <c r="K97" s="1392"/>
      <c r="L97" s="1392"/>
      <c r="M97" s="1392"/>
      <c r="N97" s="265"/>
      <c r="O97" s="1394" t="s">
        <v>245</v>
      </c>
      <c r="P97" s="1394"/>
      <c r="Q97" s="1394"/>
      <c r="R97" s="1394"/>
      <c r="S97" s="1394"/>
      <c r="T97" s="1394"/>
      <c r="U97" s="35"/>
      <c r="V97" s="1396" t="s">
        <v>247</v>
      </c>
      <c r="W97" s="1396"/>
      <c r="X97" s="1396"/>
      <c r="Y97" s="1396"/>
      <c r="Z97" s="1396"/>
      <c r="AA97" s="1396"/>
      <c r="AB97" s="182"/>
      <c r="AC97" s="182"/>
      <c r="AD97" s="36"/>
      <c r="AE97" s="36"/>
      <c r="AF97" s="36"/>
    </row>
    <row r="98" spans="1:33" ht="24.75" customHeight="1" thickBot="1">
      <c r="A98" s="1389"/>
      <c r="B98" s="1391"/>
      <c r="C98" s="1391"/>
      <c r="D98" s="1391"/>
      <c r="E98" s="1391"/>
      <c r="F98" s="1391"/>
      <c r="G98" s="266" t="s">
        <v>242</v>
      </c>
      <c r="H98" s="1393"/>
      <c r="I98" s="1393"/>
      <c r="J98" s="1393"/>
      <c r="K98" s="1393"/>
      <c r="L98" s="1393"/>
      <c r="M98" s="1393"/>
      <c r="N98" s="266" t="s">
        <v>244</v>
      </c>
      <c r="O98" s="1395"/>
      <c r="P98" s="1395"/>
      <c r="Q98" s="1395"/>
      <c r="R98" s="1395"/>
      <c r="S98" s="1395"/>
      <c r="T98" s="1395"/>
      <c r="U98" s="170" t="s">
        <v>246</v>
      </c>
      <c r="V98" s="1397"/>
      <c r="W98" s="1397"/>
      <c r="X98" s="1397"/>
      <c r="Y98" s="1397"/>
      <c r="Z98" s="1397"/>
      <c r="AA98" s="1397"/>
      <c r="AB98" s="182"/>
      <c r="AC98" s="182"/>
      <c r="AD98" s="36"/>
      <c r="AE98" s="36"/>
      <c r="AF98" s="36"/>
    </row>
    <row r="99" spans="1:33" ht="18" customHeight="1" thickBot="1">
      <c r="A99" s="1389"/>
      <c r="B99" s="1398">
        <v>9000000</v>
      </c>
      <c r="C99" s="1399"/>
      <c r="D99" s="1399"/>
      <c r="E99" s="1399"/>
      <c r="F99" s="1400"/>
      <c r="G99" s="264"/>
      <c r="H99" s="1398">
        <v>60000000</v>
      </c>
      <c r="I99" s="1399"/>
      <c r="J99" s="1399"/>
      <c r="K99" s="1399"/>
      <c r="L99" s="1399"/>
      <c r="M99" s="1400"/>
      <c r="N99" s="1"/>
      <c r="O99" s="1401">
        <f>IF(B99="","",N91)</f>
        <v>4710000</v>
      </c>
      <c r="P99" s="1402"/>
      <c r="Q99" s="1402"/>
      <c r="R99" s="1402"/>
      <c r="S99" s="1402"/>
      <c r="T99" s="1403"/>
      <c r="U99" s="267"/>
      <c r="V99" s="1401">
        <f>IF(B99="","",(B99/H99*O99))</f>
        <v>706500</v>
      </c>
      <c r="W99" s="1402"/>
      <c r="X99" s="1402"/>
      <c r="Y99" s="1402"/>
      <c r="Z99" s="1402"/>
      <c r="AA99" s="1403"/>
      <c r="AB99" s="182"/>
      <c r="AC99" s="182"/>
      <c r="AD99" s="36"/>
      <c r="AE99" s="36"/>
      <c r="AF99" s="36"/>
    </row>
    <row r="100" spans="1:33" ht="18" customHeight="1">
      <c r="A100" s="35"/>
      <c r="B100" s="35"/>
      <c r="C100" s="35"/>
      <c r="D100" s="35"/>
      <c r="E100" s="35"/>
      <c r="F100" s="35"/>
      <c r="G100" s="35"/>
      <c r="H100" s="35"/>
      <c r="I100" s="35"/>
      <c r="J100" s="35"/>
      <c r="K100" s="35"/>
      <c r="L100" s="35"/>
      <c r="M100" s="182"/>
      <c r="N100" s="182"/>
      <c r="O100" s="182"/>
      <c r="P100" s="182"/>
      <c r="Q100" s="182"/>
      <c r="R100" s="182"/>
      <c r="S100" s="182"/>
      <c r="T100" s="182"/>
      <c r="U100" s="182"/>
      <c r="V100" s="182"/>
      <c r="W100" s="182"/>
      <c r="X100" s="182"/>
      <c r="Y100" s="182"/>
      <c r="Z100" s="182"/>
      <c r="AA100" s="182"/>
      <c r="AB100" s="182"/>
      <c r="AC100" s="182"/>
      <c r="AD100" s="36"/>
      <c r="AE100" s="36"/>
      <c r="AF100" s="36"/>
    </row>
    <row r="101" spans="1:33" ht="18" customHeight="1">
      <c r="A101" s="35"/>
      <c r="B101" s="268" t="s">
        <v>258</v>
      </c>
      <c r="C101" s="35"/>
      <c r="D101" s="35"/>
      <c r="E101" s="35"/>
      <c r="F101" s="35"/>
      <c r="G101" s="35"/>
      <c r="H101" s="35"/>
      <c r="I101" s="35"/>
      <c r="J101" s="35"/>
      <c r="K101" s="35"/>
      <c r="L101" s="35"/>
      <c r="M101" s="182"/>
      <c r="N101" s="182"/>
      <c r="O101" s="182"/>
      <c r="P101" s="182"/>
      <c r="Q101" s="182"/>
      <c r="R101" s="182"/>
      <c r="S101" s="182"/>
      <c r="T101" s="182"/>
      <c r="U101" s="182"/>
      <c r="V101" s="182"/>
      <c r="W101" s="182"/>
      <c r="X101" s="182"/>
      <c r="Y101" s="182"/>
      <c r="Z101" s="182"/>
      <c r="AA101" s="182"/>
      <c r="AB101" s="182"/>
      <c r="AC101" s="182"/>
      <c r="AD101" s="36"/>
      <c r="AE101" s="36"/>
      <c r="AF101" s="36"/>
    </row>
    <row r="102" spans="1:33" ht="18" customHeight="1" thickBot="1">
      <c r="A102" s="35"/>
      <c r="B102" s="1396" t="s">
        <v>248</v>
      </c>
      <c r="C102" s="1396"/>
      <c r="D102" s="1396"/>
      <c r="E102" s="1396"/>
      <c r="F102" s="1396"/>
      <c r="G102" s="269"/>
      <c r="H102" s="35"/>
      <c r="I102" s="35" t="s">
        <v>256</v>
      </c>
      <c r="J102" s="35"/>
      <c r="K102" s="35"/>
      <c r="L102" s="35"/>
      <c r="M102" s="35"/>
      <c r="N102" s="182"/>
      <c r="O102" s="182"/>
      <c r="P102" s="182"/>
      <c r="Q102" s="182"/>
      <c r="R102" s="182"/>
      <c r="S102" s="182"/>
      <c r="T102" s="182"/>
      <c r="U102" s="270"/>
      <c r="V102" s="270"/>
      <c r="W102" s="270"/>
      <c r="X102" s="270"/>
      <c r="Y102" s="270"/>
      <c r="Z102" s="270"/>
      <c r="AA102" s="270"/>
      <c r="AB102" s="182"/>
      <c r="AC102" s="182"/>
      <c r="AD102" s="36"/>
      <c r="AE102" s="36"/>
      <c r="AF102" s="36"/>
    </row>
    <row r="103" spans="1:33" ht="18" customHeight="1" thickBot="1">
      <c r="A103" s="35"/>
      <c r="B103" s="1397"/>
      <c r="C103" s="1397"/>
      <c r="D103" s="1397"/>
      <c r="E103" s="1397"/>
      <c r="F103" s="1397"/>
      <c r="G103" s="271"/>
      <c r="H103" s="1"/>
      <c r="I103" s="1404"/>
      <c r="J103" s="1405"/>
      <c r="K103" s="1405"/>
      <c r="L103" s="1405"/>
      <c r="M103" s="1405"/>
      <c r="N103" s="1405"/>
      <c r="O103" s="1405"/>
      <c r="P103" s="1405"/>
      <c r="Q103" s="1405"/>
      <c r="R103" s="1405"/>
      <c r="S103" s="1405"/>
      <c r="T103" s="1405"/>
      <c r="U103" s="1405"/>
      <c r="V103" s="1405"/>
      <c r="W103" s="1405"/>
      <c r="X103" s="1405"/>
      <c r="Y103" s="1405"/>
      <c r="Z103" s="1405"/>
      <c r="AA103" s="1406"/>
      <c r="AB103" s="182"/>
      <c r="AC103" s="182"/>
      <c r="AD103" s="36"/>
      <c r="AE103" s="36"/>
      <c r="AF103" s="36"/>
    </row>
    <row r="104" spans="1:33" ht="18" customHeight="1" thickBot="1">
      <c r="A104" s="35"/>
      <c r="B104" s="1398"/>
      <c r="C104" s="1399"/>
      <c r="D104" s="1399"/>
      <c r="E104" s="1399"/>
      <c r="F104" s="1400"/>
      <c r="G104" s="1"/>
      <c r="H104" s="1"/>
      <c r="I104" s="1407"/>
      <c r="J104" s="1408"/>
      <c r="K104" s="1408"/>
      <c r="L104" s="1408"/>
      <c r="M104" s="1408"/>
      <c r="N104" s="1408"/>
      <c r="O104" s="1408"/>
      <c r="P104" s="1408"/>
      <c r="Q104" s="1408"/>
      <c r="R104" s="1408"/>
      <c r="S104" s="1408"/>
      <c r="T104" s="1408"/>
      <c r="U104" s="1408"/>
      <c r="V104" s="1408"/>
      <c r="W104" s="1408"/>
      <c r="X104" s="1408"/>
      <c r="Y104" s="1408"/>
      <c r="Z104" s="1408"/>
      <c r="AA104" s="1409"/>
      <c r="AB104" s="182"/>
      <c r="AC104" s="182"/>
      <c r="AD104" s="36"/>
      <c r="AE104" s="36"/>
      <c r="AF104" s="726"/>
      <c r="AG104" s="726"/>
    </row>
    <row r="105" spans="1:33" ht="18" customHeight="1">
      <c r="A105" s="35"/>
      <c r="B105" s="35"/>
      <c r="C105" s="35"/>
      <c r="D105" s="35"/>
      <c r="E105" s="35"/>
      <c r="F105" s="35"/>
      <c r="G105" s="35"/>
      <c r="H105" s="35"/>
      <c r="I105" s="35"/>
      <c r="J105" s="35"/>
      <c r="K105" s="35"/>
      <c r="L105" s="35"/>
      <c r="M105" s="182"/>
      <c r="N105" s="182"/>
      <c r="O105" s="182"/>
      <c r="P105" s="182"/>
      <c r="Q105" s="182"/>
      <c r="R105" s="182"/>
      <c r="S105" s="182"/>
      <c r="T105" s="182"/>
      <c r="U105" s="182"/>
      <c r="V105" s="182"/>
      <c r="W105" s="182"/>
      <c r="X105" s="182"/>
      <c r="Y105" s="182"/>
      <c r="Z105" s="182"/>
      <c r="AA105" s="182"/>
      <c r="AB105" s="182"/>
      <c r="AC105" s="182"/>
      <c r="AD105" s="36"/>
      <c r="AE105" s="36"/>
      <c r="AF105" s="36"/>
    </row>
    <row r="106" spans="1:33" ht="18" customHeight="1">
      <c r="A106" s="35"/>
      <c r="B106" s="35"/>
      <c r="C106" s="35"/>
      <c r="D106" s="35"/>
      <c r="E106" s="35"/>
      <c r="F106" s="35"/>
      <c r="G106" s="35"/>
      <c r="H106" s="35"/>
      <c r="I106" s="35"/>
      <c r="J106" s="35"/>
      <c r="K106" s="35"/>
      <c r="L106" s="35"/>
      <c r="M106" s="182"/>
      <c r="N106" s="182"/>
      <c r="O106" s="182"/>
      <c r="P106" s="182"/>
      <c r="Q106" s="182"/>
      <c r="R106" s="1393" t="s">
        <v>252</v>
      </c>
      <c r="S106" s="1393"/>
      <c r="T106" s="1393"/>
      <c r="U106" s="1393"/>
      <c r="V106" s="1393"/>
      <c r="W106" s="1393"/>
      <c r="X106" s="182"/>
      <c r="Y106" s="182"/>
      <c r="Z106" s="182"/>
      <c r="AA106" s="182"/>
      <c r="AB106" s="182"/>
      <c r="AC106" s="182"/>
      <c r="AD106" s="36"/>
      <c r="AE106" s="36"/>
      <c r="AF106" s="36"/>
    </row>
    <row r="107" spans="1:33" ht="18" customHeight="1" thickBot="1">
      <c r="A107" s="35"/>
      <c r="B107" s="1411" t="s">
        <v>250</v>
      </c>
      <c r="C107" s="1411"/>
      <c r="D107" s="1411"/>
      <c r="E107" s="1411"/>
      <c r="F107" s="1411"/>
      <c r="G107" s="35"/>
      <c r="H107" s="35"/>
      <c r="I107" s="1412" t="s">
        <v>251</v>
      </c>
      <c r="J107" s="1412"/>
      <c r="K107" s="1412"/>
      <c r="L107" s="1412"/>
      <c r="M107" s="1412"/>
      <c r="N107" s="1412"/>
      <c r="O107" s="182"/>
      <c r="P107" s="182"/>
      <c r="Q107" s="182"/>
      <c r="R107" s="1410"/>
      <c r="S107" s="1410"/>
      <c r="T107" s="1410"/>
      <c r="U107" s="1410"/>
      <c r="V107" s="1410"/>
      <c r="W107" s="1410"/>
      <c r="X107" s="182"/>
      <c r="Y107" s="182"/>
      <c r="Z107" s="182"/>
      <c r="AA107" s="182"/>
      <c r="AB107" s="182"/>
      <c r="AC107" s="182"/>
      <c r="AD107" s="36"/>
      <c r="AE107" s="36"/>
      <c r="AF107" s="36"/>
    </row>
    <row r="108" spans="1:33" ht="18" customHeight="1" thickTop="1" thickBot="1">
      <c r="A108" s="35"/>
      <c r="B108" s="1420">
        <f>N91</f>
        <v>4710000</v>
      </c>
      <c r="C108" s="1161"/>
      <c r="D108" s="1161"/>
      <c r="E108" s="1161"/>
      <c r="F108" s="1162"/>
      <c r="G108" s="35"/>
      <c r="H108" s="272" t="s">
        <v>249</v>
      </c>
      <c r="I108" s="1421">
        <f>IF(AND(B99="",B104=""),"",IF(AND(B99&lt;&gt;"",B104&lt;&gt;""),"エラー※①又は②に入力",IF(V99&lt;&gt;"",V99,B104)))</f>
        <v>706500</v>
      </c>
      <c r="J108" s="1422"/>
      <c r="K108" s="1422"/>
      <c r="L108" s="1422"/>
      <c r="M108" s="1422"/>
      <c r="N108" s="1423"/>
      <c r="O108" s="182"/>
      <c r="P108" s="182" t="s">
        <v>246</v>
      </c>
      <c r="Q108" s="182"/>
      <c r="R108" s="1424">
        <f>IF(I108="","",(ROUNDDOWN(B108-I108,-3)))</f>
        <v>4003000</v>
      </c>
      <c r="S108" s="1425"/>
      <c r="T108" s="1425"/>
      <c r="U108" s="1425"/>
      <c r="V108" s="1425"/>
      <c r="W108" s="1426"/>
      <c r="X108" s="182"/>
      <c r="Y108" s="182"/>
      <c r="Z108" s="182"/>
      <c r="AA108" s="182"/>
      <c r="AB108" s="182"/>
      <c r="AC108" s="182"/>
      <c r="AD108" s="36"/>
      <c r="AE108" s="36"/>
      <c r="AF108" s="36"/>
    </row>
    <row r="109" spans="1:33" ht="26.25" customHeight="1" thickTop="1">
      <c r="A109" s="35"/>
      <c r="B109" s="476"/>
      <c r="C109" s="476"/>
      <c r="D109" s="476"/>
      <c r="E109" s="476"/>
      <c r="F109" s="476"/>
      <c r="G109" s="35"/>
      <c r="H109" s="35"/>
      <c r="I109" s="35"/>
      <c r="J109" s="35"/>
      <c r="K109" s="35"/>
      <c r="L109" s="35"/>
      <c r="M109" s="182"/>
      <c r="N109" s="182"/>
      <c r="O109" s="182"/>
      <c r="P109" s="182"/>
      <c r="Q109" s="182"/>
      <c r="R109" s="182"/>
      <c r="S109" s="182"/>
      <c r="T109" s="35"/>
      <c r="U109" s="182"/>
      <c r="V109" s="182"/>
      <c r="W109" s="182"/>
      <c r="X109" s="182"/>
      <c r="Y109" s="182"/>
      <c r="Z109" s="182"/>
      <c r="AA109" s="182"/>
      <c r="AB109" s="182"/>
      <c r="AC109" s="182"/>
      <c r="AD109" s="36"/>
      <c r="AE109" s="36"/>
      <c r="AF109" s="36"/>
    </row>
    <row r="110" spans="1:33" ht="18" customHeight="1">
      <c r="A110" s="35"/>
      <c r="B110" s="35"/>
      <c r="C110" s="35"/>
      <c r="D110" s="35"/>
      <c r="E110" s="35"/>
      <c r="F110" s="35"/>
      <c r="G110" s="35"/>
      <c r="H110" s="35"/>
      <c r="I110" s="35"/>
      <c r="J110" s="1427" t="s">
        <v>253</v>
      </c>
      <c r="K110" s="1427"/>
      <c r="L110" s="1427"/>
      <c r="M110" s="1427"/>
      <c r="N110" s="1427"/>
      <c r="O110" s="1427"/>
      <c r="P110" s="1427"/>
      <c r="Q110" s="1427"/>
      <c r="R110" s="1427"/>
      <c r="S110" s="1427"/>
      <c r="T110" s="1427"/>
      <c r="U110" s="1427"/>
      <c r="V110" s="1427"/>
      <c r="W110" s="1427"/>
      <c r="X110" s="1427"/>
      <c r="Y110" s="1427"/>
      <c r="Z110" s="1427"/>
      <c r="AA110" s="1427"/>
      <c r="AB110" s="1427"/>
      <c r="AC110" s="1427"/>
      <c r="AD110" s="36"/>
      <c r="AE110" s="36"/>
      <c r="AF110" s="36"/>
    </row>
    <row r="111" spans="1:33">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row>
    <row r="112" spans="1:33" ht="18" customHeight="1">
      <c r="A112" s="35"/>
      <c r="B112" s="35"/>
      <c r="C112" s="35"/>
      <c r="D112" s="35"/>
      <c r="E112" s="35"/>
      <c r="F112" s="35"/>
      <c r="G112" s="35"/>
      <c r="H112" s="35"/>
      <c r="I112" s="35"/>
      <c r="J112" s="35"/>
      <c r="K112" s="35"/>
      <c r="L112" s="35"/>
      <c r="M112" s="182"/>
      <c r="N112" s="182"/>
      <c r="O112" s="182"/>
      <c r="P112" s="182"/>
      <c r="Q112" s="182"/>
      <c r="R112" s="182"/>
      <c r="S112" s="182"/>
      <c r="T112" s="182"/>
      <c r="U112" s="182"/>
      <c r="V112" s="182"/>
      <c r="W112" s="182"/>
      <c r="X112" s="182"/>
      <c r="Y112" s="182"/>
      <c r="Z112" s="182"/>
      <c r="AA112" s="182"/>
      <c r="AB112" s="182"/>
      <c r="AC112" s="182"/>
      <c r="AD112" s="36"/>
      <c r="AE112" s="36"/>
      <c r="AF112" s="36"/>
    </row>
    <row r="113" spans="1:37" ht="18" customHeight="1">
      <c r="A113" s="35"/>
      <c r="B113" s="35"/>
      <c r="C113" s="35"/>
      <c r="D113" s="35"/>
      <c r="E113" s="35"/>
      <c r="F113" s="35"/>
      <c r="G113" s="35"/>
      <c r="H113" s="35"/>
      <c r="I113" s="35"/>
      <c r="J113" s="35"/>
      <c r="K113" s="35"/>
      <c r="L113" s="35"/>
      <c r="M113" s="182"/>
      <c r="N113" s="182"/>
      <c r="O113" s="182"/>
      <c r="P113" s="182"/>
      <c r="Q113" s="182"/>
      <c r="R113" s="182"/>
      <c r="S113" s="182"/>
      <c r="T113" s="182"/>
      <c r="U113" s="182"/>
      <c r="V113" s="182"/>
      <c r="W113" s="182"/>
      <c r="X113" s="182"/>
      <c r="Y113" s="182"/>
      <c r="Z113" s="182"/>
      <c r="AA113" s="182"/>
      <c r="AB113" s="182"/>
      <c r="AC113" s="182"/>
      <c r="AD113" s="36"/>
      <c r="AE113" s="36"/>
      <c r="AF113" s="36"/>
    </row>
    <row r="114" spans="1:37" ht="18" customHeight="1">
      <c r="A114" s="35"/>
      <c r="B114" s="183" t="s">
        <v>175</v>
      </c>
      <c r="C114" s="35"/>
      <c r="D114" s="35"/>
      <c r="E114" s="35"/>
      <c r="F114" s="35"/>
      <c r="G114" s="35"/>
      <c r="H114" s="35"/>
      <c r="I114" s="35"/>
      <c r="J114" s="35"/>
      <c r="K114" s="35"/>
      <c r="L114" s="35"/>
      <c r="M114" s="182"/>
      <c r="N114" s="182"/>
      <c r="O114" s="182"/>
      <c r="P114" s="182"/>
      <c r="Q114" s="182"/>
      <c r="R114" s="182"/>
      <c r="S114" s="182"/>
      <c r="T114" s="182"/>
      <c r="U114" s="182"/>
      <c r="V114" s="182"/>
      <c r="W114" s="182"/>
      <c r="X114" s="182"/>
      <c r="Y114" s="182"/>
      <c r="Z114" s="182"/>
      <c r="AA114" s="182"/>
      <c r="AB114" s="182"/>
      <c r="AC114" s="182"/>
      <c r="AD114" s="36"/>
      <c r="AE114" s="36"/>
      <c r="AF114" s="36"/>
    </row>
    <row r="115" spans="1:37" ht="7.5" customHeight="1" thickBot="1">
      <c r="A115" s="35"/>
      <c r="B115" s="35"/>
      <c r="C115" s="35"/>
      <c r="D115" s="35"/>
      <c r="E115" s="35"/>
      <c r="F115" s="35"/>
      <c r="G115" s="35"/>
      <c r="H115" s="35"/>
      <c r="I115" s="35"/>
      <c r="J115" s="35"/>
      <c r="K115" s="35"/>
      <c r="L115" s="35"/>
      <c r="M115" s="182"/>
      <c r="N115" s="182"/>
      <c r="O115" s="182"/>
      <c r="P115" s="182"/>
      <c r="Q115" s="182"/>
      <c r="R115" s="182"/>
      <c r="S115" s="182"/>
      <c r="T115" s="182"/>
      <c r="U115" s="182"/>
      <c r="V115" s="182"/>
      <c r="W115" s="182"/>
      <c r="X115" s="182"/>
      <c r="Y115" s="182"/>
      <c r="Z115" s="182"/>
      <c r="AA115" s="182"/>
      <c r="AB115" s="182"/>
      <c r="AC115" s="182"/>
      <c r="AD115" s="36"/>
      <c r="AE115" s="36"/>
      <c r="AF115" s="36"/>
    </row>
    <row r="116" spans="1:37" ht="9.75" customHeight="1" thickBot="1">
      <c r="A116" s="35"/>
      <c r="B116" s="184"/>
      <c r="C116" s="185"/>
      <c r="D116" s="185"/>
      <c r="E116" s="185"/>
      <c r="F116" s="185"/>
      <c r="G116" s="185"/>
      <c r="H116" s="185"/>
      <c r="I116" s="185"/>
      <c r="J116" s="185"/>
      <c r="K116" s="185"/>
      <c r="L116" s="185"/>
      <c r="M116" s="186"/>
      <c r="N116" s="186"/>
      <c r="O116" s="186"/>
      <c r="P116" s="186"/>
      <c r="Q116" s="186"/>
      <c r="R116" s="186"/>
      <c r="S116" s="186"/>
      <c r="T116" s="186"/>
      <c r="U116" s="186"/>
      <c r="V116" s="187"/>
      <c r="W116" s="182"/>
      <c r="X116" s="182"/>
      <c r="Y116" s="182"/>
      <c r="Z116" s="182"/>
      <c r="AA116" s="182"/>
      <c r="AB116" s="182"/>
      <c r="AC116" s="182"/>
      <c r="AD116" s="36"/>
      <c r="AE116" s="36"/>
      <c r="AF116" s="36"/>
    </row>
    <row r="117" spans="1:37" ht="18.75" customHeight="1" thickBot="1">
      <c r="A117" s="35"/>
      <c r="B117" s="202"/>
      <c r="C117" s="190" t="s">
        <v>170</v>
      </c>
      <c r="D117" s="189"/>
      <c r="E117" s="273"/>
      <c r="F117" s="273"/>
      <c r="G117" s="273"/>
      <c r="H117" s="273"/>
      <c r="I117" s="273"/>
      <c r="J117" s="273"/>
      <c r="K117" s="273"/>
      <c r="L117" s="273"/>
      <c r="M117" s="257" t="s">
        <v>171</v>
      </c>
      <c r="N117" s="273"/>
      <c r="O117" s="273"/>
      <c r="P117" s="273"/>
      <c r="Q117" s="258"/>
      <c r="R117" s="1328">
        <v>7.0000000000000007E-2</v>
      </c>
      <c r="S117" s="1329"/>
      <c r="T117" s="1330"/>
      <c r="U117" s="258"/>
      <c r="V117" s="191"/>
      <c r="W117" s="192"/>
      <c r="X117" s="280"/>
      <c r="Y117" s="193"/>
      <c r="Z117" s="193"/>
      <c r="AA117" s="193"/>
      <c r="AB117" s="194"/>
      <c r="AC117" s="194"/>
      <c r="AD117" s="55"/>
      <c r="AE117" s="55"/>
    </row>
    <row r="118" spans="1:37" ht="21.75" customHeight="1">
      <c r="A118" s="35"/>
      <c r="B118" s="188"/>
      <c r="C118" s="189"/>
      <c r="D118" s="195"/>
      <c r="E118" s="274"/>
      <c r="F118" s="274"/>
      <c r="G118" s="274"/>
      <c r="H118" s="274"/>
      <c r="I118" s="274"/>
      <c r="J118" s="274"/>
      <c r="K118" s="274"/>
      <c r="L118" s="274"/>
      <c r="M118" s="274"/>
      <c r="N118" s="274"/>
      <c r="O118" s="274"/>
      <c r="P118" s="275"/>
      <c r="Q118" s="275"/>
      <c r="R118" s="275"/>
      <c r="S118" s="275"/>
      <c r="T118" s="275"/>
      <c r="U118" s="275"/>
      <c r="V118" s="196"/>
      <c r="W118" s="192"/>
      <c r="X118" s="192"/>
      <c r="Y118" s="193"/>
      <c r="Z118" s="193"/>
      <c r="AA118" s="193"/>
      <c r="AB118" s="194"/>
      <c r="AC118" s="194"/>
      <c r="AD118" s="55"/>
      <c r="AE118" s="55"/>
    </row>
    <row r="119" spans="1:37" ht="21" customHeight="1">
      <c r="A119" s="35"/>
      <c r="B119" s="1415" t="s">
        <v>178</v>
      </c>
      <c r="C119" s="1416"/>
      <c r="D119" s="1416"/>
      <c r="E119" s="1416"/>
      <c r="F119" s="1416"/>
      <c r="G119" s="1416"/>
      <c r="H119" s="1416"/>
      <c r="I119" s="1416"/>
      <c r="J119" s="1416"/>
      <c r="K119" s="1416"/>
      <c r="L119" s="1416"/>
      <c r="M119" s="1416"/>
      <c r="N119" s="1416"/>
      <c r="O119" s="1416"/>
      <c r="P119" s="1416"/>
      <c r="Q119" s="1416"/>
      <c r="R119" s="1416"/>
      <c r="S119" s="1416"/>
      <c r="T119" s="1416"/>
      <c r="U119" s="1416"/>
      <c r="V119" s="1417"/>
      <c r="W119" s="197"/>
      <c r="X119" s="197"/>
      <c r="Y119" s="197"/>
      <c r="Z119" s="197"/>
      <c r="AA119" s="197"/>
      <c r="AB119" s="198"/>
      <c r="AC119" s="198"/>
      <c r="AD119" s="56"/>
      <c r="AE119" s="56"/>
    </row>
    <row r="120" spans="1:37" ht="21" customHeight="1">
      <c r="A120" s="35"/>
      <c r="B120" s="203"/>
      <c r="C120" s="1416" t="s">
        <v>212</v>
      </c>
      <c r="D120" s="1416"/>
      <c r="E120" s="1416"/>
      <c r="F120" s="1416"/>
      <c r="G120" s="1416"/>
      <c r="H120" s="1416"/>
      <c r="I120" s="1416"/>
      <c r="J120" s="1416"/>
      <c r="K120" s="1416"/>
      <c r="L120" s="1416"/>
      <c r="M120" s="1416"/>
      <c r="N120" s="1416"/>
      <c r="O120" s="1416"/>
      <c r="P120" s="1416"/>
      <c r="Q120" s="1416"/>
      <c r="R120" s="1416"/>
      <c r="S120" s="1416"/>
      <c r="T120" s="1416"/>
      <c r="U120" s="1416"/>
      <c r="V120" s="1417"/>
      <c r="W120" s="197"/>
      <c r="X120" s="197"/>
      <c r="Y120" s="197"/>
      <c r="Z120" s="197"/>
      <c r="AA120" s="197"/>
      <c r="AB120" s="198"/>
      <c r="AC120" s="198"/>
      <c r="AD120" s="56"/>
      <c r="AE120" s="56"/>
    </row>
    <row r="121" spans="1:37" ht="117" customHeight="1" thickBot="1">
      <c r="A121" s="35"/>
      <c r="B121" s="204"/>
      <c r="C121" s="1418"/>
      <c r="D121" s="1418"/>
      <c r="E121" s="1418"/>
      <c r="F121" s="1418"/>
      <c r="G121" s="1418"/>
      <c r="H121" s="1418"/>
      <c r="I121" s="1418"/>
      <c r="J121" s="1418"/>
      <c r="K121" s="1418"/>
      <c r="L121" s="1418"/>
      <c r="M121" s="1418"/>
      <c r="N121" s="1418"/>
      <c r="O121" s="1418"/>
      <c r="P121" s="1418"/>
      <c r="Q121" s="1418"/>
      <c r="R121" s="1418"/>
      <c r="S121" s="1418"/>
      <c r="T121" s="1418"/>
      <c r="U121" s="1418"/>
      <c r="V121" s="1419"/>
      <c r="W121" s="199"/>
      <c r="X121" s="199"/>
      <c r="Y121" s="199"/>
      <c r="Z121" s="199"/>
      <c r="AA121" s="199"/>
      <c r="AB121" s="200"/>
      <c r="AC121" s="200"/>
      <c r="AD121" s="58"/>
      <c r="AE121" s="58"/>
    </row>
    <row r="122" spans="1:37" ht="18" customHeight="1">
      <c r="A122" s="35"/>
      <c r="B122" s="35"/>
      <c r="C122" s="35"/>
      <c r="D122" s="35"/>
      <c r="E122" s="35"/>
      <c r="F122" s="35"/>
      <c r="G122" s="35"/>
      <c r="H122" s="35"/>
      <c r="I122" s="35"/>
      <c r="J122" s="35"/>
      <c r="K122" s="35"/>
      <c r="L122" s="35"/>
      <c r="M122" s="182"/>
      <c r="N122" s="182"/>
      <c r="O122" s="182"/>
      <c r="P122" s="182"/>
      <c r="Q122" s="182"/>
      <c r="R122" s="182"/>
      <c r="S122" s="182"/>
      <c r="T122" s="182"/>
      <c r="U122" s="182"/>
      <c r="V122" s="182"/>
      <c r="W122" s="182"/>
      <c r="X122" s="182"/>
      <c r="Y122" s="182"/>
      <c r="Z122" s="182"/>
      <c r="AA122" s="182"/>
      <c r="AB122" s="182"/>
      <c r="AC122" s="182"/>
      <c r="AD122" s="36"/>
      <c r="AE122" s="36"/>
      <c r="AF122" s="36"/>
    </row>
    <row r="123" spans="1:37">
      <c r="A123" s="35"/>
      <c r="B123" s="199"/>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c r="AA123" s="199"/>
      <c r="AB123" s="201"/>
      <c r="AC123" s="201"/>
      <c r="AD123" s="58"/>
      <c r="AE123" s="58"/>
    </row>
    <row r="124" spans="1:37">
      <c r="A124" s="35"/>
      <c r="B124" s="199" t="s">
        <v>169</v>
      </c>
      <c r="C124" s="199"/>
      <c r="D124" s="199"/>
      <c r="E124" s="199"/>
      <c r="F124" s="199"/>
      <c r="G124" s="199"/>
      <c r="H124" s="199"/>
      <c r="I124" s="199"/>
      <c r="J124" s="199"/>
      <c r="K124" s="199"/>
      <c r="L124" s="199"/>
      <c r="M124" s="199"/>
      <c r="N124" s="199"/>
      <c r="O124" s="199"/>
      <c r="P124" s="199"/>
      <c r="Q124" s="199"/>
      <c r="R124" s="199"/>
      <c r="S124" s="199"/>
      <c r="T124" s="199"/>
      <c r="U124" s="199"/>
      <c r="V124" s="199"/>
      <c r="W124" s="199"/>
      <c r="X124" s="199"/>
      <c r="Y124" s="199"/>
      <c r="Z124" s="199"/>
      <c r="AA124" s="199"/>
      <c r="AB124" s="201"/>
      <c r="AC124" s="201"/>
      <c r="AD124" s="58"/>
      <c r="AE124" s="58"/>
    </row>
    <row r="125" spans="1:37" ht="18" customHeight="1">
      <c r="A125" s="35"/>
      <c r="B125" s="1339" t="s">
        <v>116</v>
      </c>
      <c r="C125" s="1124"/>
      <c r="D125" s="1124"/>
      <c r="E125" s="1124"/>
      <c r="F125" s="1124"/>
      <c r="G125" s="1124"/>
      <c r="H125" s="1124"/>
      <c r="I125" s="1124"/>
      <c r="J125" s="1124"/>
      <c r="K125" s="1124"/>
      <c r="L125" s="1124"/>
      <c r="M125" s="1125"/>
      <c r="N125" s="1343" t="s">
        <v>0</v>
      </c>
      <c r="O125" s="1343"/>
      <c r="P125" s="1343"/>
      <c r="Q125" s="1343"/>
      <c r="R125" s="1344" t="s">
        <v>12</v>
      </c>
      <c r="S125" s="1343"/>
      <c r="T125" s="1343"/>
      <c r="U125" s="1345"/>
      <c r="V125" s="1344" t="s">
        <v>3</v>
      </c>
      <c r="W125" s="1343"/>
      <c r="X125" s="1343"/>
      <c r="Y125" s="1345"/>
      <c r="Z125" s="1344" t="s">
        <v>4</v>
      </c>
      <c r="AA125" s="1343"/>
      <c r="AB125" s="1343"/>
      <c r="AC125" s="1345"/>
    </row>
    <row r="126" spans="1:37" ht="18" customHeight="1">
      <c r="A126" s="35"/>
      <c r="B126" s="1340"/>
      <c r="C126" s="1341"/>
      <c r="D126" s="1341"/>
      <c r="E126" s="1341"/>
      <c r="F126" s="1341"/>
      <c r="G126" s="1341"/>
      <c r="H126" s="1341"/>
      <c r="I126" s="1341"/>
      <c r="J126" s="1341"/>
      <c r="K126" s="1341"/>
      <c r="L126" s="1341"/>
      <c r="M126" s="1342"/>
      <c r="N126" s="1347" t="s">
        <v>5</v>
      </c>
      <c r="O126" s="1348"/>
      <c r="P126" s="1348" t="s">
        <v>6</v>
      </c>
      <c r="Q126" s="1349"/>
      <c r="R126" s="1350" t="s">
        <v>5</v>
      </c>
      <c r="S126" s="1348"/>
      <c r="T126" s="1348" t="s">
        <v>6</v>
      </c>
      <c r="U126" s="1349"/>
      <c r="V126" s="1350" t="s">
        <v>5</v>
      </c>
      <c r="W126" s="1348"/>
      <c r="X126" s="1348" t="s">
        <v>6</v>
      </c>
      <c r="Y126" s="1349"/>
      <c r="Z126" s="1350" t="s">
        <v>5</v>
      </c>
      <c r="AA126" s="1348"/>
      <c r="AB126" s="1348" t="s">
        <v>6</v>
      </c>
      <c r="AC126" s="1349"/>
    </row>
    <row r="127" spans="1:37" ht="18" customHeight="1">
      <c r="A127" s="35"/>
      <c r="B127" s="1254" t="s">
        <v>155</v>
      </c>
      <c r="C127" s="1190"/>
      <c r="D127" s="1190"/>
      <c r="E127" s="1190"/>
      <c r="F127" s="1190"/>
      <c r="G127" s="1190"/>
      <c r="H127" s="1190"/>
      <c r="I127" s="1190"/>
      <c r="J127" s="1190"/>
      <c r="K127" s="1190"/>
      <c r="L127" s="1190"/>
      <c r="M127" s="177" t="s">
        <v>112</v>
      </c>
      <c r="N127" s="1255">
        <f>N56</f>
        <v>1729</v>
      </c>
      <c r="O127" s="1256"/>
      <c r="P127" s="1256">
        <f>P56</f>
        <v>1669</v>
      </c>
      <c r="Q127" s="1257"/>
      <c r="R127" s="1255">
        <f>R56</f>
        <v>1029</v>
      </c>
      <c r="S127" s="1256"/>
      <c r="T127" s="1256">
        <f>T56</f>
        <v>969</v>
      </c>
      <c r="U127" s="1257"/>
      <c r="V127" s="1255">
        <f>V56</f>
        <v>609</v>
      </c>
      <c r="W127" s="1256"/>
      <c r="X127" s="1256">
        <f>X56</f>
        <v>559</v>
      </c>
      <c r="Y127" s="1257"/>
      <c r="Z127" s="1255">
        <f>Z56</f>
        <v>489</v>
      </c>
      <c r="AA127" s="1256"/>
      <c r="AB127" s="1256">
        <f>AB56</f>
        <v>439</v>
      </c>
      <c r="AC127" s="1257"/>
      <c r="AF127" s="295"/>
      <c r="AG127" s="296"/>
      <c r="AI127" s="34"/>
      <c r="AJ127" s="14"/>
      <c r="AK127" s="13"/>
    </row>
    <row r="128" spans="1:37" ht="18" customHeight="1">
      <c r="A128" s="35"/>
      <c r="B128" s="1254" t="s">
        <v>115</v>
      </c>
      <c r="C128" s="1190"/>
      <c r="D128" s="1190"/>
      <c r="E128" s="1190"/>
      <c r="F128" s="1190"/>
      <c r="G128" s="1190"/>
      <c r="H128" s="1190"/>
      <c r="I128" s="1190"/>
      <c r="J128" s="1190"/>
      <c r="K128" s="1190"/>
      <c r="L128" s="1190"/>
      <c r="M128" s="177" t="s">
        <v>113</v>
      </c>
      <c r="N128" s="1260">
        <f>N57</f>
        <v>17290</v>
      </c>
      <c r="O128" s="1261"/>
      <c r="P128" s="1262">
        <f>P57</f>
        <v>3338</v>
      </c>
      <c r="Q128" s="1263"/>
      <c r="R128" s="1260">
        <f>R57</f>
        <v>20580</v>
      </c>
      <c r="S128" s="1261"/>
      <c r="T128" s="1262">
        <f>T57</f>
        <v>2907</v>
      </c>
      <c r="U128" s="1263"/>
      <c r="V128" s="1260">
        <f>V57</f>
        <v>9135</v>
      </c>
      <c r="W128" s="1261"/>
      <c r="X128" s="1262">
        <f>X57</f>
        <v>2795</v>
      </c>
      <c r="Y128" s="1263"/>
      <c r="Z128" s="1260">
        <f>Z57</f>
        <v>14670</v>
      </c>
      <c r="AA128" s="1261"/>
      <c r="AB128" s="1262">
        <f>AB57</f>
        <v>2195</v>
      </c>
      <c r="AC128" s="1263"/>
      <c r="AE128" s="778">
        <f t="shared" ref="AE128:AE133" si="55">SUM(N128:AC128)</f>
        <v>72910</v>
      </c>
      <c r="AF128" s="736"/>
      <c r="AG128" s="736"/>
      <c r="AI128" s="34"/>
      <c r="AJ128" s="14"/>
      <c r="AK128" s="13"/>
    </row>
    <row r="129" spans="1:41" ht="36" customHeight="1">
      <c r="A129" s="35"/>
      <c r="B129" s="1264" t="s">
        <v>172</v>
      </c>
      <c r="C129" s="1265"/>
      <c r="D129" s="1265"/>
      <c r="E129" s="1265"/>
      <c r="F129" s="1265"/>
      <c r="G129" s="1265"/>
      <c r="H129" s="1265"/>
      <c r="I129" s="1265"/>
      <c r="J129" s="1265"/>
      <c r="K129" s="1265"/>
      <c r="L129" s="1265"/>
      <c r="M129" s="177" t="s">
        <v>114</v>
      </c>
      <c r="N129" s="1267">
        <f>N128*$R$117*100*$X$16</f>
        <v>1452360.0000000002</v>
      </c>
      <c r="O129" s="1268"/>
      <c r="P129" s="1268">
        <f>P128*$R$117*100*$X$16</f>
        <v>280392.00000000006</v>
      </c>
      <c r="Q129" s="1269"/>
      <c r="R129" s="1267">
        <f>R128*$R$117*100*$X$16</f>
        <v>1728720</v>
      </c>
      <c r="S129" s="1268"/>
      <c r="T129" s="1268">
        <f>T128*$R$117*100*$X$16</f>
        <v>244188</v>
      </c>
      <c r="U129" s="1269"/>
      <c r="V129" s="1267">
        <f>V128*$R$117*100*$X$16</f>
        <v>767340.00000000012</v>
      </c>
      <c r="W129" s="1268"/>
      <c r="X129" s="1268">
        <f>X128*$R$117*100*$X$16</f>
        <v>234780</v>
      </c>
      <c r="Y129" s="1269"/>
      <c r="Z129" s="1267">
        <f>Z128*$R$117*100*$X$16</f>
        <v>1232280.0000000002</v>
      </c>
      <c r="AA129" s="1268"/>
      <c r="AB129" s="1268">
        <f>AB128*$R$117*100*$X$16</f>
        <v>184380</v>
      </c>
      <c r="AC129" s="1269"/>
      <c r="AE129" s="295">
        <f t="shared" si="55"/>
        <v>6124440</v>
      </c>
      <c r="AF129" s="296"/>
      <c r="AG129" s="296"/>
      <c r="AI129" s="34"/>
      <c r="AJ129" s="14"/>
      <c r="AK129" s="13"/>
    </row>
    <row r="130" spans="1:41" ht="18" customHeight="1">
      <c r="A130" s="35"/>
      <c r="B130" s="1430" t="s">
        <v>105</v>
      </c>
      <c r="C130" s="1356" t="s">
        <v>186</v>
      </c>
      <c r="D130" s="1280"/>
      <c r="E130" s="1280"/>
      <c r="F130" s="1280"/>
      <c r="G130" s="1280"/>
      <c r="H130" s="1280"/>
      <c r="I130" s="1280"/>
      <c r="J130" s="1280"/>
      <c r="K130" s="1280"/>
      <c r="L130" s="1280"/>
      <c r="M130" s="1357"/>
      <c r="N130" s="1358">
        <f>IF($L$59="○",-ROUNDDOWN(N31*$R$117*100*$L$60,-1),0)</f>
        <v>0</v>
      </c>
      <c r="O130" s="1359"/>
      <c r="P130" s="1358">
        <f>IF($L$59="○",-ROUNDDOWN(P31*$R$117*100*$L$60,-1),0)</f>
        <v>0</v>
      </c>
      <c r="Q130" s="1359"/>
      <c r="R130" s="1360">
        <f>IF($L$59="○",-ROUNDDOWN(R31*$R$117*100*$L$60,-1),0)</f>
        <v>0</v>
      </c>
      <c r="S130" s="1361"/>
      <c r="T130" s="1359">
        <f>IF($L$59="○",-ROUNDDOWN(T31*$R$117*100*$L$60,-1),0)</f>
        <v>0</v>
      </c>
      <c r="U130" s="1362"/>
      <c r="V130" s="1360">
        <f>IF($L$59="○",-ROUNDDOWN(V31*$R$117*100*$L$60,-1),0)</f>
        <v>0</v>
      </c>
      <c r="W130" s="1361"/>
      <c r="X130" s="1359">
        <f>IF($L$59="○",-ROUNDDOWN(X31*$R$117*100*$L$60,-1),0)</f>
        <v>0</v>
      </c>
      <c r="Y130" s="1362"/>
      <c r="Z130" s="1360">
        <f>IF($L$59="○",-ROUNDDOWN(Z31*$R$117*100*$L$60,-1),0)</f>
        <v>0</v>
      </c>
      <c r="AA130" s="1361"/>
      <c r="AB130" s="1359">
        <f>IF($L$59="○",-ROUNDDOWN(AB31*$R$117*100*$L$60,-1),0)</f>
        <v>0</v>
      </c>
      <c r="AC130" s="1362"/>
      <c r="AE130" s="735">
        <f t="shared" si="55"/>
        <v>0</v>
      </c>
      <c r="AF130" s="736"/>
      <c r="AG130" s="736"/>
    </row>
    <row r="131" spans="1:41" ht="18" customHeight="1" thickBot="1">
      <c r="A131" s="35"/>
      <c r="B131" s="1431"/>
      <c r="C131" s="1363" t="s">
        <v>187</v>
      </c>
      <c r="D131" s="1364"/>
      <c r="E131" s="1364"/>
      <c r="F131" s="1364"/>
      <c r="G131" s="1364"/>
      <c r="H131" s="1364"/>
      <c r="I131" s="1364"/>
      <c r="J131" s="1364"/>
      <c r="K131" s="1364"/>
      <c r="L131" s="1364"/>
      <c r="M131" s="1365"/>
      <c r="N131" s="1366">
        <f>IF($L$61="○",-ROUNDDOWN(SUM(N31,N32,N33,$N37)*$R$117*100*$L$62,-1),0)</f>
        <v>-720</v>
      </c>
      <c r="O131" s="1367"/>
      <c r="P131" s="1368">
        <f t="shared" ref="P131" si="56">IF($L$61="○",-ROUNDDOWN(SUM(P31,P32,P33,$N37)*$R$117*100*$L$62,-1),0)</f>
        <v>-690</v>
      </c>
      <c r="Q131" s="1369"/>
      <c r="R131" s="1370">
        <f t="shared" ref="R131" si="57">IF($L$61="○",-ROUNDDOWN(SUM(R31,R32,R33,$N37)*$R$117*100*$L$62,-1),0)</f>
        <v>-420</v>
      </c>
      <c r="S131" s="1371"/>
      <c r="T131" s="1368">
        <f t="shared" ref="T131" si="58">IF($L$61="○",-ROUNDDOWN(SUM(T31,T32,T33,$N37)*$R$117*100*$L$62,-1),0)</f>
        <v>-400</v>
      </c>
      <c r="U131" s="1369"/>
      <c r="V131" s="1370">
        <f t="shared" ref="V131" si="59">IF($L$61="○",-ROUNDDOWN(SUM(V31,V32,V33,$N37)*$R$117*100*$L$62,-1),0)</f>
        <v>-250</v>
      </c>
      <c r="W131" s="1371"/>
      <c r="X131" s="1368">
        <f t="shared" ref="X131" si="60">IF($L$61="○",-ROUNDDOWN(SUM(X31,X32,X33,$N37)*$R$117*100*$L$62,-1),0)</f>
        <v>-230</v>
      </c>
      <c r="Y131" s="1369"/>
      <c r="Z131" s="1370">
        <f t="shared" ref="Z131" si="61">IF($L$61="○",-ROUNDDOWN(SUM(Z31,Z32,Z33,$N37)*$R$117*100*$L$62,-1),0)</f>
        <v>-200</v>
      </c>
      <c r="AA131" s="1371"/>
      <c r="AB131" s="1368">
        <f t="shared" ref="AB131" si="62">IF($L$61="○",-ROUNDDOWN(SUM(AB31,AB32,AB33,$N37)*$R$117*100*$L$62,-1),0)</f>
        <v>-180</v>
      </c>
      <c r="AC131" s="1369"/>
      <c r="AE131" s="735">
        <f t="shared" si="55"/>
        <v>-3090</v>
      </c>
      <c r="AF131" s="736"/>
      <c r="AG131" s="736"/>
    </row>
    <row r="132" spans="1:41" ht="18" customHeight="1" thickTop="1">
      <c r="A132" s="35"/>
      <c r="B132" s="1432"/>
      <c r="C132" s="1372" t="s">
        <v>118</v>
      </c>
      <c r="D132" s="1373"/>
      <c r="E132" s="1373"/>
      <c r="F132" s="1373"/>
      <c r="G132" s="1373"/>
      <c r="H132" s="1373"/>
      <c r="I132" s="1373"/>
      <c r="J132" s="1373"/>
      <c r="K132" s="1373"/>
      <c r="L132" s="1373"/>
      <c r="M132" s="1374"/>
      <c r="N132" s="1375">
        <f>SUM(N130,N131)</f>
        <v>-720</v>
      </c>
      <c r="O132" s="1433"/>
      <c r="P132" s="1377">
        <f t="shared" ref="P132" si="63">SUM(P130,P131)</f>
        <v>-690</v>
      </c>
      <c r="Q132" s="1434"/>
      <c r="R132" s="1375">
        <f t="shared" ref="R132" si="64">SUM(R130,R131)</f>
        <v>-420</v>
      </c>
      <c r="S132" s="1433"/>
      <c r="T132" s="1377">
        <f t="shared" ref="T132" si="65">SUM(T130,T131)</f>
        <v>-400</v>
      </c>
      <c r="U132" s="1434"/>
      <c r="V132" s="1375">
        <f t="shared" ref="V132" si="66">SUM(V130,V131)</f>
        <v>-250</v>
      </c>
      <c r="W132" s="1433"/>
      <c r="X132" s="1377">
        <f t="shared" ref="X132" si="67">SUM(X130,X131)</f>
        <v>-230</v>
      </c>
      <c r="Y132" s="1434"/>
      <c r="Z132" s="1375">
        <f t="shared" ref="Z132" si="68">SUM(Z130,Z131)</f>
        <v>-200</v>
      </c>
      <c r="AA132" s="1433"/>
      <c r="AB132" s="1377">
        <f>SUM(AB130,AB131)</f>
        <v>-180</v>
      </c>
      <c r="AC132" s="1434"/>
      <c r="AE132" s="735">
        <f t="shared" si="55"/>
        <v>-3090</v>
      </c>
      <c r="AF132" s="736"/>
      <c r="AG132" s="736"/>
    </row>
    <row r="133" spans="1:41" ht="18" customHeight="1" thickBot="1">
      <c r="A133" s="35"/>
      <c r="B133" s="1437" t="s">
        <v>122</v>
      </c>
      <c r="C133" s="1438"/>
      <c r="D133" s="1438"/>
      <c r="E133" s="1438"/>
      <c r="F133" s="1438"/>
      <c r="G133" s="1438"/>
      <c r="H133" s="1438"/>
      <c r="I133" s="1438"/>
      <c r="J133" s="1438"/>
      <c r="K133" s="1438"/>
      <c r="L133" s="1438"/>
      <c r="M133" s="261" t="s">
        <v>120</v>
      </c>
      <c r="N133" s="1388">
        <f>N132*I20*$X$16</f>
        <v>-86400</v>
      </c>
      <c r="O133" s="1379"/>
      <c r="P133" s="1379">
        <f>P132*N20*$X$16</f>
        <v>-16560</v>
      </c>
      <c r="Q133" s="1380"/>
      <c r="R133" s="1388">
        <f>R132*I21*$X$16</f>
        <v>-100800</v>
      </c>
      <c r="S133" s="1379"/>
      <c r="T133" s="1379">
        <f>T132*N21*$X$16</f>
        <v>-14400</v>
      </c>
      <c r="U133" s="1380"/>
      <c r="V133" s="1388">
        <f>V132*I22*$X$16</f>
        <v>-45000</v>
      </c>
      <c r="W133" s="1379"/>
      <c r="X133" s="1379">
        <f>X132*N22*$X$16</f>
        <v>-13800</v>
      </c>
      <c r="Y133" s="1380"/>
      <c r="Z133" s="1388">
        <f>Z132*I23*$X$16</f>
        <v>-72000</v>
      </c>
      <c r="AA133" s="1379"/>
      <c r="AB133" s="1379">
        <f>AB132*N23*$X$16</f>
        <v>-10800</v>
      </c>
      <c r="AC133" s="1380"/>
      <c r="AE133" s="293">
        <f t="shared" si="55"/>
        <v>-359760</v>
      </c>
      <c r="AF133" s="294"/>
      <c r="AG133" s="294"/>
      <c r="AH133" s="233"/>
      <c r="AI133" s="233"/>
    </row>
    <row r="134" spans="1:41" ht="36.75" customHeight="1" thickTop="1" thickBot="1">
      <c r="A134" s="35"/>
      <c r="B134" s="1435" t="s">
        <v>188</v>
      </c>
      <c r="C134" s="1436"/>
      <c r="D134" s="1436"/>
      <c r="E134" s="1436"/>
      <c r="F134" s="1436"/>
      <c r="G134" s="1436"/>
      <c r="H134" s="1436"/>
      <c r="I134" s="1436"/>
      <c r="J134" s="1436"/>
      <c r="K134" s="1436"/>
      <c r="L134" s="181"/>
      <c r="M134" s="244" t="s">
        <v>121</v>
      </c>
      <c r="N134" s="517">
        <f>ROUNDDOWN(SUM(N129:AC129)+SUM(N133:AC133),-3)</f>
        <v>5764000</v>
      </c>
      <c r="O134" s="1308"/>
      <c r="P134" s="1308"/>
      <c r="Q134" s="1308"/>
      <c r="R134" s="1308"/>
      <c r="S134" s="1308"/>
      <c r="T134" s="1308"/>
      <c r="U134" s="1308"/>
      <c r="V134" s="1308"/>
      <c r="W134" s="1308"/>
      <c r="X134" s="1308"/>
      <c r="Y134" s="1308"/>
      <c r="Z134" s="1308"/>
      <c r="AA134" s="1308"/>
      <c r="AB134" s="1308"/>
      <c r="AC134" s="1309"/>
      <c r="AE134" s="293">
        <f>AE129+AE133</f>
        <v>5764680</v>
      </c>
      <c r="AF134" s="294"/>
      <c r="AG134" s="294"/>
      <c r="AN134" s="35"/>
      <c r="AO134" s="35"/>
    </row>
    <row r="135" spans="1:41" ht="14.25" thickTop="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row>
    <row r="136" spans="1:41">
      <c r="A136" s="35"/>
      <c r="B136" s="35"/>
      <c r="C136" s="35"/>
      <c r="D136" s="35"/>
      <c r="E136" s="35"/>
      <c r="F136" s="35"/>
      <c r="G136" s="35"/>
      <c r="H136" s="35"/>
      <c r="I136" s="35"/>
      <c r="J136" s="35"/>
      <c r="K136" s="35"/>
      <c r="L136" s="35"/>
      <c r="M136" s="35"/>
      <c r="N136" s="35"/>
      <c r="O136" s="35"/>
      <c r="P136" s="35"/>
      <c r="Q136" s="35"/>
      <c r="R136" s="35"/>
      <c r="S136" s="35"/>
      <c r="T136" s="35"/>
      <c r="U136" s="35" t="s">
        <v>176</v>
      </c>
      <c r="V136" s="35"/>
      <c r="W136" s="35"/>
      <c r="X136" s="35"/>
      <c r="Y136" s="35"/>
      <c r="Z136" s="35"/>
      <c r="AA136" s="35"/>
      <c r="AB136" s="35"/>
      <c r="AC136" s="35"/>
    </row>
    <row r="137" spans="1:41" ht="21">
      <c r="A137" s="35"/>
      <c r="B137" s="35"/>
      <c r="C137" s="35"/>
      <c r="D137" s="35"/>
      <c r="E137" s="35"/>
      <c r="F137" s="35"/>
      <c r="G137" s="35"/>
      <c r="H137" s="35"/>
      <c r="I137" s="35"/>
      <c r="J137" s="35"/>
      <c r="K137" s="35"/>
      <c r="L137" s="35"/>
      <c r="M137" s="35"/>
      <c r="N137" s="35"/>
      <c r="O137" s="35"/>
      <c r="P137" s="35"/>
      <c r="Q137" s="35"/>
      <c r="R137" s="35"/>
      <c r="S137" s="35"/>
      <c r="T137" s="176" t="s">
        <v>232</v>
      </c>
      <c r="U137" s="182"/>
      <c r="V137" s="35"/>
      <c r="W137" s="35"/>
      <c r="X137" s="35"/>
      <c r="Y137" s="35"/>
      <c r="Z137" s="35"/>
      <c r="AA137" s="35"/>
      <c r="AB137" s="35"/>
      <c r="AC137" s="35"/>
    </row>
    <row r="138" spans="1:4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row>
    <row r="139" spans="1:4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row>
    <row r="140" spans="1:4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row>
  </sheetData>
  <mergeCells count="455">
    <mergeCell ref="A3:AC3"/>
    <mergeCell ref="B5:F6"/>
    <mergeCell ref="S5:V5"/>
    <mergeCell ref="W5:AC5"/>
    <mergeCell ref="S6:V6"/>
    <mergeCell ref="W6:AC6"/>
    <mergeCell ref="X14:AB15"/>
    <mergeCell ref="N15:Q15"/>
    <mergeCell ref="B16:G16"/>
    <mergeCell ref="H16:M16"/>
    <mergeCell ref="N16:Q16"/>
    <mergeCell ref="R16:W16"/>
    <mergeCell ref="X16:AB16"/>
    <mergeCell ref="S7:V7"/>
    <mergeCell ref="W7:AC7"/>
    <mergeCell ref="B10:G10"/>
    <mergeCell ref="H10:N10"/>
    <mergeCell ref="O10:T10"/>
    <mergeCell ref="B11:G11"/>
    <mergeCell ref="H11:N11"/>
    <mergeCell ref="O11:T11"/>
    <mergeCell ref="B19:H19"/>
    <mergeCell ref="I19:M19"/>
    <mergeCell ref="N19:R19"/>
    <mergeCell ref="S19:W19"/>
    <mergeCell ref="B20:H20"/>
    <mergeCell ref="I20:M20"/>
    <mergeCell ref="N20:R20"/>
    <mergeCell ref="S20:W20"/>
    <mergeCell ref="B14:G15"/>
    <mergeCell ref="H14:Q14"/>
    <mergeCell ref="R14:W15"/>
    <mergeCell ref="B23:H23"/>
    <mergeCell ref="I23:M23"/>
    <mergeCell ref="N23:R23"/>
    <mergeCell ref="S23:W23"/>
    <mergeCell ref="B24:H24"/>
    <mergeCell ref="I24:M24"/>
    <mergeCell ref="N24:R24"/>
    <mergeCell ref="S24:W24"/>
    <mergeCell ref="B21:H21"/>
    <mergeCell ref="I21:M21"/>
    <mergeCell ref="N21:R21"/>
    <mergeCell ref="S21:W21"/>
    <mergeCell ref="B22:H22"/>
    <mergeCell ref="I22:M22"/>
    <mergeCell ref="N22:R22"/>
    <mergeCell ref="S22:W22"/>
    <mergeCell ref="T30:U30"/>
    <mergeCell ref="V30:W30"/>
    <mergeCell ref="X30:Y30"/>
    <mergeCell ref="Z30:AA30"/>
    <mergeCell ref="AB30:AC30"/>
    <mergeCell ref="B31:B55"/>
    <mergeCell ref="C31:C41"/>
    <mergeCell ref="D31:K31"/>
    <mergeCell ref="L31:M31"/>
    <mergeCell ref="N31:O31"/>
    <mergeCell ref="B28:K30"/>
    <mergeCell ref="L28:M30"/>
    <mergeCell ref="N28:AC28"/>
    <mergeCell ref="N29:Q29"/>
    <mergeCell ref="R29:U29"/>
    <mergeCell ref="V29:Y29"/>
    <mergeCell ref="Z29:AC29"/>
    <mergeCell ref="N30:O30"/>
    <mergeCell ref="P30:Q30"/>
    <mergeCell ref="R30:S30"/>
    <mergeCell ref="AB31:AC31"/>
    <mergeCell ref="D32:K32"/>
    <mergeCell ref="L32:M32"/>
    <mergeCell ref="N32:O32"/>
    <mergeCell ref="P32:Q32"/>
    <mergeCell ref="R32:S32"/>
    <mergeCell ref="T32:U32"/>
    <mergeCell ref="V32:W32"/>
    <mergeCell ref="X32:Y32"/>
    <mergeCell ref="Z32:AA32"/>
    <mergeCell ref="P31:Q31"/>
    <mergeCell ref="R31:S31"/>
    <mergeCell ref="T31:U31"/>
    <mergeCell ref="V31:W31"/>
    <mergeCell ref="X31:Y31"/>
    <mergeCell ref="Z31:AA31"/>
    <mergeCell ref="AB33:AC33"/>
    <mergeCell ref="D34:K34"/>
    <mergeCell ref="L34:M34"/>
    <mergeCell ref="N34:AC36"/>
    <mergeCell ref="E35:K35"/>
    <mergeCell ref="L35:M35"/>
    <mergeCell ref="E36:K36"/>
    <mergeCell ref="L36:M36"/>
    <mergeCell ref="AB32:AC32"/>
    <mergeCell ref="D33:K33"/>
    <mergeCell ref="L33:M33"/>
    <mergeCell ref="N33:O33"/>
    <mergeCell ref="P33:Q33"/>
    <mergeCell ref="R33:S33"/>
    <mergeCell ref="T33:U33"/>
    <mergeCell ref="V33:W33"/>
    <mergeCell ref="X33:Y33"/>
    <mergeCell ref="Z33:AA33"/>
    <mergeCell ref="L37:M37"/>
    <mergeCell ref="N37:AC37"/>
    <mergeCell ref="D38:K38"/>
    <mergeCell ref="L38:M38"/>
    <mergeCell ref="N38:AC40"/>
    <mergeCell ref="E39:K39"/>
    <mergeCell ref="L39:M39"/>
    <mergeCell ref="E40:K40"/>
    <mergeCell ref="L40:M40"/>
    <mergeCell ref="X41:Y41"/>
    <mergeCell ref="Z41:AA41"/>
    <mergeCell ref="AB41:AC41"/>
    <mergeCell ref="C42:C50"/>
    <mergeCell ref="D42:K42"/>
    <mergeCell ref="L42:M42"/>
    <mergeCell ref="N42:AC42"/>
    <mergeCell ref="D43:K43"/>
    <mergeCell ref="L43:M43"/>
    <mergeCell ref="N43:AC43"/>
    <mergeCell ref="D41:M41"/>
    <mergeCell ref="N41:O41"/>
    <mergeCell ref="P41:Q41"/>
    <mergeCell ref="R41:S41"/>
    <mergeCell ref="T41:U41"/>
    <mergeCell ref="V41:W41"/>
    <mergeCell ref="D47:K47"/>
    <mergeCell ref="L47:M47"/>
    <mergeCell ref="N47:AC49"/>
    <mergeCell ref="E48:K48"/>
    <mergeCell ref="L48:M48"/>
    <mergeCell ref="E49:K49"/>
    <mergeCell ref="L49:M49"/>
    <mergeCell ref="D44:K44"/>
    <mergeCell ref="L44:M44"/>
    <mergeCell ref="N44:AC46"/>
    <mergeCell ref="E45:K45"/>
    <mergeCell ref="L45:M45"/>
    <mergeCell ref="E46:K46"/>
    <mergeCell ref="L46:M46"/>
    <mergeCell ref="L52:M52"/>
    <mergeCell ref="N52:AC52"/>
    <mergeCell ref="D53:I53"/>
    <mergeCell ref="J53:K53"/>
    <mergeCell ref="L53:M53"/>
    <mergeCell ref="N53:AC53"/>
    <mergeCell ref="X50:Y50"/>
    <mergeCell ref="Z50:AA50"/>
    <mergeCell ref="AB50:AC50"/>
    <mergeCell ref="D51:I51"/>
    <mergeCell ref="J51:K51"/>
    <mergeCell ref="L51:M51"/>
    <mergeCell ref="N51:AC51"/>
    <mergeCell ref="D52:I52"/>
    <mergeCell ref="J52:K52"/>
    <mergeCell ref="D50:M50"/>
    <mergeCell ref="N50:O50"/>
    <mergeCell ref="P50:Q50"/>
    <mergeCell ref="R50:S50"/>
    <mergeCell ref="T50:U50"/>
    <mergeCell ref="V50:W50"/>
    <mergeCell ref="D54:I54"/>
    <mergeCell ref="J54:K54"/>
    <mergeCell ref="L54:M54"/>
    <mergeCell ref="N54:AC54"/>
    <mergeCell ref="D55:M55"/>
    <mergeCell ref="N55:O55"/>
    <mergeCell ref="P55:Q55"/>
    <mergeCell ref="R55:S55"/>
    <mergeCell ref="T55:U55"/>
    <mergeCell ref="V55:W55"/>
    <mergeCell ref="X55:Y55"/>
    <mergeCell ref="Z55:AA55"/>
    <mergeCell ref="AB55:AC55"/>
    <mergeCell ref="B56:L56"/>
    <mergeCell ref="N56:O56"/>
    <mergeCell ref="P56:Q56"/>
    <mergeCell ref="R56:S56"/>
    <mergeCell ref="T56:U56"/>
    <mergeCell ref="V56:W56"/>
    <mergeCell ref="X56:Y56"/>
    <mergeCell ref="C51:C55"/>
    <mergeCell ref="Z56:AA56"/>
    <mergeCell ref="AB56:AC56"/>
    <mergeCell ref="AF56:AG56"/>
    <mergeCell ref="B57:L57"/>
    <mergeCell ref="N57:O57"/>
    <mergeCell ref="P57:Q57"/>
    <mergeCell ref="R57:S57"/>
    <mergeCell ref="T57:U57"/>
    <mergeCell ref="V57:W57"/>
    <mergeCell ref="X57:Y57"/>
    <mergeCell ref="Z57:AA57"/>
    <mergeCell ref="AB57:AC57"/>
    <mergeCell ref="AE57:AG57"/>
    <mergeCell ref="B58:L58"/>
    <mergeCell ref="N58:O58"/>
    <mergeCell ref="P58:Q58"/>
    <mergeCell ref="R58:S58"/>
    <mergeCell ref="T58:U58"/>
    <mergeCell ref="V58:W58"/>
    <mergeCell ref="X58:Y58"/>
    <mergeCell ref="V59:W60"/>
    <mergeCell ref="X59:Y60"/>
    <mergeCell ref="Z59:AA60"/>
    <mergeCell ref="AB59:AC60"/>
    <mergeCell ref="D60:K60"/>
    <mergeCell ref="L60:M60"/>
    <mergeCell ref="Z58:AA58"/>
    <mergeCell ref="AB58:AC58"/>
    <mergeCell ref="AE58:AG58"/>
    <mergeCell ref="C59:K59"/>
    <mergeCell ref="L59:M59"/>
    <mergeCell ref="N59:O60"/>
    <mergeCell ref="P59:Q60"/>
    <mergeCell ref="R59:S60"/>
    <mergeCell ref="T59:U60"/>
    <mergeCell ref="V61:W62"/>
    <mergeCell ref="X61:Y62"/>
    <mergeCell ref="Z61:AA62"/>
    <mergeCell ref="AB61:AC62"/>
    <mergeCell ref="D62:K62"/>
    <mergeCell ref="L62:M62"/>
    <mergeCell ref="C61:K61"/>
    <mergeCell ref="L61:M61"/>
    <mergeCell ref="N61:O62"/>
    <mergeCell ref="P61:Q62"/>
    <mergeCell ref="R61:S62"/>
    <mergeCell ref="T61:U62"/>
    <mergeCell ref="Z64:AA64"/>
    <mergeCell ref="AB64:AC64"/>
    <mergeCell ref="AE64:AG64"/>
    <mergeCell ref="B65:J65"/>
    <mergeCell ref="L65:M65"/>
    <mergeCell ref="N65:AC65"/>
    <mergeCell ref="AE65:AG65"/>
    <mergeCell ref="X63:Y63"/>
    <mergeCell ref="Z63:AA63"/>
    <mergeCell ref="AB63:AC63"/>
    <mergeCell ref="B64:L64"/>
    <mergeCell ref="N64:O64"/>
    <mergeCell ref="P64:Q64"/>
    <mergeCell ref="R64:S64"/>
    <mergeCell ref="T64:U64"/>
    <mergeCell ref="V64:W64"/>
    <mergeCell ref="X64:Y64"/>
    <mergeCell ref="C63:M63"/>
    <mergeCell ref="N63:O63"/>
    <mergeCell ref="P63:Q63"/>
    <mergeCell ref="R63:S63"/>
    <mergeCell ref="T63:U63"/>
    <mergeCell ref="V63:W63"/>
    <mergeCell ref="B59:B63"/>
    <mergeCell ref="AA67:AC70"/>
    <mergeCell ref="R75:T75"/>
    <mergeCell ref="B77:V78"/>
    <mergeCell ref="B80:D81"/>
    <mergeCell ref="B82:M83"/>
    <mergeCell ref="N82:Q82"/>
    <mergeCell ref="R82:U82"/>
    <mergeCell ref="V82:Y82"/>
    <mergeCell ref="Z82:AC82"/>
    <mergeCell ref="N83:O83"/>
    <mergeCell ref="AB83:AC83"/>
    <mergeCell ref="B84:L84"/>
    <mergeCell ref="N84:O84"/>
    <mergeCell ref="P84:Q84"/>
    <mergeCell ref="R84:S84"/>
    <mergeCell ref="T84:U84"/>
    <mergeCell ref="V84:W84"/>
    <mergeCell ref="X84:Y84"/>
    <mergeCell ref="Z84:AA84"/>
    <mergeCell ref="AB84:AC84"/>
    <mergeCell ref="P83:Q83"/>
    <mergeCell ref="R83:S83"/>
    <mergeCell ref="T83:U83"/>
    <mergeCell ref="V83:W83"/>
    <mergeCell ref="X83:Y83"/>
    <mergeCell ref="Z83:AA83"/>
    <mergeCell ref="AF84:AG84"/>
    <mergeCell ref="B85:L85"/>
    <mergeCell ref="N85:O85"/>
    <mergeCell ref="P85:Q85"/>
    <mergeCell ref="R85:S85"/>
    <mergeCell ref="T85:U85"/>
    <mergeCell ref="V85:W85"/>
    <mergeCell ref="X85:Y85"/>
    <mergeCell ref="Z85:AA85"/>
    <mergeCell ref="AB85:AC85"/>
    <mergeCell ref="AF85:AG85"/>
    <mergeCell ref="B86:L86"/>
    <mergeCell ref="N86:O86"/>
    <mergeCell ref="P86:Q86"/>
    <mergeCell ref="R86:S86"/>
    <mergeCell ref="T86:U86"/>
    <mergeCell ref="V86:W86"/>
    <mergeCell ref="X86:Y86"/>
    <mergeCell ref="Z86:AA86"/>
    <mergeCell ref="AB86:AC86"/>
    <mergeCell ref="AE86:AG86"/>
    <mergeCell ref="B87:B89"/>
    <mergeCell ref="C87:M87"/>
    <mergeCell ref="N87:O87"/>
    <mergeCell ref="P87:Q87"/>
    <mergeCell ref="R87:S87"/>
    <mergeCell ref="T87:U87"/>
    <mergeCell ref="V87:W87"/>
    <mergeCell ref="X87:Y87"/>
    <mergeCell ref="Z87:AA87"/>
    <mergeCell ref="AB87:AC87"/>
    <mergeCell ref="C88:M88"/>
    <mergeCell ref="N88:O88"/>
    <mergeCell ref="P88:Q88"/>
    <mergeCell ref="R88:S88"/>
    <mergeCell ref="T88:U88"/>
    <mergeCell ref="V88:W88"/>
    <mergeCell ref="X88:Y88"/>
    <mergeCell ref="Z88:AA88"/>
    <mergeCell ref="AB88:AC88"/>
    <mergeCell ref="AB90:AC90"/>
    <mergeCell ref="AE90:AG90"/>
    <mergeCell ref="B91:K91"/>
    <mergeCell ref="N91:AC91"/>
    <mergeCell ref="AE91:AG91"/>
    <mergeCell ref="X89:Y89"/>
    <mergeCell ref="Z89:AA89"/>
    <mergeCell ref="AB89:AC89"/>
    <mergeCell ref="B90:L90"/>
    <mergeCell ref="N90:O90"/>
    <mergeCell ref="P90:Q90"/>
    <mergeCell ref="R90:S90"/>
    <mergeCell ref="T90:U90"/>
    <mergeCell ref="V90:W90"/>
    <mergeCell ref="X90:Y90"/>
    <mergeCell ref="C89:M89"/>
    <mergeCell ref="N89:O89"/>
    <mergeCell ref="P89:Q89"/>
    <mergeCell ref="R89:S89"/>
    <mergeCell ref="T89:U89"/>
    <mergeCell ref="V89:W89"/>
    <mergeCell ref="A97:A99"/>
    <mergeCell ref="B97:F98"/>
    <mergeCell ref="H97:M98"/>
    <mergeCell ref="O97:T98"/>
    <mergeCell ref="V97:AA98"/>
    <mergeCell ref="B99:F99"/>
    <mergeCell ref="H99:M99"/>
    <mergeCell ref="O99:T99"/>
    <mergeCell ref="Z90:AA90"/>
    <mergeCell ref="V99:AA99"/>
    <mergeCell ref="B102:F103"/>
    <mergeCell ref="I103:AA104"/>
    <mergeCell ref="B104:F104"/>
    <mergeCell ref="AF104:AG104"/>
    <mergeCell ref="R106:W107"/>
    <mergeCell ref="B107:F107"/>
    <mergeCell ref="I107:N107"/>
    <mergeCell ref="B94:D95"/>
    <mergeCell ref="E94:AC95"/>
    <mergeCell ref="B119:V119"/>
    <mergeCell ref="C120:V121"/>
    <mergeCell ref="B125:M126"/>
    <mergeCell ref="N125:Q125"/>
    <mergeCell ref="R125:U125"/>
    <mergeCell ref="V125:Y125"/>
    <mergeCell ref="B108:F108"/>
    <mergeCell ref="I108:N108"/>
    <mergeCell ref="R108:W108"/>
    <mergeCell ref="B109:F109"/>
    <mergeCell ref="J110:AC110"/>
    <mergeCell ref="R117:T117"/>
    <mergeCell ref="Z125:AC125"/>
    <mergeCell ref="N126:O126"/>
    <mergeCell ref="P126:Q126"/>
    <mergeCell ref="R126:S126"/>
    <mergeCell ref="T126:U126"/>
    <mergeCell ref="V126:W126"/>
    <mergeCell ref="X126:Y126"/>
    <mergeCell ref="Z126:AA126"/>
    <mergeCell ref="AB126:AC126"/>
    <mergeCell ref="X127:Y127"/>
    <mergeCell ref="Z127:AA127"/>
    <mergeCell ref="AB127:AC127"/>
    <mergeCell ref="AF127:AG127"/>
    <mergeCell ref="B128:L128"/>
    <mergeCell ref="N128:O128"/>
    <mergeCell ref="P128:Q128"/>
    <mergeCell ref="R128:S128"/>
    <mergeCell ref="T128:U128"/>
    <mergeCell ref="V128:W128"/>
    <mergeCell ref="B127:L127"/>
    <mergeCell ref="N127:O127"/>
    <mergeCell ref="P127:Q127"/>
    <mergeCell ref="R127:S127"/>
    <mergeCell ref="T127:U127"/>
    <mergeCell ref="V127:W127"/>
    <mergeCell ref="X128:Y128"/>
    <mergeCell ref="Z128:AA128"/>
    <mergeCell ref="AB128:AC128"/>
    <mergeCell ref="AE128:AG128"/>
    <mergeCell ref="B129:L129"/>
    <mergeCell ref="N129:O129"/>
    <mergeCell ref="P129:Q129"/>
    <mergeCell ref="R129:S129"/>
    <mergeCell ref="T129:U129"/>
    <mergeCell ref="V129:W129"/>
    <mergeCell ref="X129:Y129"/>
    <mergeCell ref="Z129:AA129"/>
    <mergeCell ref="AB129:AC129"/>
    <mergeCell ref="AE129:AG129"/>
    <mergeCell ref="B130:B132"/>
    <mergeCell ref="C130:M130"/>
    <mergeCell ref="N130:O130"/>
    <mergeCell ref="P130:Q130"/>
    <mergeCell ref="R130:S130"/>
    <mergeCell ref="T130:U130"/>
    <mergeCell ref="V130:W130"/>
    <mergeCell ref="X130:Y130"/>
    <mergeCell ref="Z130:AA130"/>
    <mergeCell ref="AB130:AC130"/>
    <mergeCell ref="AE130:AG130"/>
    <mergeCell ref="C131:M131"/>
    <mergeCell ref="N131:O131"/>
    <mergeCell ref="P131:Q131"/>
    <mergeCell ref="R131:S131"/>
    <mergeCell ref="T131:U131"/>
    <mergeCell ref="V131:W131"/>
    <mergeCell ref="X131:Y131"/>
    <mergeCell ref="Z131:AA131"/>
    <mergeCell ref="AB131:AC131"/>
    <mergeCell ref="AE131:AG131"/>
    <mergeCell ref="C132:M132"/>
    <mergeCell ref="N132:O132"/>
    <mergeCell ref="P132:Q132"/>
    <mergeCell ref="R132:S132"/>
    <mergeCell ref="T132:U132"/>
    <mergeCell ref="V133:W133"/>
    <mergeCell ref="X133:Y133"/>
    <mergeCell ref="Z133:AA133"/>
    <mergeCell ref="AB133:AC133"/>
    <mergeCell ref="AE133:AG133"/>
    <mergeCell ref="B134:K134"/>
    <mergeCell ref="N134:AC134"/>
    <mergeCell ref="AE134:AG134"/>
    <mergeCell ref="V132:W132"/>
    <mergeCell ref="X132:Y132"/>
    <mergeCell ref="Z132:AA132"/>
    <mergeCell ref="AB132:AC132"/>
    <mergeCell ref="AE132:AG132"/>
    <mergeCell ref="B133:L133"/>
    <mergeCell ref="N133:O133"/>
    <mergeCell ref="P133:Q133"/>
    <mergeCell ref="R133:S133"/>
    <mergeCell ref="T133:U133"/>
  </mergeCells>
  <phoneticPr fontId="3"/>
  <conditionalFormatting sqref="I108:N108">
    <cfRule type="cellIs" dxfId="8" priority="1" operator="notEqual">
      <formula>$B$99</formula>
    </cfRule>
  </conditionalFormatting>
  <dataValidations count="6">
    <dataValidation imeMode="off" allowBlank="1" showInputMessage="1" showErrorMessage="1" sqref="KB65609:KC65609 TX65609:TY65609 ADT65609:ADU65609 ANP65609:ANQ65609 AXL65609:AXM65609 BHH65609:BHI65609 BRD65609:BRE65609 CAZ65609:CBA65609 CKV65609:CKW65609 CUR65609:CUS65609 DEN65609:DEO65609 DOJ65609:DOK65609 DYF65609:DYG65609 EIB65609:EIC65609 ERX65609:ERY65609 FBT65609:FBU65609 FLP65609:FLQ65609 FVL65609:FVM65609 GFH65609:GFI65609 GPD65609:GPE65609 GYZ65609:GZA65609 HIV65609:HIW65609 HSR65609:HSS65609 ICN65609:ICO65609 IMJ65609:IMK65609 IWF65609:IWG65609 JGB65609:JGC65609 JPX65609:JPY65609 JZT65609:JZU65609 KJP65609:KJQ65609 KTL65609:KTM65609 LDH65609:LDI65609 LND65609:LNE65609 LWZ65609:LXA65609 MGV65609:MGW65609 MQR65609:MQS65609 NAN65609:NAO65609 NKJ65609:NKK65609 NUF65609:NUG65609 OEB65609:OEC65609 ONX65609:ONY65609 OXT65609:OXU65609 PHP65609:PHQ65609 PRL65609:PRM65609 QBH65609:QBI65609 QLD65609:QLE65609 QUZ65609:QVA65609 REV65609:REW65609 ROR65609:ROS65609 RYN65609:RYO65609 SIJ65609:SIK65609 SSF65609:SSG65609 TCB65609:TCC65609 TLX65609:TLY65609 TVT65609:TVU65609 UFP65609:UFQ65609 UPL65609:UPM65609 UZH65609:UZI65609 VJD65609:VJE65609 VSZ65609:VTA65609 WCV65609:WCW65609 WMR65609:WMS65609 WWN65609:WWO65609 KB131145:KC131145 TX131145:TY131145 ADT131145:ADU131145 ANP131145:ANQ131145 AXL131145:AXM131145 BHH131145:BHI131145 BRD131145:BRE131145 CAZ131145:CBA131145 CKV131145:CKW131145 CUR131145:CUS131145 DEN131145:DEO131145 DOJ131145:DOK131145 DYF131145:DYG131145 EIB131145:EIC131145 ERX131145:ERY131145 FBT131145:FBU131145 FLP131145:FLQ131145 FVL131145:FVM131145 GFH131145:GFI131145 GPD131145:GPE131145 GYZ131145:GZA131145 HIV131145:HIW131145 HSR131145:HSS131145 ICN131145:ICO131145 IMJ131145:IMK131145 IWF131145:IWG131145 JGB131145:JGC131145 JPX131145:JPY131145 JZT131145:JZU131145 KJP131145:KJQ131145 KTL131145:KTM131145 LDH131145:LDI131145 LND131145:LNE131145 LWZ131145:LXA131145 MGV131145:MGW131145 MQR131145:MQS131145 NAN131145:NAO131145 NKJ131145:NKK131145 NUF131145:NUG131145 OEB131145:OEC131145 ONX131145:ONY131145 OXT131145:OXU131145 PHP131145:PHQ131145 PRL131145:PRM131145 QBH131145:QBI131145 QLD131145:QLE131145 QUZ131145:QVA131145 REV131145:REW131145 ROR131145:ROS131145 RYN131145:RYO131145 SIJ131145:SIK131145 SSF131145:SSG131145 TCB131145:TCC131145 TLX131145:TLY131145 TVT131145:TVU131145 UFP131145:UFQ131145 UPL131145:UPM131145 UZH131145:UZI131145 VJD131145:VJE131145 VSZ131145:VTA131145 WCV131145:WCW131145 WMR131145:WMS131145 WWN131145:WWO131145 KB196681:KC196681 TX196681:TY196681 ADT196681:ADU196681 ANP196681:ANQ196681 AXL196681:AXM196681 BHH196681:BHI196681 BRD196681:BRE196681 CAZ196681:CBA196681 CKV196681:CKW196681 CUR196681:CUS196681 DEN196681:DEO196681 DOJ196681:DOK196681 DYF196681:DYG196681 EIB196681:EIC196681 ERX196681:ERY196681 FBT196681:FBU196681 FLP196681:FLQ196681 FVL196681:FVM196681 GFH196681:GFI196681 GPD196681:GPE196681 GYZ196681:GZA196681 HIV196681:HIW196681 HSR196681:HSS196681 ICN196681:ICO196681 IMJ196681:IMK196681 IWF196681:IWG196681 JGB196681:JGC196681 JPX196681:JPY196681 JZT196681:JZU196681 KJP196681:KJQ196681 KTL196681:KTM196681 LDH196681:LDI196681 LND196681:LNE196681 LWZ196681:LXA196681 MGV196681:MGW196681 MQR196681:MQS196681 NAN196681:NAO196681 NKJ196681:NKK196681 NUF196681:NUG196681 OEB196681:OEC196681 ONX196681:ONY196681 OXT196681:OXU196681 PHP196681:PHQ196681 PRL196681:PRM196681 QBH196681:QBI196681 QLD196681:QLE196681 QUZ196681:QVA196681 REV196681:REW196681 ROR196681:ROS196681 RYN196681:RYO196681 SIJ196681:SIK196681 SSF196681:SSG196681 TCB196681:TCC196681 TLX196681:TLY196681 TVT196681:TVU196681 UFP196681:UFQ196681 UPL196681:UPM196681 UZH196681:UZI196681 VJD196681:VJE196681 VSZ196681:VTA196681 WCV196681:WCW196681 WMR196681:WMS196681 WWN196681:WWO196681 KB262217:KC262217 TX262217:TY262217 ADT262217:ADU262217 ANP262217:ANQ262217 AXL262217:AXM262217 BHH262217:BHI262217 BRD262217:BRE262217 CAZ262217:CBA262217 CKV262217:CKW262217 CUR262217:CUS262217 DEN262217:DEO262217 DOJ262217:DOK262217 DYF262217:DYG262217 EIB262217:EIC262217 ERX262217:ERY262217 FBT262217:FBU262217 FLP262217:FLQ262217 FVL262217:FVM262217 GFH262217:GFI262217 GPD262217:GPE262217 GYZ262217:GZA262217 HIV262217:HIW262217 HSR262217:HSS262217 ICN262217:ICO262217 IMJ262217:IMK262217 IWF262217:IWG262217 JGB262217:JGC262217 JPX262217:JPY262217 JZT262217:JZU262217 KJP262217:KJQ262217 KTL262217:KTM262217 LDH262217:LDI262217 LND262217:LNE262217 LWZ262217:LXA262217 MGV262217:MGW262217 MQR262217:MQS262217 NAN262217:NAO262217 NKJ262217:NKK262217 NUF262217:NUG262217 OEB262217:OEC262217 ONX262217:ONY262217 OXT262217:OXU262217 PHP262217:PHQ262217 PRL262217:PRM262217 QBH262217:QBI262217 QLD262217:QLE262217 QUZ262217:QVA262217 REV262217:REW262217 ROR262217:ROS262217 RYN262217:RYO262217 SIJ262217:SIK262217 SSF262217:SSG262217 TCB262217:TCC262217 TLX262217:TLY262217 TVT262217:TVU262217 UFP262217:UFQ262217 UPL262217:UPM262217 UZH262217:UZI262217 VJD262217:VJE262217 VSZ262217:VTA262217 WCV262217:WCW262217 WMR262217:WMS262217 WWN262217:WWO262217 KB327753:KC327753 TX327753:TY327753 ADT327753:ADU327753 ANP327753:ANQ327753 AXL327753:AXM327753 BHH327753:BHI327753 BRD327753:BRE327753 CAZ327753:CBA327753 CKV327753:CKW327753 CUR327753:CUS327753 DEN327753:DEO327753 DOJ327753:DOK327753 DYF327753:DYG327753 EIB327753:EIC327753 ERX327753:ERY327753 FBT327753:FBU327753 FLP327753:FLQ327753 FVL327753:FVM327753 GFH327753:GFI327753 GPD327753:GPE327753 GYZ327753:GZA327753 HIV327753:HIW327753 HSR327753:HSS327753 ICN327753:ICO327753 IMJ327753:IMK327753 IWF327753:IWG327753 JGB327753:JGC327753 JPX327753:JPY327753 JZT327753:JZU327753 KJP327753:KJQ327753 KTL327753:KTM327753 LDH327753:LDI327753 LND327753:LNE327753 LWZ327753:LXA327753 MGV327753:MGW327753 MQR327753:MQS327753 NAN327753:NAO327753 NKJ327753:NKK327753 NUF327753:NUG327753 OEB327753:OEC327753 ONX327753:ONY327753 OXT327753:OXU327753 PHP327753:PHQ327753 PRL327753:PRM327753 QBH327753:QBI327753 QLD327753:QLE327753 QUZ327753:QVA327753 REV327753:REW327753 ROR327753:ROS327753 RYN327753:RYO327753 SIJ327753:SIK327753 SSF327753:SSG327753 TCB327753:TCC327753 TLX327753:TLY327753 TVT327753:TVU327753 UFP327753:UFQ327753 UPL327753:UPM327753 UZH327753:UZI327753 VJD327753:VJE327753 VSZ327753:VTA327753 WCV327753:WCW327753 WMR327753:WMS327753 WWN327753:WWO327753 KB393289:KC393289 TX393289:TY393289 ADT393289:ADU393289 ANP393289:ANQ393289 AXL393289:AXM393289 BHH393289:BHI393289 BRD393289:BRE393289 CAZ393289:CBA393289 CKV393289:CKW393289 CUR393289:CUS393289 DEN393289:DEO393289 DOJ393289:DOK393289 DYF393289:DYG393289 EIB393289:EIC393289 ERX393289:ERY393289 FBT393289:FBU393289 FLP393289:FLQ393289 FVL393289:FVM393289 GFH393289:GFI393289 GPD393289:GPE393289 GYZ393289:GZA393289 HIV393289:HIW393289 HSR393289:HSS393289 ICN393289:ICO393289 IMJ393289:IMK393289 IWF393289:IWG393289 JGB393289:JGC393289 JPX393289:JPY393289 JZT393289:JZU393289 KJP393289:KJQ393289 KTL393289:KTM393289 LDH393289:LDI393289 LND393289:LNE393289 LWZ393289:LXA393289 MGV393289:MGW393289 MQR393289:MQS393289 NAN393289:NAO393289 NKJ393289:NKK393289 NUF393289:NUG393289 OEB393289:OEC393289 ONX393289:ONY393289 OXT393289:OXU393289 PHP393289:PHQ393289 PRL393289:PRM393289 QBH393289:QBI393289 QLD393289:QLE393289 QUZ393289:QVA393289 REV393289:REW393289 ROR393289:ROS393289 RYN393289:RYO393289 SIJ393289:SIK393289 SSF393289:SSG393289 TCB393289:TCC393289 TLX393289:TLY393289 TVT393289:TVU393289 UFP393289:UFQ393289 UPL393289:UPM393289 UZH393289:UZI393289 VJD393289:VJE393289 VSZ393289:VTA393289 WCV393289:WCW393289 WMR393289:WMS393289 WWN393289:WWO393289 KB458825:KC458825 TX458825:TY458825 ADT458825:ADU458825 ANP458825:ANQ458825 AXL458825:AXM458825 BHH458825:BHI458825 BRD458825:BRE458825 CAZ458825:CBA458825 CKV458825:CKW458825 CUR458825:CUS458825 DEN458825:DEO458825 DOJ458825:DOK458825 DYF458825:DYG458825 EIB458825:EIC458825 ERX458825:ERY458825 FBT458825:FBU458825 FLP458825:FLQ458825 FVL458825:FVM458825 GFH458825:GFI458825 GPD458825:GPE458825 GYZ458825:GZA458825 HIV458825:HIW458825 HSR458825:HSS458825 ICN458825:ICO458825 IMJ458825:IMK458825 IWF458825:IWG458825 JGB458825:JGC458825 JPX458825:JPY458825 JZT458825:JZU458825 KJP458825:KJQ458825 KTL458825:KTM458825 LDH458825:LDI458825 LND458825:LNE458825 LWZ458825:LXA458825 MGV458825:MGW458825 MQR458825:MQS458825 NAN458825:NAO458825 NKJ458825:NKK458825 NUF458825:NUG458825 OEB458825:OEC458825 ONX458825:ONY458825 OXT458825:OXU458825 PHP458825:PHQ458825 PRL458825:PRM458825 QBH458825:QBI458825 QLD458825:QLE458825 QUZ458825:QVA458825 REV458825:REW458825 ROR458825:ROS458825 RYN458825:RYO458825 SIJ458825:SIK458825 SSF458825:SSG458825 TCB458825:TCC458825 TLX458825:TLY458825 TVT458825:TVU458825 UFP458825:UFQ458825 UPL458825:UPM458825 UZH458825:UZI458825 VJD458825:VJE458825 VSZ458825:VTA458825 WCV458825:WCW458825 WMR458825:WMS458825 WWN458825:WWO458825 KB524361:KC524361 TX524361:TY524361 ADT524361:ADU524361 ANP524361:ANQ524361 AXL524361:AXM524361 BHH524361:BHI524361 BRD524361:BRE524361 CAZ524361:CBA524361 CKV524361:CKW524361 CUR524361:CUS524361 DEN524361:DEO524361 DOJ524361:DOK524361 DYF524361:DYG524361 EIB524361:EIC524361 ERX524361:ERY524361 FBT524361:FBU524361 FLP524361:FLQ524361 FVL524361:FVM524361 GFH524361:GFI524361 GPD524361:GPE524361 GYZ524361:GZA524361 HIV524361:HIW524361 HSR524361:HSS524361 ICN524361:ICO524361 IMJ524361:IMK524361 IWF524361:IWG524361 JGB524361:JGC524361 JPX524361:JPY524361 JZT524361:JZU524361 KJP524361:KJQ524361 KTL524361:KTM524361 LDH524361:LDI524361 LND524361:LNE524361 LWZ524361:LXA524361 MGV524361:MGW524361 MQR524361:MQS524361 NAN524361:NAO524361 NKJ524361:NKK524361 NUF524361:NUG524361 OEB524361:OEC524361 ONX524361:ONY524361 OXT524361:OXU524361 PHP524361:PHQ524361 PRL524361:PRM524361 QBH524361:QBI524361 QLD524361:QLE524361 QUZ524361:QVA524361 REV524361:REW524361 ROR524361:ROS524361 RYN524361:RYO524361 SIJ524361:SIK524361 SSF524361:SSG524361 TCB524361:TCC524361 TLX524361:TLY524361 TVT524361:TVU524361 UFP524361:UFQ524361 UPL524361:UPM524361 UZH524361:UZI524361 VJD524361:VJE524361 VSZ524361:VTA524361 WCV524361:WCW524361 WMR524361:WMS524361 WWN524361:WWO524361 KB589897:KC589897 TX589897:TY589897 ADT589897:ADU589897 ANP589897:ANQ589897 AXL589897:AXM589897 BHH589897:BHI589897 BRD589897:BRE589897 CAZ589897:CBA589897 CKV589897:CKW589897 CUR589897:CUS589897 DEN589897:DEO589897 DOJ589897:DOK589897 DYF589897:DYG589897 EIB589897:EIC589897 ERX589897:ERY589897 FBT589897:FBU589897 FLP589897:FLQ589897 FVL589897:FVM589897 GFH589897:GFI589897 GPD589897:GPE589897 GYZ589897:GZA589897 HIV589897:HIW589897 HSR589897:HSS589897 ICN589897:ICO589897 IMJ589897:IMK589897 IWF589897:IWG589897 JGB589897:JGC589897 JPX589897:JPY589897 JZT589897:JZU589897 KJP589897:KJQ589897 KTL589897:KTM589897 LDH589897:LDI589897 LND589897:LNE589897 LWZ589897:LXA589897 MGV589897:MGW589897 MQR589897:MQS589897 NAN589897:NAO589897 NKJ589897:NKK589897 NUF589897:NUG589897 OEB589897:OEC589897 ONX589897:ONY589897 OXT589897:OXU589897 PHP589897:PHQ589897 PRL589897:PRM589897 QBH589897:QBI589897 QLD589897:QLE589897 QUZ589897:QVA589897 REV589897:REW589897 ROR589897:ROS589897 RYN589897:RYO589897 SIJ589897:SIK589897 SSF589897:SSG589897 TCB589897:TCC589897 TLX589897:TLY589897 TVT589897:TVU589897 UFP589897:UFQ589897 UPL589897:UPM589897 UZH589897:UZI589897 VJD589897:VJE589897 VSZ589897:VTA589897 WCV589897:WCW589897 WMR589897:WMS589897 WWN589897:WWO589897 KB655433:KC655433 TX655433:TY655433 ADT655433:ADU655433 ANP655433:ANQ655433 AXL655433:AXM655433 BHH655433:BHI655433 BRD655433:BRE655433 CAZ655433:CBA655433 CKV655433:CKW655433 CUR655433:CUS655433 DEN655433:DEO655433 DOJ655433:DOK655433 DYF655433:DYG655433 EIB655433:EIC655433 ERX655433:ERY655433 FBT655433:FBU655433 FLP655433:FLQ655433 FVL655433:FVM655433 GFH655433:GFI655433 GPD655433:GPE655433 GYZ655433:GZA655433 HIV655433:HIW655433 HSR655433:HSS655433 ICN655433:ICO655433 IMJ655433:IMK655433 IWF655433:IWG655433 JGB655433:JGC655433 JPX655433:JPY655433 JZT655433:JZU655433 KJP655433:KJQ655433 KTL655433:KTM655433 LDH655433:LDI655433 LND655433:LNE655433 LWZ655433:LXA655433 MGV655433:MGW655433 MQR655433:MQS655433 NAN655433:NAO655433 NKJ655433:NKK655433 NUF655433:NUG655433 OEB655433:OEC655433 ONX655433:ONY655433 OXT655433:OXU655433 PHP655433:PHQ655433 PRL655433:PRM655433 QBH655433:QBI655433 QLD655433:QLE655433 QUZ655433:QVA655433 REV655433:REW655433 ROR655433:ROS655433 RYN655433:RYO655433 SIJ655433:SIK655433 SSF655433:SSG655433 TCB655433:TCC655433 TLX655433:TLY655433 TVT655433:TVU655433 UFP655433:UFQ655433 UPL655433:UPM655433 UZH655433:UZI655433 VJD655433:VJE655433 VSZ655433:VTA655433 WCV655433:WCW655433 WMR655433:WMS655433 WWN655433:WWO655433 KB720969:KC720969 TX720969:TY720969 ADT720969:ADU720969 ANP720969:ANQ720969 AXL720969:AXM720969 BHH720969:BHI720969 BRD720969:BRE720969 CAZ720969:CBA720969 CKV720969:CKW720969 CUR720969:CUS720969 DEN720969:DEO720969 DOJ720969:DOK720969 DYF720969:DYG720969 EIB720969:EIC720969 ERX720969:ERY720969 FBT720969:FBU720969 FLP720969:FLQ720969 FVL720969:FVM720969 GFH720969:GFI720969 GPD720969:GPE720969 GYZ720969:GZA720969 HIV720969:HIW720969 HSR720969:HSS720969 ICN720969:ICO720969 IMJ720969:IMK720969 IWF720969:IWG720969 JGB720969:JGC720969 JPX720969:JPY720969 JZT720969:JZU720969 KJP720969:KJQ720969 KTL720969:KTM720969 LDH720969:LDI720969 LND720969:LNE720969 LWZ720969:LXA720969 MGV720969:MGW720969 MQR720969:MQS720969 NAN720969:NAO720969 NKJ720969:NKK720969 NUF720969:NUG720969 OEB720969:OEC720969 ONX720969:ONY720969 OXT720969:OXU720969 PHP720969:PHQ720969 PRL720969:PRM720969 QBH720969:QBI720969 QLD720969:QLE720969 QUZ720969:QVA720969 REV720969:REW720969 ROR720969:ROS720969 RYN720969:RYO720969 SIJ720969:SIK720969 SSF720969:SSG720969 TCB720969:TCC720969 TLX720969:TLY720969 TVT720969:TVU720969 UFP720969:UFQ720969 UPL720969:UPM720969 UZH720969:UZI720969 VJD720969:VJE720969 VSZ720969:VTA720969 WCV720969:WCW720969 WMR720969:WMS720969 WWN720969:WWO720969 KB786505:KC786505 TX786505:TY786505 ADT786505:ADU786505 ANP786505:ANQ786505 AXL786505:AXM786505 BHH786505:BHI786505 BRD786505:BRE786505 CAZ786505:CBA786505 CKV786505:CKW786505 CUR786505:CUS786505 DEN786505:DEO786505 DOJ786505:DOK786505 DYF786505:DYG786505 EIB786505:EIC786505 ERX786505:ERY786505 FBT786505:FBU786505 FLP786505:FLQ786505 FVL786505:FVM786505 GFH786505:GFI786505 GPD786505:GPE786505 GYZ786505:GZA786505 HIV786505:HIW786505 HSR786505:HSS786505 ICN786505:ICO786505 IMJ786505:IMK786505 IWF786505:IWG786505 JGB786505:JGC786505 JPX786505:JPY786505 JZT786505:JZU786505 KJP786505:KJQ786505 KTL786505:KTM786505 LDH786505:LDI786505 LND786505:LNE786505 LWZ786505:LXA786505 MGV786505:MGW786505 MQR786505:MQS786505 NAN786505:NAO786505 NKJ786505:NKK786505 NUF786505:NUG786505 OEB786505:OEC786505 ONX786505:ONY786505 OXT786505:OXU786505 PHP786505:PHQ786505 PRL786505:PRM786505 QBH786505:QBI786505 QLD786505:QLE786505 QUZ786505:QVA786505 REV786505:REW786505 ROR786505:ROS786505 RYN786505:RYO786505 SIJ786505:SIK786505 SSF786505:SSG786505 TCB786505:TCC786505 TLX786505:TLY786505 TVT786505:TVU786505 UFP786505:UFQ786505 UPL786505:UPM786505 UZH786505:UZI786505 VJD786505:VJE786505 VSZ786505:VTA786505 WCV786505:WCW786505 WMR786505:WMS786505 WWN786505:WWO786505 KB852041:KC852041 TX852041:TY852041 ADT852041:ADU852041 ANP852041:ANQ852041 AXL852041:AXM852041 BHH852041:BHI852041 BRD852041:BRE852041 CAZ852041:CBA852041 CKV852041:CKW852041 CUR852041:CUS852041 DEN852041:DEO852041 DOJ852041:DOK852041 DYF852041:DYG852041 EIB852041:EIC852041 ERX852041:ERY852041 FBT852041:FBU852041 FLP852041:FLQ852041 FVL852041:FVM852041 GFH852041:GFI852041 GPD852041:GPE852041 GYZ852041:GZA852041 HIV852041:HIW852041 HSR852041:HSS852041 ICN852041:ICO852041 IMJ852041:IMK852041 IWF852041:IWG852041 JGB852041:JGC852041 JPX852041:JPY852041 JZT852041:JZU852041 KJP852041:KJQ852041 KTL852041:KTM852041 LDH852041:LDI852041 LND852041:LNE852041 LWZ852041:LXA852041 MGV852041:MGW852041 MQR852041:MQS852041 NAN852041:NAO852041 NKJ852041:NKK852041 NUF852041:NUG852041 OEB852041:OEC852041 ONX852041:ONY852041 OXT852041:OXU852041 PHP852041:PHQ852041 PRL852041:PRM852041 QBH852041:QBI852041 QLD852041:QLE852041 QUZ852041:QVA852041 REV852041:REW852041 ROR852041:ROS852041 RYN852041:RYO852041 SIJ852041:SIK852041 SSF852041:SSG852041 TCB852041:TCC852041 TLX852041:TLY852041 TVT852041:TVU852041 UFP852041:UFQ852041 UPL852041:UPM852041 UZH852041:UZI852041 VJD852041:VJE852041 VSZ852041:VTA852041 WCV852041:WCW852041 WMR852041:WMS852041 WWN852041:WWO852041 KB917577:KC917577 TX917577:TY917577 ADT917577:ADU917577 ANP917577:ANQ917577 AXL917577:AXM917577 BHH917577:BHI917577 BRD917577:BRE917577 CAZ917577:CBA917577 CKV917577:CKW917577 CUR917577:CUS917577 DEN917577:DEO917577 DOJ917577:DOK917577 DYF917577:DYG917577 EIB917577:EIC917577 ERX917577:ERY917577 FBT917577:FBU917577 FLP917577:FLQ917577 FVL917577:FVM917577 GFH917577:GFI917577 GPD917577:GPE917577 GYZ917577:GZA917577 HIV917577:HIW917577 HSR917577:HSS917577 ICN917577:ICO917577 IMJ917577:IMK917577 IWF917577:IWG917577 JGB917577:JGC917577 JPX917577:JPY917577 JZT917577:JZU917577 KJP917577:KJQ917577 KTL917577:KTM917577 LDH917577:LDI917577 LND917577:LNE917577 LWZ917577:LXA917577 MGV917577:MGW917577 MQR917577:MQS917577 NAN917577:NAO917577 NKJ917577:NKK917577 NUF917577:NUG917577 OEB917577:OEC917577 ONX917577:ONY917577 OXT917577:OXU917577 PHP917577:PHQ917577 PRL917577:PRM917577 QBH917577:QBI917577 QLD917577:QLE917577 QUZ917577:QVA917577 REV917577:REW917577 ROR917577:ROS917577 RYN917577:RYO917577 SIJ917577:SIK917577 SSF917577:SSG917577 TCB917577:TCC917577 TLX917577:TLY917577 TVT917577:TVU917577 UFP917577:UFQ917577 UPL917577:UPM917577 UZH917577:UZI917577 VJD917577:VJE917577 VSZ917577:VTA917577 WCV917577:WCW917577 WMR917577:WMS917577 WWN917577:WWO917577 KB983113:KC983113 TX983113:TY983113 ADT983113:ADU983113 ANP983113:ANQ983113 AXL983113:AXM983113 BHH983113:BHI983113 BRD983113:BRE983113 CAZ983113:CBA983113 CKV983113:CKW983113 CUR983113:CUS983113 DEN983113:DEO983113 DOJ983113:DOK983113 DYF983113:DYG983113 EIB983113:EIC983113 ERX983113:ERY983113 FBT983113:FBU983113 FLP983113:FLQ983113 FVL983113:FVM983113 GFH983113:GFI983113 GPD983113:GPE983113 GYZ983113:GZA983113 HIV983113:HIW983113 HSR983113:HSS983113 ICN983113:ICO983113 IMJ983113:IMK983113 IWF983113:IWG983113 JGB983113:JGC983113 JPX983113:JPY983113 JZT983113:JZU983113 KJP983113:KJQ983113 KTL983113:KTM983113 LDH983113:LDI983113 LND983113:LNE983113 LWZ983113:LXA983113 MGV983113:MGW983113 MQR983113:MQS983113 NAN983113:NAO983113 NKJ983113:NKK983113 NUF983113:NUG983113 OEB983113:OEC983113 ONX983113:ONY983113 OXT983113:OXU983113 PHP983113:PHQ983113 PRL983113:PRM983113 QBH983113:QBI983113 QLD983113:QLE983113 QUZ983113:QVA983113 REV983113:REW983113 ROR983113:ROS983113 RYN983113:RYO983113 SIJ983113:SIK983113 SSF983113:SSG983113 TCB983113:TCC983113 TLX983113:TLY983113 TVT983113:TVU983113 UFP983113:UFQ983113 UPL983113:UPM983113 UZH983113:UZI983113 VJD983113:VJE983113 VSZ983113:VTA983113 WCV983113:WCW983113 WMR983113:WMS983113 WWN983113:WWO983113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600:AH65600 KC65600:KD65600 TY65600:TZ65600 ADU65600:ADV65600 ANQ65600:ANR65600 AXM65600:AXN65600 BHI65600:BHJ65600 BRE65600:BRF65600 CBA65600:CBB65600 CKW65600:CKX65600 CUS65600:CUT65600 DEO65600:DEP65600 DOK65600:DOL65600 DYG65600:DYH65600 EIC65600:EID65600 ERY65600:ERZ65600 FBU65600:FBV65600 FLQ65600:FLR65600 FVM65600:FVN65600 GFI65600:GFJ65600 GPE65600:GPF65600 GZA65600:GZB65600 HIW65600:HIX65600 HSS65600:HST65600 ICO65600:ICP65600 IMK65600:IML65600 IWG65600:IWH65600 JGC65600:JGD65600 JPY65600:JPZ65600 JZU65600:JZV65600 KJQ65600:KJR65600 KTM65600:KTN65600 LDI65600:LDJ65600 LNE65600:LNF65600 LXA65600:LXB65600 MGW65600:MGX65600 MQS65600:MQT65600 NAO65600:NAP65600 NKK65600:NKL65600 NUG65600:NUH65600 OEC65600:OED65600 ONY65600:ONZ65600 OXU65600:OXV65600 PHQ65600:PHR65600 PRM65600:PRN65600 QBI65600:QBJ65600 QLE65600:QLF65600 QVA65600:QVB65600 REW65600:REX65600 ROS65600:ROT65600 RYO65600:RYP65600 SIK65600:SIL65600 SSG65600:SSH65600 TCC65600:TCD65600 TLY65600:TLZ65600 TVU65600:TVV65600 UFQ65600:UFR65600 UPM65600:UPN65600 UZI65600:UZJ65600 VJE65600:VJF65600 VTA65600:VTB65600 WCW65600:WCX65600 WMS65600:WMT65600 WWO65600:WWP65600 AG131136:AH131136 KC131136:KD131136 TY131136:TZ131136 ADU131136:ADV131136 ANQ131136:ANR131136 AXM131136:AXN131136 BHI131136:BHJ131136 BRE131136:BRF131136 CBA131136:CBB131136 CKW131136:CKX131136 CUS131136:CUT131136 DEO131136:DEP131136 DOK131136:DOL131136 DYG131136:DYH131136 EIC131136:EID131136 ERY131136:ERZ131136 FBU131136:FBV131136 FLQ131136:FLR131136 FVM131136:FVN131136 GFI131136:GFJ131136 GPE131136:GPF131136 GZA131136:GZB131136 HIW131136:HIX131136 HSS131136:HST131136 ICO131136:ICP131136 IMK131136:IML131136 IWG131136:IWH131136 JGC131136:JGD131136 JPY131136:JPZ131136 JZU131136:JZV131136 KJQ131136:KJR131136 KTM131136:KTN131136 LDI131136:LDJ131136 LNE131136:LNF131136 LXA131136:LXB131136 MGW131136:MGX131136 MQS131136:MQT131136 NAO131136:NAP131136 NKK131136:NKL131136 NUG131136:NUH131136 OEC131136:OED131136 ONY131136:ONZ131136 OXU131136:OXV131136 PHQ131136:PHR131136 PRM131136:PRN131136 QBI131136:QBJ131136 QLE131136:QLF131136 QVA131136:QVB131136 REW131136:REX131136 ROS131136:ROT131136 RYO131136:RYP131136 SIK131136:SIL131136 SSG131136:SSH131136 TCC131136:TCD131136 TLY131136:TLZ131136 TVU131136:TVV131136 UFQ131136:UFR131136 UPM131136:UPN131136 UZI131136:UZJ131136 VJE131136:VJF131136 VTA131136:VTB131136 WCW131136:WCX131136 WMS131136:WMT131136 WWO131136:WWP131136 AG196672:AH196672 KC196672:KD196672 TY196672:TZ196672 ADU196672:ADV196672 ANQ196672:ANR196672 AXM196672:AXN196672 BHI196672:BHJ196672 BRE196672:BRF196672 CBA196672:CBB196672 CKW196672:CKX196672 CUS196672:CUT196672 DEO196672:DEP196672 DOK196672:DOL196672 DYG196672:DYH196672 EIC196672:EID196672 ERY196672:ERZ196672 FBU196672:FBV196672 FLQ196672:FLR196672 FVM196672:FVN196672 GFI196672:GFJ196672 GPE196672:GPF196672 GZA196672:GZB196672 HIW196672:HIX196672 HSS196672:HST196672 ICO196672:ICP196672 IMK196672:IML196672 IWG196672:IWH196672 JGC196672:JGD196672 JPY196672:JPZ196672 JZU196672:JZV196672 KJQ196672:KJR196672 KTM196672:KTN196672 LDI196672:LDJ196672 LNE196672:LNF196672 LXA196672:LXB196672 MGW196672:MGX196672 MQS196672:MQT196672 NAO196672:NAP196672 NKK196672:NKL196672 NUG196672:NUH196672 OEC196672:OED196672 ONY196672:ONZ196672 OXU196672:OXV196672 PHQ196672:PHR196672 PRM196672:PRN196672 QBI196672:QBJ196672 QLE196672:QLF196672 QVA196672:QVB196672 REW196672:REX196672 ROS196672:ROT196672 RYO196672:RYP196672 SIK196672:SIL196672 SSG196672:SSH196672 TCC196672:TCD196672 TLY196672:TLZ196672 TVU196672:TVV196672 UFQ196672:UFR196672 UPM196672:UPN196672 UZI196672:UZJ196672 VJE196672:VJF196672 VTA196672:VTB196672 WCW196672:WCX196672 WMS196672:WMT196672 WWO196672:WWP196672 AG262208:AH262208 KC262208:KD262208 TY262208:TZ262208 ADU262208:ADV262208 ANQ262208:ANR262208 AXM262208:AXN262208 BHI262208:BHJ262208 BRE262208:BRF262208 CBA262208:CBB262208 CKW262208:CKX262208 CUS262208:CUT262208 DEO262208:DEP262208 DOK262208:DOL262208 DYG262208:DYH262208 EIC262208:EID262208 ERY262208:ERZ262208 FBU262208:FBV262208 FLQ262208:FLR262208 FVM262208:FVN262208 GFI262208:GFJ262208 GPE262208:GPF262208 GZA262208:GZB262208 HIW262208:HIX262208 HSS262208:HST262208 ICO262208:ICP262208 IMK262208:IML262208 IWG262208:IWH262208 JGC262208:JGD262208 JPY262208:JPZ262208 JZU262208:JZV262208 KJQ262208:KJR262208 KTM262208:KTN262208 LDI262208:LDJ262208 LNE262208:LNF262208 LXA262208:LXB262208 MGW262208:MGX262208 MQS262208:MQT262208 NAO262208:NAP262208 NKK262208:NKL262208 NUG262208:NUH262208 OEC262208:OED262208 ONY262208:ONZ262208 OXU262208:OXV262208 PHQ262208:PHR262208 PRM262208:PRN262208 QBI262208:QBJ262208 QLE262208:QLF262208 QVA262208:QVB262208 REW262208:REX262208 ROS262208:ROT262208 RYO262208:RYP262208 SIK262208:SIL262208 SSG262208:SSH262208 TCC262208:TCD262208 TLY262208:TLZ262208 TVU262208:TVV262208 UFQ262208:UFR262208 UPM262208:UPN262208 UZI262208:UZJ262208 VJE262208:VJF262208 VTA262208:VTB262208 WCW262208:WCX262208 WMS262208:WMT262208 WWO262208:WWP262208 AG327744:AH327744 KC327744:KD327744 TY327744:TZ327744 ADU327744:ADV327744 ANQ327744:ANR327744 AXM327744:AXN327744 BHI327744:BHJ327744 BRE327744:BRF327744 CBA327744:CBB327744 CKW327744:CKX327744 CUS327744:CUT327744 DEO327744:DEP327744 DOK327744:DOL327744 DYG327744:DYH327744 EIC327744:EID327744 ERY327744:ERZ327744 FBU327744:FBV327744 FLQ327744:FLR327744 FVM327744:FVN327744 GFI327744:GFJ327744 GPE327744:GPF327744 GZA327744:GZB327744 HIW327744:HIX327744 HSS327744:HST327744 ICO327744:ICP327744 IMK327744:IML327744 IWG327744:IWH327744 JGC327744:JGD327744 JPY327744:JPZ327744 JZU327744:JZV327744 KJQ327744:KJR327744 KTM327744:KTN327744 LDI327744:LDJ327744 LNE327744:LNF327744 LXA327744:LXB327744 MGW327744:MGX327744 MQS327744:MQT327744 NAO327744:NAP327744 NKK327744:NKL327744 NUG327744:NUH327744 OEC327744:OED327744 ONY327744:ONZ327744 OXU327744:OXV327744 PHQ327744:PHR327744 PRM327744:PRN327744 QBI327744:QBJ327744 QLE327744:QLF327744 QVA327744:QVB327744 REW327744:REX327744 ROS327744:ROT327744 RYO327744:RYP327744 SIK327744:SIL327744 SSG327744:SSH327744 TCC327744:TCD327744 TLY327744:TLZ327744 TVU327744:TVV327744 UFQ327744:UFR327744 UPM327744:UPN327744 UZI327744:UZJ327744 VJE327744:VJF327744 VTA327744:VTB327744 WCW327744:WCX327744 WMS327744:WMT327744 WWO327744:WWP327744 AG393280:AH393280 KC393280:KD393280 TY393280:TZ393280 ADU393280:ADV393280 ANQ393280:ANR393280 AXM393280:AXN393280 BHI393280:BHJ393280 BRE393280:BRF393280 CBA393280:CBB393280 CKW393280:CKX393280 CUS393280:CUT393280 DEO393280:DEP393280 DOK393280:DOL393280 DYG393280:DYH393280 EIC393280:EID393280 ERY393280:ERZ393280 FBU393280:FBV393280 FLQ393280:FLR393280 FVM393280:FVN393280 GFI393280:GFJ393280 GPE393280:GPF393280 GZA393280:GZB393280 HIW393280:HIX393280 HSS393280:HST393280 ICO393280:ICP393280 IMK393280:IML393280 IWG393280:IWH393280 JGC393280:JGD393280 JPY393280:JPZ393280 JZU393280:JZV393280 KJQ393280:KJR393280 KTM393280:KTN393280 LDI393280:LDJ393280 LNE393280:LNF393280 LXA393280:LXB393280 MGW393280:MGX393280 MQS393280:MQT393280 NAO393280:NAP393280 NKK393280:NKL393280 NUG393280:NUH393280 OEC393280:OED393280 ONY393280:ONZ393280 OXU393280:OXV393280 PHQ393280:PHR393280 PRM393280:PRN393280 QBI393280:QBJ393280 QLE393280:QLF393280 QVA393280:QVB393280 REW393280:REX393280 ROS393280:ROT393280 RYO393280:RYP393280 SIK393280:SIL393280 SSG393280:SSH393280 TCC393280:TCD393280 TLY393280:TLZ393280 TVU393280:TVV393280 UFQ393280:UFR393280 UPM393280:UPN393280 UZI393280:UZJ393280 VJE393280:VJF393280 VTA393280:VTB393280 WCW393280:WCX393280 WMS393280:WMT393280 WWO393280:WWP393280 AG458816:AH458816 KC458816:KD458816 TY458816:TZ458816 ADU458816:ADV458816 ANQ458816:ANR458816 AXM458816:AXN458816 BHI458816:BHJ458816 BRE458816:BRF458816 CBA458816:CBB458816 CKW458816:CKX458816 CUS458816:CUT458816 DEO458816:DEP458816 DOK458816:DOL458816 DYG458816:DYH458816 EIC458816:EID458816 ERY458816:ERZ458816 FBU458816:FBV458816 FLQ458816:FLR458816 FVM458816:FVN458816 GFI458816:GFJ458816 GPE458816:GPF458816 GZA458816:GZB458816 HIW458816:HIX458816 HSS458816:HST458816 ICO458816:ICP458816 IMK458816:IML458816 IWG458816:IWH458816 JGC458816:JGD458816 JPY458816:JPZ458816 JZU458816:JZV458816 KJQ458816:KJR458816 KTM458816:KTN458816 LDI458816:LDJ458816 LNE458816:LNF458816 LXA458816:LXB458816 MGW458816:MGX458816 MQS458816:MQT458816 NAO458816:NAP458816 NKK458816:NKL458816 NUG458816:NUH458816 OEC458816:OED458816 ONY458816:ONZ458816 OXU458816:OXV458816 PHQ458816:PHR458816 PRM458816:PRN458816 QBI458816:QBJ458816 QLE458816:QLF458816 QVA458816:QVB458816 REW458816:REX458816 ROS458816:ROT458816 RYO458816:RYP458816 SIK458816:SIL458816 SSG458816:SSH458816 TCC458816:TCD458816 TLY458816:TLZ458816 TVU458816:TVV458816 UFQ458816:UFR458816 UPM458816:UPN458816 UZI458816:UZJ458816 VJE458816:VJF458816 VTA458816:VTB458816 WCW458816:WCX458816 WMS458816:WMT458816 WWO458816:WWP458816 AG524352:AH524352 KC524352:KD524352 TY524352:TZ524352 ADU524352:ADV524352 ANQ524352:ANR524352 AXM524352:AXN524352 BHI524352:BHJ524352 BRE524352:BRF524352 CBA524352:CBB524352 CKW524352:CKX524352 CUS524352:CUT524352 DEO524352:DEP524352 DOK524352:DOL524352 DYG524352:DYH524352 EIC524352:EID524352 ERY524352:ERZ524352 FBU524352:FBV524352 FLQ524352:FLR524352 FVM524352:FVN524352 GFI524352:GFJ524352 GPE524352:GPF524352 GZA524352:GZB524352 HIW524352:HIX524352 HSS524352:HST524352 ICO524352:ICP524352 IMK524352:IML524352 IWG524352:IWH524352 JGC524352:JGD524352 JPY524352:JPZ524352 JZU524352:JZV524352 KJQ524352:KJR524352 KTM524352:KTN524352 LDI524352:LDJ524352 LNE524352:LNF524352 LXA524352:LXB524352 MGW524352:MGX524352 MQS524352:MQT524352 NAO524352:NAP524352 NKK524352:NKL524352 NUG524352:NUH524352 OEC524352:OED524352 ONY524352:ONZ524352 OXU524352:OXV524352 PHQ524352:PHR524352 PRM524352:PRN524352 QBI524352:QBJ524352 QLE524352:QLF524352 QVA524352:QVB524352 REW524352:REX524352 ROS524352:ROT524352 RYO524352:RYP524352 SIK524352:SIL524352 SSG524352:SSH524352 TCC524352:TCD524352 TLY524352:TLZ524352 TVU524352:TVV524352 UFQ524352:UFR524352 UPM524352:UPN524352 UZI524352:UZJ524352 VJE524352:VJF524352 VTA524352:VTB524352 WCW524352:WCX524352 WMS524352:WMT524352 WWO524352:WWP524352 AG589888:AH589888 KC589888:KD589888 TY589888:TZ589888 ADU589888:ADV589888 ANQ589888:ANR589888 AXM589888:AXN589888 BHI589888:BHJ589888 BRE589888:BRF589888 CBA589888:CBB589888 CKW589888:CKX589888 CUS589888:CUT589888 DEO589888:DEP589888 DOK589888:DOL589888 DYG589888:DYH589888 EIC589888:EID589888 ERY589888:ERZ589888 FBU589888:FBV589888 FLQ589888:FLR589888 FVM589888:FVN589888 GFI589888:GFJ589888 GPE589888:GPF589888 GZA589888:GZB589888 HIW589888:HIX589888 HSS589888:HST589888 ICO589888:ICP589888 IMK589888:IML589888 IWG589888:IWH589888 JGC589888:JGD589888 JPY589888:JPZ589888 JZU589888:JZV589888 KJQ589888:KJR589888 KTM589888:KTN589888 LDI589888:LDJ589888 LNE589888:LNF589888 LXA589888:LXB589888 MGW589888:MGX589888 MQS589888:MQT589888 NAO589888:NAP589888 NKK589888:NKL589888 NUG589888:NUH589888 OEC589888:OED589888 ONY589888:ONZ589888 OXU589888:OXV589888 PHQ589888:PHR589888 PRM589888:PRN589888 QBI589888:QBJ589888 QLE589888:QLF589888 QVA589888:QVB589888 REW589888:REX589888 ROS589888:ROT589888 RYO589888:RYP589888 SIK589888:SIL589888 SSG589888:SSH589888 TCC589888:TCD589888 TLY589888:TLZ589888 TVU589888:TVV589888 UFQ589888:UFR589888 UPM589888:UPN589888 UZI589888:UZJ589888 VJE589888:VJF589888 VTA589888:VTB589888 WCW589888:WCX589888 WMS589888:WMT589888 WWO589888:WWP589888 AG655424:AH655424 KC655424:KD655424 TY655424:TZ655424 ADU655424:ADV655424 ANQ655424:ANR655424 AXM655424:AXN655424 BHI655424:BHJ655424 BRE655424:BRF655424 CBA655424:CBB655424 CKW655424:CKX655424 CUS655424:CUT655424 DEO655424:DEP655424 DOK655424:DOL655424 DYG655424:DYH655424 EIC655424:EID655424 ERY655424:ERZ655424 FBU655424:FBV655424 FLQ655424:FLR655424 FVM655424:FVN655424 GFI655424:GFJ655424 GPE655424:GPF655424 GZA655424:GZB655424 HIW655424:HIX655424 HSS655424:HST655424 ICO655424:ICP655424 IMK655424:IML655424 IWG655424:IWH655424 JGC655424:JGD655424 JPY655424:JPZ655424 JZU655424:JZV655424 KJQ655424:KJR655424 KTM655424:KTN655424 LDI655424:LDJ655424 LNE655424:LNF655424 LXA655424:LXB655424 MGW655424:MGX655424 MQS655424:MQT655424 NAO655424:NAP655424 NKK655424:NKL655424 NUG655424:NUH655424 OEC655424:OED655424 ONY655424:ONZ655424 OXU655424:OXV655424 PHQ655424:PHR655424 PRM655424:PRN655424 QBI655424:QBJ655424 QLE655424:QLF655424 QVA655424:QVB655424 REW655424:REX655424 ROS655424:ROT655424 RYO655424:RYP655424 SIK655424:SIL655424 SSG655424:SSH655424 TCC655424:TCD655424 TLY655424:TLZ655424 TVU655424:TVV655424 UFQ655424:UFR655424 UPM655424:UPN655424 UZI655424:UZJ655424 VJE655424:VJF655424 VTA655424:VTB655424 WCW655424:WCX655424 WMS655424:WMT655424 WWO655424:WWP655424 AG720960:AH720960 KC720960:KD720960 TY720960:TZ720960 ADU720960:ADV720960 ANQ720960:ANR720960 AXM720960:AXN720960 BHI720960:BHJ720960 BRE720960:BRF720960 CBA720960:CBB720960 CKW720960:CKX720960 CUS720960:CUT720960 DEO720960:DEP720960 DOK720960:DOL720960 DYG720960:DYH720960 EIC720960:EID720960 ERY720960:ERZ720960 FBU720960:FBV720960 FLQ720960:FLR720960 FVM720960:FVN720960 GFI720960:GFJ720960 GPE720960:GPF720960 GZA720960:GZB720960 HIW720960:HIX720960 HSS720960:HST720960 ICO720960:ICP720960 IMK720960:IML720960 IWG720960:IWH720960 JGC720960:JGD720960 JPY720960:JPZ720960 JZU720960:JZV720960 KJQ720960:KJR720960 KTM720960:KTN720960 LDI720960:LDJ720960 LNE720960:LNF720960 LXA720960:LXB720960 MGW720960:MGX720960 MQS720960:MQT720960 NAO720960:NAP720960 NKK720960:NKL720960 NUG720960:NUH720960 OEC720960:OED720960 ONY720960:ONZ720960 OXU720960:OXV720960 PHQ720960:PHR720960 PRM720960:PRN720960 QBI720960:QBJ720960 QLE720960:QLF720960 QVA720960:QVB720960 REW720960:REX720960 ROS720960:ROT720960 RYO720960:RYP720960 SIK720960:SIL720960 SSG720960:SSH720960 TCC720960:TCD720960 TLY720960:TLZ720960 TVU720960:TVV720960 UFQ720960:UFR720960 UPM720960:UPN720960 UZI720960:UZJ720960 VJE720960:VJF720960 VTA720960:VTB720960 WCW720960:WCX720960 WMS720960:WMT720960 WWO720960:WWP720960 AG786496:AH786496 KC786496:KD786496 TY786496:TZ786496 ADU786496:ADV786496 ANQ786496:ANR786496 AXM786496:AXN786496 BHI786496:BHJ786496 BRE786496:BRF786496 CBA786496:CBB786496 CKW786496:CKX786496 CUS786496:CUT786496 DEO786496:DEP786496 DOK786496:DOL786496 DYG786496:DYH786496 EIC786496:EID786496 ERY786496:ERZ786496 FBU786496:FBV786496 FLQ786496:FLR786496 FVM786496:FVN786496 GFI786496:GFJ786496 GPE786496:GPF786496 GZA786496:GZB786496 HIW786496:HIX786496 HSS786496:HST786496 ICO786496:ICP786496 IMK786496:IML786496 IWG786496:IWH786496 JGC786496:JGD786496 JPY786496:JPZ786496 JZU786496:JZV786496 KJQ786496:KJR786496 KTM786496:KTN786496 LDI786496:LDJ786496 LNE786496:LNF786496 LXA786496:LXB786496 MGW786496:MGX786496 MQS786496:MQT786496 NAO786496:NAP786496 NKK786496:NKL786496 NUG786496:NUH786496 OEC786496:OED786496 ONY786496:ONZ786496 OXU786496:OXV786496 PHQ786496:PHR786496 PRM786496:PRN786496 QBI786496:QBJ786496 QLE786496:QLF786496 QVA786496:QVB786496 REW786496:REX786496 ROS786496:ROT786496 RYO786496:RYP786496 SIK786496:SIL786496 SSG786496:SSH786496 TCC786496:TCD786496 TLY786496:TLZ786496 TVU786496:TVV786496 UFQ786496:UFR786496 UPM786496:UPN786496 UZI786496:UZJ786496 VJE786496:VJF786496 VTA786496:VTB786496 WCW786496:WCX786496 WMS786496:WMT786496 WWO786496:WWP786496 AG852032:AH852032 KC852032:KD852032 TY852032:TZ852032 ADU852032:ADV852032 ANQ852032:ANR852032 AXM852032:AXN852032 BHI852032:BHJ852032 BRE852032:BRF852032 CBA852032:CBB852032 CKW852032:CKX852032 CUS852032:CUT852032 DEO852032:DEP852032 DOK852032:DOL852032 DYG852032:DYH852032 EIC852032:EID852032 ERY852032:ERZ852032 FBU852032:FBV852032 FLQ852032:FLR852032 FVM852032:FVN852032 GFI852032:GFJ852032 GPE852032:GPF852032 GZA852032:GZB852032 HIW852032:HIX852032 HSS852032:HST852032 ICO852032:ICP852032 IMK852032:IML852032 IWG852032:IWH852032 JGC852032:JGD852032 JPY852032:JPZ852032 JZU852032:JZV852032 KJQ852032:KJR852032 KTM852032:KTN852032 LDI852032:LDJ852032 LNE852032:LNF852032 LXA852032:LXB852032 MGW852032:MGX852032 MQS852032:MQT852032 NAO852032:NAP852032 NKK852032:NKL852032 NUG852032:NUH852032 OEC852032:OED852032 ONY852032:ONZ852032 OXU852032:OXV852032 PHQ852032:PHR852032 PRM852032:PRN852032 QBI852032:QBJ852032 QLE852032:QLF852032 QVA852032:QVB852032 REW852032:REX852032 ROS852032:ROT852032 RYO852032:RYP852032 SIK852032:SIL852032 SSG852032:SSH852032 TCC852032:TCD852032 TLY852032:TLZ852032 TVU852032:TVV852032 UFQ852032:UFR852032 UPM852032:UPN852032 UZI852032:UZJ852032 VJE852032:VJF852032 VTA852032:VTB852032 WCW852032:WCX852032 WMS852032:WMT852032 WWO852032:WWP852032 AG917568:AH917568 KC917568:KD917568 TY917568:TZ917568 ADU917568:ADV917568 ANQ917568:ANR917568 AXM917568:AXN917568 BHI917568:BHJ917568 BRE917568:BRF917568 CBA917568:CBB917568 CKW917568:CKX917568 CUS917568:CUT917568 DEO917568:DEP917568 DOK917568:DOL917568 DYG917568:DYH917568 EIC917568:EID917568 ERY917568:ERZ917568 FBU917568:FBV917568 FLQ917568:FLR917568 FVM917568:FVN917568 GFI917568:GFJ917568 GPE917568:GPF917568 GZA917568:GZB917568 HIW917568:HIX917568 HSS917568:HST917568 ICO917568:ICP917568 IMK917568:IML917568 IWG917568:IWH917568 JGC917568:JGD917568 JPY917568:JPZ917568 JZU917568:JZV917568 KJQ917568:KJR917568 KTM917568:KTN917568 LDI917568:LDJ917568 LNE917568:LNF917568 LXA917568:LXB917568 MGW917568:MGX917568 MQS917568:MQT917568 NAO917568:NAP917568 NKK917568:NKL917568 NUG917568:NUH917568 OEC917568:OED917568 ONY917568:ONZ917568 OXU917568:OXV917568 PHQ917568:PHR917568 PRM917568:PRN917568 QBI917568:QBJ917568 QLE917568:QLF917568 QVA917568:QVB917568 REW917568:REX917568 ROS917568:ROT917568 RYO917568:RYP917568 SIK917568:SIL917568 SSG917568:SSH917568 TCC917568:TCD917568 TLY917568:TLZ917568 TVU917568:TVV917568 UFQ917568:UFR917568 UPM917568:UPN917568 UZI917568:UZJ917568 VJE917568:VJF917568 VTA917568:VTB917568 WCW917568:WCX917568 WMS917568:WMT917568 WWO917568:WWP917568 AG983104:AH983104 KC983104:KD983104 TY983104:TZ983104 ADU983104:ADV983104 ANQ983104:ANR983104 AXM983104:AXN983104 BHI983104:BHJ983104 BRE983104:BRF983104 CBA983104:CBB983104 CKW983104:CKX983104 CUS983104:CUT983104 DEO983104:DEP983104 DOK983104:DOL983104 DYG983104:DYH983104 EIC983104:EID983104 ERY983104:ERZ983104 FBU983104:FBV983104 FLQ983104:FLR983104 FVM983104:FVN983104 GFI983104:GFJ983104 GPE983104:GPF983104 GZA983104:GZB983104 HIW983104:HIX983104 HSS983104:HST983104 ICO983104:ICP983104 IMK983104:IML983104 IWG983104:IWH983104 JGC983104:JGD983104 JPY983104:JPZ983104 JZU983104:JZV983104 KJQ983104:KJR983104 KTM983104:KTN983104 LDI983104:LDJ983104 LNE983104:LNF983104 LXA983104:LXB983104 MGW983104:MGX983104 MQS983104:MQT983104 NAO983104:NAP983104 NKK983104:NKL983104 NUG983104:NUH983104 OEC983104:OED983104 ONY983104:ONZ983104 OXU983104:OXV983104 PHQ983104:PHR983104 PRM983104:PRN983104 QBI983104:QBJ983104 QLE983104:QLF983104 QVA983104:QVB983104 REW983104:REX983104 ROS983104:ROT983104 RYO983104:RYP983104 SIK983104:SIL983104 SSG983104:SSH983104 TCC983104:TCD983104 TLY983104:TLZ983104 TVU983104:TVV983104 UFQ983104:UFR983104 UPM983104:UPN983104 UZI983104:UZJ983104 VJE983104:VJF983104 VTA983104:VTB983104 WCW983104:WCX983104 WMS983104:WMT983104 WWO983104:WWP983104 AH65601:AI65601 KD65601:KE65601 TZ65601:UA65601 ADV65601:ADW65601 ANR65601:ANS65601 AXN65601:AXO65601 BHJ65601:BHK65601 BRF65601:BRG65601 CBB65601:CBC65601 CKX65601:CKY65601 CUT65601:CUU65601 DEP65601:DEQ65601 DOL65601:DOM65601 DYH65601:DYI65601 EID65601:EIE65601 ERZ65601:ESA65601 FBV65601:FBW65601 FLR65601:FLS65601 FVN65601:FVO65601 GFJ65601:GFK65601 GPF65601:GPG65601 GZB65601:GZC65601 HIX65601:HIY65601 HST65601:HSU65601 ICP65601:ICQ65601 IML65601:IMM65601 IWH65601:IWI65601 JGD65601:JGE65601 JPZ65601:JQA65601 JZV65601:JZW65601 KJR65601:KJS65601 KTN65601:KTO65601 LDJ65601:LDK65601 LNF65601:LNG65601 LXB65601:LXC65601 MGX65601:MGY65601 MQT65601:MQU65601 NAP65601:NAQ65601 NKL65601:NKM65601 NUH65601:NUI65601 OED65601:OEE65601 ONZ65601:OOA65601 OXV65601:OXW65601 PHR65601:PHS65601 PRN65601:PRO65601 QBJ65601:QBK65601 QLF65601:QLG65601 QVB65601:QVC65601 REX65601:REY65601 ROT65601:ROU65601 RYP65601:RYQ65601 SIL65601:SIM65601 SSH65601:SSI65601 TCD65601:TCE65601 TLZ65601:TMA65601 TVV65601:TVW65601 UFR65601:UFS65601 UPN65601:UPO65601 UZJ65601:UZK65601 VJF65601:VJG65601 VTB65601:VTC65601 WCX65601:WCY65601 WMT65601:WMU65601 WWP65601:WWQ65601 AH131137:AI131137 KD131137:KE131137 TZ131137:UA131137 ADV131137:ADW131137 ANR131137:ANS131137 AXN131137:AXO131137 BHJ131137:BHK131137 BRF131137:BRG131137 CBB131137:CBC131137 CKX131137:CKY131137 CUT131137:CUU131137 DEP131137:DEQ131137 DOL131137:DOM131137 DYH131137:DYI131137 EID131137:EIE131137 ERZ131137:ESA131137 FBV131137:FBW131137 FLR131137:FLS131137 FVN131137:FVO131137 GFJ131137:GFK131137 GPF131137:GPG131137 GZB131137:GZC131137 HIX131137:HIY131137 HST131137:HSU131137 ICP131137:ICQ131137 IML131137:IMM131137 IWH131137:IWI131137 JGD131137:JGE131137 JPZ131137:JQA131137 JZV131137:JZW131137 KJR131137:KJS131137 KTN131137:KTO131137 LDJ131137:LDK131137 LNF131137:LNG131137 LXB131137:LXC131137 MGX131137:MGY131137 MQT131137:MQU131137 NAP131137:NAQ131137 NKL131137:NKM131137 NUH131137:NUI131137 OED131137:OEE131137 ONZ131137:OOA131137 OXV131137:OXW131137 PHR131137:PHS131137 PRN131137:PRO131137 QBJ131137:QBK131137 QLF131137:QLG131137 QVB131137:QVC131137 REX131137:REY131137 ROT131137:ROU131137 RYP131137:RYQ131137 SIL131137:SIM131137 SSH131137:SSI131137 TCD131137:TCE131137 TLZ131137:TMA131137 TVV131137:TVW131137 UFR131137:UFS131137 UPN131137:UPO131137 UZJ131137:UZK131137 VJF131137:VJG131137 VTB131137:VTC131137 WCX131137:WCY131137 WMT131137:WMU131137 WWP131137:WWQ131137 AH196673:AI196673 KD196673:KE196673 TZ196673:UA196673 ADV196673:ADW196673 ANR196673:ANS196673 AXN196673:AXO196673 BHJ196673:BHK196673 BRF196673:BRG196673 CBB196673:CBC196673 CKX196673:CKY196673 CUT196673:CUU196673 DEP196673:DEQ196673 DOL196673:DOM196673 DYH196673:DYI196673 EID196673:EIE196673 ERZ196673:ESA196673 FBV196673:FBW196673 FLR196673:FLS196673 FVN196673:FVO196673 GFJ196673:GFK196673 GPF196673:GPG196673 GZB196673:GZC196673 HIX196673:HIY196673 HST196673:HSU196673 ICP196673:ICQ196673 IML196673:IMM196673 IWH196673:IWI196673 JGD196673:JGE196673 JPZ196673:JQA196673 JZV196673:JZW196673 KJR196673:KJS196673 KTN196673:KTO196673 LDJ196673:LDK196673 LNF196673:LNG196673 LXB196673:LXC196673 MGX196673:MGY196673 MQT196673:MQU196673 NAP196673:NAQ196673 NKL196673:NKM196673 NUH196673:NUI196673 OED196673:OEE196673 ONZ196673:OOA196673 OXV196673:OXW196673 PHR196673:PHS196673 PRN196673:PRO196673 QBJ196673:QBK196673 QLF196673:QLG196673 QVB196673:QVC196673 REX196673:REY196673 ROT196673:ROU196673 RYP196673:RYQ196673 SIL196673:SIM196673 SSH196673:SSI196673 TCD196673:TCE196673 TLZ196673:TMA196673 TVV196673:TVW196673 UFR196673:UFS196673 UPN196673:UPO196673 UZJ196673:UZK196673 VJF196673:VJG196673 VTB196673:VTC196673 WCX196673:WCY196673 WMT196673:WMU196673 WWP196673:WWQ196673 AH262209:AI262209 KD262209:KE262209 TZ262209:UA262209 ADV262209:ADW262209 ANR262209:ANS262209 AXN262209:AXO262209 BHJ262209:BHK262209 BRF262209:BRG262209 CBB262209:CBC262209 CKX262209:CKY262209 CUT262209:CUU262209 DEP262209:DEQ262209 DOL262209:DOM262209 DYH262209:DYI262209 EID262209:EIE262209 ERZ262209:ESA262209 FBV262209:FBW262209 FLR262209:FLS262209 FVN262209:FVO262209 GFJ262209:GFK262209 GPF262209:GPG262209 GZB262209:GZC262209 HIX262209:HIY262209 HST262209:HSU262209 ICP262209:ICQ262209 IML262209:IMM262209 IWH262209:IWI262209 JGD262209:JGE262209 JPZ262209:JQA262209 JZV262209:JZW262209 KJR262209:KJS262209 KTN262209:KTO262209 LDJ262209:LDK262209 LNF262209:LNG262209 LXB262209:LXC262209 MGX262209:MGY262209 MQT262209:MQU262209 NAP262209:NAQ262209 NKL262209:NKM262209 NUH262209:NUI262209 OED262209:OEE262209 ONZ262209:OOA262209 OXV262209:OXW262209 PHR262209:PHS262209 PRN262209:PRO262209 QBJ262209:QBK262209 QLF262209:QLG262209 QVB262209:QVC262209 REX262209:REY262209 ROT262209:ROU262209 RYP262209:RYQ262209 SIL262209:SIM262209 SSH262209:SSI262209 TCD262209:TCE262209 TLZ262209:TMA262209 TVV262209:TVW262209 UFR262209:UFS262209 UPN262209:UPO262209 UZJ262209:UZK262209 VJF262209:VJG262209 VTB262209:VTC262209 WCX262209:WCY262209 WMT262209:WMU262209 WWP262209:WWQ262209 AH327745:AI327745 KD327745:KE327745 TZ327745:UA327745 ADV327745:ADW327745 ANR327745:ANS327745 AXN327745:AXO327745 BHJ327745:BHK327745 BRF327745:BRG327745 CBB327745:CBC327745 CKX327745:CKY327745 CUT327745:CUU327745 DEP327745:DEQ327745 DOL327745:DOM327745 DYH327745:DYI327745 EID327745:EIE327745 ERZ327745:ESA327745 FBV327745:FBW327745 FLR327745:FLS327745 FVN327745:FVO327745 GFJ327745:GFK327745 GPF327745:GPG327745 GZB327745:GZC327745 HIX327745:HIY327745 HST327745:HSU327745 ICP327745:ICQ327745 IML327745:IMM327745 IWH327745:IWI327745 JGD327745:JGE327745 JPZ327745:JQA327745 JZV327745:JZW327745 KJR327745:KJS327745 KTN327745:KTO327745 LDJ327745:LDK327745 LNF327745:LNG327745 LXB327745:LXC327745 MGX327745:MGY327745 MQT327745:MQU327745 NAP327745:NAQ327745 NKL327745:NKM327745 NUH327745:NUI327745 OED327745:OEE327745 ONZ327745:OOA327745 OXV327745:OXW327745 PHR327745:PHS327745 PRN327745:PRO327745 QBJ327745:QBK327745 QLF327745:QLG327745 QVB327745:QVC327745 REX327745:REY327745 ROT327745:ROU327745 RYP327745:RYQ327745 SIL327745:SIM327745 SSH327745:SSI327745 TCD327745:TCE327745 TLZ327745:TMA327745 TVV327745:TVW327745 UFR327745:UFS327745 UPN327745:UPO327745 UZJ327745:UZK327745 VJF327745:VJG327745 VTB327745:VTC327745 WCX327745:WCY327745 WMT327745:WMU327745 WWP327745:WWQ327745 AH393281:AI393281 KD393281:KE393281 TZ393281:UA393281 ADV393281:ADW393281 ANR393281:ANS393281 AXN393281:AXO393281 BHJ393281:BHK393281 BRF393281:BRG393281 CBB393281:CBC393281 CKX393281:CKY393281 CUT393281:CUU393281 DEP393281:DEQ393281 DOL393281:DOM393281 DYH393281:DYI393281 EID393281:EIE393281 ERZ393281:ESA393281 FBV393281:FBW393281 FLR393281:FLS393281 FVN393281:FVO393281 GFJ393281:GFK393281 GPF393281:GPG393281 GZB393281:GZC393281 HIX393281:HIY393281 HST393281:HSU393281 ICP393281:ICQ393281 IML393281:IMM393281 IWH393281:IWI393281 JGD393281:JGE393281 JPZ393281:JQA393281 JZV393281:JZW393281 KJR393281:KJS393281 KTN393281:KTO393281 LDJ393281:LDK393281 LNF393281:LNG393281 LXB393281:LXC393281 MGX393281:MGY393281 MQT393281:MQU393281 NAP393281:NAQ393281 NKL393281:NKM393281 NUH393281:NUI393281 OED393281:OEE393281 ONZ393281:OOA393281 OXV393281:OXW393281 PHR393281:PHS393281 PRN393281:PRO393281 QBJ393281:QBK393281 QLF393281:QLG393281 QVB393281:QVC393281 REX393281:REY393281 ROT393281:ROU393281 RYP393281:RYQ393281 SIL393281:SIM393281 SSH393281:SSI393281 TCD393281:TCE393281 TLZ393281:TMA393281 TVV393281:TVW393281 UFR393281:UFS393281 UPN393281:UPO393281 UZJ393281:UZK393281 VJF393281:VJG393281 VTB393281:VTC393281 WCX393281:WCY393281 WMT393281:WMU393281 WWP393281:WWQ393281 AH458817:AI458817 KD458817:KE458817 TZ458817:UA458817 ADV458817:ADW458817 ANR458817:ANS458817 AXN458817:AXO458817 BHJ458817:BHK458817 BRF458817:BRG458817 CBB458817:CBC458817 CKX458817:CKY458817 CUT458817:CUU458817 DEP458817:DEQ458817 DOL458817:DOM458817 DYH458817:DYI458817 EID458817:EIE458817 ERZ458817:ESA458817 FBV458817:FBW458817 FLR458817:FLS458817 FVN458817:FVO458817 GFJ458817:GFK458817 GPF458817:GPG458817 GZB458817:GZC458817 HIX458817:HIY458817 HST458817:HSU458817 ICP458817:ICQ458817 IML458817:IMM458817 IWH458817:IWI458817 JGD458817:JGE458817 JPZ458817:JQA458817 JZV458817:JZW458817 KJR458817:KJS458817 KTN458817:KTO458817 LDJ458817:LDK458817 LNF458817:LNG458817 LXB458817:LXC458817 MGX458817:MGY458817 MQT458817:MQU458817 NAP458817:NAQ458817 NKL458817:NKM458817 NUH458817:NUI458817 OED458817:OEE458817 ONZ458817:OOA458817 OXV458817:OXW458817 PHR458817:PHS458817 PRN458817:PRO458817 QBJ458817:QBK458817 QLF458817:QLG458817 QVB458817:QVC458817 REX458817:REY458817 ROT458817:ROU458817 RYP458817:RYQ458817 SIL458817:SIM458817 SSH458817:SSI458817 TCD458817:TCE458817 TLZ458817:TMA458817 TVV458817:TVW458817 UFR458817:UFS458817 UPN458817:UPO458817 UZJ458817:UZK458817 VJF458817:VJG458817 VTB458817:VTC458817 WCX458817:WCY458817 WMT458817:WMU458817 WWP458817:WWQ458817 AH524353:AI524353 KD524353:KE524353 TZ524353:UA524353 ADV524353:ADW524353 ANR524353:ANS524353 AXN524353:AXO524353 BHJ524353:BHK524353 BRF524353:BRG524353 CBB524353:CBC524353 CKX524353:CKY524353 CUT524353:CUU524353 DEP524353:DEQ524353 DOL524353:DOM524353 DYH524353:DYI524353 EID524353:EIE524353 ERZ524353:ESA524353 FBV524353:FBW524353 FLR524353:FLS524353 FVN524353:FVO524353 GFJ524353:GFK524353 GPF524353:GPG524353 GZB524353:GZC524353 HIX524353:HIY524353 HST524353:HSU524353 ICP524353:ICQ524353 IML524353:IMM524353 IWH524353:IWI524353 JGD524353:JGE524353 JPZ524353:JQA524353 JZV524353:JZW524353 KJR524353:KJS524353 KTN524353:KTO524353 LDJ524353:LDK524353 LNF524353:LNG524353 LXB524353:LXC524353 MGX524353:MGY524353 MQT524353:MQU524353 NAP524353:NAQ524353 NKL524353:NKM524353 NUH524353:NUI524353 OED524353:OEE524353 ONZ524353:OOA524353 OXV524353:OXW524353 PHR524353:PHS524353 PRN524353:PRO524353 QBJ524353:QBK524353 QLF524353:QLG524353 QVB524353:QVC524353 REX524353:REY524353 ROT524353:ROU524353 RYP524353:RYQ524353 SIL524353:SIM524353 SSH524353:SSI524353 TCD524353:TCE524353 TLZ524353:TMA524353 TVV524353:TVW524353 UFR524353:UFS524353 UPN524353:UPO524353 UZJ524353:UZK524353 VJF524353:VJG524353 VTB524353:VTC524353 WCX524353:WCY524353 WMT524353:WMU524353 WWP524353:WWQ524353 AH589889:AI589889 KD589889:KE589889 TZ589889:UA589889 ADV589889:ADW589889 ANR589889:ANS589889 AXN589889:AXO589889 BHJ589889:BHK589889 BRF589889:BRG589889 CBB589889:CBC589889 CKX589889:CKY589889 CUT589889:CUU589889 DEP589889:DEQ589889 DOL589889:DOM589889 DYH589889:DYI589889 EID589889:EIE589889 ERZ589889:ESA589889 FBV589889:FBW589889 FLR589889:FLS589889 FVN589889:FVO589889 GFJ589889:GFK589889 GPF589889:GPG589889 GZB589889:GZC589889 HIX589889:HIY589889 HST589889:HSU589889 ICP589889:ICQ589889 IML589889:IMM589889 IWH589889:IWI589889 JGD589889:JGE589889 JPZ589889:JQA589889 JZV589889:JZW589889 KJR589889:KJS589889 KTN589889:KTO589889 LDJ589889:LDK589889 LNF589889:LNG589889 LXB589889:LXC589889 MGX589889:MGY589889 MQT589889:MQU589889 NAP589889:NAQ589889 NKL589889:NKM589889 NUH589889:NUI589889 OED589889:OEE589889 ONZ589889:OOA589889 OXV589889:OXW589889 PHR589889:PHS589889 PRN589889:PRO589889 QBJ589889:QBK589889 QLF589889:QLG589889 QVB589889:QVC589889 REX589889:REY589889 ROT589889:ROU589889 RYP589889:RYQ589889 SIL589889:SIM589889 SSH589889:SSI589889 TCD589889:TCE589889 TLZ589889:TMA589889 TVV589889:TVW589889 UFR589889:UFS589889 UPN589889:UPO589889 UZJ589889:UZK589889 VJF589889:VJG589889 VTB589889:VTC589889 WCX589889:WCY589889 WMT589889:WMU589889 WWP589889:WWQ589889 AH655425:AI655425 KD655425:KE655425 TZ655425:UA655425 ADV655425:ADW655425 ANR655425:ANS655425 AXN655425:AXO655425 BHJ655425:BHK655425 BRF655425:BRG655425 CBB655425:CBC655425 CKX655425:CKY655425 CUT655425:CUU655425 DEP655425:DEQ655425 DOL655425:DOM655425 DYH655425:DYI655425 EID655425:EIE655425 ERZ655425:ESA655425 FBV655425:FBW655425 FLR655425:FLS655425 FVN655425:FVO655425 GFJ655425:GFK655425 GPF655425:GPG655425 GZB655425:GZC655425 HIX655425:HIY655425 HST655425:HSU655425 ICP655425:ICQ655425 IML655425:IMM655425 IWH655425:IWI655425 JGD655425:JGE655425 JPZ655425:JQA655425 JZV655425:JZW655425 KJR655425:KJS655425 KTN655425:KTO655425 LDJ655425:LDK655425 LNF655425:LNG655425 LXB655425:LXC655425 MGX655425:MGY655425 MQT655425:MQU655425 NAP655425:NAQ655425 NKL655425:NKM655425 NUH655425:NUI655425 OED655425:OEE655425 ONZ655425:OOA655425 OXV655425:OXW655425 PHR655425:PHS655425 PRN655425:PRO655425 QBJ655425:QBK655425 QLF655425:QLG655425 QVB655425:QVC655425 REX655425:REY655425 ROT655425:ROU655425 RYP655425:RYQ655425 SIL655425:SIM655425 SSH655425:SSI655425 TCD655425:TCE655425 TLZ655425:TMA655425 TVV655425:TVW655425 UFR655425:UFS655425 UPN655425:UPO655425 UZJ655425:UZK655425 VJF655425:VJG655425 VTB655425:VTC655425 WCX655425:WCY655425 WMT655425:WMU655425 WWP655425:WWQ655425 AH720961:AI720961 KD720961:KE720961 TZ720961:UA720961 ADV720961:ADW720961 ANR720961:ANS720961 AXN720961:AXO720961 BHJ720961:BHK720961 BRF720961:BRG720961 CBB720961:CBC720961 CKX720961:CKY720961 CUT720961:CUU720961 DEP720961:DEQ720961 DOL720961:DOM720961 DYH720961:DYI720961 EID720961:EIE720961 ERZ720961:ESA720961 FBV720961:FBW720961 FLR720961:FLS720961 FVN720961:FVO720961 GFJ720961:GFK720961 GPF720961:GPG720961 GZB720961:GZC720961 HIX720961:HIY720961 HST720961:HSU720961 ICP720961:ICQ720961 IML720961:IMM720961 IWH720961:IWI720961 JGD720961:JGE720961 JPZ720961:JQA720961 JZV720961:JZW720961 KJR720961:KJS720961 KTN720961:KTO720961 LDJ720961:LDK720961 LNF720961:LNG720961 LXB720961:LXC720961 MGX720961:MGY720961 MQT720961:MQU720961 NAP720961:NAQ720961 NKL720961:NKM720961 NUH720961:NUI720961 OED720961:OEE720961 ONZ720961:OOA720961 OXV720961:OXW720961 PHR720961:PHS720961 PRN720961:PRO720961 QBJ720961:QBK720961 QLF720961:QLG720961 QVB720961:QVC720961 REX720961:REY720961 ROT720961:ROU720961 RYP720961:RYQ720961 SIL720961:SIM720961 SSH720961:SSI720961 TCD720961:TCE720961 TLZ720961:TMA720961 TVV720961:TVW720961 UFR720961:UFS720961 UPN720961:UPO720961 UZJ720961:UZK720961 VJF720961:VJG720961 VTB720961:VTC720961 WCX720961:WCY720961 WMT720961:WMU720961 WWP720961:WWQ720961 AH786497:AI786497 KD786497:KE786497 TZ786497:UA786497 ADV786497:ADW786497 ANR786497:ANS786497 AXN786497:AXO786497 BHJ786497:BHK786497 BRF786497:BRG786497 CBB786497:CBC786497 CKX786497:CKY786497 CUT786497:CUU786497 DEP786497:DEQ786497 DOL786497:DOM786497 DYH786497:DYI786497 EID786497:EIE786497 ERZ786497:ESA786497 FBV786497:FBW786497 FLR786497:FLS786497 FVN786497:FVO786497 GFJ786497:GFK786497 GPF786497:GPG786497 GZB786497:GZC786497 HIX786497:HIY786497 HST786497:HSU786497 ICP786497:ICQ786497 IML786497:IMM786497 IWH786497:IWI786497 JGD786497:JGE786497 JPZ786497:JQA786497 JZV786497:JZW786497 KJR786497:KJS786497 KTN786497:KTO786497 LDJ786497:LDK786497 LNF786497:LNG786497 LXB786497:LXC786497 MGX786497:MGY786497 MQT786497:MQU786497 NAP786497:NAQ786497 NKL786497:NKM786497 NUH786497:NUI786497 OED786497:OEE786497 ONZ786497:OOA786497 OXV786497:OXW786497 PHR786497:PHS786497 PRN786497:PRO786497 QBJ786497:QBK786497 QLF786497:QLG786497 QVB786497:QVC786497 REX786497:REY786497 ROT786497:ROU786497 RYP786497:RYQ786497 SIL786497:SIM786497 SSH786497:SSI786497 TCD786497:TCE786497 TLZ786497:TMA786497 TVV786497:TVW786497 UFR786497:UFS786497 UPN786497:UPO786497 UZJ786497:UZK786497 VJF786497:VJG786497 VTB786497:VTC786497 WCX786497:WCY786497 WMT786497:WMU786497 WWP786497:WWQ786497 AH852033:AI852033 KD852033:KE852033 TZ852033:UA852033 ADV852033:ADW852033 ANR852033:ANS852033 AXN852033:AXO852033 BHJ852033:BHK852033 BRF852033:BRG852033 CBB852033:CBC852033 CKX852033:CKY852033 CUT852033:CUU852033 DEP852033:DEQ852033 DOL852033:DOM852033 DYH852033:DYI852033 EID852033:EIE852033 ERZ852033:ESA852033 FBV852033:FBW852033 FLR852033:FLS852033 FVN852033:FVO852033 GFJ852033:GFK852033 GPF852033:GPG852033 GZB852033:GZC852033 HIX852033:HIY852033 HST852033:HSU852033 ICP852033:ICQ852033 IML852033:IMM852033 IWH852033:IWI852033 JGD852033:JGE852033 JPZ852033:JQA852033 JZV852033:JZW852033 KJR852033:KJS852033 KTN852033:KTO852033 LDJ852033:LDK852033 LNF852033:LNG852033 LXB852033:LXC852033 MGX852033:MGY852033 MQT852033:MQU852033 NAP852033:NAQ852033 NKL852033:NKM852033 NUH852033:NUI852033 OED852033:OEE852033 ONZ852033:OOA852033 OXV852033:OXW852033 PHR852033:PHS852033 PRN852033:PRO852033 QBJ852033:QBK852033 QLF852033:QLG852033 QVB852033:QVC852033 REX852033:REY852033 ROT852033:ROU852033 RYP852033:RYQ852033 SIL852033:SIM852033 SSH852033:SSI852033 TCD852033:TCE852033 TLZ852033:TMA852033 TVV852033:TVW852033 UFR852033:UFS852033 UPN852033:UPO852033 UZJ852033:UZK852033 VJF852033:VJG852033 VTB852033:VTC852033 WCX852033:WCY852033 WMT852033:WMU852033 WWP852033:WWQ852033 AH917569:AI917569 KD917569:KE917569 TZ917569:UA917569 ADV917569:ADW917569 ANR917569:ANS917569 AXN917569:AXO917569 BHJ917569:BHK917569 BRF917569:BRG917569 CBB917569:CBC917569 CKX917569:CKY917569 CUT917569:CUU917569 DEP917569:DEQ917569 DOL917569:DOM917569 DYH917569:DYI917569 EID917569:EIE917569 ERZ917569:ESA917569 FBV917569:FBW917569 FLR917569:FLS917569 FVN917569:FVO917569 GFJ917569:GFK917569 GPF917569:GPG917569 GZB917569:GZC917569 HIX917569:HIY917569 HST917569:HSU917569 ICP917569:ICQ917569 IML917569:IMM917569 IWH917569:IWI917569 JGD917569:JGE917569 JPZ917569:JQA917569 JZV917569:JZW917569 KJR917569:KJS917569 KTN917569:KTO917569 LDJ917569:LDK917569 LNF917569:LNG917569 LXB917569:LXC917569 MGX917569:MGY917569 MQT917569:MQU917569 NAP917569:NAQ917569 NKL917569:NKM917569 NUH917569:NUI917569 OED917569:OEE917569 ONZ917569:OOA917569 OXV917569:OXW917569 PHR917569:PHS917569 PRN917569:PRO917569 QBJ917569:QBK917569 QLF917569:QLG917569 QVB917569:QVC917569 REX917569:REY917569 ROT917569:ROU917569 RYP917569:RYQ917569 SIL917569:SIM917569 SSH917569:SSI917569 TCD917569:TCE917569 TLZ917569:TMA917569 TVV917569:TVW917569 UFR917569:UFS917569 UPN917569:UPO917569 UZJ917569:UZK917569 VJF917569:VJG917569 VTB917569:VTC917569 WCX917569:WCY917569 WMT917569:WMU917569 WWP917569:WWQ917569 AH983105:AI983105 KD983105:KE983105 TZ983105:UA983105 ADV983105:ADW983105 ANR983105:ANS983105 AXN983105:AXO983105 BHJ983105:BHK983105 BRF983105:BRG983105 CBB983105:CBC983105 CKX983105:CKY983105 CUT983105:CUU983105 DEP983105:DEQ983105 DOL983105:DOM983105 DYH983105:DYI983105 EID983105:EIE983105 ERZ983105:ESA983105 FBV983105:FBW983105 FLR983105:FLS983105 FVN983105:FVO983105 GFJ983105:GFK983105 GPF983105:GPG983105 GZB983105:GZC983105 HIX983105:HIY983105 HST983105:HSU983105 ICP983105:ICQ983105 IML983105:IMM983105 IWH983105:IWI983105 JGD983105:JGE983105 JPZ983105:JQA983105 JZV983105:JZW983105 KJR983105:KJS983105 KTN983105:KTO983105 LDJ983105:LDK983105 LNF983105:LNG983105 LXB983105:LXC983105 MGX983105:MGY983105 MQT983105:MQU983105 NAP983105:NAQ983105 NKL983105:NKM983105 NUH983105:NUI983105 OED983105:OEE983105 ONZ983105:OOA983105 OXV983105:OXW983105 PHR983105:PHS983105 PRN983105:PRO983105 QBJ983105:QBK983105 QLF983105:QLG983105 QVB983105:QVC983105 REX983105:REY983105 ROT983105:ROU983105 RYP983105:RYQ983105 SIL983105:SIM983105 SSH983105:SSI983105 TCD983105:TCE983105 TLZ983105:TMA983105 TVV983105:TVW983105 UFR983105:UFS983105 UPN983105:UPO983105 UZJ983105:UZK983105 VJF983105:VJG983105 VTB983105:VTC983105 WCX983105:WCY983105 WMT983105:WMU983105 WWP983105:WWQ983105 AG65613:AH65613 KC65613:KD65613 TY65613:TZ65613 ADU65613:ADV65613 ANQ65613:ANR65613 AXM65613:AXN65613 BHI65613:BHJ65613 BRE65613:BRF65613 CBA65613:CBB65613 CKW65613:CKX65613 CUS65613:CUT65613 DEO65613:DEP65613 DOK65613:DOL65613 DYG65613:DYH65613 EIC65613:EID65613 ERY65613:ERZ65613 FBU65613:FBV65613 FLQ65613:FLR65613 FVM65613:FVN65613 GFI65613:GFJ65613 GPE65613:GPF65613 GZA65613:GZB65613 HIW65613:HIX65613 HSS65613:HST65613 ICO65613:ICP65613 IMK65613:IML65613 IWG65613:IWH65613 JGC65613:JGD65613 JPY65613:JPZ65613 JZU65613:JZV65613 KJQ65613:KJR65613 KTM65613:KTN65613 LDI65613:LDJ65613 LNE65613:LNF65613 LXA65613:LXB65613 MGW65613:MGX65613 MQS65613:MQT65613 NAO65613:NAP65613 NKK65613:NKL65613 NUG65613:NUH65613 OEC65613:OED65613 ONY65613:ONZ65613 OXU65613:OXV65613 PHQ65613:PHR65613 PRM65613:PRN65613 QBI65613:QBJ65613 QLE65613:QLF65613 QVA65613:QVB65613 REW65613:REX65613 ROS65613:ROT65613 RYO65613:RYP65613 SIK65613:SIL65613 SSG65613:SSH65613 TCC65613:TCD65613 TLY65613:TLZ65613 TVU65613:TVV65613 UFQ65613:UFR65613 UPM65613:UPN65613 UZI65613:UZJ65613 VJE65613:VJF65613 VTA65613:VTB65613 WCW65613:WCX65613 WMS65613:WMT65613 WWO65613:WWP65613 AG131149:AH131149 KC131149:KD131149 TY131149:TZ131149 ADU131149:ADV131149 ANQ131149:ANR131149 AXM131149:AXN131149 BHI131149:BHJ131149 BRE131149:BRF131149 CBA131149:CBB131149 CKW131149:CKX131149 CUS131149:CUT131149 DEO131149:DEP131149 DOK131149:DOL131149 DYG131149:DYH131149 EIC131149:EID131149 ERY131149:ERZ131149 FBU131149:FBV131149 FLQ131149:FLR131149 FVM131149:FVN131149 GFI131149:GFJ131149 GPE131149:GPF131149 GZA131149:GZB131149 HIW131149:HIX131149 HSS131149:HST131149 ICO131149:ICP131149 IMK131149:IML131149 IWG131149:IWH131149 JGC131149:JGD131149 JPY131149:JPZ131149 JZU131149:JZV131149 KJQ131149:KJR131149 KTM131149:KTN131149 LDI131149:LDJ131149 LNE131149:LNF131149 LXA131149:LXB131149 MGW131149:MGX131149 MQS131149:MQT131149 NAO131149:NAP131149 NKK131149:NKL131149 NUG131149:NUH131149 OEC131149:OED131149 ONY131149:ONZ131149 OXU131149:OXV131149 PHQ131149:PHR131149 PRM131149:PRN131149 QBI131149:QBJ131149 QLE131149:QLF131149 QVA131149:QVB131149 REW131149:REX131149 ROS131149:ROT131149 RYO131149:RYP131149 SIK131149:SIL131149 SSG131149:SSH131149 TCC131149:TCD131149 TLY131149:TLZ131149 TVU131149:TVV131149 UFQ131149:UFR131149 UPM131149:UPN131149 UZI131149:UZJ131149 VJE131149:VJF131149 VTA131149:VTB131149 WCW131149:WCX131149 WMS131149:WMT131149 WWO131149:WWP131149 AG196685:AH196685 KC196685:KD196685 TY196685:TZ196685 ADU196685:ADV196685 ANQ196685:ANR196685 AXM196685:AXN196685 BHI196685:BHJ196685 BRE196685:BRF196685 CBA196685:CBB196685 CKW196685:CKX196685 CUS196685:CUT196685 DEO196685:DEP196685 DOK196685:DOL196685 DYG196685:DYH196685 EIC196685:EID196685 ERY196685:ERZ196685 FBU196685:FBV196685 FLQ196685:FLR196685 FVM196685:FVN196685 GFI196685:GFJ196685 GPE196685:GPF196685 GZA196685:GZB196685 HIW196685:HIX196685 HSS196685:HST196685 ICO196685:ICP196685 IMK196685:IML196685 IWG196685:IWH196685 JGC196685:JGD196685 JPY196685:JPZ196685 JZU196685:JZV196685 KJQ196685:KJR196685 KTM196685:KTN196685 LDI196685:LDJ196685 LNE196685:LNF196685 LXA196685:LXB196685 MGW196685:MGX196685 MQS196685:MQT196685 NAO196685:NAP196685 NKK196685:NKL196685 NUG196685:NUH196685 OEC196685:OED196685 ONY196685:ONZ196685 OXU196685:OXV196685 PHQ196685:PHR196685 PRM196685:PRN196685 QBI196685:QBJ196685 QLE196685:QLF196685 QVA196685:QVB196685 REW196685:REX196685 ROS196685:ROT196685 RYO196685:RYP196685 SIK196685:SIL196685 SSG196685:SSH196685 TCC196685:TCD196685 TLY196685:TLZ196685 TVU196685:TVV196685 UFQ196685:UFR196685 UPM196685:UPN196685 UZI196685:UZJ196685 VJE196685:VJF196685 VTA196685:VTB196685 WCW196685:WCX196685 WMS196685:WMT196685 WWO196685:WWP196685 AG262221:AH262221 KC262221:KD262221 TY262221:TZ262221 ADU262221:ADV262221 ANQ262221:ANR262221 AXM262221:AXN262221 BHI262221:BHJ262221 BRE262221:BRF262221 CBA262221:CBB262221 CKW262221:CKX262221 CUS262221:CUT262221 DEO262221:DEP262221 DOK262221:DOL262221 DYG262221:DYH262221 EIC262221:EID262221 ERY262221:ERZ262221 FBU262221:FBV262221 FLQ262221:FLR262221 FVM262221:FVN262221 GFI262221:GFJ262221 GPE262221:GPF262221 GZA262221:GZB262221 HIW262221:HIX262221 HSS262221:HST262221 ICO262221:ICP262221 IMK262221:IML262221 IWG262221:IWH262221 JGC262221:JGD262221 JPY262221:JPZ262221 JZU262221:JZV262221 KJQ262221:KJR262221 KTM262221:KTN262221 LDI262221:LDJ262221 LNE262221:LNF262221 LXA262221:LXB262221 MGW262221:MGX262221 MQS262221:MQT262221 NAO262221:NAP262221 NKK262221:NKL262221 NUG262221:NUH262221 OEC262221:OED262221 ONY262221:ONZ262221 OXU262221:OXV262221 PHQ262221:PHR262221 PRM262221:PRN262221 QBI262221:QBJ262221 QLE262221:QLF262221 QVA262221:QVB262221 REW262221:REX262221 ROS262221:ROT262221 RYO262221:RYP262221 SIK262221:SIL262221 SSG262221:SSH262221 TCC262221:TCD262221 TLY262221:TLZ262221 TVU262221:TVV262221 UFQ262221:UFR262221 UPM262221:UPN262221 UZI262221:UZJ262221 VJE262221:VJF262221 VTA262221:VTB262221 WCW262221:WCX262221 WMS262221:WMT262221 WWO262221:WWP262221 AG327757:AH327757 KC327757:KD327757 TY327757:TZ327757 ADU327757:ADV327757 ANQ327757:ANR327757 AXM327757:AXN327757 BHI327757:BHJ327757 BRE327757:BRF327757 CBA327757:CBB327757 CKW327757:CKX327757 CUS327757:CUT327757 DEO327757:DEP327757 DOK327757:DOL327757 DYG327757:DYH327757 EIC327757:EID327757 ERY327757:ERZ327757 FBU327757:FBV327757 FLQ327757:FLR327757 FVM327757:FVN327757 GFI327757:GFJ327757 GPE327757:GPF327757 GZA327757:GZB327757 HIW327757:HIX327757 HSS327757:HST327757 ICO327757:ICP327757 IMK327757:IML327757 IWG327757:IWH327757 JGC327757:JGD327757 JPY327757:JPZ327757 JZU327757:JZV327757 KJQ327757:KJR327757 KTM327757:KTN327757 LDI327757:LDJ327757 LNE327757:LNF327757 LXA327757:LXB327757 MGW327757:MGX327757 MQS327757:MQT327757 NAO327757:NAP327757 NKK327757:NKL327757 NUG327757:NUH327757 OEC327757:OED327757 ONY327757:ONZ327757 OXU327757:OXV327757 PHQ327757:PHR327757 PRM327757:PRN327757 QBI327757:QBJ327757 QLE327757:QLF327757 QVA327757:QVB327757 REW327757:REX327757 ROS327757:ROT327757 RYO327757:RYP327757 SIK327757:SIL327757 SSG327757:SSH327757 TCC327757:TCD327757 TLY327757:TLZ327757 TVU327757:TVV327757 UFQ327757:UFR327757 UPM327757:UPN327757 UZI327757:UZJ327757 VJE327757:VJF327757 VTA327757:VTB327757 WCW327757:WCX327757 WMS327757:WMT327757 WWO327757:WWP327757 AG393293:AH393293 KC393293:KD393293 TY393293:TZ393293 ADU393293:ADV393293 ANQ393293:ANR393293 AXM393293:AXN393293 BHI393293:BHJ393293 BRE393293:BRF393293 CBA393293:CBB393293 CKW393293:CKX393293 CUS393293:CUT393293 DEO393293:DEP393293 DOK393293:DOL393293 DYG393293:DYH393293 EIC393293:EID393293 ERY393293:ERZ393293 FBU393293:FBV393293 FLQ393293:FLR393293 FVM393293:FVN393293 GFI393293:GFJ393293 GPE393293:GPF393293 GZA393293:GZB393293 HIW393293:HIX393293 HSS393293:HST393293 ICO393293:ICP393293 IMK393293:IML393293 IWG393293:IWH393293 JGC393293:JGD393293 JPY393293:JPZ393293 JZU393293:JZV393293 KJQ393293:KJR393293 KTM393293:KTN393293 LDI393293:LDJ393293 LNE393293:LNF393293 LXA393293:LXB393293 MGW393293:MGX393293 MQS393293:MQT393293 NAO393293:NAP393293 NKK393293:NKL393293 NUG393293:NUH393293 OEC393293:OED393293 ONY393293:ONZ393293 OXU393293:OXV393293 PHQ393293:PHR393293 PRM393293:PRN393293 QBI393293:QBJ393293 QLE393293:QLF393293 QVA393293:QVB393293 REW393293:REX393293 ROS393293:ROT393293 RYO393293:RYP393293 SIK393293:SIL393293 SSG393293:SSH393293 TCC393293:TCD393293 TLY393293:TLZ393293 TVU393293:TVV393293 UFQ393293:UFR393293 UPM393293:UPN393293 UZI393293:UZJ393293 VJE393293:VJF393293 VTA393293:VTB393293 WCW393293:WCX393293 WMS393293:WMT393293 WWO393293:WWP393293 AG458829:AH458829 KC458829:KD458829 TY458829:TZ458829 ADU458829:ADV458829 ANQ458829:ANR458829 AXM458829:AXN458829 BHI458829:BHJ458829 BRE458829:BRF458829 CBA458829:CBB458829 CKW458829:CKX458829 CUS458829:CUT458829 DEO458829:DEP458829 DOK458829:DOL458829 DYG458829:DYH458829 EIC458829:EID458829 ERY458829:ERZ458829 FBU458829:FBV458829 FLQ458829:FLR458829 FVM458829:FVN458829 GFI458829:GFJ458829 GPE458829:GPF458829 GZA458829:GZB458829 HIW458829:HIX458829 HSS458829:HST458829 ICO458829:ICP458829 IMK458829:IML458829 IWG458829:IWH458829 JGC458829:JGD458829 JPY458829:JPZ458829 JZU458829:JZV458829 KJQ458829:KJR458829 KTM458829:KTN458829 LDI458829:LDJ458829 LNE458829:LNF458829 LXA458829:LXB458829 MGW458829:MGX458829 MQS458829:MQT458829 NAO458829:NAP458829 NKK458829:NKL458829 NUG458829:NUH458829 OEC458829:OED458829 ONY458829:ONZ458829 OXU458829:OXV458829 PHQ458829:PHR458829 PRM458829:PRN458829 QBI458829:QBJ458829 QLE458829:QLF458829 QVA458829:QVB458829 REW458829:REX458829 ROS458829:ROT458829 RYO458829:RYP458829 SIK458829:SIL458829 SSG458829:SSH458829 TCC458829:TCD458829 TLY458829:TLZ458829 TVU458829:TVV458829 UFQ458829:UFR458829 UPM458829:UPN458829 UZI458829:UZJ458829 VJE458829:VJF458829 VTA458829:VTB458829 WCW458829:WCX458829 WMS458829:WMT458829 WWO458829:WWP458829 AG524365:AH524365 KC524365:KD524365 TY524365:TZ524365 ADU524365:ADV524365 ANQ524365:ANR524365 AXM524365:AXN524365 BHI524365:BHJ524365 BRE524365:BRF524365 CBA524365:CBB524365 CKW524365:CKX524365 CUS524365:CUT524365 DEO524365:DEP524365 DOK524365:DOL524365 DYG524365:DYH524365 EIC524365:EID524365 ERY524365:ERZ524365 FBU524365:FBV524365 FLQ524365:FLR524365 FVM524365:FVN524365 GFI524365:GFJ524365 GPE524365:GPF524365 GZA524365:GZB524365 HIW524365:HIX524365 HSS524365:HST524365 ICO524365:ICP524365 IMK524365:IML524365 IWG524365:IWH524365 JGC524365:JGD524365 JPY524365:JPZ524365 JZU524365:JZV524365 KJQ524365:KJR524365 KTM524365:KTN524365 LDI524365:LDJ524365 LNE524365:LNF524365 LXA524365:LXB524365 MGW524365:MGX524365 MQS524365:MQT524365 NAO524365:NAP524365 NKK524365:NKL524365 NUG524365:NUH524365 OEC524365:OED524365 ONY524365:ONZ524365 OXU524365:OXV524365 PHQ524365:PHR524365 PRM524365:PRN524365 QBI524365:QBJ524365 QLE524365:QLF524365 QVA524365:QVB524365 REW524365:REX524365 ROS524365:ROT524365 RYO524365:RYP524365 SIK524365:SIL524365 SSG524365:SSH524365 TCC524365:TCD524365 TLY524365:TLZ524365 TVU524365:TVV524365 UFQ524365:UFR524365 UPM524365:UPN524365 UZI524365:UZJ524365 VJE524365:VJF524365 VTA524365:VTB524365 WCW524365:WCX524365 WMS524365:WMT524365 WWO524365:WWP524365 AG589901:AH589901 KC589901:KD589901 TY589901:TZ589901 ADU589901:ADV589901 ANQ589901:ANR589901 AXM589901:AXN589901 BHI589901:BHJ589901 BRE589901:BRF589901 CBA589901:CBB589901 CKW589901:CKX589901 CUS589901:CUT589901 DEO589901:DEP589901 DOK589901:DOL589901 DYG589901:DYH589901 EIC589901:EID589901 ERY589901:ERZ589901 FBU589901:FBV589901 FLQ589901:FLR589901 FVM589901:FVN589901 GFI589901:GFJ589901 GPE589901:GPF589901 GZA589901:GZB589901 HIW589901:HIX589901 HSS589901:HST589901 ICO589901:ICP589901 IMK589901:IML589901 IWG589901:IWH589901 JGC589901:JGD589901 JPY589901:JPZ589901 JZU589901:JZV589901 KJQ589901:KJR589901 KTM589901:KTN589901 LDI589901:LDJ589901 LNE589901:LNF589901 LXA589901:LXB589901 MGW589901:MGX589901 MQS589901:MQT589901 NAO589901:NAP589901 NKK589901:NKL589901 NUG589901:NUH589901 OEC589901:OED589901 ONY589901:ONZ589901 OXU589901:OXV589901 PHQ589901:PHR589901 PRM589901:PRN589901 QBI589901:QBJ589901 QLE589901:QLF589901 QVA589901:QVB589901 REW589901:REX589901 ROS589901:ROT589901 RYO589901:RYP589901 SIK589901:SIL589901 SSG589901:SSH589901 TCC589901:TCD589901 TLY589901:TLZ589901 TVU589901:TVV589901 UFQ589901:UFR589901 UPM589901:UPN589901 UZI589901:UZJ589901 VJE589901:VJF589901 VTA589901:VTB589901 WCW589901:WCX589901 WMS589901:WMT589901 WWO589901:WWP589901 AG655437:AH655437 KC655437:KD655437 TY655437:TZ655437 ADU655437:ADV655437 ANQ655437:ANR655437 AXM655437:AXN655437 BHI655437:BHJ655437 BRE655437:BRF655437 CBA655437:CBB655437 CKW655437:CKX655437 CUS655437:CUT655437 DEO655437:DEP655437 DOK655437:DOL655437 DYG655437:DYH655437 EIC655437:EID655437 ERY655437:ERZ655437 FBU655437:FBV655437 FLQ655437:FLR655437 FVM655437:FVN655437 GFI655437:GFJ655437 GPE655437:GPF655437 GZA655437:GZB655437 HIW655437:HIX655437 HSS655437:HST655437 ICO655437:ICP655437 IMK655437:IML655437 IWG655437:IWH655437 JGC655437:JGD655437 JPY655437:JPZ655437 JZU655437:JZV655437 KJQ655437:KJR655437 KTM655437:KTN655437 LDI655437:LDJ655437 LNE655437:LNF655437 LXA655437:LXB655437 MGW655437:MGX655437 MQS655437:MQT655437 NAO655437:NAP655437 NKK655437:NKL655437 NUG655437:NUH655437 OEC655437:OED655437 ONY655437:ONZ655437 OXU655437:OXV655437 PHQ655437:PHR655437 PRM655437:PRN655437 QBI655437:QBJ655437 QLE655437:QLF655437 QVA655437:QVB655437 REW655437:REX655437 ROS655437:ROT655437 RYO655437:RYP655437 SIK655437:SIL655437 SSG655437:SSH655437 TCC655437:TCD655437 TLY655437:TLZ655437 TVU655437:TVV655437 UFQ655437:UFR655437 UPM655437:UPN655437 UZI655437:UZJ655437 VJE655437:VJF655437 VTA655437:VTB655437 WCW655437:WCX655437 WMS655437:WMT655437 WWO655437:WWP655437 AG720973:AH720973 KC720973:KD720973 TY720973:TZ720973 ADU720973:ADV720973 ANQ720973:ANR720973 AXM720973:AXN720973 BHI720973:BHJ720973 BRE720973:BRF720973 CBA720973:CBB720973 CKW720973:CKX720973 CUS720973:CUT720973 DEO720973:DEP720973 DOK720973:DOL720973 DYG720973:DYH720973 EIC720973:EID720973 ERY720973:ERZ720973 FBU720973:FBV720973 FLQ720973:FLR720973 FVM720973:FVN720973 GFI720973:GFJ720973 GPE720973:GPF720973 GZA720973:GZB720973 HIW720973:HIX720973 HSS720973:HST720973 ICO720973:ICP720973 IMK720973:IML720973 IWG720973:IWH720973 JGC720973:JGD720973 JPY720973:JPZ720973 JZU720973:JZV720973 KJQ720973:KJR720973 KTM720973:KTN720973 LDI720973:LDJ720973 LNE720973:LNF720973 LXA720973:LXB720973 MGW720973:MGX720973 MQS720973:MQT720973 NAO720973:NAP720973 NKK720973:NKL720973 NUG720973:NUH720973 OEC720973:OED720973 ONY720973:ONZ720973 OXU720973:OXV720973 PHQ720973:PHR720973 PRM720973:PRN720973 QBI720973:QBJ720973 QLE720973:QLF720973 QVA720973:QVB720973 REW720973:REX720973 ROS720973:ROT720973 RYO720973:RYP720973 SIK720973:SIL720973 SSG720973:SSH720973 TCC720973:TCD720973 TLY720973:TLZ720973 TVU720973:TVV720973 UFQ720973:UFR720973 UPM720973:UPN720973 UZI720973:UZJ720973 VJE720973:VJF720973 VTA720973:VTB720973 WCW720973:WCX720973 WMS720973:WMT720973 WWO720973:WWP720973 AG786509:AH786509 KC786509:KD786509 TY786509:TZ786509 ADU786509:ADV786509 ANQ786509:ANR786509 AXM786509:AXN786509 BHI786509:BHJ786509 BRE786509:BRF786509 CBA786509:CBB786509 CKW786509:CKX786509 CUS786509:CUT786509 DEO786509:DEP786509 DOK786509:DOL786509 DYG786509:DYH786509 EIC786509:EID786509 ERY786509:ERZ786509 FBU786509:FBV786509 FLQ786509:FLR786509 FVM786509:FVN786509 GFI786509:GFJ786509 GPE786509:GPF786509 GZA786509:GZB786509 HIW786509:HIX786509 HSS786509:HST786509 ICO786509:ICP786509 IMK786509:IML786509 IWG786509:IWH786509 JGC786509:JGD786509 JPY786509:JPZ786509 JZU786509:JZV786509 KJQ786509:KJR786509 KTM786509:KTN786509 LDI786509:LDJ786509 LNE786509:LNF786509 LXA786509:LXB786509 MGW786509:MGX786509 MQS786509:MQT786509 NAO786509:NAP786509 NKK786509:NKL786509 NUG786509:NUH786509 OEC786509:OED786509 ONY786509:ONZ786509 OXU786509:OXV786509 PHQ786509:PHR786509 PRM786509:PRN786509 QBI786509:QBJ786509 QLE786509:QLF786509 QVA786509:QVB786509 REW786509:REX786509 ROS786509:ROT786509 RYO786509:RYP786509 SIK786509:SIL786509 SSG786509:SSH786509 TCC786509:TCD786509 TLY786509:TLZ786509 TVU786509:TVV786509 UFQ786509:UFR786509 UPM786509:UPN786509 UZI786509:UZJ786509 VJE786509:VJF786509 VTA786509:VTB786509 WCW786509:WCX786509 WMS786509:WMT786509 WWO786509:WWP786509 AG852045:AH852045 KC852045:KD852045 TY852045:TZ852045 ADU852045:ADV852045 ANQ852045:ANR852045 AXM852045:AXN852045 BHI852045:BHJ852045 BRE852045:BRF852045 CBA852045:CBB852045 CKW852045:CKX852045 CUS852045:CUT852045 DEO852045:DEP852045 DOK852045:DOL852045 DYG852045:DYH852045 EIC852045:EID852045 ERY852045:ERZ852045 FBU852045:FBV852045 FLQ852045:FLR852045 FVM852045:FVN852045 GFI852045:GFJ852045 GPE852045:GPF852045 GZA852045:GZB852045 HIW852045:HIX852045 HSS852045:HST852045 ICO852045:ICP852045 IMK852045:IML852045 IWG852045:IWH852045 JGC852045:JGD852045 JPY852045:JPZ852045 JZU852045:JZV852045 KJQ852045:KJR852045 KTM852045:KTN852045 LDI852045:LDJ852045 LNE852045:LNF852045 LXA852045:LXB852045 MGW852045:MGX852045 MQS852045:MQT852045 NAO852045:NAP852045 NKK852045:NKL852045 NUG852045:NUH852045 OEC852045:OED852045 ONY852045:ONZ852045 OXU852045:OXV852045 PHQ852045:PHR852045 PRM852045:PRN852045 QBI852045:QBJ852045 QLE852045:QLF852045 QVA852045:QVB852045 REW852045:REX852045 ROS852045:ROT852045 RYO852045:RYP852045 SIK852045:SIL852045 SSG852045:SSH852045 TCC852045:TCD852045 TLY852045:TLZ852045 TVU852045:TVV852045 UFQ852045:UFR852045 UPM852045:UPN852045 UZI852045:UZJ852045 VJE852045:VJF852045 VTA852045:VTB852045 WCW852045:WCX852045 WMS852045:WMT852045 WWO852045:WWP852045 AG917581:AH917581 KC917581:KD917581 TY917581:TZ917581 ADU917581:ADV917581 ANQ917581:ANR917581 AXM917581:AXN917581 BHI917581:BHJ917581 BRE917581:BRF917581 CBA917581:CBB917581 CKW917581:CKX917581 CUS917581:CUT917581 DEO917581:DEP917581 DOK917581:DOL917581 DYG917581:DYH917581 EIC917581:EID917581 ERY917581:ERZ917581 FBU917581:FBV917581 FLQ917581:FLR917581 FVM917581:FVN917581 GFI917581:GFJ917581 GPE917581:GPF917581 GZA917581:GZB917581 HIW917581:HIX917581 HSS917581:HST917581 ICO917581:ICP917581 IMK917581:IML917581 IWG917581:IWH917581 JGC917581:JGD917581 JPY917581:JPZ917581 JZU917581:JZV917581 KJQ917581:KJR917581 KTM917581:KTN917581 LDI917581:LDJ917581 LNE917581:LNF917581 LXA917581:LXB917581 MGW917581:MGX917581 MQS917581:MQT917581 NAO917581:NAP917581 NKK917581:NKL917581 NUG917581:NUH917581 OEC917581:OED917581 ONY917581:ONZ917581 OXU917581:OXV917581 PHQ917581:PHR917581 PRM917581:PRN917581 QBI917581:QBJ917581 QLE917581:QLF917581 QVA917581:QVB917581 REW917581:REX917581 ROS917581:ROT917581 RYO917581:RYP917581 SIK917581:SIL917581 SSG917581:SSH917581 TCC917581:TCD917581 TLY917581:TLZ917581 TVU917581:TVV917581 UFQ917581:UFR917581 UPM917581:UPN917581 UZI917581:UZJ917581 VJE917581:VJF917581 VTA917581:VTB917581 WCW917581:WCX917581 WMS917581:WMT917581 WWO917581:WWP917581 AG983117:AH983117 KC983117:KD983117 TY983117:TZ983117 ADU983117:ADV983117 ANQ983117:ANR983117 AXM983117:AXN983117 BHI983117:BHJ983117 BRE983117:BRF983117 CBA983117:CBB983117 CKW983117:CKX983117 CUS983117:CUT983117 DEO983117:DEP983117 DOK983117:DOL983117 DYG983117:DYH983117 EIC983117:EID983117 ERY983117:ERZ983117 FBU983117:FBV983117 FLQ983117:FLR983117 FVM983117:FVN983117 GFI983117:GFJ983117 GPE983117:GPF983117 GZA983117:GZB983117 HIW983117:HIX983117 HSS983117:HST983117 ICO983117:ICP983117 IMK983117:IML983117 IWG983117:IWH983117 JGC983117:JGD983117 JPY983117:JPZ983117 JZU983117:JZV983117 KJQ983117:KJR983117 KTM983117:KTN983117 LDI983117:LDJ983117 LNE983117:LNF983117 LXA983117:LXB983117 MGW983117:MGX983117 MQS983117:MQT983117 NAO983117:NAP983117 NKK983117:NKL983117 NUG983117:NUH983117 OEC983117:OED983117 ONY983117:ONZ983117 OXU983117:OXV983117 PHQ983117:PHR983117 PRM983117:PRN983117 QBI983117:QBJ983117 QLE983117:QLF983117 QVA983117:QVB983117 REW983117:REX983117 ROS983117:ROT983117 RYO983117:RYP983117 SIK983117:SIL983117 SSG983117:SSH983117 TCC983117:TCD983117 TLY983117:TLZ983117 TVU983117:TVV983117 UFQ983117:UFR983117 UPM983117:UPN983117 UZI983117:UZJ983117 VJE983117:VJF983117 VTA983117:VTB983117 WCW983117:WCX983117 WMS983117:WMT983117 WWO983117:WWP983117 AH65614:AI65616 KD65614:KE65616 TZ65614:UA65616 ADV65614:ADW65616 ANR65614:ANS65616 AXN65614:AXO65616 BHJ65614:BHK65616 BRF65614:BRG65616 CBB65614:CBC65616 CKX65614:CKY65616 CUT65614:CUU65616 DEP65614:DEQ65616 DOL65614:DOM65616 DYH65614:DYI65616 EID65614:EIE65616 ERZ65614:ESA65616 FBV65614:FBW65616 FLR65614:FLS65616 FVN65614:FVO65616 GFJ65614:GFK65616 GPF65614:GPG65616 GZB65614:GZC65616 HIX65614:HIY65616 HST65614:HSU65616 ICP65614:ICQ65616 IML65614:IMM65616 IWH65614:IWI65616 JGD65614:JGE65616 JPZ65614:JQA65616 JZV65614:JZW65616 KJR65614:KJS65616 KTN65614:KTO65616 LDJ65614:LDK65616 LNF65614:LNG65616 LXB65614:LXC65616 MGX65614:MGY65616 MQT65614:MQU65616 NAP65614:NAQ65616 NKL65614:NKM65616 NUH65614:NUI65616 OED65614:OEE65616 ONZ65614:OOA65616 OXV65614:OXW65616 PHR65614:PHS65616 PRN65614:PRO65616 QBJ65614:QBK65616 QLF65614:QLG65616 QVB65614:QVC65616 REX65614:REY65616 ROT65614:ROU65616 RYP65614:RYQ65616 SIL65614:SIM65616 SSH65614:SSI65616 TCD65614:TCE65616 TLZ65614:TMA65616 TVV65614:TVW65616 UFR65614:UFS65616 UPN65614:UPO65616 UZJ65614:UZK65616 VJF65614:VJG65616 VTB65614:VTC65616 WCX65614:WCY65616 WMT65614:WMU65616 WWP65614:WWQ65616 AH131150:AI131152 KD131150:KE131152 TZ131150:UA131152 ADV131150:ADW131152 ANR131150:ANS131152 AXN131150:AXO131152 BHJ131150:BHK131152 BRF131150:BRG131152 CBB131150:CBC131152 CKX131150:CKY131152 CUT131150:CUU131152 DEP131150:DEQ131152 DOL131150:DOM131152 DYH131150:DYI131152 EID131150:EIE131152 ERZ131150:ESA131152 FBV131150:FBW131152 FLR131150:FLS131152 FVN131150:FVO131152 GFJ131150:GFK131152 GPF131150:GPG131152 GZB131150:GZC131152 HIX131150:HIY131152 HST131150:HSU131152 ICP131150:ICQ131152 IML131150:IMM131152 IWH131150:IWI131152 JGD131150:JGE131152 JPZ131150:JQA131152 JZV131150:JZW131152 KJR131150:KJS131152 KTN131150:KTO131152 LDJ131150:LDK131152 LNF131150:LNG131152 LXB131150:LXC131152 MGX131150:MGY131152 MQT131150:MQU131152 NAP131150:NAQ131152 NKL131150:NKM131152 NUH131150:NUI131152 OED131150:OEE131152 ONZ131150:OOA131152 OXV131150:OXW131152 PHR131150:PHS131152 PRN131150:PRO131152 QBJ131150:QBK131152 QLF131150:QLG131152 QVB131150:QVC131152 REX131150:REY131152 ROT131150:ROU131152 RYP131150:RYQ131152 SIL131150:SIM131152 SSH131150:SSI131152 TCD131150:TCE131152 TLZ131150:TMA131152 TVV131150:TVW131152 UFR131150:UFS131152 UPN131150:UPO131152 UZJ131150:UZK131152 VJF131150:VJG131152 VTB131150:VTC131152 WCX131150:WCY131152 WMT131150:WMU131152 WWP131150:WWQ131152 AH196686:AI196688 KD196686:KE196688 TZ196686:UA196688 ADV196686:ADW196688 ANR196686:ANS196688 AXN196686:AXO196688 BHJ196686:BHK196688 BRF196686:BRG196688 CBB196686:CBC196688 CKX196686:CKY196688 CUT196686:CUU196688 DEP196686:DEQ196688 DOL196686:DOM196688 DYH196686:DYI196688 EID196686:EIE196688 ERZ196686:ESA196688 FBV196686:FBW196688 FLR196686:FLS196688 FVN196686:FVO196688 GFJ196686:GFK196688 GPF196686:GPG196688 GZB196686:GZC196688 HIX196686:HIY196688 HST196686:HSU196688 ICP196686:ICQ196688 IML196686:IMM196688 IWH196686:IWI196688 JGD196686:JGE196688 JPZ196686:JQA196688 JZV196686:JZW196688 KJR196686:KJS196688 KTN196686:KTO196688 LDJ196686:LDK196688 LNF196686:LNG196688 LXB196686:LXC196688 MGX196686:MGY196688 MQT196686:MQU196688 NAP196686:NAQ196688 NKL196686:NKM196688 NUH196686:NUI196688 OED196686:OEE196688 ONZ196686:OOA196688 OXV196686:OXW196688 PHR196686:PHS196688 PRN196686:PRO196688 QBJ196686:QBK196688 QLF196686:QLG196688 QVB196686:QVC196688 REX196686:REY196688 ROT196686:ROU196688 RYP196686:RYQ196688 SIL196686:SIM196688 SSH196686:SSI196688 TCD196686:TCE196688 TLZ196686:TMA196688 TVV196686:TVW196688 UFR196686:UFS196688 UPN196686:UPO196688 UZJ196686:UZK196688 VJF196686:VJG196688 VTB196686:VTC196688 WCX196686:WCY196688 WMT196686:WMU196688 WWP196686:WWQ196688 AH262222:AI262224 KD262222:KE262224 TZ262222:UA262224 ADV262222:ADW262224 ANR262222:ANS262224 AXN262222:AXO262224 BHJ262222:BHK262224 BRF262222:BRG262224 CBB262222:CBC262224 CKX262222:CKY262224 CUT262222:CUU262224 DEP262222:DEQ262224 DOL262222:DOM262224 DYH262222:DYI262224 EID262222:EIE262224 ERZ262222:ESA262224 FBV262222:FBW262224 FLR262222:FLS262224 FVN262222:FVO262224 GFJ262222:GFK262224 GPF262222:GPG262224 GZB262222:GZC262224 HIX262222:HIY262224 HST262222:HSU262224 ICP262222:ICQ262224 IML262222:IMM262224 IWH262222:IWI262224 JGD262222:JGE262224 JPZ262222:JQA262224 JZV262222:JZW262224 KJR262222:KJS262224 KTN262222:KTO262224 LDJ262222:LDK262224 LNF262222:LNG262224 LXB262222:LXC262224 MGX262222:MGY262224 MQT262222:MQU262224 NAP262222:NAQ262224 NKL262222:NKM262224 NUH262222:NUI262224 OED262222:OEE262224 ONZ262222:OOA262224 OXV262222:OXW262224 PHR262222:PHS262224 PRN262222:PRO262224 QBJ262222:QBK262224 QLF262222:QLG262224 QVB262222:QVC262224 REX262222:REY262224 ROT262222:ROU262224 RYP262222:RYQ262224 SIL262222:SIM262224 SSH262222:SSI262224 TCD262222:TCE262224 TLZ262222:TMA262224 TVV262222:TVW262224 UFR262222:UFS262224 UPN262222:UPO262224 UZJ262222:UZK262224 VJF262222:VJG262224 VTB262222:VTC262224 WCX262222:WCY262224 WMT262222:WMU262224 WWP262222:WWQ262224 AH327758:AI327760 KD327758:KE327760 TZ327758:UA327760 ADV327758:ADW327760 ANR327758:ANS327760 AXN327758:AXO327760 BHJ327758:BHK327760 BRF327758:BRG327760 CBB327758:CBC327760 CKX327758:CKY327760 CUT327758:CUU327760 DEP327758:DEQ327760 DOL327758:DOM327760 DYH327758:DYI327760 EID327758:EIE327760 ERZ327758:ESA327760 FBV327758:FBW327760 FLR327758:FLS327760 FVN327758:FVO327760 GFJ327758:GFK327760 GPF327758:GPG327760 GZB327758:GZC327760 HIX327758:HIY327760 HST327758:HSU327760 ICP327758:ICQ327760 IML327758:IMM327760 IWH327758:IWI327760 JGD327758:JGE327760 JPZ327758:JQA327760 JZV327758:JZW327760 KJR327758:KJS327760 KTN327758:KTO327760 LDJ327758:LDK327760 LNF327758:LNG327760 LXB327758:LXC327760 MGX327758:MGY327760 MQT327758:MQU327760 NAP327758:NAQ327760 NKL327758:NKM327760 NUH327758:NUI327760 OED327758:OEE327760 ONZ327758:OOA327760 OXV327758:OXW327760 PHR327758:PHS327760 PRN327758:PRO327760 QBJ327758:QBK327760 QLF327758:QLG327760 QVB327758:QVC327760 REX327758:REY327760 ROT327758:ROU327760 RYP327758:RYQ327760 SIL327758:SIM327760 SSH327758:SSI327760 TCD327758:TCE327760 TLZ327758:TMA327760 TVV327758:TVW327760 UFR327758:UFS327760 UPN327758:UPO327760 UZJ327758:UZK327760 VJF327758:VJG327760 VTB327758:VTC327760 WCX327758:WCY327760 WMT327758:WMU327760 WWP327758:WWQ327760 AH393294:AI393296 KD393294:KE393296 TZ393294:UA393296 ADV393294:ADW393296 ANR393294:ANS393296 AXN393294:AXO393296 BHJ393294:BHK393296 BRF393294:BRG393296 CBB393294:CBC393296 CKX393294:CKY393296 CUT393294:CUU393296 DEP393294:DEQ393296 DOL393294:DOM393296 DYH393294:DYI393296 EID393294:EIE393296 ERZ393294:ESA393296 FBV393294:FBW393296 FLR393294:FLS393296 FVN393294:FVO393296 GFJ393294:GFK393296 GPF393294:GPG393296 GZB393294:GZC393296 HIX393294:HIY393296 HST393294:HSU393296 ICP393294:ICQ393296 IML393294:IMM393296 IWH393294:IWI393296 JGD393294:JGE393296 JPZ393294:JQA393296 JZV393294:JZW393296 KJR393294:KJS393296 KTN393294:KTO393296 LDJ393294:LDK393296 LNF393294:LNG393296 LXB393294:LXC393296 MGX393294:MGY393296 MQT393294:MQU393296 NAP393294:NAQ393296 NKL393294:NKM393296 NUH393294:NUI393296 OED393294:OEE393296 ONZ393294:OOA393296 OXV393294:OXW393296 PHR393294:PHS393296 PRN393294:PRO393296 QBJ393294:QBK393296 QLF393294:QLG393296 QVB393294:QVC393296 REX393294:REY393296 ROT393294:ROU393296 RYP393294:RYQ393296 SIL393294:SIM393296 SSH393294:SSI393296 TCD393294:TCE393296 TLZ393294:TMA393296 TVV393294:TVW393296 UFR393294:UFS393296 UPN393294:UPO393296 UZJ393294:UZK393296 VJF393294:VJG393296 VTB393294:VTC393296 WCX393294:WCY393296 WMT393294:WMU393296 WWP393294:WWQ393296 AH458830:AI458832 KD458830:KE458832 TZ458830:UA458832 ADV458830:ADW458832 ANR458830:ANS458832 AXN458830:AXO458832 BHJ458830:BHK458832 BRF458830:BRG458832 CBB458830:CBC458832 CKX458830:CKY458832 CUT458830:CUU458832 DEP458830:DEQ458832 DOL458830:DOM458832 DYH458830:DYI458832 EID458830:EIE458832 ERZ458830:ESA458832 FBV458830:FBW458832 FLR458830:FLS458832 FVN458830:FVO458832 GFJ458830:GFK458832 GPF458830:GPG458832 GZB458830:GZC458832 HIX458830:HIY458832 HST458830:HSU458832 ICP458830:ICQ458832 IML458830:IMM458832 IWH458830:IWI458832 JGD458830:JGE458832 JPZ458830:JQA458832 JZV458830:JZW458832 KJR458830:KJS458832 KTN458830:KTO458832 LDJ458830:LDK458832 LNF458830:LNG458832 LXB458830:LXC458832 MGX458830:MGY458832 MQT458830:MQU458832 NAP458830:NAQ458832 NKL458830:NKM458832 NUH458830:NUI458832 OED458830:OEE458832 ONZ458830:OOA458832 OXV458830:OXW458832 PHR458830:PHS458832 PRN458830:PRO458832 QBJ458830:QBK458832 QLF458830:QLG458832 QVB458830:QVC458832 REX458830:REY458832 ROT458830:ROU458832 RYP458830:RYQ458832 SIL458830:SIM458832 SSH458830:SSI458832 TCD458830:TCE458832 TLZ458830:TMA458832 TVV458830:TVW458832 UFR458830:UFS458832 UPN458830:UPO458832 UZJ458830:UZK458832 VJF458830:VJG458832 VTB458830:VTC458832 WCX458830:WCY458832 WMT458830:WMU458832 WWP458830:WWQ458832 AH524366:AI524368 KD524366:KE524368 TZ524366:UA524368 ADV524366:ADW524368 ANR524366:ANS524368 AXN524366:AXO524368 BHJ524366:BHK524368 BRF524366:BRG524368 CBB524366:CBC524368 CKX524366:CKY524368 CUT524366:CUU524368 DEP524366:DEQ524368 DOL524366:DOM524368 DYH524366:DYI524368 EID524366:EIE524368 ERZ524366:ESA524368 FBV524366:FBW524368 FLR524366:FLS524368 FVN524366:FVO524368 GFJ524366:GFK524368 GPF524366:GPG524368 GZB524366:GZC524368 HIX524366:HIY524368 HST524366:HSU524368 ICP524366:ICQ524368 IML524366:IMM524368 IWH524366:IWI524368 JGD524366:JGE524368 JPZ524366:JQA524368 JZV524366:JZW524368 KJR524366:KJS524368 KTN524366:KTO524368 LDJ524366:LDK524368 LNF524366:LNG524368 LXB524366:LXC524368 MGX524366:MGY524368 MQT524366:MQU524368 NAP524366:NAQ524368 NKL524366:NKM524368 NUH524366:NUI524368 OED524366:OEE524368 ONZ524366:OOA524368 OXV524366:OXW524368 PHR524366:PHS524368 PRN524366:PRO524368 QBJ524366:QBK524368 QLF524366:QLG524368 QVB524366:QVC524368 REX524366:REY524368 ROT524366:ROU524368 RYP524366:RYQ524368 SIL524366:SIM524368 SSH524366:SSI524368 TCD524366:TCE524368 TLZ524366:TMA524368 TVV524366:TVW524368 UFR524366:UFS524368 UPN524366:UPO524368 UZJ524366:UZK524368 VJF524366:VJG524368 VTB524366:VTC524368 WCX524366:WCY524368 WMT524366:WMU524368 WWP524366:WWQ524368 AH589902:AI589904 KD589902:KE589904 TZ589902:UA589904 ADV589902:ADW589904 ANR589902:ANS589904 AXN589902:AXO589904 BHJ589902:BHK589904 BRF589902:BRG589904 CBB589902:CBC589904 CKX589902:CKY589904 CUT589902:CUU589904 DEP589902:DEQ589904 DOL589902:DOM589904 DYH589902:DYI589904 EID589902:EIE589904 ERZ589902:ESA589904 FBV589902:FBW589904 FLR589902:FLS589904 FVN589902:FVO589904 GFJ589902:GFK589904 GPF589902:GPG589904 GZB589902:GZC589904 HIX589902:HIY589904 HST589902:HSU589904 ICP589902:ICQ589904 IML589902:IMM589904 IWH589902:IWI589904 JGD589902:JGE589904 JPZ589902:JQA589904 JZV589902:JZW589904 KJR589902:KJS589904 KTN589902:KTO589904 LDJ589902:LDK589904 LNF589902:LNG589904 LXB589902:LXC589904 MGX589902:MGY589904 MQT589902:MQU589904 NAP589902:NAQ589904 NKL589902:NKM589904 NUH589902:NUI589904 OED589902:OEE589904 ONZ589902:OOA589904 OXV589902:OXW589904 PHR589902:PHS589904 PRN589902:PRO589904 QBJ589902:QBK589904 QLF589902:QLG589904 QVB589902:QVC589904 REX589902:REY589904 ROT589902:ROU589904 RYP589902:RYQ589904 SIL589902:SIM589904 SSH589902:SSI589904 TCD589902:TCE589904 TLZ589902:TMA589904 TVV589902:TVW589904 UFR589902:UFS589904 UPN589902:UPO589904 UZJ589902:UZK589904 VJF589902:VJG589904 VTB589902:VTC589904 WCX589902:WCY589904 WMT589902:WMU589904 WWP589902:WWQ589904 AH655438:AI655440 KD655438:KE655440 TZ655438:UA655440 ADV655438:ADW655440 ANR655438:ANS655440 AXN655438:AXO655440 BHJ655438:BHK655440 BRF655438:BRG655440 CBB655438:CBC655440 CKX655438:CKY655440 CUT655438:CUU655440 DEP655438:DEQ655440 DOL655438:DOM655440 DYH655438:DYI655440 EID655438:EIE655440 ERZ655438:ESA655440 FBV655438:FBW655440 FLR655438:FLS655440 FVN655438:FVO655440 GFJ655438:GFK655440 GPF655438:GPG655440 GZB655438:GZC655440 HIX655438:HIY655440 HST655438:HSU655440 ICP655438:ICQ655440 IML655438:IMM655440 IWH655438:IWI655440 JGD655438:JGE655440 JPZ655438:JQA655440 JZV655438:JZW655440 KJR655438:KJS655440 KTN655438:KTO655440 LDJ655438:LDK655440 LNF655438:LNG655440 LXB655438:LXC655440 MGX655438:MGY655440 MQT655438:MQU655440 NAP655438:NAQ655440 NKL655438:NKM655440 NUH655438:NUI655440 OED655438:OEE655440 ONZ655438:OOA655440 OXV655438:OXW655440 PHR655438:PHS655440 PRN655438:PRO655440 QBJ655438:QBK655440 QLF655438:QLG655440 QVB655438:QVC655440 REX655438:REY655440 ROT655438:ROU655440 RYP655438:RYQ655440 SIL655438:SIM655440 SSH655438:SSI655440 TCD655438:TCE655440 TLZ655438:TMA655440 TVV655438:TVW655440 UFR655438:UFS655440 UPN655438:UPO655440 UZJ655438:UZK655440 VJF655438:VJG655440 VTB655438:VTC655440 WCX655438:WCY655440 WMT655438:WMU655440 WWP655438:WWQ655440 AH720974:AI720976 KD720974:KE720976 TZ720974:UA720976 ADV720974:ADW720976 ANR720974:ANS720976 AXN720974:AXO720976 BHJ720974:BHK720976 BRF720974:BRG720976 CBB720974:CBC720976 CKX720974:CKY720976 CUT720974:CUU720976 DEP720974:DEQ720976 DOL720974:DOM720976 DYH720974:DYI720976 EID720974:EIE720976 ERZ720974:ESA720976 FBV720974:FBW720976 FLR720974:FLS720976 FVN720974:FVO720976 GFJ720974:GFK720976 GPF720974:GPG720976 GZB720974:GZC720976 HIX720974:HIY720976 HST720974:HSU720976 ICP720974:ICQ720976 IML720974:IMM720976 IWH720974:IWI720976 JGD720974:JGE720976 JPZ720974:JQA720976 JZV720974:JZW720976 KJR720974:KJS720976 KTN720974:KTO720976 LDJ720974:LDK720976 LNF720974:LNG720976 LXB720974:LXC720976 MGX720974:MGY720976 MQT720974:MQU720976 NAP720974:NAQ720976 NKL720974:NKM720976 NUH720974:NUI720976 OED720974:OEE720976 ONZ720974:OOA720976 OXV720974:OXW720976 PHR720974:PHS720976 PRN720974:PRO720976 QBJ720974:QBK720976 QLF720974:QLG720976 QVB720974:QVC720976 REX720974:REY720976 ROT720974:ROU720976 RYP720974:RYQ720976 SIL720974:SIM720976 SSH720974:SSI720976 TCD720974:TCE720976 TLZ720974:TMA720976 TVV720974:TVW720976 UFR720974:UFS720976 UPN720974:UPO720976 UZJ720974:UZK720976 VJF720974:VJG720976 VTB720974:VTC720976 WCX720974:WCY720976 WMT720974:WMU720976 WWP720974:WWQ720976 AH786510:AI786512 KD786510:KE786512 TZ786510:UA786512 ADV786510:ADW786512 ANR786510:ANS786512 AXN786510:AXO786512 BHJ786510:BHK786512 BRF786510:BRG786512 CBB786510:CBC786512 CKX786510:CKY786512 CUT786510:CUU786512 DEP786510:DEQ786512 DOL786510:DOM786512 DYH786510:DYI786512 EID786510:EIE786512 ERZ786510:ESA786512 FBV786510:FBW786512 FLR786510:FLS786512 FVN786510:FVO786512 GFJ786510:GFK786512 GPF786510:GPG786512 GZB786510:GZC786512 HIX786510:HIY786512 HST786510:HSU786512 ICP786510:ICQ786512 IML786510:IMM786512 IWH786510:IWI786512 JGD786510:JGE786512 JPZ786510:JQA786512 JZV786510:JZW786512 KJR786510:KJS786512 KTN786510:KTO786512 LDJ786510:LDK786512 LNF786510:LNG786512 LXB786510:LXC786512 MGX786510:MGY786512 MQT786510:MQU786512 NAP786510:NAQ786512 NKL786510:NKM786512 NUH786510:NUI786512 OED786510:OEE786512 ONZ786510:OOA786512 OXV786510:OXW786512 PHR786510:PHS786512 PRN786510:PRO786512 QBJ786510:QBK786512 QLF786510:QLG786512 QVB786510:QVC786512 REX786510:REY786512 ROT786510:ROU786512 RYP786510:RYQ786512 SIL786510:SIM786512 SSH786510:SSI786512 TCD786510:TCE786512 TLZ786510:TMA786512 TVV786510:TVW786512 UFR786510:UFS786512 UPN786510:UPO786512 UZJ786510:UZK786512 VJF786510:VJG786512 VTB786510:VTC786512 WCX786510:WCY786512 WMT786510:WMU786512 WWP786510:WWQ786512 AH852046:AI852048 KD852046:KE852048 TZ852046:UA852048 ADV852046:ADW852048 ANR852046:ANS852048 AXN852046:AXO852048 BHJ852046:BHK852048 BRF852046:BRG852048 CBB852046:CBC852048 CKX852046:CKY852048 CUT852046:CUU852048 DEP852046:DEQ852048 DOL852046:DOM852048 DYH852046:DYI852048 EID852046:EIE852048 ERZ852046:ESA852048 FBV852046:FBW852048 FLR852046:FLS852048 FVN852046:FVO852048 GFJ852046:GFK852048 GPF852046:GPG852048 GZB852046:GZC852048 HIX852046:HIY852048 HST852046:HSU852048 ICP852046:ICQ852048 IML852046:IMM852048 IWH852046:IWI852048 JGD852046:JGE852048 JPZ852046:JQA852048 JZV852046:JZW852048 KJR852046:KJS852048 KTN852046:KTO852048 LDJ852046:LDK852048 LNF852046:LNG852048 LXB852046:LXC852048 MGX852046:MGY852048 MQT852046:MQU852048 NAP852046:NAQ852048 NKL852046:NKM852048 NUH852046:NUI852048 OED852046:OEE852048 ONZ852046:OOA852048 OXV852046:OXW852048 PHR852046:PHS852048 PRN852046:PRO852048 QBJ852046:QBK852048 QLF852046:QLG852048 QVB852046:QVC852048 REX852046:REY852048 ROT852046:ROU852048 RYP852046:RYQ852048 SIL852046:SIM852048 SSH852046:SSI852048 TCD852046:TCE852048 TLZ852046:TMA852048 TVV852046:TVW852048 UFR852046:UFS852048 UPN852046:UPO852048 UZJ852046:UZK852048 VJF852046:VJG852048 VTB852046:VTC852048 WCX852046:WCY852048 WMT852046:WMU852048 WWP852046:WWQ852048 AH917582:AI917584 KD917582:KE917584 TZ917582:UA917584 ADV917582:ADW917584 ANR917582:ANS917584 AXN917582:AXO917584 BHJ917582:BHK917584 BRF917582:BRG917584 CBB917582:CBC917584 CKX917582:CKY917584 CUT917582:CUU917584 DEP917582:DEQ917584 DOL917582:DOM917584 DYH917582:DYI917584 EID917582:EIE917584 ERZ917582:ESA917584 FBV917582:FBW917584 FLR917582:FLS917584 FVN917582:FVO917584 GFJ917582:GFK917584 GPF917582:GPG917584 GZB917582:GZC917584 HIX917582:HIY917584 HST917582:HSU917584 ICP917582:ICQ917584 IML917582:IMM917584 IWH917582:IWI917584 JGD917582:JGE917584 JPZ917582:JQA917584 JZV917582:JZW917584 KJR917582:KJS917584 KTN917582:KTO917584 LDJ917582:LDK917584 LNF917582:LNG917584 LXB917582:LXC917584 MGX917582:MGY917584 MQT917582:MQU917584 NAP917582:NAQ917584 NKL917582:NKM917584 NUH917582:NUI917584 OED917582:OEE917584 ONZ917582:OOA917584 OXV917582:OXW917584 PHR917582:PHS917584 PRN917582:PRO917584 QBJ917582:QBK917584 QLF917582:QLG917584 QVB917582:QVC917584 REX917582:REY917584 ROT917582:ROU917584 RYP917582:RYQ917584 SIL917582:SIM917584 SSH917582:SSI917584 TCD917582:TCE917584 TLZ917582:TMA917584 TVV917582:TVW917584 UFR917582:UFS917584 UPN917582:UPO917584 UZJ917582:UZK917584 VJF917582:VJG917584 VTB917582:VTC917584 WCX917582:WCY917584 WMT917582:WMU917584 WWP917582:WWQ917584 AH983118:AI983120 KD983118:KE983120 TZ983118:UA983120 ADV983118:ADW983120 ANR983118:ANS983120 AXN983118:AXO983120 BHJ983118:BHK983120 BRF983118:BRG983120 CBB983118:CBC983120 CKX983118:CKY983120 CUT983118:CUU983120 DEP983118:DEQ983120 DOL983118:DOM983120 DYH983118:DYI983120 EID983118:EIE983120 ERZ983118:ESA983120 FBV983118:FBW983120 FLR983118:FLS983120 FVN983118:FVO983120 GFJ983118:GFK983120 GPF983118:GPG983120 GZB983118:GZC983120 HIX983118:HIY983120 HST983118:HSU983120 ICP983118:ICQ983120 IML983118:IMM983120 IWH983118:IWI983120 JGD983118:JGE983120 JPZ983118:JQA983120 JZV983118:JZW983120 KJR983118:KJS983120 KTN983118:KTO983120 LDJ983118:LDK983120 LNF983118:LNG983120 LXB983118:LXC983120 MGX983118:MGY983120 MQT983118:MQU983120 NAP983118:NAQ983120 NKL983118:NKM983120 NUH983118:NUI983120 OED983118:OEE983120 ONZ983118:OOA983120 OXV983118:OXW983120 PHR983118:PHS983120 PRN983118:PRO983120 QBJ983118:QBK983120 QLF983118:QLG983120 QVB983118:QVC983120 REX983118:REY983120 ROT983118:ROU983120 RYP983118:RYQ983120 SIL983118:SIM983120 SSH983118:SSI983120 TCD983118:TCE983120 TLZ983118:TMA983120 TVV983118:TVW983120 UFR983118:UFS983120 UPN983118:UPO983120 UZJ983118:UZK983120 VJF983118:VJG983120 VTB983118:VTC983120 WCX983118:WCY983120 WMT983118:WMU983120 WWP983118:WWQ983120 AH65618:AI65618 KD65618:KE65618 TZ65618:UA65618 ADV65618:ADW65618 ANR65618:ANS65618 AXN65618:AXO65618 BHJ65618:BHK65618 BRF65618:BRG65618 CBB65618:CBC65618 CKX65618:CKY65618 CUT65618:CUU65618 DEP65618:DEQ65618 DOL65618:DOM65618 DYH65618:DYI65618 EID65618:EIE65618 ERZ65618:ESA65618 FBV65618:FBW65618 FLR65618:FLS65618 FVN65618:FVO65618 GFJ65618:GFK65618 GPF65618:GPG65618 GZB65618:GZC65618 HIX65618:HIY65618 HST65618:HSU65618 ICP65618:ICQ65618 IML65618:IMM65618 IWH65618:IWI65618 JGD65618:JGE65618 JPZ65618:JQA65618 JZV65618:JZW65618 KJR65618:KJS65618 KTN65618:KTO65618 LDJ65618:LDK65618 LNF65618:LNG65618 LXB65618:LXC65618 MGX65618:MGY65618 MQT65618:MQU65618 NAP65618:NAQ65618 NKL65618:NKM65618 NUH65618:NUI65618 OED65618:OEE65618 ONZ65618:OOA65618 OXV65618:OXW65618 PHR65618:PHS65618 PRN65618:PRO65618 QBJ65618:QBK65618 QLF65618:QLG65618 QVB65618:QVC65618 REX65618:REY65618 ROT65618:ROU65618 RYP65618:RYQ65618 SIL65618:SIM65618 SSH65618:SSI65618 TCD65618:TCE65618 TLZ65618:TMA65618 TVV65618:TVW65618 UFR65618:UFS65618 UPN65618:UPO65618 UZJ65618:UZK65618 VJF65618:VJG65618 VTB65618:VTC65618 WCX65618:WCY65618 WMT65618:WMU65618 WWP65618:WWQ65618 AH131154:AI131154 KD131154:KE131154 TZ131154:UA131154 ADV131154:ADW131154 ANR131154:ANS131154 AXN131154:AXO131154 BHJ131154:BHK131154 BRF131154:BRG131154 CBB131154:CBC131154 CKX131154:CKY131154 CUT131154:CUU131154 DEP131154:DEQ131154 DOL131154:DOM131154 DYH131154:DYI131154 EID131154:EIE131154 ERZ131154:ESA131154 FBV131154:FBW131154 FLR131154:FLS131154 FVN131154:FVO131154 GFJ131154:GFK131154 GPF131154:GPG131154 GZB131154:GZC131154 HIX131154:HIY131154 HST131154:HSU131154 ICP131154:ICQ131154 IML131154:IMM131154 IWH131154:IWI131154 JGD131154:JGE131154 JPZ131154:JQA131154 JZV131154:JZW131154 KJR131154:KJS131154 KTN131154:KTO131154 LDJ131154:LDK131154 LNF131154:LNG131154 LXB131154:LXC131154 MGX131154:MGY131154 MQT131154:MQU131154 NAP131154:NAQ131154 NKL131154:NKM131154 NUH131154:NUI131154 OED131154:OEE131154 ONZ131154:OOA131154 OXV131154:OXW131154 PHR131154:PHS131154 PRN131154:PRO131154 QBJ131154:QBK131154 QLF131154:QLG131154 QVB131154:QVC131154 REX131154:REY131154 ROT131154:ROU131154 RYP131154:RYQ131154 SIL131154:SIM131154 SSH131154:SSI131154 TCD131154:TCE131154 TLZ131154:TMA131154 TVV131154:TVW131154 UFR131154:UFS131154 UPN131154:UPO131154 UZJ131154:UZK131154 VJF131154:VJG131154 VTB131154:VTC131154 WCX131154:WCY131154 WMT131154:WMU131154 WWP131154:WWQ131154 AH196690:AI196690 KD196690:KE196690 TZ196690:UA196690 ADV196690:ADW196690 ANR196690:ANS196690 AXN196690:AXO196690 BHJ196690:BHK196690 BRF196690:BRG196690 CBB196690:CBC196690 CKX196690:CKY196690 CUT196690:CUU196690 DEP196690:DEQ196690 DOL196690:DOM196690 DYH196690:DYI196690 EID196690:EIE196690 ERZ196690:ESA196690 FBV196690:FBW196690 FLR196690:FLS196690 FVN196690:FVO196690 GFJ196690:GFK196690 GPF196690:GPG196690 GZB196690:GZC196690 HIX196690:HIY196690 HST196690:HSU196690 ICP196690:ICQ196690 IML196690:IMM196690 IWH196690:IWI196690 JGD196690:JGE196690 JPZ196690:JQA196690 JZV196690:JZW196690 KJR196690:KJS196690 KTN196690:KTO196690 LDJ196690:LDK196690 LNF196690:LNG196690 LXB196690:LXC196690 MGX196690:MGY196690 MQT196690:MQU196690 NAP196690:NAQ196690 NKL196690:NKM196690 NUH196690:NUI196690 OED196690:OEE196690 ONZ196690:OOA196690 OXV196690:OXW196690 PHR196690:PHS196690 PRN196690:PRO196690 QBJ196690:QBK196690 QLF196690:QLG196690 QVB196690:QVC196690 REX196690:REY196690 ROT196690:ROU196690 RYP196690:RYQ196690 SIL196690:SIM196690 SSH196690:SSI196690 TCD196690:TCE196690 TLZ196690:TMA196690 TVV196690:TVW196690 UFR196690:UFS196690 UPN196690:UPO196690 UZJ196690:UZK196690 VJF196690:VJG196690 VTB196690:VTC196690 WCX196690:WCY196690 WMT196690:WMU196690 WWP196690:WWQ196690 AH262226:AI262226 KD262226:KE262226 TZ262226:UA262226 ADV262226:ADW262226 ANR262226:ANS262226 AXN262226:AXO262226 BHJ262226:BHK262226 BRF262226:BRG262226 CBB262226:CBC262226 CKX262226:CKY262226 CUT262226:CUU262226 DEP262226:DEQ262226 DOL262226:DOM262226 DYH262226:DYI262226 EID262226:EIE262226 ERZ262226:ESA262226 FBV262226:FBW262226 FLR262226:FLS262226 FVN262226:FVO262226 GFJ262226:GFK262226 GPF262226:GPG262226 GZB262226:GZC262226 HIX262226:HIY262226 HST262226:HSU262226 ICP262226:ICQ262226 IML262226:IMM262226 IWH262226:IWI262226 JGD262226:JGE262226 JPZ262226:JQA262226 JZV262226:JZW262226 KJR262226:KJS262226 KTN262226:KTO262226 LDJ262226:LDK262226 LNF262226:LNG262226 LXB262226:LXC262226 MGX262226:MGY262226 MQT262226:MQU262226 NAP262226:NAQ262226 NKL262226:NKM262226 NUH262226:NUI262226 OED262226:OEE262226 ONZ262226:OOA262226 OXV262226:OXW262226 PHR262226:PHS262226 PRN262226:PRO262226 QBJ262226:QBK262226 QLF262226:QLG262226 QVB262226:QVC262226 REX262226:REY262226 ROT262226:ROU262226 RYP262226:RYQ262226 SIL262226:SIM262226 SSH262226:SSI262226 TCD262226:TCE262226 TLZ262226:TMA262226 TVV262226:TVW262226 UFR262226:UFS262226 UPN262226:UPO262226 UZJ262226:UZK262226 VJF262226:VJG262226 VTB262226:VTC262226 WCX262226:WCY262226 WMT262226:WMU262226 WWP262226:WWQ262226 AH327762:AI327762 KD327762:KE327762 TZ327762:UA327762 ADV327762:ADW327762 ANR327762:ANS327762 AXN327762:AXO327762 BHJ327762:BHK327762 BRF327762:BRG327762 CBB327762:CBC327762 CKX327762:CKY327762 CUT327762:CUU327762 DEP327762:DEQ327762 DOL327762:DOM327762 DYH327762:DYI327762 EID327762:EIE327762 ERZ327762:ESA327762 FBV327762:FBW327762 FLR327762:FLS327762 FVN327762:FVO327762 GFJ327762:GFK327762 GPF327762:GPG327762 GZB327762:GZC327762 HIX327762:HIY327762 HST327762:HSU327762 ICP327762:ICQ327762 IML327762:IMM327762 IWH327762:IWI327762 JGD327762:JGE327762 JPZ327762:JQA327762 JZV327762:JZW327762 KJR327762:KJS327762 KTN327762:KTO327762 LDJ327762:LDK327762 LNF327762:LNG327762 LXB327762:LXC327762 MGX327762:MGY327762 MQT327762:MQU327762 NAP327762:NAQ327762 NKL327762:NKM327762 NUH327762:NUI327762 OED327762:OEE327762 ONZ327762:OOA327762 OXV327762:OXW327762 PHR327762:PHS327762 PRN327762:PRO327762 QBJ327762:QBK327762 QLF327762:QLG327762 QVB327762:QVC327762 REX327762:REY327762 ROT327762:ROU327762 RYP327762:RYQ327762 SIL327762:SIM327762 SSH327762:SSI327762 TCD327762:TCE327762 TLZ327762:TMA327762 TVV327762:TVW327762 UFR327762:UFS327762 UPN327762:UPO327762 UZJ327762:UZK327762 VJF327762:VJG327762 VTB327762:VTC327762 WCX327762:WCY327762 WMT327762:WMU327762 WWP327762:WWQ327762 AH393298:AI393298 KD393298:KE393298 TZ393298:UA393298 ADV393298:ADW393298 ANR393298:ANS393298 AXN393298:AXO393298 BHJ393298:BHK393298 BRF393298:BRG393298 CBB393298:CBC393298 CKX393298:CKY393298 CUT393298:CUU393298 DEP393298:DEQ393298 DOL393298:DOM393298 DYH393298:DYI393298 EID393298:EIE393298 ERZ393298:ESA393298 FBV393298:FBW393298 FLR393298:FLS393298 FVN393298:FVO393298 GFJ393298:GFK393298 GPF393298:GPG393298 GZB393298:GZC393298 HIX393298:HIY393298 HST393298:HSU393298 ICP393298:ICQ393298 IML393298:IMM393298 IWH393298:IWI393298 JGD393298:JGE393298 JPZ393298:JQA393298 JZV393298:JZW393298 KJR393298:KJS393298 KTN393298:KTO393298 LDJ393298:LDK393298 LNF393298:LNG393298 LXB393298:LXC393298 MGX393298:MGY393298 MQT393298:MQU393298 NAP393298:NAQ393298 NKL393298:NKM393298 NUH393298:NUI393298 OED393298:OEE393298 ONZ393298:OOA393298 OXV393298:OXW393298 PHR393298:PHS393298 PRN393298:PRO393298 QBJ393298:QBK393298 QLF393298:QLG393298 QVB393298:QVC393298 REX393298:REY393298 ROT393298:ROU393298 RYP393298:RYQ393298 SIL393298:SIM393298 SSH393298:SSI393298 TCD393298:TCE393298 TLZ393298:TMA393298 TVV393298:TVW393298 UFR393298:UFS393298 UPN393298:UPO393298 UZJ393298:UZK393298 VJF393298:VJG393298 VTB393298:VTC393298 WCX393298:WCY393298 WMT393298:WMU393298 WWP393298:WWQ393298 AH458834:AI458834 KD458834:KE458834 TZ458834:UA458834 ADV458834:ADW458834 ANR458834:ANS458834 AXN458834:AXO458834 BHJ458834:BHK458834 BRF458834:BRG458834 CBB458834:CBC458834 CKX458834:CKY458834 CUT458834:CUU458834 DEP458834:DEQ458834 DOL458834:DOM458834 DYH458834:DYI458834 EID458834:EIE458834 ERZ458834:ESA458834 FBV458834:FBW458834 FLR458834:FLS458834 FVN458834:FVO458834 GFJ458834:GFK458834 GPF458834:GPG458834 GZB458834:GZC458834 HIX458834:HIY458834 HST458834:HSU458834 ICP458834:ICQ458834 IML458834:IMM458834 IWH458834:IWI458834 JGD458834:JGE458834 JPZ458834:JQA458834 JZV458834:JZW458834 KJR458834:KJS458834 KTN458834:KTO458834 LDJ458834:LDK458834 LNF458834:LNG458834 LXB458834:LXC458834 MGX458834:MGY458834 MQT458834:MQU458834 NAP458834:NAQ458834 NKL458834:NKM458834 NUH458834:NUI458834 OED458834:OEE458834 ONZ458834:OOA458834 OXV458834:OXW458834 PHR458834:PHS458834 PRN458834:PRO458834 QBJ458834:QBK458834 QLF458834:QLG458834 QVB458834:QVC458834 REX458834:REY458834 ROT458834:ROU458834 RYP458834:RYQ458834 SIL458834:SIM458834 SSH458834:SSI458834 TCD458834:TCE458834 TLZ458834:TMA458834 TVV458834:TVW458834 UFR458834:UFS458834 UPN458834:UPO458834 UZJ458834:UZK458834 VJF458834:VJG458834 VTB458834:VTC458834 WCX458834:WCY458834 WMT458834:WMU458834 WWP458834:WWQ458834 AH524370:AI524370 KD524370:KE524370 TZ524370:UA524370 ADV524370:ADW524370 ANR524370:ANS524370 AXN524370:AXO524370 BHJ524370:BHK524370 BRF524370:BRG524370 CBB524370:CBC524370 CKX524370:CKY524370 CUT524370:CUU524370 DEP524370:DEQ524370 DOL524370:DOM524370 DYH524370:DYI524370 EID524370:EIE524370 ERZ524370:ESA524370 FBV524370:FBW524370 FLR524370:FLS524370 FVN524370:FVO524370 GFJ524370:GFK524370 GPF524370:GPG524370 GZB524370:GZC524370 HIX524370:HIY524370 HST524370:HSU524370 ICP524370:ICQ524370 IML524370:IMM524370 IWH524370:IWI524370 JGD524370:JGE524370 JPZ524370:JQA524370 JZV524370:JZW524370 KJR524370:KJS524370 KTN524370:KTO524370 LDJ524370:LDK524370 LNF524370:LNG524370 LXB524370:LXC524370 MGX524370:MGY524370 MQT524370:MQU524370 NAP524370:NAQ524370 NKL524370:NKM524370 NUH524370:NUI524370 OED524370:OEE524370 ONZ524370:OOA524370 OXV524370:OXW524370 PHR524370:PHS524370 PRN524370:PRO524370 QBJ524370:QBK524370 QLF524370:QLG524370 QVB524370:QVC524370 REX524370:REY524370 ROT524370:ROU524370 RYP524370:RYQ524370 SIL524370:SIM524370 SSH524370:SSI524370 TCD524370:TCE524370 TLZ524370:TMA524370 TVV524370:TVW524370 UFR524370:UFS524370 UPN524370:UPO524370 UZJ524370:UZK524370 VJF524370:VJG524370 VTB524370:VTC524370 WCX524370:WCY524370 WMT524370:WMU524370 WWP524370:WWQ524370 AH589906:AI589906 KD589906:KE589906 TZ589906:UA589906 ADV589906:ADW589906 ANR589906:ANS589906 AXN589906:AXO589906 BHJ589906:BHK589906 BRF589906:BRG589906 CBB589906:CBC589906 CKX589906:CKY589906 CUT589906:CUU589906 DEP589906:DEQ589906 DOL589906:DOM589906 DYH589906:DYI589906 EID589906:EIE589906 ERZ589906:ESA589906 FBV589906:FBW589906 FLR589906:FLS589906 FVN589906:FVO589906 GFJ589906:GFK589906 GPF589906:GPG589906 GZB589906:GZC589906 HIX589906:HIY589906 HST589906:HSU589906 ICP589906:ICQ589906 IML589906:IMM589906 IWH589906:IWI589906 JGD589906:JGE589906 JPZ589906:JQA589906 JZV589906:JZW589906 KJR589906:KJS589906 KTN589906:KTO589906 LDJ589906:LDK589906 LNF589906:LNG589906 LXB589906:LXC589906 MGX589906:MGY589906 MQT589906:MQU589906 NAP589906:NAQ589906 NKL589906:NKM589906 NUH589906:NUI589906 OED589906:OEE589906 ONZ589906:OOA589906 OXV589906:OXW589906 PHR589906:PHS589906 PRN589906:PRO589906 QBJ589906:QBK589906 QLF589906:QLG589906 QVB589906:QVC589906 REX589906:REY589906 ROT589906:ROU589906 RYP589906:RYQ589906 SIL589906:SIM589906 SSH589906:SSI589906 TCD589906:TCE589906 TLZ589906:TMA589906 TVV589906:TVW589906 UFR589906:UFS589906 UPN589906:UPO589906 UZJ589906:UZK589906 VJF589906:VJG589906 VTB589906:VTC589906 WCX589906:WCY589906 WMT589906:WMU589906 WWP589906:WWQ589906 AH655442:AI655442 KD655442:KE655442 TZ655442:UA655442 ADV655442:ADW655442 ANR655442:ANS655442 AXN655442:AXO655442 BHJ655442:BHK655442 BRF655442:BRG655442 CBB655442:CBC655442 CKX655442:CKY655442 CUT655442:CUU655442 DEP655442:DEQ655442 DOL655442:DOM655442 DYH655442:DYI655442 EID655442:EIE655442 ERZ655442:ESA655442 FBV655442:FBW655442 FLR655442:FLS655442 FVN655442:FVO655442 GFJ655442:GFK655442 GPF655442:GPG655442 GZB655442:GZC655442 HIX655442:HIY655442 HST655442:HSU655442 ICP655442:ICQ655442 IML655442:IMM655442 IWH655442:IWI655442 JGD655442:JGE655442 JPZ655442:JQA655442 JZV655442:JZW655442 KJR655442:KJS655442 KTN655442:KTO655442 LDJ655442:LDK655442 LNF655442:LNG655442 LXB655442:LXC655442 MGX655442:MGY655442 MQT655442:MQU655442 NAP655442:NAQ655442 NKL655442:NKM655442 NUH655442:NUI655442 OED655442:OEE655442 ONZ655442:OOA655442 OXV655442:OXW655442 PHR655442:PHS655442 PRN655442:PRO655442 QBJ655442:QBK655442 QLF655442:QLG655442 QVB655442:QVC655442 REX655442:REY655442 ROT655442:ROU655442 RYP655442:RYQ655442 SIL655442:SIM655442 SSH655442:SSI655442 TCD655442:TCE655442 TLZ655442:TMA655442 TVV655442:TVW655442 UFR655442:UFS655442 UPN655442:UPO655442 UZJ655442:UZK655442 VJF655442:VJG655442 VTB655442:VTC655442 WCX655442:WCY655442 WMT655442:WMU655442 WWP655442:WWQ655442 AH720978:AI720978 KD720978:KE720978 TZ720978:UA720978 ADV720978:ADW720978 ANR720978:ANS720978 AXN720978:AXO720978 BHJ720978:BHK720978 BRF720978:BRG720978 CBB720978:CBC720978 CKX720978:CKY720978 CUT720978:CUU720978 DEP720978:DEQ720978 DOL720978:DOM720978 DYH720978:DYI720978 EID720978:EIE720978 ERZ720978:ESA720978 FBV720978:FBW720978 FLR720978:FLS720978 FVN720978:FVO720978 GFJ720978:GFK720978 GPF720978:GPG720978 GZB720978:GZC720978 HIX720978:HIY720978 HST720978:HSU720978 ICP720978:ICQ720978 IML720978:IMM720978 IWH720978:IWI720978 JGD720978:JGE720978 JPZ720978:JQA720978 JZV720978:JZW720978 KJR720978:KJS720978 KTN720978:KTO720978 LDJ720978:LDK720978 LNF720978:LNG720978 LXB720978:LXC720978 MGX720978:MGY720978 MQT720978:MQU720978 NAP720978:NAQ720978 NKL720978:NKM720978 NUH720978:NUI720978 OED720978:OEE720978 ONZ720978:OOA720978 OXV720978:OXW720978 PHR720978:PHS720978 PRN720978:PRO720978 QBJ720978:QBK720978 QLF720978:QLG720978 QVB720978:QVC720978 REX720978:REY720978 ROT720978:ROU720978 RYP720978:RYQ720978 SIL720978:SIM720978 SSH720978:SSI720978 TCD720978:TCE720978 TLZ720978:TMA720978 TVV720978:TVW720978 UFR720978:UFS720978 UPN720978:UPO720978 UZJ720978:UZK720978 VJF720978:VJG720978 VTB720978:VTC720978 WCX720978:WCY720978 WMT720978:WMU720978 WWP720978:WWQ720978 AH786514:AI786514 KD786514:KE786514 TZ786514:UA786514 ADV786514:ADW786514 ANR786514:ANS786514 AXN786514:AXO786514 BHJ786514:BHK786514 BRF786514:BRG786514 CBB786514:CBC786514 CKX786514:CKY786514 CUT786514:CUU786514 DEP786514:DEQ786514 DOL786514:DOM786514 DYH786514:DYI786514 EID786514:EIE786514 ERZ786514:ESA786514 FBV786514:FBW786514 FLR786514:FLS786514 FVN786514:FVO786514 GFJ786514:GFK786514 GPF786514:GPG786514 GZB786514:GZC786514 HIX786514:HIY786514 HST786514:HSU786514 ICP786514:ICQ786514 IML786514:IMM786514 IWH786514:IWI786514 JGD786514:JGE786514 JPZ786514:JQA786514 JZV786514:JZW786514 KJR786514:KJS786514 KTN786514:KTO786514 LDJ786514:LDK786514 LNF786514:LNG786514 LXB786514:LXC786514 MGX786514:MGY786514 MQT786514:MQU786514 NAP786514:NAQ786514 NKL786514:NKM786514 NUH786514:NUI786514 OED786514:OEE786514 ONZ786514:OOA786514 OXV786514:OXW786514 PHR786514:PHS786514 PRN786514:PRO786514 QBJ786514:QBK786514 QLF786514:QLG786514 QVB786514:QVC786514 REX786514:REY786514 ROT786514:ROU786514 RYP786514:RYQ786514 SIL786514:SIM786514 SSH786514:SSI786514 TCD786514:TCE786514 TLZ786514:TMA786514 TVV786514:TVW786514 UFR786514:UFS786514 UPN786514:UPO786514 UZJ786514:UZK786514 VJF786514:VJG786514 VTB786514:VTC786514 WCX786514:WCY786514 WMT786514:WMU786514 WWP786514:WWQ786514 AH852050:AI852050 KD852050:KE852050 TZ852050:UA852050 ADV852050:ADW852050 ANR852050:ANS852050 AXN852050:AXO852050 BHJ852050:BHK852050 BRF852050:BRG852050 CBB852050:CBC852050 CKX852050:CKY852050 CUT852050:CUU852050 DEP852050:DEQ852050 DOL852050:DOM852050 DYH852050:DYI852050 EID852050:EIE852050 ERZ852050:ESA852050 FBV852050:FBW852050 FLR852050:FLS852050 FVN852050:FVO852050 GFJ852050:GFK852050 GPF852050:GPG852050 GZB852050:GZC852050 HIX852050:HIY852050 HST852050:HSU852050 ICP852050:ICQ852050 IML852050:IMM852050 IWH852050:IWI852050 JGD852050:JGE852050 JPZ852050:JQA852050 JZV852050:JZW852050 KJR852050:KJS852050 KTN852050:KTO852050 LDJ852050:LDK852050 LNF852050:LNG852050 LXB852050:LXC852050 MGX852050:MGY852050 MQT852050:MQU852050 NAP852050:NAQ852050 NKL852050:NKM852050 NUH852050:NUI852050 OED852050:OEE852050 ONZ852050:OOA852050 OXV852050:OXW852050 PHR852050:PHS852050 PRN852050:PRO852050 QBJ852050:QBK852050 QLF852050:QLG852050 QVB852050:QVC852050 REX852050:REY852050 ROT852050:ROU852050 RYP852050:RYQ852050 SIL852050:SIM852050 SSH852050:SSI852050 TCD852050:TCE852050 TLZ852050:TMA852050 TVV852050:TVW852050 UFR852050:UFS852050 UPN852050:UPO852050 UZJ852050:UZK852050 VJF852050:VJG852050 VTB852050:VTC852050 WCX852050:WCY852050 WMT852050:WMU852050 WWP852050:WWQ852050 AH917586:AI917586 KD917586:KE917586 TZ917586:UA917586 ADV917586:ADW917586 ANR917586:ANS917586 AXN917586:AXO917586 BHJ917586:BHK917586 BRF917586:BRG917586 CBB917586:CBC917586 CKX917586:CKY917586 CUT917586:CUU917586 DEP917586:DEQ917586 DOL917586:DOM917586 DYH917586:DYI917586 EID917586:EIE917586 ERZ917586:ESA917586 FBV917586:FBW917586 FLR917586:FLS917586 FVN917586:FVO917586 GFJ917586:GFK917586 GPF917586:GPG917586 GZB917586:GZC917586 HIX917586:HIY917586 HST917586:HSU917586 ICP917586:ICQ917586 IML917586:IMM917586 IWH917586:IWI917586 JGD917586:JGE917586 JPZ917586:JQA917586 JZV917586:JZW917586 KJR917586:KJS917586 KTN917586:KTO917586 LDJ917586:LDK917586 LNF917586:LNG917586 LXB917586:LXC917586 MGX917586:MGY917586 MQT917586:MQU917586 NAP917586:NAQ917586 NKL917586:NKM917586 NUH917586:NUI917586 OED917586:OEE917586 ONZ917586:OOA917586 OXV917586:OXW917586 PHR917586:PHS917586 PRN917586:PRO917586 QBJ917586:QBK917586 QLF917586:QLG917586 QVB917586:QVC917586 REX917586:REY917586 ROT917586:ROU917586 RYP917586:RYQ917586 SIL917586:SIM917586 SSH917586:SSI917586 TCD917586:TCE917586 TLZ917586:TMA917586 TVV917586:TVW917586 UFR917586:UFS917586 UPN917586:UPO917586 UZJ917586:UZK917586 VJF917586:VJG917586 VTB917586:VTC917586 WCX917586:WCY917586 WMT917586:WMU917586 WWP917586:WWQ917586 AH983122:AI983122 KD983122:KE983122 TZ983122:UA983122 ADV983122:ADW983122 ANR983122:ANS983122 AXN983122:AXO983122 BHJ983122:BHK983122 BRF983122:BRG983122 CBB983122:CBC983122 CKX983122:CKY983122 CUT983122:CUU983122 DEP983122:DEQ983122 DOL983122:DOM983122 DYH983122:DYI983122 EID983122:EIE983122 ERZ983122:ESA983122 FBV983122:FBW983122 FLR983122:FLS983122 FVN983122:FVO983122 GFJ983122:GFK983122 GPF983122:GPG983122 GZB983122:GZC983122 HIX983122:HIY983122 HST983122:HSU983122 ICP983122:ICQ983122 IML983122:IMM983122 IWH983122:IWI983122 JGD983122:JGE983122 JPZ983122:JQA983122 JZV983122:JZW983122 KJR983122:KJS983122 KTN983122:KTO983122 LDJ983122:LDK983122 LNF983122:LNG983122 LXB983122:LXC983122 MGX983122:MGY983122 MQT983122:MQU983122 NAP983122:NAQ983122 NKL983122:NKM983122 NUH983122:NUI983122 OED983122:OEE983122 ONZ983122:OOA983122 OXV983122:OXW983122 PHR983122:PHS983122 PRN983122:PRO983122 QBJ983122:QBK983122 QLF983122:QLG983122 QVB983122:QVC983122 REX983122:REY983122 ROT983122:ROU983122 RYP983122:RYQ983122 SIL983122:SIM983122 SSH983122:SSI983122 TCD983122:TCE983122 TLZ983122:TMA983122 TVV983122:TVW983122 UFR983122:UFS983122 UPN983122:UPO983122 UZJ983122:UZK983122 VJF983122:VJG983122 VTB983122:VTC983122 WCX983122:WCY983122 WMT983122:WMU983122 WWP983122:WWQ983122 AF65608 AG65609 AF131144 AG131145 AF196680 AG196681 AF262216 AG262217 AF327752 AG327753 AF393288 AG393289 AF458824 AG458825 AF524360 AG524361 AF589896 AG589897 AF655432 AG655433 AF720968 AG720969 AF786504 AG786505 AF852040 AG852041 AF917576 AG917577 AF983112 AG983113 WWQ30:WWR30 WMU30:WMV30 WCY30:WCZ30 VTC30:VTD30 VJG30:VJH30 UZK30:UZL30 UPO30:UPP30 UFS30:UFT30 TVW30:TVX30 TMA30:TMB30 TCE30:TCF30 SSI30:SSJ30 SIM30:SIN30 RYQ30:RYR30 ROU30:ROV30 REY30:REZ30 QVC30:QVD30 QLG30:QLH30 QBK30:QBL30 PRO30:PRP30 PHS30:PHT30 OXW30:OXX30 OOA30:OOB30 OEE30:OEF30 NUI30:NUJ30 NKM30:NKN30 NAQ30:NAR30 MQU30:MQV30 MGY30:MGZ30 LXC30:LXD30 LNG30:LNH30 LDK30:LDL30 KTO30:KTP30 KJS30:KJT30 JZW30:JZX30 JQA30:JQB30 JGE30:JGF30 IWI30:IWJ30 IMM30:IMN30 ICQ30:ICR30 HSU30:HSV30 HIY30:HIZ30 GZC30:GZD30 GPG30:GPH30 GFK30:GFL30 FVO30:FVP30 FLS30:FLT30 FBW30:FBX30 ESA30:ESB30 EIE30:EIF30 DYI30:DYJ30 DOM30:DON30 DEQ30:DER30 CUU30:CUV30 CKY30:CKZ30 CBC30:CBD30 BRG30:BRH30 BHK30:BHL30 AXO30:AXP30 ANS30:ANT30 ADW30:ADX30 UA30:UB30 KE30:KF30 AI30:AJ30 AI84:AJ86 UA42:UB49 KE42:KF49 AI42:AJ49 WWQ42:WWR49 WMU42:WMV49 WCY42:WCZ49 VTC42:VTD49 VJG42:VJH49 UZK42:UZL49 UPO42:UPP49 UFS42:UFT49 TVW42:TVX49 TMA42:TMB49 TCE42:TCF49 SSI42:SSJ49 SIM42:SIN49 RYQ42:RYR49 ROU42:ROV49 REY42:REZ49 QVC42:QVD49 QLG42:QLH49 QBK42:QBL49 PRO42:PRP49 PHS42:PHT49 OXW42:OXX49 OOA42:OOB49 OEE42:OEF49 NUI42:NUJ49 NKM42:NKN49 NAQ42:NAR49 MQU42:MQV49 MGY42:MGZ49 LXC42:LXD49 LNG42:LNH49 LDK42:LDL49 KTO42:KTP49 KJS42:KJT49 JZW42:JZX49 JQA42:JQB49 JGE42:JGF49 IWI42:IWJ49 IMM42:IMN49 ICQ42:ICR49 HSU42:HSV49 HIY42:HIZ49 GZC42:GZD49 GPG42:GPH49 GFK42:GFL49 FVO42:FVP49 FLS42:FLT49 FBW42:FBX49 ESA42:ESB49 EIE42:EIF49 DYI42:DYJ49 DOM42:DON49 DEQ42:DER49 CUU42:CUV49 CKY42:CKZ49 CBC42:CBD49 BRG42:BRH49 BHK42:BHL49 AXO42:AXP49 ANS42:ANT49 ADW42:ADX49 KE84:KF86 UA84:UB86 ADW84:ADX86 ANS84:ANT86 AXO84:AXP86 BHK84:BHL86 BRG84:BRH86 CBC84:CBD86 CKY84:CKZ86 CUU84:CUV86 DEQ84:DER86 DOM84:DON86 DYI84:DYJ86 EIE84:EIF86 ESA84:ESB86 FBW84:FBX86 FLS84:FLT86 FVO84:FVP86 GFK84:GFL86 GPG84:GPH86 GZC84:GZD86 HIY84:HIZ86 HSU84:HSV86 ICQ84:ICR86 IMM84:IMN86 IWI84:IWJ86 JGE84:JGF86 JQA84:JQB86 JZW84:JZX86 KJS84:KJT86 KTO84:KTP86 LDK84:LDL86 LNG84:LNH86 LXC84:LXD86 MGY84:MGZ86 MQU84:MQV86 NAQ84:NAR86 NKM84:NKN86 NUI84:NUJ86 OEE84:OEF86 OOA84:OOB86 OXW84:OXX86 PHS84:PHT86 PRO84:PRP86 QBK84:QBL86 QLG84:QLH86 QVC84:QVD86 REY84:REZ86 ROU84:ROV86 RYQ84:RYR86 SIM84:SIN86 SSI84:SSJ86 TCE84:TCF86 TMA84:TMB86 TVW84:TVX86 UFS84:UFT86 UPO84:UPP86 UZK84:UZL86 VJG84:VJH86 VTC84:VTD86 WCY84:WCZ86 WMU84:WMV86 AXO56:AXP64 ANS56:ANT64 ADW56:ADX64 UA56:UB64 KE56:KF64 AI56:AJ64 WWQ56:WWR64 WMU56:WMV64 WCY56:WCZ64 VTC56:VTD64 VJG56:VJH64 UZK56:UZL64 UPO56:UPP64 UFS56:UFT64 TVW56:TVX64 TMA56:TMB64 TCE56:TCF64 SSI56:SSJ64 SIM56:SIN64 RYQ56:RYR64 ROU56:ROV64 REY56:REZ64 QVC56:QVD64 QLG56:QLH64 QBK56:QBL64 PRO56:PRP64 PHS56:PHT64 OXW56:OXX64 OOA56:OOB64 OEE56:OEF64 NUI56:NUJ64 NKM56:NKN64 NAQ56:NAR64 MQU56:MQV64 MGY56:MGZ64 LXC56:LXD64 LNG56:LNH64 LDK56:LDL64 KTO56:KTP64 KJS56:KJT64 JZW56:JZX64 JQA56:JQB64 JGE56:JGF64 IWI56:IWJ64 IMM56:IMN64 ICQ56:ICR64 HSU56:HSV64 HIY56:HIZ64 GZC56:GZD64 GPG56:GPH64 GFK56:GFL64 FVO56:FVP64 FLS56:FLT64 FBW56:FBX64 ESA56:ESB64 EIE56:EIF64 DYI56:DYJ64 DOM56:DON64 DEQ56:DER64 CUU56:CUV64 CKY56:CKZ64 CBC56:CBD64 BRG56:BRH64 BHK56:BHL64 WWQ84:WWR86 AI127:AJ129 KE127:KF129 UA127:UB129 ADW127:ADX129 ANS127:ANT129 AXO127:AXP129 BHK127:BHL129 BRG127:BRH129 CBC127:CBD129 CKY127:CKZ129 CUU127:CUV129 DEQ127:DER129 DOM127:DON129 DYI127:DYJ129 EIE127:EIF129 ESA127:ESB129 FBW127:FBX129 FLS127:FLT129 FVO127:FVP129 GFK127:GFL129 GPG127:GPH129 GZC127:GZD129 HIY127:HIZ129 HSU127:HSV129 ICQ127:ICR129 IMM127:IMN129 IWI127:IWJ129 JGE127:JGF129 JQA127:JQB129 JZW127:JZX129 KJS127:KJT129 KTO127:KTP129 LDK127:LDL129 LNG127:LNH129 LXC127:LXD129 MGY127:MGZ129 MQU127:MQV129 NAQ127:NAR129 NKM127:NKN129 NUI127:NUJ129 OEE127:OEF129 OOA127:OOB129 OXW127:OXX129 PHS127:PHT129 PRO127:PRP129 QBK127:QBL129 QLG127:QLH129 QVC127:QVD129 REY127:REZ129 ROU127:ROV129 RYQ127:RYR129 SIM127:SIN129 SSI127:SSJ129 TCE127:TCF129 TMA127:TMB129 TVW127:TVX129 UFS127:UFT129 UPO127:UPP129 UZK127:UZL129 VJG127:VJH129 VTC127:VTD129 WCY127:WCZ129 WMU127:WMV129 WWQ127:WWR129"/>
    <dataValidation type="list" allowBlank="1" showInputMessage="1" showErrorMessage="1" sqref="WVS983106:WVS983116 WLW983106:WLW983116 K65601:K65611 JG65602:JG65612 TC65602:TC65612 ACY65602:ACY65612 AMU65602:AMU65612 AWQ65602:AWQ65612 BGM65602:BGM65612 BQI65602:BQI65612 CAE65602:CAE65612 CKA65602:CKA65612 CTW65602:CTW65612 DDS65602:DDS65612 DNO65602:DNO65612 DXK65602:DXK65612 EHG65602:EHG65612 ERC65602:ERC65612 FAY65602:FAY65612 FKU65602:FKU65612 FUQ65602:FUQ65612 GEM65602:GEM65612 GOI65602:GOI65612 GYE65602:GYE65612 HIA65602:HIA65612 HRW65602:HRW65612 IBS65602:IBS65612 ILO65602:ILO65612 IVK65602:IVK65612 JFG65602:JFG65612 JPC65602:JPC65612 JYY65602:JYY65612 KIU65602:KIU65612 KSQ65602:KSQ65612 LCM65602:LCM65612 LMI65602:LMI65612 LWE65602:LWE65612 MGA65602:MGA65612 MPW65602:MPW65612 MZS65602:MZS65612 NJO65602:NJO65612 NTK65602:NTK65612 ODG65602:ODG65612 ONC65602:ONC65612 OWY65602:OWY65612 PGU65602:PGU65612 PQQ65602:PQQ65612 QAM65602:QAM65612 QKI65602:QKI65612 QUE65602:QUE65612 REA65602:REA65612 RNW65602:RNW65612 RXS65602:RXS65612 SHO65602:SHO65612 SRK65602:SRK65612 TBG65602:TBG65612 TLC65602:TLC65612 TUY65602:TUY65612 UEU65602:UEU65612 UOQ65602:UOQ65612 UYM65602:UYM65612 VII65602:VII65612 VSE65602:VSE65612 WCA65602:WCA65612 WLW65602:WLW65612 WVS65602:WVS65612 K131137:K131147 JG131138:JG131148 TC131138:TC131148 ACY131138:ACY131148 AMU131138:AMU131148 AWQ131138:AWQ131148 BGM131138:BGM131148 BQI131138:BQI131148 CAE131138:CAE131148 CKA131138:CKA131148 CTW131138:CTW131148 DDS131138:DDS131148 DNO131138:DNO131148 DXK131138:DXK131148 EHG131138:EHG131148 ERC131138:ERC131148 FAY131138:FAY131148 FKU131138:FKU131148 FUQ131138:FUQ131148 GEM131138:GEM131148 GOI131138:GOI131148 GYE131138:GYE131148 HIA131138:HIA131148 HRW131138:HRW131148 IBS131138:IBS131148 ILO131138:ILO131148 IVK131138:IVK131148 JFG131138:JFG131148 JPC131138:JPC131148 JYY131138:JYY131148 KIU131138:KIU131148 KSQ131138:KSQ131148 LCM131138:LCM131148 LMI131138:LMI131148 LWE131138:LWE131148 MGA131138:MGA131148 MPW131138:MPW131148 MZS131138:MZS131148 NJO131138:NJO131148 NTK131138:NTK131148 ODG131138:ODG131148 ONC131138:ONC131148 OWY131138:OWY131148 PGU131138:PGU131148 PQQ131138:PQQ131148 QAM131138:QAM131148 QKI131138:QKI131148 QUE131138:QUE131148 REA131138:REA131148 RNW131138:RNW131148 RXS131138:RXS131148 SHO131138:SHO131148 SRK131138:SRK131148 TBG131138:TBG131148 TLC131138:TLC131148 TUY131138:TUY131148 UEU131138:UEU131148 UOQ131138:UOQ131148 UYM131138:UYM131148 VII131138:VII131148 VSE131138:VSE131148 WCA131138:WCA131148 WLW131138:WLW131148 WVS131138:WVS131148 K196673:K196683 JG196674:JG196684 TC196674:TC196684 ACY196674:ACY196684 AMU196674:AMU196684 AWQ196674:AWQ196684 BGM196674:BGM196684 BQI196674:BQI196684 CAE196674:CAE196684 CKA196674:CKA196684 CTW196674:CTW196684 DDS196674:DDS196684 DNO196674:DNO196684 DXK196674:DXK196684 EHG196674:EHG196684 ERC196674:ERC196684 FAY196674:FAY196684 FKU196674:FKU196684 FUQ196674:FUQ196684 GEM196674:GEM196684 GOI196674:GOI196684 GYE196674:GYE196684 HIA196674:HIA196684 HRW196674:HRW196684 IBS196674:IBS196684 ILO196674:ILO196684 IVK196674:IVK196684 JFG196674:JFG196684 JPC196674:JPC196684 JYY196674:JYY196684 KIU196674:KIU196684 KSQ196674:KSQ196684 LCM196674:LCM196684 LMI196674:LMI196684 LWE196674:LWE196684 MGA196674:MGA196684 MPW196674:MPW196684 MZS196674:MZS196684 NJO196674:NJO196684 NTK196674:NTK196684 ODG196674:ODG196684 ONC196674:ONC196684 OWY196674:OWY196684 PGU196674:PGU196684 PQQ196674:PQQ196684 QAM196674:QAM196684 QKI196674:QKI196684 QUE196674:QUE196684 REA196674:REA196684 RNW196674:RNW196684 RXS196674:RXS196684 SHO196674:SHO196684 SRK196674:SRK196684 TBG196674:TBG196684 TLC196674:TLC196684 TUY196674:TUY196684 UEU196674:UEU196684 UOQ196674:UOQ196684 UYM196674:UYM196684 VII196674:VII196684 VSE196674:VSE196684 WCA196674:WCA196684 WLW196674:WLW196684 WVS196674:WVS196684 K262209:K262219 JG262210:JG262220 TC262210:TC262220 ACY262210:ACY262220 AMU262210:AMU262220 AWQ262210:AWQ262220 BGM262210:BGM262220 BQI262210:BQI262220 CAE262210:CAE262220 CKA262210:CKA262220 CTW262210:CTW262220 DDS262210:DDS262220 DNO262210:DNO262220 DXK262210:DXK262220 EHG262210:EHG262220 ERC262210:ERC262220 FAY262210:FAY262220 FKU262210:FKU262220 FUQ262210:FUQ262220 GEM262210:GEM262220 GOI262210:GOI262220 GYE262210:GYE262220 HIA262210:HIA262220 HRW262210:HRW262220 IBS262210:IBS262220 ILO262210:ILO262220 IVK262210:IVK262220 JFG262210:JFG262220 JPC262210:JPC262220 JYY262210:JYY262220 KIU262210:KIU262220 KSQ262210:KSQ262220 LCM262210:LCM262220 LMI262210:LMI262220 LWE262210:LWE262220 MGA262210:MGA262220 MPW262210:MPW262220 MZS262210:MZS262220 NJO262210:NJO262220 NTK262210:NTK262220 ODG262210:ODG262220 ONC262210:ONC262220 OWY262210:OWY262220 PGU262210:PGU262220 PQQ262210:PQQ262220 QAM262210:QAM262220 QKI262210:QKI262220 QUE262210:QUE262220 REA262210:REA262220 RNW262210:RNW262220 RXS262210:RXS262220 SHO262210:SHO262220 SRK262210:SRK262220 TBG262210:TBG262220 TLC262210:TLC262220 TUY262210:TUY262220 UEU262210:UEU262220 UOQ262210:UOQ262220 UYM262210:UYM262220 VII262210:VII262220 VSE262210:VSE262220 WCA262210:WCA262220 WLW262210:WLW262220 WVS262210:WVS262220 K327745:K327755 JG327746:JG327756 TC327746:TC327756 ACY327746:ACY327756 AMU327746:AMU327756 AWQ327746:AWQ327756 BGM327746:BGM327756 BQI327746:BQI327756 CAE327746:CAE327756 CKA327746:CKA327756 CTW327746:CTW327756 DDS327746:DDS327756 DNO327746:DNO327756 DXK327746:DXK327756 EHG327746:EHG327756 ERC327746:ERC327756 FAY327746:FAY327756 FKU327746:FKU327756 FUQ327746:FUQ327756 GEM327746:GEM327756 GOI327746:GOI327756 GYE327746:GYE327756 HIA327746:HIA327756 HRW327746:HRW327756 IBS327746:IBS327756 ILO327746:ILO327756 IVK327746:IVK327756 JFG327746:JFG327756 JPC327746:JPC327756 JYY327746:JYY327756 KIU327746:KIU327756 KSQ327746:KSQ327756 LCM327746:LCM327756 LMI327746:LMI327756 LWE327746:LWE327756 MGA327746:MGA327756 MPW327746:MPW327756 MZS327746:MZS327756 NJO327746:NJO327756 NTK327746:NTK327756 ODG327746:ODG327756 ONC327746:ONC327756 OWY327746:OWY327756 PGU327746:PGU327756 PQQ327746:PQQ327756 QAM327746:QAM327756 QKI327746:QKI327756 QUE327746:QUE327756 REA327746:REA327756 RNW327746:RNW327756 RXS327746:RXS327756 SHO327746:SHO327756 SRK327746:SRK327756 TBG327746:TBG327756 TLC327746:TLC327756 TUY327746:TUY327756 UEU327746:UEU327756 UOQ327746:UOQ327756 UYM327746:UYM327756 VII327746:VII327756 VSE327746:VSE327756 WCA327746:WCA327756 WLW327746:WLW327756 WVS327746:WVS327756 K393281:K393291 JG393282:JG393292 TC393282:TC393292 ACY393282:ACY393292 AMU393282:AMU393292 AWQ393282:AWQ393292 BGM393282:BGM393292 BQI393282:BQI393292 CAE393282:CAE393292 CKA393282:CKA393292 CTW393282:CTW393292 DDS393282:DDS393292 DNO393282:DNO393292 DXK393282:DXK393292 EHG393282:EHG393292 ERC393282:ERC393292 FAY393282:FAY393292 FKU393282:FKU393292 FUQ393282:FUQ393292 GEM393282:GEM393292 GOI393282:GOI393292 GYE393282:GYE393292 HIA393282:HIA393292 HRW393282:HRW393292 IBS393282:IBS393292 ILO393282:ILO393292 IVK393282:IVK393292 JFG393282:JFG393292 JPC393282:JPC393292 JYY393282:JYY393292 KIU393282:KIU393292 KSQ393282:KSQ393292 LCM393282:LCM393292 LMI393282:LMI393292 LWE393282:LWE393292 MGA393282:MGA393292 MPW393282:MPW393292 MZS393282:MZS393292 NJO393282:NJO393292 NTK393282:NTK393292 ODG393282:ODG393292 ONC393282:ONC393292 OWY393282:OWY393292 PGU393282:PGU393292 PQQ393282:PQQ393292 QAM393282:QAM393292 QKI393282:QKI393292 QUE393282:QUE393292 REA393282:REA393292 RNW393282:RNW393292 RXS393282:RXS393292 SHO393282:SHO393292 SRK393282:SRK393292 TBG393282:TBG393292 TLC393282:TLC393292 TUY393282:TUY393292 UEU393282:UEU393292 UOQ393282:UOQ393292 UYM393282:UYM393292 VII393282:VII393292 VSE393282:VSE393292 WCA393282:WCA393292 WLW393282:WLW393292 WVS393282:WVS393292 K458817:K458827 JG458818:JG458828 TC458818:TC458828 ACY458818:ACY458828 AMU458818:AMU458828 AWQ458818:AWQ458828 BGM458818:BGM458828 BQI458818:BQI458828 CAE458818:CAE458828 CKA458818:CKA458828 CTW458818:CTW458828 DDS458818:DDS458828 DNO458818:DNO458828 DXK458818:DXK458828 EHG458818:EHG458828 ERC458818:ERC458828 FAY458818:FAY458828 FKU458818:FKU458828 FUQ458818:FUQ458828 GEM458818:GEM458828 GOI458818:GOI458828 GYE458818:GYE458828 HIA458818:HIA458828 HRW458818:HRW458828 IBS458818:IBS458828 ILO458818:ILO458828 IVK458818:IVK458828 JFG458818:JFG458828 JPC458818:JPC458828 JYY458818:JYY458828 KIU458818:KIU458828 KSQ458818:KSQ458828 LCM458818:LCM458828 LMI458818:LMI458828 LWE458818:LWE458828 MGA458818:MGA458828 MPW458818:MPW458828 MZS458818:MZS458828 NJO458818:NJO458828 NTK458818:NTK458828 ODG458818:ODG458828 ONC458818:ONC458828 OWY458818:OWY458828 PGU458818:PGU458828 PQQ458818:PQQ458828 QAM458818:QAM458828 QKI458818:QKI458828 QUE458818:QUE458828 REA458818:REA458828 RNW458818:RNW458828 RXS458818:RXS458828 SHO458818:SHO458828 SRK458818:SRK458828 TBG458818:TBG458828 TLC458818:TLC458828 TUY458818:TUY458828 UEU458818:UEU458828 UOQ458818:UOQ458828 UYM458818:UYM458828 VII458818:VII458828 VSE458818:VSE458828 WCA458818:WCA458828 WLW458818:WLW458828 WVS458818:WVS458828 K524353:K524363 JG524354:JG524364 TC524354:TC524364 ACY524354:ACY524364 AMU524354:AMU524364 AWQ524354:AWQ524364 BGM524354:BGM524364 BQI524354:BQI524364 CAE524354:CAE524364 CKA524354:CKA524364 CTW524354:CTW524364 DDS524354:DDS524364 DNO524354:DNO524364 DXK524354:DXK524364 EHG524354:EHG524364 ERC524354:ERC524364 FAY524354:FAY524364 FKU524354:FKU524364 FUQ524354:FUQ524364 GEM524354:GEM524364 GOI524354:GOI524364 GYE524354:GYE524364 HIA524354:HIA524364 HRW524354:HRW524364 IBS524354:IBS524364 ILO524354:ILO524364 IVK524354:IVK524364 JFG524354:JFG524364 JPC524354:JPC524364 JYY524354:JYY524364 KIU524354:KIU524364 KSQ524354:KSQ524364 LCM524354:LCM524364 LMI524354:LMI524364 LWE524354:LWE524364 MGA524354:MGA524364 MPW524354:MPW524364 MZS524354:MZS524364 NJO524354:NJO524364 NTK524354:NTK524364 ODG524354:ODG524364 ONC524354:ONC524364 OWY524354:OWY524364 PGU524354:PGU524364 PQQ524354:PQQ524364 QAM524354:QAM524364 QKI524354:QKI524364 QUE524354:QUE524364 REA524354:REA524364 RNW524354:RNW524364 RXS524354:RXS524364 SHO524354:SHO524364 SRK524354:SRK524364 TBG524354:TBG524364 TLC524354:TLC524364 TUY524354:TUY524364 UEU524354:UEU524364 UOQ524354:UOQ524364 UYM524354:UYM524364 VII524354:VII524364 VSE524354:VSE524364 WCA524354:WCA524364 WLW524354:WLW524364 WVS524354:WVS524364 K589889:K589899 JG589890:JG589900 TC589890:TC589900 ACY589890:ACY589900 AMU589890:AMU589900 AWQ589890:AWQ589900 BGM589890:BGM589900 BQI589890:BQI589900 CAE589890:CAE589900 CKA589890:CKA589900 CTW589890:CTW589900 DDS589890:DDS589900 DNO589890:DNO589900 DXK589890:DXK589900 EHG589890:EHG589900 ERC589890:ERC589900 FAY589890:FAY589900 FKU589890:FKU589900 FUQ589890:FUQ589900 GEM589890:GEM589900 GOI589890:GOI589900 GYE589890:GYE589900 HIA589890:HIA589900 HRW589890:HRW589900 IBS589890:IBS589900 ILO589890:ILO589900 IVK589890:IVK589900 JFG589890:JFG589900 JPC589890:JPC589900 JYY589890:JYY589900 KIU589890:KIU589900 KSQ589890:KSQ589900 LCM589890:LCM589900 LMI589890:LMI589900 LWE589890:LWE589900 MGA589890:MGA589900 MPW589890:MPW589900 MZS589890:MZS589900 NJO589890:NJO589900 NTK589890:NTK589900 ODG589890:ODG589900 ONC589890:ONC589900 OWY589890:OWY589900 PGU589890:PGU589900 PQQ589890:PQQ589900 QAM589890:QAM589900 QKI589890:QKI589900 QUE589890:QUE589900 REA589890:REA589900 RNW589890:RNW589900 RXS589890:RXS589900 SHO589890:SHO589900 SRK589890:SRK589900 TBG589890:TBG589900 TLC589890:TLC589900 TUY589890:TUY589900 UEU589890:UEU589900 UOQ589890:UOQ589900 UYM589890:UYM589900 VII589890:VII589900 VSE589890:VSE589900 WCA589890:WCA589900 WLW589890:WLW589900 WVS589890:WVS589900 K655425:K655435 JG655426:JG655436 TC655426:TC655436 ACY655426:ACY655436 AMU655426:AMU655436 AWQ655426:AWQ655436 BGM655426:BGM655436 BQI655426:BQI655436 CAE655426:CAE655436 CKA655426:CKA655436 CTW655426:CTW655436 DDS655426:DDS655436 DNO655426:DNO655436 DXK655426:DXK655436 EHG655426:EHG655436 ERC655426:ERC655436 FAY655426:FAY655436 FKU655426:FKU655436 FUQ655426:FUQ655436 GEM655426:GEM655436 GOI655426:GOI655436 GYE655426:GYE655436 HIA655426:HIA655436 HRW655426:HRW655436 IBS655426:IBS655436 ILO655426:ILO655436 IVK655426:IVK655436 JFG655426:JFG655436 JPC655426:JPC655436 JYY655426:JYY655436 KIU655426:KIU655436 KSQ655426:KSQ655436 LCM655426:LCM655436 LMI655426:LMI655436 LWE655426:LWE655436 MGA655426:MGA655436 MPW655426:MPW655436 MZS655426:MZS655436 NJO655426:NJO655436 NTK655426:NTK655436 ODG655426:ODG655436 ONC655426:ONC655436 OWY655426:OWY655436 PGU655426:PGU655436 PQQ655426:PQQ655436 QAM655426:QAM655436 QKI655426:QKI655436 QUE655426:QUE655436 REA655426:REA655436 RNW655426:RNW655436 RXS655426:RXS655436 SHO655426:SHO655436 SRK655426:SRK655436 TBG655426:TBG655436 TLC655426:TLC655436 TUY655426:TUY655436 UEU655426:UEU655436 UOQ655426:UOQ655436 UYM655426:UYM655436 VII655426:VII655436 VSE655426:VSE655436 WCA655426:WCA655436 WLW655426:WLW655436 WVS655426:WVS655436 K720961:K720971 JG720962:JG720972 TC720962:TC720972 ACY720962:ACY720972 AMU720962:AMU720972 AWQ720962:AWQ720972 BGM720962:BGM720972 BQI720962:BQI720972 CAE720962:CAE720972 CKA720962:CKA720972 CTW720962:CTW720972 DDS720962:DDS720972 DNO720962:DNO720972 DXK720962:DXK720972 EHG720962:EHG720972 ERC720962:ERC720972 FAY720962:FAY720972 FKU720962:FKU720972 FUQ720962:FUQ720972 GEM720962:GEM720972 GOI720962:GOI720972 GYE720962:GYE720972 HIA720962:HIA720972 HRW720962:HRW720972 IBS720962:IBS720972 ILO720962:ILO720972 IVK720962:IVK720972 JFG720962:JFG720972 JPC720962:JPC720972 JYY720962:JYY720972 KIU720962:KIU720972 KSQ720962:KSQ720972 LCM720962:LCM720972 LMI720962:LMI720972 LWE720962:LWE720972 MGA720962:MGA720972 MPW720962:MPW720972 MZS720962:MZS720972 NJO720962:NJO720972 NTK720962:NTK720972 ODG720962:ODG720972 ONC720962:ONC720972 OWY720962:OWY720972 PGU720962:PGU720972 PQQ720962:PQQ720972 QAM720962:QAM720972 QKI720962:QKI720972 QUE720962:QUE720972 REA720962:REA720972 RNW720962:RNW720972 RXS720962:RXS720972 SHO720962:SHO720972 SRK720962:SRK720972 TBG720962:TBG720972 TLC720962:TLC720972 TUY720962:TUY720972 UEU720962:UEU720972 UOQ720962:UOQ720972 UYM720962:UYM720972 VII720962:VII720972 VSE720962:VSE720972 WCA720962:WCA720972 WLW720962:WLW720972 WVS720962:WVS720972 K786497:K786507 JG786498:JG786508 TC786498:TC786508 ACY786498:ACY786508 AMU786498:AMU786508 AWQ786498:AWQ786508 BGM786498:BGM786508 BQI786498:BQI786508 CAE786498:CAE786508 CKA786498:CKA786508 CTW786498:CTW786508 DDS786498:DDS786508 DNO786498:DNO786508 DXK786498:DXK786508 EHG786498:EHG786508 ERC786498:ERC786508 FAY786498:FAY786508 FKU786498:FKU786508 FUQ786498:FUQ786508 GEM786498:GEM786508 GOI786498:GOI786508 GYE786498:GYE786508 HIA786498:HIA786508 HRW786498:HRW786508 IBS786498:IBS786508 ILO786498:ILO786508 IVK786498:IVK786508 JFG786498:JFG786508 JPC786498:JPC786508 JYY786498:JYY786508 KIU786498:KIU786508 KSQ786498:KSQ786508 LCM786498:LCM786508 LMI786498:LMI786508 LWE786498:LWE786508 MGA786498:MGA786508 MPW786498:MPW786508 MZS786498:MZS786508 NJO786498:NJO786508 NTK786498:NTK786508 ODG786498:ODG786508 ONC786498:ONC786508 OWY786498:OWY786508 PGU786498:PGU786508 PQQ786498:PQQ786508 QAM786498:QAM786508 QKI786498:QKI786508 QUE786498:QUE786508 REA786498:REA786508 RNW786498:RNW786508 RXS786498:RXS786508 SHO786498:SHO786508 SRK786498:SRK786508 TBG786498:TBG786508 TLC786498:TLC786508 TUY786498:TUY786508 UEU786498:UEU786508 UOQ786498:UOQ786508 UYM786498:UYM786508 VII786498:VII786508 VSE786498:VSE786508 WCA786498:WCA786508 WLW786498:WLW786508 WVS786498:WVS786508 K852033:K852043 JG852034:JG852044 TC852034:TC852044 ACY852034:ACY852044 AMU852034:AMU852044 AWQ852034:AWQ852044 BGM852034:BGM852044 BQI852034:BQI852044 CAE852034:CAE852044 CKA852034:CKA852044 CTW852034:CTW852044 DDS852034:DDS852044 DNO852034:DNO852044 DXK852034:DXK852044 EHG852034:EHG852044 ERC852034:ERC852044 FAY852034:FAY852044 FKU852034:FKU852044 FUQ852034:FUQ852044 GEM852034:GEM852044 GOI852034:GOI852044 GYE852034:GYE852044 HIA852034:HIA852044 HRW852034:HRW852044 IBS852034:IBS852044 ILO852034:ILO852044 IVK852034:IVK852044 JFG852034:JFG852044 JPC852034:JPC852044 JYY852034:JYY852044 KIU852034:KIU852044 KSQ852034:KSQ852044 LCM852034:LCM852044 LMI852034:LMI852044 LWE852034:LWE852044 MGA852034:MGA852044 MPW852034:MPW852044 MZS852034:MZS852044 NJO852034:NJO852044 NTK852034:NTK852044 ODG852034:ODG852044 ONC852034:ONC852044 OWY852034:OWY852044 PGU852034:PGU852044 PQQ852034:PQQ852044 QAM852034:QAM852044 QKI852034:QKI852044 QUE852034:QUE852044 REA852034:REA852044 RNW852034:RNW852044 RXS852034:RXS852044 SHO852034:SHO852044 SRK852034:SRK852044 TBG852034:TBG852044 TLC852034:TLC852044 TUY852034:TUY852044 UEU852034:UEU852044 UOQ852034:UOQ852044 UYM852034:UYM852044 VII852034:VII852044 VSE852034:VSE852044 WCA852034:WCA852044 WLW852034:WLW852044 WVS852034:WVS852044 K917569:K917579 JG917570:JG917580 TC917570:TC917580 ACY917570:ACY917580 AMU917570:AMU917580 AWQ917570:AWQ917580 BGM917570:BGM917580 BQI917570:BQI917580 CAE917570:CAE917580 CKA917570:CKA917580 CTW917570:CTW917580 DDS917570:DDS917580 DNO917570:DNO917580 DXK917570:DXK917580 EHG917570:EHG917580 ERC917570:ERC917580 FAY917570:FAY917580 FKU917570:FKU917580 FUQ917570:FUQ917580 GEM917570:GEM917580 GOI917570:GOI917580 GYE917570:GYE917580 HIA917570:HIA917580 HRW917570:HRW917580 IBS917570:IBS917580 ILO917570:ILO917580 IVK917570:IVK917580 JFG917570:JFG917580 JPC917570:JPC917580 JYY917570:JYY917580 KIU917570:KIU917580 KSQ917570:KSQ917580 LCM917570:LCM917580 LMI917570:LMI917580 LWE917570:LWE917580 MGA917570:MGA917580 MPW917570:MPW917580 MZS917570:MZS917580 NJO917570:NJO917580 NTK917570:NTK917580 ODG917570:ODG917580 ONC917570:ONC917580 OWY917570:OWY917580 PGU917570:PGU917580 PQQ917570:PQQ917580 QAM917570:QAM917580 QKI917570:QKI917580 QUE917570:QUE917580 REA917570:REA917580 RNW917570:RNW917580 RXS917570:RXS917580 SHO917570:SHO917580 SRK917570:SRK917580 TBG917570:TBG917580 TLC917570:TLC917580 TUY917570:TUY917580 UEU917570:UEU917580 UOQ917570:UOQ917580 UYM917570:UYM917580 VII917570:VII917580 VSE917570:VSE917580 WCA917570:WCA917580 WLW917570:WLW917580 WVS917570:WVS917580 K983105:K983115 JG983106:JG983116 TC983106:TC983116 ACY983106:ACY983116 AMU983106:AMU983116 AWQ983106:AWQ983116 BGM983106:BGM983116 BQI983106:BQI983116 CAE983106:CAE983116 CKA983106:CKA983116 CTW983106:CTW983116 DDS983106:DDS983116 DNO983106:DNO983116 DXK983106:DXK983116 EHG983106:EHG983116 ERC983106:ERC983116 FAY983106:FAY983116 FKU983106:FKU983116 FUQ983106:FUQ983116 GEM983106:GEM983116 GOI983106:GOI983116 GYE983106:GYE983116 HIA983106:HIA983116 HRW983106:HRW983116 IBS983106:IBS983116 ILO983106:ILO983116 IVK983106:IVK983116 JFG983106:JFG983116 JPC983106:JPC983116 JYY983106:JYY983116 KIU983106:KIU983116 KSQ983106:KSQ983116 LCM983106:LCM983116 LMI983106:LMI983116 LWE983106:LWE983116 MGA983106:MGA983116 MPW983106:MPW983116 MZS983106:MZS983116 NJO983106:NJO983116 NTK983106:NTK983116 ODG983106:ODG983116 ONC983106:ONC983116 OWY983106:OWY983116 PGU983106:PGU983116 PQQ983106:PQQ983116 QAM983106:QAM983116 QKI983106:QKI983116 QUE983106:QUE983116 REA983106:REA983116 RNW983106:RNW983116 RXS983106:RXS983116 SHO983106:SHO983116 SRK983106:SRK983116 TBG983106:TBG983116 TLC983106:TLC983116 TUY983106:TUY983116 UEU983106:UEU983116 UOQ983106:UOQ983116 UYM983106:UYM983116 VII983106:VII983116 VSE983106:VSE983116 WCA983106:WCA983116 AMV31:AMV41 ACZ31:ACZ41 TD31:TD41 JH31:JH41 WVT31:WVT41 WLX31:WLX41 WCB31:WCB41 VSF31:VSF41 VIJ31:VIJ41 UYN31:UYN41 UOR31:UOR41 UEV31:UEV41 TUZ31:TUZ41 TLD31:TLD41 TBH31:TBH41 SRL31:SRL41 SHP31:SHP41 RXT31:RXT41 RNX31:RNX41 REB31:REB41 QUF31:QUF41 QKJ31:QKJ41 QAN31:QAN41 PQR31:PQR41 PGV31:PGV41 OWZ31:OWZ41 OND31:OND41 ODH31:ODH41 NTL31:NTL41 NJP31:NJP41 MZT31:MZT41 MPX31:MPX41 MGB31:MGB41 LWF31:LWF41 LMJ31:LMJ41 LCN31:LCN41 KSR31:KSR41 KIV31:KIV41 JYZ31:JYZ41 JPD31:JPD41 JFH31:JFH41 IVL31:IVL41 ILP31:ILP41 IBT31:IBT41 HRX31:HRX41 HIB31:HIB41 GYF31:GYF41 GOJ31:GOJ41 GEN31:GEN41 FUR31:FUR41 FKV31:FKV41 FAZ31:FAZ41 ERD31:ERD41 EHH31:EHH41 DXL31:DXL41 DNP31:DNP41 DDT31:DDT41 CTX31:CTX41 CKB31:CKB41 CAF31:CAF41 BQJ31:BQJ41 BGN31:BGN41 AWR31:AWR41 TD50:TD55 ACZ50:ACZ55 AMV50:AMV55 AWR50:AWR55 BGN50:BGN55 BQJ50:BQJ55 CAF50:CAF55 CKB50:CKB55 CTX50:CTX55 DDT50:DDT55 DNP50:DNP55 DXL50:DXL55 EHH50:EHH55 ERD50:ERD55 FAZ50:FAZ55 FKV50:FKV55 FUR50:FUR55 GEN50:GEN55 GOJ50:GOJ55 GYF50:GYF55 HIB50:HIB55 HRX50:HRX55 IBT50:IBT55 ILP50:ILP55 IVL50:IVL55 JFH50:JFH55 JPD50:JPD55 JYZ50:JYZ55 KIV50:KIV55 KSR50:KSR55 LCN50:LCN55 LMJ50:LMJ55 LWF50:LWF55 MGB50:MGB55 MPX50:MPX55 MZT50:MZT55 NJP50:NJP55 NTL50:NTL55 ODH50:ODH55 OND50:OND55 OWZ50:OWZ55 PGV50:PGV55 PQR50:PQR55 QAN50:QAN55 QKJ50:QKJ55 QUF50:QUF55 REB50:REB55 RNX50:RNX55 RXT50:RXT55 SHP50:SHP55 SRL50:SRL55 TBH50:TBH55 TLD50:TLD55 TUZ50:TUZ55 UEV50:UEV55 UOR50:UOR55 UYN50:UYN55 VIJ50:VIJ55 VSF50:VSF55 WCB50:WCB55 WLX50:WLX55 WVT50:WVT55 JH50:JH55">
      <formula1>$AE$31:$AE$31</formula1>
    </dataValidation>
    <dataValidation type="list" allowBlank="1" showInputMessage="1" showErrorMessage="1" sqref="L51:M54 L37:M38 L31:L34 L59:M59 L42:M44 L47:M47 L61:M61 M31:M32">
      <formula1>"○,－"</formula1>
    </dataValidation>
    <dataValidation type="list" allowBlank="1" showInputMessage="1" showErrorMessage="1" sqref="N16:Q16">
      <formula1>"適,否"</formula1>
    </dataValidation>
    <dataValidation type="list" allowBlank="1" showInputMessage="1" showErrorMessage="1" sqref="O11:T11">
      <formula1>"その他地域,100分の3地域"</formula1>
    </dataValidation>
    <dataValidation type="list" allowBlank="1" showInputMessage="1" showErrorMessage="1" sqref="H11:N11">
      <formula1>"10人以下,11人～20人,21人～30人,31人～40人,41人～50人,51人～60人,61人～70人,71人～80人,81人～90人,91人～100人,101人～110人,111人～120人,121人～130人,131人～140人,141人～150人,151人～160人,161人～170人,171人以上"</formula1>
    </dataValidation>
  </dataValidations>
  <printOptions horizontalCentered="1"/>
  <pageMargins left="0.78740157480314965" right="0.59055118110236227" top="0.27559055118110237" bottom="0.23622047244094491" header="0.19685039370078741" footer="0.19685039370078741"/>
  <pageSetup paperSize="9" scale="72" fitToHeight="2" orientation="portrait" r:id="rId1"/>
  <headerFooter>
    <oddFooter>&amp;A</oddFooter>
  </headerFooter>
  <rowBreaks count="2" manualBreakCount="2">
    <brk id="70" max="28" man="1"/>
    <brk id="112" max="28"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20"/>
  <sheetViews>
    <sheetView view="pageBreakPreview" zoomScale="85" zoomScaleNormal="100" zoomScaleSheetLayoutView="85" workbookViewId="0">
      <selection activeCell="E81" sqref="E81:AC82"/>
    </sheetView>
  </sheetViews>
  <sheetFormatPr defaultRowHeight="13.5"/>
  <cols>
    <col min="1" max="30" width="3.625" style="15" customWidth="1"/>
    <col min="31" max="32" width="2.875" style="15" customWidth="1"/>
    <col min="33" max="40" width="5.625" style="15" customWidth="1"/>
    <col min="41" max="41" width="9" style="15"/>
    <col min="42" max="46" width="9" style="15" customWidth="1"/>
    <col min="47" max="47" width="11.125" style="15" customWidth="1"/>
    <col min="48" max="48" width="9" style="15" customWidth="1"/>
    <col min="49" max="256" width="9" style="15"/>
    <col min="257" max="257" width="5.125" style="15" customWidth="1"/>
    <col min="258" max="258" width="9.625" style="15" customWidth="1"/>
    <col min="259" max="259" width="5.125" style="15" customWidth="1"/>
    <col min="260" max="260" width="5.375" style="15" customWidth="1"/>
    <col min="261" max="284" width="5.125" style="15" customWidth="1"/>
    <col min="285" max="286" width="9" style="15"/>
    <col min="287" max="287" width="3.625" style="15" customWidth="1"/>
    <col min="288" max="296" width="5.625" style="15" customWidth="1"/>
    <col min="297" max="512" width="9" style="15"/>
    <col min="513" max="513" width="5.125" style="15" customWidth="1"/>
    <col min="514" max="514" width="9.625" style="15" customWidth="1"/>
    <col min="515" max="515" width="5.125" style="15" customWidth="1"/>
    <col min="516" max="516" width="5.375" style="15" customWidth="1"/>
    <col min="517" max="540" width="5.125" style="15" customWidth="1"/>
    <col min="541" max="542" width="9" style="15"/>
    <col min="543" max="543" width="3.625" style="15" customWidth="1"/>
    <col min="544" max="552" width="5.625" style="15" customWidth="1"/>
    <col min="553" max="768" width="9" style="15"/>
    <col min="769" max="769" width="5.125" style="15" customWidth="1"/>
    <col min="770" max="770" width="9.625" style="15" customWidth="1"/>
    <col min="771" max="771" width="5.125" style="15" customWidth="1"/>
    <col min="772" max="772" width="5.375" style="15" customWidth="1"/>
    <col min="773" max="796" width="5.125" style="15" customWidth="1"/>
    <col min="797" max="798" width="9" style="15"/>
    <col min="799" max="799" width="3.625" style="15" customWidth="1"/>
    <col min="800" max="808" width="5.625" style="15" customWidth="1"/>
    <col min="809" max="1024" width="9" style="15"/>
    <col min="1025" max="1025" width="5.125" style="15" customWidth="1"/>
    <col min="1026" max="1026" width="9.625" style="15" customWidth="1"/>
    <col min="1027" max="1027" width="5.125" style="15" customWidth="1"/>
    <col min="1028" max="1028" width="5.375" style="15" customWidth="1"/>
    <col min="1029" max="1052" width="5.125" style="15" customWidth="1"/>
    <col min="1053" max="1054" width="9" style="15"/>
    <col min="1055" max="1055" width="3.625" style="15" customWidth="1"/>
    <col min="1056" max="1064" width="5.625" style="15" customWidth="1"/>
    <col min="1065" max="1280" width="9" style="15"/>
    <col min="1281" max="1281" width="5.125" style="15" customWidth="1"/>
    <col min="1282" max="1282" width="9.625" style="15" customWidth="1"/>
    <col min="1283" max="1283" width="5.125" style="15" customWidth="1"/>
    <col min="1284" max="1284" width="5.375" style="15" customWidth="1"/>
    <col min="1285" max="1308" width="5.125" style="15" customWidth="1"/>
    <col min="1309" max="1310" width="9" style="15"/>
    <col min="1311" max="1311" width="3.625" style="15" customWidth="1"/>
    <col min="1312" max="1320" width="5.625" style="15" customWidth="1"/>
    <col min="1321" max="1536" width="9" style="15"/>
    <col min="1537" max="1537" width="5.125" style="15" customWidth="1"/>
    <col min="1538" max="1538" width="9.625" style="15" customWidth="1"/>
    <col min="1539" max="1539" width="5.125" style="15" customWidth="1"/>
    <col min="1540" max="1540" width="5.375" style="15" customWidth="1"/>
    <col min="1541" max="1564" width="5.125" style="15" customWidth="1"/>
    <col min="1565" max="1566" width="9" style="15"/>
    <col min="1567" max="1567" width="3.625" style="15" customWidth="1"/>
    <col min="1568" max="1576" width="5.625" style="15" customWidth="1"/>
    <col min="1577" max="1792" width="9" style="15"/>
    <col min="1793" max="1793" width="5.125" style="15" customWidth="1"/>
    <col min="1794" max="1794" width="9.625" style="15" customWidth="1"/>
    <col min="1795" max="1795" width="5.125" style="15" customWidth="1"/>
    <col min="1796" max="1796" width="5.375" style="15" customWidth="1"/>
    <col min="1797" max="1820" width="5.125" style="15" customWidth="1"/>
    <col min="1821" max="1822" width="9" style="15"/>
    <col min="1823" max="1823" width="3.625" style="15" customWidth="1"/>
    <col min="1824" max="1832" width="5.625" style="15" customWidth="1"/>
    <col min="1833" max="2048" width="9" style="15"/>
    <col min="2049" max="2049" width="5.125" style="15" customWidth="1"/>
    <col min="2050" max="2050" width="9.625" style="15" customWidth="1"/>
    <col min="2051" max="2051" width="5.125" style="15" customWidth="1"/>
    <col min="2052" max="2052" width="5.375" style="15" customWidth="1"/>
    <col min="2053" max="2076" width="5.125" style="15" customWidth="1"/>
    <col min="2077" max="2078" width="9" style="15"/>
    <col min="2079" max="2079" width="3.625" style="15" customWidth="1"/>
    <col min="2080" max="2088" width="5.625" style="15" customWidth="1"/>
    <col min="2089" max="2304" width="9" style="15"/>
    <col min="2305" max="2305" width="5.125" style="15" customWidth="1"/>
    <col min="2306" max="2306" width="9.625" style="15" customWidth="1"/>
    <col min="2307" max="2307" width="5.125" style="15" customWidth="1"/>
    <col min="2308" max="2308" width="5.375" style="15" customWidth="1"/>
    <col min="2309" max="2332" width="5.125" style="15" customWidth="1"/>
    <col min="2333" max="2334" width="9" style="15"/>
    <col min="2335" max="2335" width="3.625" style="15" customWidth="1"/>
    <col min="2336" max="2344" width="5.625" style="15" customWidth="1"/>
    <col min="2345" max="2560" width="9" style="15"/>
    <col min="2561" max="2561" width="5.125" style="15" customWidth="1"/>
    <col min="2562" max="2562" width="9.625" style="15" customWidth="1"/>
    <col min="2563" max="2563" width="5.125" style="15" customWidth="1"/>
    <col min="2564" max="2564" width="5.375" style="15" customWidth="1"/>
    <col min="2565" max="2588" width="5.125" style="15" customWidth="1"/>
    <col min="2589" max="2590" width="9" style="15"/>
    <col min="2591" max="2591" width="3.625" style="15" customWidth="1"/>
    <col min="2592" max="2600" width="5.625" style="15" customWidth="1"/>
    <col min="2601" max="2816" width="9" style="15"/>
    <col min="2817" max="2817" width="5.125" style="15" customWidth="1"/>
    <col min="2818" max="2818" width="9.625" style="15" customWidth="1"/>
    <col min="2819" max="2819" width="5.125" style="15" customWidth="1"/>
    <col min="2820" max="2820" width="5.375" style="15" customWidth="1"/>
    <col min="2821" max="2844" width="5.125" style="15" customWidth="1"/>
    <col min="2845" max="2846" width="9" style="15"/>
    <col min="2847" max="2847" width="3.625" style="15" customWidth="1"/>
    <col min="2848" max="2856" width="5.625" style="15" customWidth="1"/>
    <col min="2857" max="3072" width="9" style="15"/>
    <col min="3073" max="3073" width="5.125" style="15" customWidth="1"/>
    <col min="3074" max="3074" width="9.625" style="15" customWidth="1"/>
    <col min="3075" max="3075" width="5.125" style="15" customWidth="1"/>
    <col min="3076" max="3076" width="5.375" style="15" customWidth="1"/>
    <col min="3077" max="3100" width="5.125" style="15" customWidth="1"/>
    <col min="3101" max="3102" width="9" style="15"/>
    <col min="3103" max="3103" width="3.625" style="15" customWidth="1"/>
    <col min="3104" max="3112" width="5.625" style="15" customWidth="1"/>
    <col min="3113" max="3328" width="9" style="15"/>
    <col min="3329" max="3329" width="5.125" style="15" customWidth="1"/>
    <col min="3330" max="3330" width="9.625" style="15" customWidth="1"/>
    <col min="3331" max="3331" width="5.125" style="15" customWidth="1"/>
    <col min="3332" max="3332" width="5.375" style="15" customWidth="1"/>
    <col min="3333" max="3356" width="5.125" style="15" customWidth="1"/>
    <col min="3357" max="3358" width="9" style="15"/>
    <col min="3359" max="3359" width="3.625" style="15" customWidth="1"/>
    <col min="3360" max="3368" width="5.625" style="15" customWidth="1"/>
    <col min="3369" max="3584" width="9" style="15"/>
    <col min="3585" max="3585" width="5.125" style="15" customWidth="1"/>
    <col min="3586" max="3586" width="9.625" style="15" customWidth="1"/>
    <col min="3587" max="3587" width="5.125" style="15" customWidth="1"/>
    <col min="3588" max="3588" width="5.375" style="15" customWidth="1"/>
    <col min="3589" max="3612" width="5.125" style="15" customWidth="1"/>
    <col min="3613" max="3614" width="9" style="15"/>
    <col min="3615" max="3615" width="3.625" style="15" customWidth="1"/>
    <col min="3616" max="3624" width="5.625" style="15" customWidth="1"/>
    <col min="3625" max="3840" width="9" style="15"/>
    <col min="3841" max="3841" width="5.125" style="15" customWidth="1"/>
    <col min="3842" max="3842" width="9.625" style="15" customWidth="1"/>
    <col min="3843" max="3843" width="5.125" style="15" customWidth="1"/>
    <col min="3844" max="3844" width="5.375" style="15" customWidth="1"/>
    <col min="3845" max="3868" width="5.125" style="15" customWidth="1"/>
    <col min="3869" max="3870" width="9" style="15"/>
    <col min="3871" max="3871" width="3.625" style="15" customWidth="1"/>
    <col min="3872" max="3880" width="5.625" style="15" customWidth="1"/>
    <col min="3881" max="4096" width="9" style="15"/>
    <col min="4097" max="4097" width="5.125" style="15" customWidth="1"/>
    <col min="4098" max="4098" width="9.625" style="15" customWidth="1"/>
    <col min="4099" max="4099" width="5.125" style="15" customWidth="1"/>
    <col min="4100" max="4100" width="5.375" style="15" customWidth="1"/>
    <col min="4101" max="4124" width="5.125" style="15" customWidth="1"/>
    <col min="4125" max="4126" width="9" style="15"/>
    <col min="4127" max="4127" width="3.625" style="15" customWidth="1"/>
    <col min="4128" max="4136" width="5.625" style="15" customWidth="1"/>
    <col min="4137" max="4352" width="9" style="15"/>
    <col min="4353" max="4353" width="5.125" style="15" customWidth="1"/>
    <col min="4354" max="4354" width="9.625" style="15" customWidth="1"/>
    <col min="4355" max="4355" width="5.125" style="15" customWidth="1"/>
    <col min="4356" max="4356" width="5.375" style="15" customWidth="1"/>
    <col min="4357" max="4380" width="5.125" style="15" customWidth="1"/>
    <col min="4381" max="4382" width="9" style="15"/>
    <col min="4383" max="4383" width="3.625" style="15" customWidth="1"/>
    <col min="4384" max="4392" width="5.625" style="15" customWidth="1"/>
    <col min="4393" max="4608" width="9" style="15"/>
    <col min="4609" max="4609" width="5.125" style="15" customWidth="1"/>
    <col min="4610" max="4610" width="9.625" style="15" customWidth="1"/>
    <col min="4611" max="4611" width="5.125" style="15" customWidth="1"/>
    <col min="4612" max="4612" width="5.375" style="15" customWidth="1"/>
    <col min="4613" max="4636" width="5.125" style="15" customWidth="1"/>
    <col min="4637" max="4638" width="9" style="15"/>
    <col min="4639" max="4639" width="3.625" style="15" customWidth="1"/>
    <col min="4640" max="4648" width="5.625" style="15" customWidth="1"/>
    <col min="4649" max="4864" width="9" style="15"/>
    <col min="4865" max="4865" width="5.125" style="15" customWidth="1"/>
    <col min="4866" max="4866" width="9.625" style="15" customWidth="1"/>
    <col min="4867" max="4867" width="5.125" style="15" customWidth="1"/>
    <col min="4868" max="4868" width="5.375" style="15" customWidth="1"/>
    <col min="4869" max="4892" width="5.125" style="15" customWidth="1"/>
    <col min="4893" max="4894" width="9" style="15"/>
    <col min="4895" max="4895" width="3.625" style="15" customWidth="1"/>
    <col min="4896" max="4904" width="5.625" style="15" customWidth="1"/>
    <col min="4905" max="5120" width="9" style="15"/>
    <col min="5121" max="5121" width="5.125" style="15" customWidth="1"/>
    <col min="5122" max="5122" width="9.625" style="15" customWidth="1"/>
    <col min="5123" max="5123" width="5.125" style="15" customWidth="1"/>
    <col min="5124" max="5124" width="5.375" style="15" customWidth="1"/>
    <col min="5125" max="5148" width="5.125" style="15" customWidth="1"/>
    <col min="5149" max="5150" width="9" style="15"/>
    <col min="5151" max="5151" width="3.625" style="15" customWidth="1"/>
    <col min="5152" max="5160" width="5.625" style="15" customWidth="1"/>
    <col min="5161" max="5376" width="9" style="15"/>
    <col min="5377" max="5377" width="5.125" style="15" customWidth="1"/>
    <col min="5378" max="5378" width="9.625" style="15" customWidth="1"/>
    <col min="5379" max="5379" width="5.125" style="15" customWidth="1"/>
    <col min="5380" max="5380" width="5.375" style="15" customWidth="1"/>
    <col min="5381" max="5404" width="5.125" style="15" customWidth="1"/>
    <col min="5405" max="5406" width="9" style="15"/>
    <col min="5407" max="5407" width="3.625" style="15" customWidth="1"/>
    <col min="5408" max="5416" width="5.625" style="15" customWidth="1"/>
    <col min="5417" max="5632" width="9" style="15"/>
    <col min="5633" max="5633" width="5.125" style="15" customWidth="1"/>
    <col min="5634" max="5634" width="9.625" style="15" customWidth="1"/>
    <col min="5635" max="5635" width="5.125" style="15" customWidth="1"/>
    <col min="5636" max="5636" width="5.375" style="15" customWidth="1"/>
    <col min="5637" max="5660" width="5.125" style="15" customWidth="1"/>
    <col min="5661" max="5662" width="9" style="15"/>
    <col min="5663" max="5663" width="3.625" style="15" customWidth="1"/>
    <col min="5664" max="5672" width="5.625" style="15" customWidth="1"/>
    <col min="5673" max="5888" width="9" style="15"/>
    <col min="5889" max="5889" width="5.125" style="15" customWidth="1"/>
    <col min="5890" max="5890" width="9.625" style="15" customWidth="1"/>
    <col min="5891" max="5891" width="5.125" style="15" customWidth="1"/>
    <col min="5892" max="5892" width="5.375" style="15" customWidth="1"/>
    <col min="5893" max="5916" width="5.125" style="15" customWidth="1"/>
    <col min="5917" max="5918" width="9" style="15"/>
    <col min="5919" max="5919" width="3.625" style="15" customWidth="1"/>
    <col min="5920" max="5928" width="5.625" style="15" customWidth="1"/>
    <col min="5929" max="6144" width="9" style="15"/>
    <col min="6145" max="6145" width="5.125" style="15" customWidth="1"/>
    <col min="6146" max="6146" width="9.625" style="15" customWidth="1"/>
    <col min="6147" max="6147" width="5.125" style="15" customWidth="1"/>
    <col min="6148" max="6148" width="5.375" style="15" customWidth="1"/>
    <col min="6149" max="6172" width="5.125" style="15" customWidth="1"/>
    <col min="6173" max="6174" width="9" style="15"/>
    <col min="6175" max="6175" width="3.625" style="15" customWidth="1"/>
    <col min="6176" max="6184" width="5.625" style="15" customWidth="1"/>
    <col min="6185" max="6400" width="9" style="15"/>
    <col min="6401" max="6401" width="5.125" style="15" customWidth="1"/>
    <col min="6402" max="6402" width="9.625" style="15" customWidth="1"/>
    <col min="6403" max="6403" width="5.125" style="15" customWidth="1"/>
    <col min="6404" max="6404" width="5.375" style="15" customWidth="1"/>
    <col min="6405" max="6428" width="5.125" style="15" customWidth="1"/>
    <col min="6429" max="6430" width="9" style="15"/>
    <col min="6431" max="6431" width="3.625" style="15" customWidth="1"/>
    <col min="6432" max="6440" width="5.625" style="15" customWidth="1"/>
    <col min="6441" max="6656" width="9" style="15"/>
    <col min="6657" max="6657" width="5.125" style="15" customWidth="1"/>
    <col min="6658" max="6658" width="9.625" style="15" customWidth="1"/>
    <col min="6659" max="6659" width="5.125" style="15" customWidth="1"/>
    <col min="6660" max="6660" width="5.375" style="15" customWidth="1"/>
    <col min="6661" max="6684" width="5.125" style="15" customWidth="1"/>
    <col min="6685" max="6686" width="9" style="15"/>
    <col min="6687" max="6687" width="3.625" style="15" customWidth="1"/>
    <col min="6688" max="6696" width="5.625" style="15" customWidth="1"/>
    <col min="6697" max="6912" width="9" style="15"/>
    <col min="6913" max="6913" width="5.125" style="15" customWidth="1"/>
    <col min="6914" max="6914" width="9.625" style="15" customWidth="1"/>
    <col min="6915" max="6915" width="5.125" style="15" customWidth="1"/>
    <col min="6916" max="6916" width="5.375" style="15" customWidth="1"/>
    <col min="6917" max="6940" width="5.125" style="15" customWidth="1"/>
    <col min="6941" max="6942" width="9" style="15"/>
    <col min="6943" max="6943" width="3.625" style="15" customWidth="1"/>
    <col min="6944" max="6952" width="5.625" style="15" customWidth="1"/>
    <col min="6953" max="7168" width="9" style="15"/>
    <col min="7169" max="7169" width="5.125" style="15" customWidth="1"/>
    <col min="7170" max="7170" width="9.625" style="15" customWidth="1"/>
    <col min="7171" max="7171" width="5.125" style="15" customWidth="1"/>
    <col min="7172" max="7172" width="5.375" style="15" customWidth="1"/>
    <col min="7173" max="7196" width="5.125" style="15" customWidth="1"/>
    <col min="7197" max="7198" width="9" style="15"/>
    <col min="7199" max="7199" width="3.625" style="15" customWidth="1"/>
    <col min="7200" max="7208" width="5.625" style="15" customWidth="1"/>
    <col min="7209" max="7424" width="9" style="15"/>
    <col min="7425" max="7425" width="5.125" style="15" customWidth="1"/>
    <col min="7426" max="7426" width="9.625" style="15" customWidth="1"/>
    <col min="7427" max="7427" width="5.125" style="15" customWidth="1"/>
    <col min="7428" max="7428" width="5.375" style="15" customWidth="1"/>
    <col min="7429" max="7452" width="5.125" style="15" customWidth="1"/>
    <col min="7453" max="7454" width="9" style="15"/>
    <col min="7455" max="7455" width="3.625" style="15" customWidth="1"/>
    <col min="7456" max="7464" width="5.625" style="15" customWidth="1"/>
    <col min="7465" max="7680" width="9" style="15"/>
    <col min="7681" max="7681" width="5.125" style="15" customWidth="1"/>
    <col min="7682" max="7682" width="9.625" style="15" customWidth="1"/>
    <col min="7683" max="7683" width="5.125" style="15" customWidth="1"/>
    <col min="7684" max="7684" width="5.375" style="15" customWidth="1"/>
    <col min="7685" max="7708" width="5.125" style="15" customWidth="1"/>
    <col min="7709" max="7710" width="9" style="15"/>
    <col min="7711" max="7711" width="3.625" style="15" customWidth="1"/>
    <col min="7712" max="7720" width="5.625" style="15" customWidth="1"/>
    <col min="7721" max="7936" width="9" style="15"/>
    <col min="7937" max="7937" width="5.125" style="15" customWidth="1"/>
    <col min="7938" max="7938" width="9.625" style="15" customWidth="1"/>
    <col min="7939" max="7939" width="5.125" style="15" customWidth="1"/>
    <col min="7940" max="7940" width="5.375" style="15" customWidth="1"/>
    <col min="7941" max="7964" width="5.125" style="15" customWidth="1"/>
    <col min="7965" max="7966" width="9" style="15"/>
    <col min="7967" max="7967" width="3.625" style="15" customWidth="1"/>
    <col min="7968" max="7976" width="5.625" style="15" customWidth="1"/>
    <col min="7977" max="8192" width="9" style="15"/>
    <col min="8193" max="8193" width="5.125" style="15" customWidth="1"/>
    <col min="8194" max="8194" width="9.625" style="15" customWidth="1"/>
    <col min="8195" max="8195" width="5.125" style="15" customWidth="1"/>
    <col min="8196" max="8196" width="5.375" style="15" customWidth="1"/>
    <col min="8197" max="8220" width="5.125" style="15" customWidth="1"/>
    <col min="8221" max="8222" width="9" style="15"/>
    <col min="8223" max="8223" width="3.625" style="15" customWidth="1"/>
    <col min="8224" max="8232" width="5.625" style="15" customWidth="1"/>
    <col min="8233" max="8448" width="9" style="15"/>
    <col min="8449" max="8449" width="5.125" style="15" customWidth="1"/>
    <col min="8450" max="8450" width="9.625" style="15" customWidth="1"/>
    <col min="8451" max="8451" width="5.125" style="15" customWidth="1"/>
    <col min="8452" max="8452" width="5.375" style="15" customWidth="1"/>
    <col min="8453" max="8476" width="5.125" style="15" customWidth="1"/>
    <col min="8477" max="8478" width="9" style="15"/>
    <col min="8479" max="8479" width="3.625" style="15" customWidth="1"/>
    <col min="8480" max="8488" width="5.625" style="15" customWidth="1"/>
    <col min="8489" max="8704" width="9" style="15"/>
    <col min="8705" max="8705" width="5.125" style="15" customWidth="1"/>
    <col min="8706" max="8706" width="9.625" style="15" customWidth="1"/>
    <col min="8707" max="8707" width="5.125" style="15" customWidth="1"/>
    <col min="8708" max="8708" width="5.375" style="15" customWidth="1"/>
    <col min="8709" max="8732" width="5.125" style="15" customWidth="1"/>
    <col min="8733" max="8734" width="9" style="15"/>
    <col min="8735" max="8735" width="3.625" style="15" customWidth="1"/>
    <col min="8736" max="8744" width="5.625" style="15" customWidth="1"/>
    <col min="8745" max="8960" width="9" style="15"/>
    <col min="8961" max="8961" width="5.125" style="15" customWidth="1"/>
    <col min="8962" max="8962" width="9.625" style="15" customWidth="1"/>
    <col min="8963" max="8963" width="5.125" style="15" customWidth="1"/>
    <col min="8964" max="8964" width="5.375" style="15" customWidth="1"/>
    <col min="8965" max="8988" width="5.125" style="15" customWidth="1"/>
    <col min="8989" max="8990" width="9" style="15"/>
    <col min="8991" max="8991" width="3.625" style="15" customWidth="1"/>
    <col min="8992" max="9000" width="5.625" style="15" customWidth="1"/>
    <col min="9001" max="9216" width="9" style="15"/>
    <col min="9217" max="9217" width="5.125" style="15" customWidth="1"/>
    <col min="9218" max="9218" width="9.625" style="15" customWidth="1"/>
    <col min="9219" max="9219" width="5.125" style="15" customWidth="1"/>
    <col min="9220" max="9220" width="5.375" style="15" customWidth="1"/>
    <col min="9221" max="9244" width="5.125" style="15" customWidth="1"/>
    <col min="9245" max="9246" width="9" style="15"/>
    <col min="9247" max="9247" width="3.625" style="15" customWidth="1"/>
    <col min="9248" max="9256" width="5.625" style="15" customWidth="1"/>
    <col min="9257" max="9472" width="9" style="15"/>
    <col min="9473" max="9473" width="5.125" style="15" customWidth="1"/>
    <col min="9474" max="9474" width="9.625" style="15" customWidth="1"/>
    <col min="9475" max="9475" width="5.125" style="15" customWidth="1"/>
    <col min="9476" max="9476" width="5.375" style="15" customWidth="1"/>
    <col min="9477" max="9500" width="5.125" style="15" customWidth="1"/>
    <col min="9501" max="9502" width="9" style="15"/>
    <col min="9503" max="9503" width="3.625" style="15" customWidth="1"/>
    <col min="9504" max="9512" width="5.625" style="15" customWidth="1"/>
    <col min="9513" max="9728" width="9" style="15"/>
    <col min="9729" max="9729" width="5.125" style="15" customWidth="1"/>
    <col min="9730" max="9730" width="9.625" style="15" customWidth="1"/>
    <col min="9731" max="9731" width="5.125" style="15" customWidth="1"/>
    <col min="9732" max="9732" width="5.375" style="15" customWidth="1"/>
    <col min="9733" max="9756" width="5.125" style="15" customWidth="1"/>
    <col min="9757" max="9758" width="9" style="15"/>
    <col min="9759" max="9759" width="3.625" style="15" customWidth="1"/>
    <col min="9760" max="9768" width="5.625" style="15" customWidth="1"/>
    <col min="9769" max="9984" width="9" style="15"/>
    <col min="9985" max="9985" width="5.125" style="15" customWidth="1"/>
    <col min="9986" max="9986" width="9.625" style="15" customWidth="1"/>
    <col min="9987" max="9987" width="5.125" style="15" customWidth="1"/>
    <col min="9988" max="9988" width="5.375" style="15" customWidth="1"/>
    <col min="9989" max="10012" width="5.125" style="15" customWidth="1"/>
    <col min="10013" max="10014" width="9" style="15"/>
    <col min="10015" max="10015" width="3.625" style="15" customWidth="1"/>
    <col min="10016" max="10024" width="5.625" style="15" customWidth="1"/>
    <col min="10025" max="10240" width="9" style="15"/>
    <col min="10241" max="10241" width="5.125" style="15" customWidth="1"/>
    <col min="10242" max="10242" width="9.625" style="15" customWidth="1"/>
    <col min="10243" max="10243" width="5.125" style="15" customWidth="1"/>
    <col min="10244" max="10244" width="5.375" style="15" customWidth="1"/>
    <col min="10245" max="10268" width="5.125" style="15" customWidth="1"/>
    <col min="10269" max="10270" width="9" style="15"/>
    <col min="10271" max="10271" width="3.625" style="15" customWidth="1"/>
    <col min="10272" max="10280" width="5.625" style="15" customWidth="1"/>
    <col min="10281" max="10496" width="9" style="15"/>
    <col min="10497" max="10497" width="5.125" style="15" customWidth="1"/>
    <col min="10498" max="10498" width="9.625" style="15" customWidth="1"/>
    <col min="10499" max="10499" width="5.125" style="15" customWidth="1"/>
    <col min="10500" max="10500" width="5.375" style="15" customWidth="1"/>
    <col min="10501" max="10524" width="5.125" style="15" customWidth="1"/>
    <col min="10525" max="10526" width="9" style="15"/>
    <col min="10527" max="10527" width="3.625" style="15" customWidth="1"/>
    <col min="10528" max="10536" width="5.625" style="15" customWidth="1"/>
    <col min="10537" max="10752" width="9" style="15"/>
    <col min="10753" max="10753" width="5.125" style="15" customWidth="1"/>
    <col min="10754" max="10754" width="9.625" style="15" customWidth="1"/>
    <col min="10755" max="10755" width="5.125" style="15" customWidth="1"/>
    <col min="10756" max="10756" width="5.375" style="15" customWidth="1"/>
    <col min="10757" max="10780" width="5.125" style="15" customWidth="1"/>
    <col min="10781" max="10782" width="9" style="15"/>
    <col min="10783" max="10783" width="3.625" style="15" customWidth="1"/>
    <col min="10784" max="10792" width="5.625" style="15" customWidth="1"/>
    <col min="10793" max="11008" width="9" style="15"/>
    <col min="11009" max="11009" width="5.125" style="15" customWidth="1"/>
    <col min="11010" max="11010" width="9.625" style="15" customWidth="1"/>
    <col min="11011" max="11011" width="5.125" style="15" customWidth="1"/>
    <col min="11012" max="11012" width="5.375" style="15" customWidth="1"/>
    <col min="11013" max="11036" width="5.125" style="15" customWidth="1"/>
    <col min="11037" max="11038" width="9" style="15"/>
    <col min="11039" max="11039" width="3.625" style="15" customWidth="1"/>
    <col min="11040" max="11048" width="5.625" style="15" customWidth="1"/>
    <col min="11049" max="11264" width="9" style="15"/>
    <col min="11265" max="11265" width="5.125" style="15" customWidth="1"/>
    <col min="11266" max="11266" width="9.625" style="15" customWidth="1"/>
    <col min="11267" max="11267" width="5.125" style="15" customWidth="1"/>
    <col min="11268" max="11268" width="5.375" style="15" customWidth="1"/>
    <col min="11269" max="11292" width="5.125" style="15" customWidth="1"/>
    <col min="11293" max="11294" width="9" style="15"/>
    <col min="11295" max="11295" width="3.625" style="15" customWidth="1"/>
    <col min="11296" max="11304" width="5.625" style="15" customWidth="1"/>
    <col min="11305" max="11520" width="9" style="15"/>
    <col min="11521" max="11521" width="5.125" style="15" customWidth="1"/>
    <col min="11522" max="11522" width="9.625" style="15" customWidth="1"/>
    <col min="11523" max="11523" width="5.125" style="15" customWidth="1"/>
    <col min="11524" max="11524" width="5.375" style="15" customWidth="1"/>
    <col min="11525" max="11548" width="5.125" style="15" customWidth="1"/>
    <col min="11549" max="11550" width="9" style="15"/>
    <col min="11551" max="11551" width="3.625" style="15" customWidth="1"/>
    <col min="11552" max="11560" width="5.625" style="15" customWidth="1"/>
    <col min="11561" max="11776" width="9" style="15"/>
    <col min="11777" max="11777" width="5.125" style="15" customWidth="1"/>
    <col min="11778" max="11778" width="9.625" style="15" customWidth="1"/>
    <col min="11779" max="11779" width="5.125" style="15" customWidth="1"/>
    <col min="11780" max="11780" width="5.375" style="15" customWidth="1"/>
    <col min="11781" max="11804" width="5.125" style="15" customWidth="1"/>
    <col min="11805" max="11806" width="9" style="15"/>
    <col min="11807" max="11807" width="3.625" style="15" customWidth="1"/>
    <col min="11808" max="11816" width="5.625" style="15" customWidth="1"/>
    <col min="11817" max="12032" width="9" style="15"/>
    <col min="12033" max="12033" width="5.125" style="15" customWidth="1"/>
    <col min="12034" max="12034" width="9.625" style="15" customWidth="1"/>
    <col min="12035" max="12035" width="5.125" style="15" customWidth="1"/>
    <col min="12036" max="12036" width="5.375" style="15" customWidth="1"/>
    <col min="12037" max="12060" width="5.125" style="15" customWidth="1"/>
    <col min="12061" max="12062" width="9" style="15"/>
    <col min="12063" max="12063" width="3.625" style="15" customWidth="1"/>
    <col min="12064" max="12072" width="5.625" style="15" customWidth="1"/>
    <col min="12073" max="12288" width="9" style="15"/>
    <col min="12289" max="12289" width="5.125" style="15" customWidth="1"/>
    <col min="12290" max="12290" width="9.625" style="15" customWidth="1"/>
    <col min="12291" max="12291" width="5.125" style="15" customWidth="1"/>
    <col min="12292" max="12292" width="5.375" style="15" customWidth="1"/>
    <col min="12293" max="12316" width="5.125" style="15" customWidth="1"/>
    <col min="12317" max="12318" width="9" style="15"/>
    <col min="12319" max="12319" width="3.625" style="15" customWidth="1"/>
    <col min="12320" max="12328" width="5.625" style="15" customWidth="1"/>
    <col min="12329" max="12544" width="9" style="15"/>
    <col min="12545" max="12545" width="5.125" style="15" customWidth="1"/>
    <col min="12546" max="12546" width="9.625" style="15" customWidth="1"/>
    <col min="12547" max="12547" width="5.125" style="15" customWidth="1"/>
    <col min="12548" max="12548" width="5.375" style="15" customWidth="1"/>
    <col min="12549" max="12572" width="5.125" style="15" customWidth="1"/>
    <col min="12573" max="12574" width="9" style="15"/>
    <col min="12575" max="12575" width="3.625" style="15" customWidth="1"/>
    <col min="12576" max="12584" width="5.625" style="15" customWidth="1"/>
    <col min="12585" max="12800" width="9" style="15"/>
    <col min="12801" max="12801" width="5.125" style="15" customWidth="1"/>
    <col min="12802" max="12802" width="9.625" style="15" customWidth="1"/>
    <col min="12803" max="12803" width="5.125" style="15" customWidth="1"/>
    <col min="12804" max="12804" width="5.375" style="15" customWidth="1"/>
    <col min="12805" max="12828" width="5.125" style="15" customWidth="1"/>
    <col min="12829" max="12830" width="9" style="15"/>
    <col min="12831" max="12831" width="3.625" style="15" customWidth="1"/>
    <col min="12832" max="12840" width="5.625" style="15" customWidth="1"/>
    <col min="12841" max="13056" width="9" style="15"/>
    <col min="13057" max="13057" width="5.125" style="15" customWidth="1"/>
    <col min="13058" max="13058" width="9.625" style="15" customWidth="1"/>
    <col min="13059" max="13059" width="5.125" style="15" customWidth="1"/>
    <col min="13060" max="13060" width="5.375" style="15" customWidth="1"/>
    <col min="13061" max="13084" width="5.125" style="15" customWidth="1"/>
    <col min="13085" max="13086" width="9" style="15"/>
    <col min="13087" max="13087" width="3.625" style="15" customWidth="1"/>
    <col min="13088" max="13096" width="5.625" style="15" customWidth="1"/>
    <col min="13097" max="13312" width="9" style="15"/>
    <col min="13313" max="13313" width="5.125" style="15" customWidth="1"/>
    <col min="13314" max="13314" width="9.625" style="15" customWidth="1"/>
    <col min="13315" max="13315" width="5.125" style="15" customWidth="1"/>
    <col min="13316" max="13316" width="5.375" style="15" customWidth="1"/>
    <col min="13317" max="13340" width="5.125" style="15" customWidth="1"/>
    <col min="13341" max="13342" width="9" style="15"/>
    <col min="13343" max="13343" width="3.625" style="15" customWidth="1"/>
    <col min="13344" max="13352" width="5.625" style="15" customWidth="1"/>
    <col min="13353" max="13568" width="9" style="15"/>
    <col min="13569" max="13569" width="5.125" style="15" customWidth="1"/>
    <col min="13570" max="13570" width="9.625" style="15" customWidth="1"/>
    <col min="13571" max="13571" width="5.125" style="15" customWidth="1"/>
    <col min="13572" max="13572" width="5.375" style="15" customWidth="1"/>
    <col min="13573" max="13596" width="5.125" style="15" customWidth="1"/>
    <col min="13597" max="13598" width="9" style="15"/>
    <col min="13599" max="13599" width="3.625" style="15" customWidth="1"/>
    <col min="13600" max="13608" width="5.625" style="15" customWidth="1"/>
    <col min="13609" max="13824" width="9" style="15"/>
    <col min="13825" max="13825" width="5.125" style="15" customWidth="1"/>
    <col min="13826" max="13826" width="9.625" style="15" customWidth="1"/>
    <col min="13827" max="13827" width="5.125" style="15" customWidth="1"/>
    <col min="13828" max="13828" width="5.375" style="15" customWidth="1"/>
    <col min="13829" max="13852" width="5.125" style="15" customWidth="1"/>
    <col min="13853" max="13854" width="9" style="15"/>
    <col min="13855" max="13855" width="3.625" style="15" customWidth="1"/>
    <col min="13856" max="13864" width="5.625" style="15" customWidth="1"/>
    <col min="13865" max="14080" width="9" style="15"/>
    <col min="14081" max="14081" width="5.125" style="15" customWidth="1"/>
    <col min="14082" max="14082" width="9.625" style="15" customWidth="1"/>
    <col min="14083" max="14083" width="5.125" style="15" customWidth="1"/>
    <col min="14084" max="14084" width="5.375" style="15" customWidth="1"/>
    <col min="14085" max="14108" width="5.125" style="15" customWidth="1"/>
    <col min="14109" max="14110" width="9" style="15"/>
    <col min="14111" max="14111" width="3.625" style="15" customWidth="1"/>
    <col min="14112" max="14120" width="5.625" style="15" customWidth="1"/>
    <col min="14121" max="14336" width="9" style="15"/>
    <col min="14337" max="14337" width="5.125" style="15" customWidth="1"/>
    <col min="14338" max="14338" width="9.625" style="15" customWidth="1"/>
    <col min="14339" max="14339" width="5.125" style="15" customWidth="1"/>
    <col min="14340" max="14340" width="5.375" style="15" customWidth="1"/>
    <col min="14341" max="14364" width="5.125" style="15" customWidth="1"/>
    <col min="14365" max="14366" width="9" style="15"/>
    <col min="14367" max="14367" width="3.625" style="15" customWidth="1"/>
    <col min="14368" max="14376" width="5.625" style="15" customWidth="1"/>
    <col min="14377" max="14592" width="9" style="15"/>
    <col min="14593" max="14593" width="5.125" style="15" customWidth="1"/>
    <col min="14594" max="14594" width="9.625" style="15" customWidth="1"/>
    <col min="14595" max="14595" width="5.125" style="15" customWidth="1"/>
    <col min="14596" max="14596" width="5.375" style="15" customWidth="1"/>
    <col min="14597" max="14620" width="5.125" style="15" customWidth="1"/>
    <col min="14621" max="14622" width="9" style="15"/>
    <col min="14623" max="14623" width="3.625" style="15" customWidth="1"/>
    <col min="14624" max="14632" width="5.625" style="15" customWidth="1"/>
    <col min="14633" max="14848" width="9" style="15"/>
    <col min="14849" max="14849" width="5.125" style="15" customWidth="1"/>
    <col min="14850" max="14850" width="9.625" style="15" customWidth="1"/>
    <col min="14851" max="14851" width="5.125" style="15" customWidth="1"/>
    <col min="14852" max="14852" width="5.375" style="15" customWidth="1"/>
    <col min="14853" max="14876" width="5.125" style="15" customWidth="1"/>
    <col min="14877" max="14878" width="9" style="15"/>
    <col min="14879" max="14879" width="3.625" style="15" customWidth="1"/>
    <col min="14880" max="14888" width="5.625" style="15" customWidth="1"/>
    <col min="14889" max="15104" width="9" style="15"/>
    <col min="15105" max="15105" width="5.125" style="15" customWidth="1"/>
    <col min="15106" max="15106" width="9.625" style="15" customWidth="1"/>
    <col min="15107" max="15107" width="5.125" style="15" customWidth="1"/>
    <col min="15108" max="15108" width="5.375" style="15" customWidth="1"/>
    <col min="15109" max="15132" width="5.125" style="15" customWidth="1"/>
    <col min="15133" max="15134" width="9" style="15"/>
    <col min="15135" max="15135" width="3.625" style="15" customWidth="1"/>
    <col min="15136" max="15144" width="5.625" style="15" customWidth="1"/>
    <col min="15145" max="15360" width="9" style="15"/>
    <col min="15361" max="15361" width="5.125" style="15" customWidth="1"/>
    <col min="15362" max="15362" width="9.625" style="15" customWidth="1"/>
    <col min="15363" max="15363" width="5.125" style="15" customWidth="1"/>
    <col min="15364" max="15364" width="5.375" style="15" customWidth="1"/>
    <col min="15365" max="15388" width="5.125" style="15" customWidth="1"/>
    <col min="15389" max="15390" width="9" style="15"/>
    <col min="15391" max="15391" width="3.625" style="15" customWidth="1"/>
    <col min="15392" max="15400" width="5.625" style="15" customWidth="1"/>
    <col min="15401" max="15616" width="9" style="15"/>
    <col min="15617" max="15617" width="5.125" style="15" customWidth="1"/>
    <col min="15618" max="15618" width="9.625" style="15" customWidth="1"/>
    <col min="15619" max="15619" width="5.125" style="15" customWidth="1"/>
    <col min="15620" max="15620" width="5.375" style="15" customWidth="1"/>
    <col min="15621" max="15644" width="5.125" style="15" customWidth="1"/>
    <col min="15645" max="15646" width="9" style="15"/>
    <col min="15647" max="15647" width="3.625" style="15" customWidth="1"/>
    <col min="15648" max="15656" width="5.625" style="15" customWidth="1"/>
    <col min="15657" max="15872" width="9" style="15"/>
    <col min="15873" max="15873" width="5.125" style="15" customWidth="1"/>
    <col min="15874" max="15874" width="9.625" style="15" customWidth="1"/>
    <col min="15875" max="15875" width="5.125" style="15" customWidth="1"/>
    <col min="15876" max="15876" width="5.375" style="15" customWidth="1"/>
    <col min="15877" max="15900" width="5.125" style="15" customWidth="1"/>
    <col min="15901" max="15902" width="9" style="15"/>
    <col min="15903" max="15903" width="3.625" style="15" customWidth="1"/>
    <col min="15904" max="15912" width="5.625" style="15" customWidth="1"/>
    <col min="15913" max="16128" width="9" style="15"/>
    <col min="16129" max="16129" width="5.125" style="15" customWidth="1"/>
    <col min="16130" max="16130" width="9.625" style="15" customWidth="1"/>
    <col min="16131" max="16131" width="5.125" style="15" customWidth="1"/>
    <col min="16132" max="16132" width="5.375" style="15" customWidth="1"/>
    <col min="16133" max="16156" width="5.125" style="15" customWidth="1"/>
    <col min="16157" max="16158" width="9" style="15"/>
    <col min="16159" max="16159" width="3.625" style="15" customWidth="1"/>
    <col min="16160" max="16168" width="5.625" style="15" customWidth="1"/>
    <col min="16169" max="16384" width="9" style="15"/>
  </cols>
  <sheetData>
    <row r="1" spans="1:46" ht="18" customHeight="1">
      <c r="AM1" s="29"/>
      <c r="AN1" s="29"/>
      <c r="AQ1" s="29"/>
      <c r="AR1" s="29"/>
    </row>
    <row r="2" spans="1:46" ht="18" customHeight="1">
      <c r="A2" s="24"/>
      <c r="B2" s="24"/>
      <c r="C2" s="24"/>
      <c r="D2" s="24"/>
      <c r="E2" s="24"/>
      <c r="F2" s="24"/>
      <c r="G2" s="24"/>
      <c r="H2" s="24"/>
      <c r="I2" s="24"/>
      <c r="J2" s="24"/>
      <c r="K2" s="24"/>
      <c r="L2" s="24"/>
      <c r="M2" s="24"/>
      <c r="N2" s="24"/>
      <c r="O2" s="24"/>
      <c r="P2" s="24"/>
      <c r="Q2" s="24"/>
      <c r="R2" s="25"/>
      <c r="S2" s="25"/>
      <c r="T2" s="25"/>
      <c r="U2" s="25"/>
      <c r="V2" s="25"/>
      <c r="W2" s="25"/>
      <c r="X2" s="25"/>
      <c r="Y2" s="25"/>
      <c r="Z2" s="25"/>
      <c r="AA2" s="25"/>
      <c r="AB2" s="26"/>
      <c r="AC2" s="142" t="s">
        <v>233</v>
      </c>
      <c r="AD2" s="30"/>
      <c r="AE2" s="31"/>
      <c r="AF2" s="1"/>
      <c r="AG2" s="1"/>
      <c r="AH2" s="1"/>
      <c r="AI2" s="13"/>
      <c r="AM2" s="29"/>
      <c r="AN2" s="29"/>
      <c r="AQ2" s="29"/>
      <c r="AR2" s="29"/>
      <c r="AT2" s="3"/>
    </row>
    <row r="3" spans="1:46" ht="18" customHeight="1">
      <c r="A3" s="499" t="s">
        <v>263</v>
      </c>
      <c r="B3" s="1549"/>
      <c r="C3" s="1549"/>
      <c r="D3" s="1549"/>
      <c r="E3" s="1549"/>
      <c r="F3" s="1549"/>
      <c r="G3" s="1549"/>
      <c r="H3" s="1549"/>
      <c r="I3" s="1549"/>
      <c r="J3" s="1549"/>
      <c r="K3" s="1549"/>
      <c r="L3" s="1549"/>
      <c r="M3" s="1549"/>
      <c r="N3" s="1549"/>
      <c r="O3" s="1549"/>
      <c r="P3" s="1549"/>
      <c r="Q3" s="1549"/>
      <c r="R3" s="1549"/>
      <c r="S3" s="1549"/>
      <c r="T3" s="1549"/>
      <c r="U3" s="1549"/>
      <c r="V3" s="1549"/>
      <c r="W3" s="1549"/>
      <c r="X3" s="1549"/>
      <c r="Y3" s="1549"/>
      <c r="Z3" s="1549"/>
      <c r="AA3" s="1549"/>
      <c r="AB3" s="1549"/>
      <c r="AC3" s="1549"/>
      <c r="AD3" s="44"/>
      <c r="AE3" s="4"/>
      <c r="AF3" s="4"/>
      <c r="AG3" s="13"/>
      <c r="AH3" s="13"/>
      <c r="AI3" s="13"/>
      <c r="AM3" s="29"/>
      <c r="AN3" s="29"/>
      <c r="AQ3" s="29"/>
      <c r="AR3" s="29"/>
      <c r="AT3" s="3"/>
    </row>
    <row r="4" spans="1:46" ht="9.9499999999999993" customHeight="1" thickBot="1">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5"/>
      <c r="AF4" s="5"/>
      <c r="AG4" s="13"/>
      <c r="AH4" s="13"/>
      <c r="AI4" s="13"/>
      <c r="AM4" s="29"/>
      <c r="AN4" s="29"/>
      <c r="AQ4" s="29"/>
      <c r="AR4" s="29"/>
    </row>
    <row r="5" spans="1:46" ht="18" customHeight="1" thickTop="1" thickBot="1">
      <c r="A5" s="27"/>
      <c r="B5" s="511" t="s">
        <v>140</v>
      </c>
      <c r="C5" s="512"/>
      <c r="D5" s="512"/>
      <c r="E5" s="512"/>
      <c r="F5" s="513"/>
      <c r="G5" s="23"/>
      <c r="H5" s="23"/>
      <c r="I5" s="23"/>
      <c r="J5" s="23"/>
      <c r="K5" s="23"/>
      <c r="L5" s="23"/>
      <c r="M5" s="23"/>
      <c r="N5" s="23"/>
      <c r="O5" s="23"/>
      <c r="P5" s="23"/>
      <c r="Q5" s="23"/>
      <c r="R5" s="23"/>
      <c r="S5" s="327" t="s">
        <v>29</v>
      </c>
      <c r="T5" s="500"/>
      <c r="U5" s="500"/>
      <c r="V5" s="501"/>
      <c r="W5" s="502" t="s">
        <v>93</v>
      </c>
      <c r="X5" s="503"/>
      <c r="Y5" s="503"/>
      <c r="Z5" s="503"/>
      <c r="AA5" s="503"/>
      <c r="AB5" s="503"/>
      <c r="AC5" s="504"/>
      <c r="AD5" s="23"/>
      <c r="AE5" s="23"/>
      <c r="AF5" s="13"/>
      <c r="AG5" s="13"/>
      <c r="AH5" s="13"/>
      <c r="AI5" s="13"/>
      <c r="AM5" s="29"/>
      <c r="AN5" s="29"/>
      <c r="AQ5" s="29"/>
      <c r="AR5" s="29"/>
    </row>
    <row r="6" spans="1:46" ht="18" customHeight="1" thickBot="1">
      <c r="A6" s="27"/>
      <c r="B6" s="514"/>
      <c r="C6" s="515"/>
      <c r="D6" s="515"/>
      <c r="E6" s="515"/>
      <c r="F6" s="516"/>
      <c r="G6" s="23"/>
      <c r="H6" s="23"/>
      <c r="I6" s="23"/>
      <c r="J6" s="23"/>
      <c r="K6" s="23"/>
      <c r="L6" s="23"/>
      <c r="M6" s="23"/>
      <c r="N6" s="23"/>
      <c r="O6" s="23"/>
      <c r="P6" s="23"/>
      <c r="Q6" s="23"/>
      <c r="R6" s="23"/>
      <c r="S6" s="327" t="s">
        <v>28</v>
      </c>
      <c r="T6" s="500"/>
      <c r="U6" s="500"/>
      <c r="V6" s="500"/>
      <c r="W6" s="928"/>
      <c r="X6" s="929"/>
      <c r="Y6" s="929"/>
      <c r="Z6" s="929"/>
      <c r="AA6" s="929"/>
      <c r="AB6" s="929"/>
      <c r="AC6" s="930"/>
      <c r="AD6" s="23"/>
      <c r="AE6" s="23"/>
      <c r="AF6" s="13"/>
      <c r="AG6" s="13"/>
      <c r="AH6" s="13"/>
      <c r="AI6" s="13"/>
      <c r="AM6" s="29"/>
      <c r="AN6" s="29"/>
      <c r="AQ6" s="29"/>
      <c r="AR6" s="29"/>
    </row>
    <row r="7" spans="1:46" ht="18" customHeight="1" thickTop="1" thickBot="1">
      <c r="A7" s="27"/>
      <c r="B7" s="23"/>
      <c r="C7" s="23"/>
      <c r="D7" s="23"/>
      <c r="E7" s="23"/>
      <c r="F7" s="23"/>
      <c r="G7" s="23"/>
      <c r="H7" s="23"/>
      <c r="I7" s="23"/>
      <c r="J7" s="23"/>
      <c r="K7" s="23"/>
      <c r="L7" s="23"/>
      <c r="M7" s="23"/>
      <c r="N7" s="23"/>
      <c r="O7" s="23"/>
      <c r="P7" s="23"/>
      <c r="Q7" s="23"/>
      <c r="R7" s="23"/>
      <c r="S7" s="327" t="s">
        <v>148</v>
      </c>
      <c r="T7" s="500"/>
      <c r="U7" s="500"/>
      <c r="V7" s="500"/>
      <c r="W7" s="946"/>
      <c r="X7" s="947"/>
      <c r="Y7" s="947"/>
      <c r="Z7" s="947"/>
      <c r="AA7" s="947"/>
      <c r="AB7" s="947"/>
      <c r="AC7" s="948"/>
      <c r="AD7" s="23"/>
      <c r="AE7" s="23"/>
      <c r="AF7" s="13"/>
      <c r="AG7" s="13"/>
      <c r="AH7" s="13"/>
      <c r="AI7" s="13"/>
      <c r="AM7" s="29"/>
      <c r="AN7" s="29"/>
      <c r="AQ7" s="29"/>
      <c r="AR7" s="29"/>
    </row>
    <row r="8" spans="1:46" ht="18" customHeight="1">
      <c r="A8" s="23" t="s">
        <v>177</v>
      </c>
      <c r="B8" s="23"/>
      <c r="C8" s="23"/>
      <c r="D8" s="23"/>
      <c r="E8" s="23"/>
      <c r="F8" s="23"/>
      <c r="G8" s="23"/>
      <c r="H8" s="23"/>
      <c r="I8" s="23"/>
      <c r="J8" s="23"/>
      <c r="K8" s="28"/>
      <c r="L8" s="28"/>
      <c r="M8" s="28"/>
      <c r="N8" s="28"/>
      <c r="O8" s="28"/>
      <c r="P8" s="28"/>
      <c r="Q8" s="28"/>
      <c r="R8" s="28"/>
      <c r="S8" s="28"/>
      <c r="T8" s="28"/>
      <c r="U8" s="28"/>
      <c r="V8" s="28"/>
      <c r="W8" s="28"/>
      <c r="X8" s="28"/>
      <c r="Y8" s="28"/>
      <c r="Z8" s="28"/>
      <c r="AA8" s="28"/>
      <c r="AB8" s="26"/>
      <c r="AC8" s="28"/>
      <c r="AD8" s="23"/>
      <c r="AE8" s="32"/>
      <c r="AF8" s="13"/>
      <c r="AG8" s="13"/>
      <c r="AH8" s="13"/>
      <c r="AI8" s="13"/>
      <c r="AM8" s="29"/>
      <c r="AN8" s="29"/>
      <c r="AQ8" s="29"/>
      <c r="AR8" s="29"/>
    </row>
    <row r="9" spans="1:46" ht="18" customHeight="1">
      <c r="A9" s="15" t="s">
        <v>30</v>
      </c>
      <c r="B9" s="23"/>
      <c r="C9" s="13"/>
      <c r="D9" s="13"/>
      <c r="E9" s="13"/>
      <c r="F9" s="13"/>
      <c r="G9" s="13"/>
      <c r="H9" s="13"/>
      <c r="I9" s="13"/>
      <c r="J9" s="13"/>
      <c r="K9" s="1"/>
      <c r="L9" s="1"/>
      <c r="M9" s="1"/>
      <c r="N9" s="1"/>
      <c r="O9" s="1"/>
      <c r="P9" s="1"/>
      <c r="Q9" s="1"/>
      <c r="R9" s="1"/>
      <c r="S9" s="1"/>
      <c r="T9" s="1"/>
      <c r="U9" s="1"/>
      <c r="V9" s="1"/>
      <c r="W9" s="1"/>
      <c r="X9" s="1"/>
      <c r="Y9" s="1"/>
      <c r="Z9" s="1"/>
      <c r="AA9" s="1"/>
      <c r="AB9" s="7"/>
      <c r="AC9" s="1"/>
      <c r="AD9" s="13"/>
      <c r="AE9" s="32"/>
      <c r="AF9" s="13"/>
      <c r="AG9" s="13"/>
      <c r="AH9" s="13"/>
      <c r="AI9" s="13"/>
      <c r="AM9" s="29"/>
      <c r="AN9" s="29"/>
      <c r="AQ9" s="29"/>
      <c r="AR9" s="29"/>
    </row>
    <row r="10" spans="1:46" ht="18" customHeight="1" thickBot="1">
      <c r="A10" s="1"/>
      <c r="B10" s="475" t="s">
        <v>84</v>
      </c>
      <c r="C10" s="453"/>
      <c r="D10" s="453"/>
      <c r="E10" s="453"/>
      <c r="F10" s="453"/>
      <c r="G10" s="454"/>
      <c r="H10" s="487" t="s">
        <v>35</v>
      </c>
      <c r="I10" s="467"/>
      <c r="J10" s="467"/>
      <c r="K10" s="467"/>
      <c r="L10" s="467"/>
      <c r="M10" s="467"/>
      <c r="N10" s="468"/>
      <c r="O10" s="490" t="s">
        <v>32</v>
      </c>
      <c r="P10" s="453"/>
      <c r="Q10" s="453"/>
      <c r="R10" s="453"/>
      <c r="S10" s="453"/>
      <c r="T10" s="454"/>
      <c r="W10" s="29"/>
      <c r="X10" s="29"/>
    </row>
    <row r="11" spans="1:46" ht="18" customHeight="1" thickBot="1">
      <c r="A11" s="1"/>
      <c r="B11" s="937"/>
      <c r="C11" s="938"/>
      <c r="D11" s="938"/>
      <c r="E11" s="938"/>
      <c r="F11" s="938"/>
      <c r="G11" s="939"/>
      <c r="H11" s="931"/>
      <c r="I11" s="932"/>
      <c r="J11" s="932"/>
      <c r="K11" s="932"/>
      <c r="L11" s="932"/>
      <c r="M11" s="932"/>
      <c r="N11" s="933"/>
      <c r="O11" s="934"/>
      <c r="P11" s="935"/>
      <c r="Q11" s="935"/>
      <c r="R11" s="935"/>
      <c r="S11" s="935"/>
      <c r="T11" s="936"/>
      <c r="U11" s="43"/>
      <c r="V11" s="43"/>
      <c r="W11" s="43"/>
      <c r="X11" s="9"/>
      <c r="Y11" s="41"/>
      <c r="Z11" s="41"/>
      <c r="AA11" s="41"/>
      <c r="AB11" s="41"/>
      <c r="AF11" s="29"/>
      <c r="AG11" s="29"/>
      <c r="AJ11" s="29"/>
      <c r="AK11" s="29"/>
    </row>
    <row r="12" spans="1:46" ht="18" customHeight="1">
      <c r="A12" s="1"/>
      <c r="B12" s="9"/>
      <c r="C12" s="9"/>
      <c r="D12" s="9"/>
      <c r="E12" s="9"/>
      <c r="F12" s="9"/>
      <c r="G12" s="39"/>
      <c r="H12" s="39"/>
      <c r="I12" s="39"/>
      <c r="J12" s="39"/>
      <c r="K12" s="40"/>
      <c r="L12" s="40"/>
      <c r="M12" s="40"/>
      <c r="N12" s="40"/>
      <c r="O12" s="40"/>
      <c r="P12" s="42"/>
      <c r="Q12" s="42"/>
      <c r="R12" s="42"/>
      <c r="S12" s="43"/>
      <c r="T12" s="8"/>
      <c r="U12" s="43"/>
      <c r="V12" s="43"/>
      <c r="W12" s="43"/>
      <c r="X12" s="9"/>
      <c r="Y12" s="41"/>
      <c r="Z12" s="41"/>
      <c r="AA12" s="41"/>
      <c r="AB12" s="41"/>
      <c r="AF12" s="29"/>
      <c r="AG12" s="29"/>
      <c r="AJ12" s="29"/>
      <c r="AK12" s="29"/>
    </row>
    <row r="13" spans="1:46" ht="18" customHeight="1">
      <c r="A13" s="15" t="s">
        <v>31</v>
      </c>
      <c r="L13" s="1"/>
      <c r="M13" s="1"/>
      <c r="N13" s="1"/>
      <c r="O13" s="1"/>
      <c r="P13" s="1"/>
      <c r="Q13" s="1"/>
      <c r="R13" s="1"/>
      <c r="S13" s="1"/>
      <c r="T13" s="1"/>
      <c r="U13" s="1"/>
      <c r="V13" s="1"/>
      <c r="W13" s="1"/>
      <c r="X13" s="1"/>
      <c r="Y13" s="1"/>
      <c r="Z13" s="1"/>
      <c r="AA13" s="1"/>
      <c r="AB13" s="1"/>
      <c r="AC13" s="1"/>
      <c r="AE13" s="32"/>
      <c r="AF13" s="13"/>
      <c r="AG13" s="13"/>
      <c r="AH13" s="13"/>
      <c r="AI13" s="13"/>
      <c r="AM13" s="29"/>
      <c r="AN13" s="29"/>
      <c r="AQ13" s="29"/>
      <c r="AR13" s="33"/>
    </row>
    <row r="14" spans="1:46" ht="18" customHeight="1">
      <c r="B14" s="475" t="s">
        <v>36</v>
      </c>
      <c r="C14" s="453"/>
      <c r="D14" s="453"/>
      <c r="E14" s="453"/>
      <c r="F14" s="453"/>
      <c r="G14" s="454"/>
      <c r="H14" s="475" t="s">
        <v>37</v>
      </c>
      <c r="I14" s="453"/>
      <c r="J14" s="453"/>
      <c r="K14" s="453"/>
      <c r="L14" s="453"/>
      <c r="M14" s="453"/>
      <c r="N14" s="453"/>
      <c r="O14" s="453"/>
      <c r="P14" s="453"/>
      <c r="Q14" s="454"/>
      <c r="R14" s="481" t="s">
        <v>39</v>
      </c>
      <c r="S14" s="815"/>
      <c r="T14" s="815"/>
      <c r="U14" s="815"/>
      <c r="V14" s="815"/>
      <c r="W14" s="815"/>
      <c r="X14" s="460" t="s">
        <v>40</v>
      </c>
      <c r="Y14" s="461"/>
      <c r="Z14" s="461"/>
      <c r="AA14" s="461"/>
      <c r="AB14" s="462"/>
      <c r="AC14" s="10"/>
      <c r="AD14" s="10"/>
      <c r="AE14" s="11"/>
      <c r="AF14" s="12"/>
      <c r="AG14" s="12"/>
      <c r="AH14" s="2"/>
      <c r="AI14" s="1"/>
      <c r="AK14" s="13"/>
      <c r="AL14" s="13"/>
      <c r="AM14" s="13"/>
      <c r="AP14" s="29"/>
      <c r="AQ14" s="29"/>
      <c r="AR14" s="29"/>
    </row>
    <row r="15" spans="1:46" ht="18" customHeight="1" thickBot="1">
      <c r="B15" s="949"/>
      <c r="C15" s="950"/>
      <c r="D15" s="950"/>
      <c r="E15" s="950"/>
      <c r="F15" s="950"/>
      <c r="G15" s="951"/>
      <c r="H15" s="1"/>
      <c r="I15" s="1"/>
      <c r="J15" s="1"/>
      <c r="K15" s="1"/>
      <c r="L15" s="1"/>
      <c r="M15" s="85"/>
      <c r="N15" s="466" t="s">
        <v>38</v>
      </c>
      <c r="O15" s="467"/>
      <c r="P15" s="467"/>
      <c r="Q15" s="468"/>
      <c r="R15" s="816"/>
      <c r="S15" s="817"/>
      <c r="T15" s="817"/>
      <c r="U15" s="817"/>
      <c r="V15" s="817"/>
      <c r="W15" s="817"/>
      <c r="X15" s="463"/>
      <c r="Y15" s="464"/>
      <c r="Z15" s="464"/>
      <c r="AA15" s="464"/>
      <c r="AB15" s="465"/>
      <c r="AC15" s="10"/>
      <c r="AD15" s="10"/>
      <c r="AE15" s="8"/>
      <c r="AF15" s="2"/>
      <c r="AG15" s="2"/>
      <c r="AH15" s="2"/>
      <c r="AI15" s="1"/>
      <c r="AK15" s="13"/>
      <c r="AL15" s="13"/>
      <c r="AM15" s="13"/>
      <c r="AP15" s="29"/>
      <c r="AQ15" s="29"/>
      <c r="AR15" s="29"/>
    </row>
    <row r="16" spans="1:46" ht="18" customHeight="1" thickBot="1">
      <c r="B16" s="952"/>
      <c r="C16" s="953"/>
      <c r="D16" s="953"/>
      <c r="E16" s="953"/>
      <c r="F16" s="953"/>
      <c r="G16" s="954"/>
      <c r="H16" s="987"/>
      <c r="I16" s="953"/>
      <c r="J16" s="953"/>
      <c r="K16" s="953"/>
      <c r="L16" s="953"/>
      <c r="M16" s="954"/>
      <c r="N16" s="988"/>
      <c r="O16" s="932"/>
      <c r="P16" s="932"/>
      <c r="Q16" s="989"/>
      <c r="R16" s="485">
        <f>B16+H16</f>
        <v>0</v>
      </c>
      <c r="S16" s="1103"/>
      <c r="T16" s="1103"/>
      <c r="U16" s="1103"/>
      <c r="V16" s="1103"/>
      <c r="W16" s="1103"/>
      <c r="X16" s="982"/>
      <c r="Y16" s="983"/>
      <c r="Z16" s="983"/>
      <c r="AA16" s="983"/>
      <c r="AB16" s="984"/>
      <c r="AC16" s="10"/>
      <c r="AD16" s="10"/>
      <c r="AE16" s="8"/>
      <c r="AF16" s="2"/>
      <c r="AG16" s="2"/>
      <c r="AH16" s="2"/>
      <c r="AI16" s="1"/>
      <c r="AK16" s="13"/>
      <c r="AL16" s="13"/>
      <c r="AM16" s="13"/>
      <c r="AP16" s="29"/>
      <c r="AQ16" s="29"/>
      <c r="AR16" s="29"/>
    </row>
    <row r="17" spans="1:45" ht="18" customHeight="1">
      <c r="B17" s="13"/>
      <c r="C17" s="13"/>
      <c r="D17" s="13"/>
      <c r="E17" s="13"/>
      <c r="F17" s="13"/>
      <c r="L17" s="1"/>
      <c r="M17" s="1"/>
      <c r="N17" s="1"/>
      <c r="O17" s="1"/>
      <c r="P17" s="1"/>
      <c r="Q17" s="1"/>
      <c r="R17" s="1"/>
      <c r="S17" s="1"/>
      <c r="T17" s="1"/>
      <c r="U17" s="1"/>
      <c r="V17" s="1"/>
      <c r="W17" s="1"/>
      <c r="X17" s="1"/>
      <c r="Y17" s="1"/>
      <c r="Z17" s="1"/>
      <c r="AA17" s="1"/>
      <c r="AB17" s="1"/>
      <c r="AC17" s="1"/>
      <c r="AE17" s="32"/>
      <c r="AF17" s="13"/>
      <c r="AG17" s="32"/>
      <c r="AH17" s="13"/>
      <c r="AI17" s="13"/>
      <c r="AJ17" s="13"/>
      <c r="AK17" s="13"/>
      <c r="AM17" s="29"/>
      <c r="AN17" s="29"/>
    </row>
    <row r="18" spans="1:45" ht="18" customHeight="1">
      <c r="A18" s="13" t="s">
        <v>42</v>
      </c>
      <c r="B18" s="13"/>
      <c r="C18" s="13"/>
      <c r="D18" s="13"/>
      <c r="E18" s="13"/>
      <c r="F18" s="13"/>
      <c r="G18" s="13"/>
      <c r="H18" s="1"/>
      <c r="I18" s="13"/>
      <c r="J18" s="13"/>
      <c r="K18" s="13"/>
      <c r="L18" s="13"/>
      <c r="M18" s="13"/>
      <c r="N18" s="13"/>
      <c r="O18" s="13"/>
      <c r="P18" s="13"/>
      <c r="Q18" s="13"/>
      <c r="R18" s="13"/>
      <c r="S18" s="13"/>
      <c r="T18" s="13"/>
      <c r="U18" s="13"/>
      <c r="V18" s="13"/>
      <c r="W18" s="13"/>
      <c r="X18" s="13"/>
      <c r="Y18" s="13"/>
      <c r="Z18" s="13"/>
      <c r="AA18" s="13"/>
      <c r="AB18" s="13"/>
      <c r="AS18" s="13"/>
    </row>
    <row r="19" spans="1:45" ht="18" customHeight="1" thickBot="1">
      <c r="A19" s="13"/>
      <c r="B19" s="419" t="s">
        <v>21</v>
      </c>
      <c r="C19" s="439"/>
      <c r="D19" s="439"/>
      <c r="E19" s="439"/>
      <c r="F19" s="439"/>
      <c r="G19" s="439"/>
      <c r="H19" s="443"/>
      <c r="I19" s="422" t="s">
        <v>22</v>
      </c>
      <c r="J19" s="453"/>
      <c r="K19" s="453"/>
      <c r="L19" s="453"/>
      <c r="M19" s="454"/>
      <c r="N19" s="422" t="s">
        <v>23</v>
      </c>
      <c r="O19" s="453"/>
      <c r="P19" s="453"/>
      <c r="Q19" s="453"/>
      <c r="R19" s="454"/>
      <c r="S19" s="419" t="s">
        <v>24</v>
      </c>
      <c r="T19" s="439"/>
      <c r="U19" s="439"/>
      <c r="V19" s="439"/>
      <c r="W19" s="443"/>
      <c r="AM19" s="13"/>
    </row>
    <row r="20" spans="1:45" ht="18" customHeight="1">
      <c r="A20" s="13"/>
      <c r="B20" s="419" t="s">
        <v>17</v>
      </c>
      <c r="C20" s="439"/>
      <c r="D20" s="439"/>
      <c r="E20" s="439"/>
      <c r="F20" s="439"/>
      <c r="G20" s="439"/>
      <c r="H20" s="439"/>
      <c r="I20" s="869"/>
      <c r="J20" s="1547"/>
      <c r="K20" s="1547"/>
      <c r="L20" s="1547"/>
      <c r="M20" s="1838"/>
      <c r="N20" s="880"/>
      <c r="O20" s="1547"/>
      <c r="P20" s="1547"/>
      <c r="Q20" s="1547"/>
      <c r="R20" s="1548"/>
      <c r="S20" s="1839">
        <f>I20+N20</f>
        <v>0</v>
      </c>
      <c r="T20" s="1840"/>
      <c r="U20" s="1840"/>
      <c r="V20" s="1840"/>
      <c r="W20" s="1841"/>
      <c r="AM20" s="13"/>
    </row>
    <row r="21" spans="1:45" ht="18" customHeight="1">
      <c r="A21" s="13"/>
      <c r="B21" s="2096" t="s">
        <v>86</v>
      </c>
      <c r="C21" s="439"/>
      <c r="D21" s="439"/>
      <c r="E21" s="439"/>
      <c r="F21" s="439"/>
      <c r="G21" s="439"/>
      <c r="H21" s="439"/>
      <c r="I21" s="872"/>
      <c r="J21" s="1550"/>
      <c r="K21" s="1550"/>
      <c r="L21" s="1550"/>
      <c r="M21" s="1844"/>
      <c r="N21" s="818"/>
      <c r="O21" s="1550"/>
      <c r="P21" s="1550"/>
      <c r="Q21" s="1550"/>
      <c r="R21" s="1551"/>
      <c r="S21" s="1839">
        <f>I21+N21</f>
        <v>0</v>
      </c>
      <c r="T21" s="1840"/>
      <c r="U21" s="1840"/>
      <c r="V21" s="1840"/>
      <c r="W21" s="1841"/>
      <c r="AM21" s="13"/>
    </row>
    <row r="22" spans="1:45" ht="18" customHeight="1">
      <c r="A22" s="13"/>
      <c r="B22" s="419" t="s">
        <v>18</v>
      </c>
      <c r="C22" s="439"/>
      <c r="D22" s="439"/>
      <c r="E22" s="439"/>
      <c r="F22" s="439"/>
      <c r="G22" s="439"/>
      <c r="H22" s="439"/>
      <c r="I22" s="872"/>
      <c r="J22" s="1550"/>
      <c r="K22" s="1550"/>
      <c r="L22" s="1550"/>
      <c r="M22" s="1844"/>
      <c r="N22" s="818"/>
      <c r="O22" s="1550"/>
      <c r="P22" s="1550"/>
      <c r="Q22" s="1550"/>
      <c r="R22" s="1551"/>
      <c r="S22" s="1839">
        <f>I22+N22</f>
        <v>0</v>
      </c>
      <c r="T22" s="1840"/>
      <c r="U22" s="1840"/>
      <c r="V22" s="1840"/>
      <c r="W22" s="1841"/>
      <c r="AM22" s="13"/>
    </row>
    <row r="23" spans="1:45" ht="18" customHeight="1" thickBot="1">
      <c r="A23" s="13"/>
      <c r="B23" s="2096" t="s">
        <v>87</v>
      </c>
      <c r="C23" s="439"/>
      <c r="D23" s="439"/>
      <c r="E23" s="439"/>
      <c r="F23" s="439"/>
      <c r="G23" s="439"/>
      <c r="H23" s="439"/>
      <c r="I23" s="874"/>
      <c r="J23" s="1538"/>
      <c r="K23" s="1538"/>
      <c r="L23" s="1538"/>
      <c r="M23" s="1842"/>
      <c r="N23" s="994"/>
      <c r="O23" s="1538"/>
      <c r="P23" s="1538"/>
      <c r="Q23" s="1538"/>
      <c r="R23" s="1539"/>
      <c r="S23" s="1839">
        <f>I23+N23</f>
        <v>0</v>
      </c>
      <c r="T23" s="1840"/>
      <c r="U23" s="1840"/>
      <c r="V23" s="1840"/>
      <c r="W23" s="1841"/>
      <c r="AM23" s="13"/>
    </row>
    <row r="24" spans="1:45" ht="18" customHeight="1">
      <c r="A24" s="13"/>
      <c r="B24" s="419" t="s">
        <v>16</v>
      </c>
      <c r="C24" s="439"/>
      <c r="D24" s="439"/>
      <c r="E24" s="439"/>
      <c r="F24" s="439"/>
      <c r="G24" s="439"/>
      <c r="H24" s="443"/>
      <c r="I24" s="444">
        <f>SUM(I20:M23)</f>
        <v>0</v>
      </c>
      <c r="J24" s="445"/>
      <c r="K24" s="445"/>
      <c r="L24" s="445"/>
      <c r="M24" s="446"/>
      <c r="N24" s="444">
        <f t="shared" ref="N24" si="0">SUM(N20:R23)</f>
        <v>0</v>
      </c>
      <c r="O24" s="445"/>
      <c r="P24" s="445"/>
      <c r="Q24" s="445"/>
      <c r="R24" s="446"/>
      <c r="S24" s="1843">
        <f t="shared" ref="S24" si="1">SUM(S20:W23)</f>
        <v>0</v>
      </c>
      <c r="T24" s="1840"/>
      <c r="U24" s="1840"/>
      <c r="V24" s="1840"/>
      <c r="W24" s="1841"/>
      <c r="AM24" s="13"/>
    </row>
    <row r="25" spans="1:45" ht="18" customHeight="1">
      <c r="A25" s="13"/>
      <c r="B25" s="13"/>
      <c r="C25" s="13"/>
      <c r="D25" s="13"/>
      <c r="E25" s="13"/>
      <c r="F25" s="13"/>
      <c r="G25" s="13"/>
      <c r="H25" s="1"/>
      <c r="I25" s="13"/>
      <c r="J25" s="13"/>
      <c r="K25" s="13"/>
      <c r="L25" s="13"/>
      <c r="M25" s="13"/>
      <c r="N25" s="13"/>
      <c r="O25" s="13"/>
      <c r="P25" s="13"/>
      <c r="Q25" s="13"/>
      <c r="R25" s="13"/>
      <c r="S25" s="13"/>
      <c r="T25" s="13"/>
      <c r="U25" s="13"/>
      <c r="V25" s="13"/>
      <c r="W25" s="13"/>
      <c r="X25" s="13"/>
      <c r="Y25" s="13"/>
      <c r="Z25" s="13"/>
      <c r="AA25" s="13"/>
      <c r="AB25" s="13"/>
      <c r="AS25" s="13"/>
    </row>
    <row r="26" spans="1:45" ht="18" customHeight="1">
      <c r="A26" s="13" t="s">
        <v>45</v>
      </c>
      <c r="B26" s="13"/>
      <c r="C26" s="13"/>
      <c r="D26" s="13"/>
      <c r="E26" s="13"/>
      <c r="F26" s="13"/>
      <c r="G26" s="13"/>
      <c r="H26" s="1"/>
      <c r="I26" s="13"/>
      <c r="J26" s="13"/>
      <c r="K26" s="13"/>
      <c r="L26" s="13"/>
      <c r="M26" s="13"/>
      <c r="N26" s="13"/>
      <c r="O26" s="13"/>
      <c r="P26" s="13"/>
      <c r="Q26" s="13"/>
      <c r="R26" s="13"/>
      <c r="S26" s="13"/>
      <c r="T26" s="13"/>
      <c r="U26" s="13"/>
      <c r="V26" s="13"/>
      <c r="W26" s="13"/>
      <c r="X26" s="13"/>
      <c r="Y26" s="13"/>
      <c r="Z26" s="13"/>
      <c r="AA26" s="13"/>
      <c r="AB26" s="13"/>
      <c r="AS26" s="13"/>
    </row>
    <row r="27" spans="1:45" ht="6" customHeight="1">
      <c r="A27" s="13"/>
      <c r="R27" s="13"/>
    </row>
    <row r="28" spans="1:45" ht="18" customHeight="1">
      <c r="B28" s="422" t="s">
        <v>1</v>
      </c>
      <c r="C28" s="423"/>
      <c r="D28" s="423"/>
      <c r="E28" s="423"/>
      <c r="F28" s="423"/>
      <c r="G28" s="423"/>
      <c r="H28" s="423"/>
      <c r="I28" s="423"/>
      <c r="J28" s="423"/>
      <c r="K28" s="423"/>
      <c r="L28" s="449" t="s">
        <v>43</v>
      </c>
      <c r="M28" s="450"/>
      <c r="N28" s="422" t="s">
        <v>2</v>
      </c>
      <c r="O28" s="453"/>
      <c r="P28" s="453"/>
      <c r="Q28" s="453"/>
      <c r="R28" s="453"/>
      <c r="S28" s="453"/>
      <c r="T28" s="453"/>
      <c r="U28" s="453"/>
      <c r="V28" s="453"/>
      <c r="W28" s="453"/>
      <c r="X28" s="453"/>
      <c r="Y28" s="453"/>
      <c r="Z28" s="453"/>
      <c r="AA28" s="453"/>
      <c r="AB28" s="453"/>
      <c r="AC28" s="454"/>
      <c r="AD28" s="63"/>
      <c r="AE28" s="63"/>
      <c r="AF28" s="63"/>
      <c r="AG28" s="63"/>
      <c r="AH28" s="13"/>
      <c r="AQ28" s="34"/>
    </row>
    <row r="29" spans="1:45" ht="18" customHeight="1">
      <c r="B29" s="447"/>
      <c r="C29" s="448"/>
      <c r="D29" s="448"/>
      <c r="E29" s="448"/>
      <c r="F29" s="448"/>
      <c r="G29" s="448"/>
      <c r="H29" s="448"/>
      <c r="I29" s="448"/>
      <c r="J29" s="448"/>
      <c r="K29" s="448"/>
      <c r="L29" s="451"/>
      <c r="M29" s="452"/>
      <c r="N29" s="2084" t="s">
        <v>0</v>
      </c>
      <c r="O29" s="2085"/>
      <c r="P29" s="2085"/>
      <c r="Q29" s="2086"/>
      <c r="R29" s="2084" t="s">
        <v>88</v>
      </c>
      <c r="S29" s="2085"/>
      <c r="T29" s="2085"/>
      <c r="U29" s="2086"/>
      <c r="V29" s="2084" t="s">
        <v>89</v>
      </c>
      <c r="W29" s="2085"/>
      <c r="X29" s="2085"/>
      <c r="Y29" s="2086"/>
      <c r="Z29" s="2084" t="s">
        <v>90</v>
      </c>
      <c r="AA29" s="2085"/>
      <c r="AB29" s="2085"/>
      <c r="AC29" s="2086"/>
      <c r="AD29" s="13"/>
      <c r="AE29" s="13"/>
      <c r="AF29" s="13"/>
      <c r="AG29" s="13"/>
      <c r="AH29" s="34"/>
      <c r="AI29" s="34"/>
      <c r="AJ29" s="13"/>
    </row>
    <row r="30" spans="1:45" ht="18" customHeight="1" thickBot="1">
      <c r="B30" s="834"/>
      <c r="C30" s="835"/>
      <c r="D30" s="835"/>
      <c r="E30" s="835"/>
      <c r="F30" s="835"/>
      <c r="G30" s="835"/>
      <c r="H30" s="835"/>
      <c r="I30" s="835"/>
      <c r="J30" s="835"/>
      <c r="K30" s="835"/>
      <c r="L30" s="451"/>
      <c r="M30" s="452"/>
      <c r="N30" s="903" t="s">
        <v>5</v>
      </c>
      <c r="O30" s="904"/>
      <c r="P30" s="905" t="s">
        <v>6</v>
      </c>
      <c r="Q30" s="906"/>
      <c r="R30" s="903" t="s">
        <v>5</v>
      </c>
      <c r="S30" s="904"/>
      <c r="T30" s="905" t="s">
        <v>6</v>
      </c>
      <c r="U30" s="906"/>
      <c r="V30" s="903" t="s">
        <v>5</v>
      </c>
      <c r="W30" s="904"/>
      <c r="X30" s="905" t="s">
        <v>6</v>
      </c>
      <c r="Y30" s="906"/>
      <c r="Z30" s="903" t="s">
        <v>5</v>
      </c>
      <c r="AA30" s="904"/>
      <c r="AB30" s="905" t="s">
        <v>6</v>
      </c>
      <c r="AC30" s="906"/>
      <c r="AI30" s="34"/>
      <c r="AJ30" s="14"/>
      <c r="AK30" s="13"/>
    </row>
    <row r="31" spans="1:45" ht="18" customHeight="1" thickBot="1">
      <c r="B31" s="1986" t="s">
        <v>156</v>
      </c>
      <c r="C31" s="2076" t="s">
        <v>25</v>
      </c>
      <c r="D31" s="1716" t="s">
        <v>152</v>
      </c>
      <c r="E31" s="1717"/>
      <c r="F31" s="1717"/>
      <c r="G31" s="1717"/>
      <c r="H31" s="1717"/>
      <c r="I31" s="1717"/>
      <c r="J31" s="1717"/>
      <c r="K31" s="1717"/>
      <c r="L31" s="2077"/>
      <c r="M31" s="2078"/>
      <c r="N31" s="2087"/>
      <c r="O31" s="2066"/>
      <c r="P31" s="2067"/>
      <c r="Q31" s="2088"/>
      <c r="R31" s="2068">
        <f>N31</f>
        <v>0</v>
      </c>
      <c r="S31" s="2069"/>
      <c r="T31" s="2070">
        <f>P31</f>
        <v>0</v>
      </c>
      <c r="U31" s="2095"/>
      <c r="V31" s="2065"/>
      <c r="W31" s="2066"/>
      <c r="X31" s="2067"/>
      <c r="Y31" s="2065"/>
      <c r="Z31" s="2068">
        <f>V31</f>
        <v>0</v>
      </c>
      <c r="AA31" s="2069"/>
      <c r="AB31" s="2070">
        <f>X31</f>
        <v>0</v>
      </c>
      <c r="AC31" s="2071"/>
      <c r="AF31" s="13"/>
      <c r="AQ31" s="34"/>
      <c r="AR31" s="14"/>
    </row>
    <row r="32" spans="1:45" ht="18" customHeight="1" thickBot="1">
      <c r="B32" s="1987"/>
      <c r="C32" s="2076"/>
      <c r="D32" s="1716" t="s">
        <v>91</v>
      </c>
      <c r="E32" s="1717"/>
      <c r="F32" s="1717"/>
      <c r="G32" s="1717"/>
      <c r="H32" s="1717"/>
      <c r="I32" s="1717"/>
      <c r="J32" s="1717"/>
      <c r="K32" s="1717"/>
      <c r="L32" s="2011"/>
      <c r="M32" s="2089"/>
      <c r="N32" s="2090"/>
      <c r="O32" s="2091"/>
      <c r="P32" s="2091"/>
      <c r="Q32" s="2091"/>
      <c r="R32" s="2081"/>
      <c r="S32" s="2082"/>
      <c r="T32" s="2082"/>
      <c r="U32" s="2083"/>
      <c r="V32" s="2091"/>
      <c r="W32" s="2091"/>
      <c r="X32" s="2091"/>
      <c r="Y32" s="2091"/>
      <c r="Z32" s="2092"/>
      <c r="AA32" s="2093"/>
      <c r="AB32" s="2093"/>
      <c r="AC32" s="2094"/>
      <c r="AF32" s="13"/>
      <c r="AG32" s="13"/>
      <c r="AH32" s="13"/>
      <c r="AI32" s="13"/>
      <c r="AJ32" s="13"/>
      <c r="AK32" s="13"/>
      <c r="AL32" s="13"/>
      <c r="AM32" s="13"/>
      <c r="AN32" s="13"/>
      <c r="AO32" s="13"/>
      <c r="AP32" s="13"/>
      <c r="AQ32" s="34"/>
      <c r="AR32" s="14"/>
      <c r="AS32" s="13"/>
    </row>
    <row r="33" spans="2:45" ht="18" customHeight="1">
      <c r="B33" s="1987"/>
      <c r="C33" s="2076"/>
      <c r="D33" s="1763" t="s">
        <v>13</v>
      </c>
      <c r="E33" s="814"/>
      <c r="F33" s="814"/>
      <c r="G33" s="814"/>
      <c r="H33" s="814"/>
      <c r="I33" s="814"/>
      <c r="J33" s="814"/>
      <c r="K33" s="814"/>
      <c r="L33" s="2011"/>
      <c r="M33" s="2012"/>
      <c r="N33" s="2013">
        <f>IF(L33="○",IF(L35/S24&lt;10,INT(L35/S24),ROUNDDOWN(L35/S24,-1)),0)</f>
        <v>0</v>
      </c>
      <c r="O33" s="2013"/>
      <c r="P33" s="2014"/>
      <c r="Q33" s="2014"/>
      <c r="R33" s="2015"/>
      <c r="S33" s="2015"/>
      <c r="T33" s="2015"/>
      <c r="U33" s="2015"/>
      <c r="V33" s="2014"/>
      <c r="W33" s="2014"/>
      <c r="X33" s="2014"/>
      <c r="Y33" s="2014"/>
      <c r="Z33" s="2015"/>
      <c r="AA33" s="2015"/>
      <c r="AB33" s="2015"/>
      <c r="AC33" s="2016"/>
      <c r="AF33" s="13"/>
      <c r="AH33" s="13"/>
      <c r="AI33" s="13"/>
      <c r="AJ33" s="13"/>
      <c r="AK33" s="13"/>
      <c r="AL33" s="13"/>
      <c r="AM33" s="13"/>
      <c r="AN33" s="13"/>
      <c r="AO33" s="13"/>
      <c r="AP33" s="13"/>
      <c r="AQ33" s="34"/>
      <c r="AR33" s="14"/>
    </row>
    <row r="34" spans="2:45" ht="18" customHeight="1">
      <c r="B34" s="1987"/>
      <c r="C34" s="2076"/>
      <c r="D34" s="37"/>
      <c r="E34" s="1831" t="s">
        <v>44</v>
      </c>
      <c r="F34" s="2018"/>
      <c r="G34" s="2018"/>
      <c r="H34" s="2018"/>
      <c r="I34" s="2018"/>
      <c r="J34" s="1717"/>
      <c r="K34" s="1717"/>
      <c r="L34" s="2019"/>
      <c r="M34" s="2020"/>
      <c r="N34" s="2017"/>
      <c r="O34" s="2017"/>
      <c r="P34" s="2015"/>
      <c r="Q34" s="2015"/>
      <c r="R34" s="2015"/>
      <c r="S34" s="2015"/>
      <c r="T34" s="2015"/>
      <c r="U34" s="2015"/>
      <c r="V34" s="2015"/>
      <c r="W34" s="2015"/>
      <c r="X34" s="2015"/>
      <c r="Y34" s="2015"/>
      <c r="Z34" s="2015"/>
      <c r="AA34" s="2015"/>
      <c r="AB34" s="2015"/>
      <c r="AC34" s="2016"/>
      <c r="AF34" s="13"/>
      <c r="AH34" s="13"/>
      <c r="AI34" s="13"/>
      <c r="AJ34" s="13"/>
      <c r="AK34" s="13"/>
      <c r="AL34" s="13"/>
      <c r="AM34" s="13"/>
      <c r="AN34" s="13"/>
      <c r="AO34" s="13"/>
      <c r="AP34" s="13"/>
      <c r="AQ34" s="34"/>
      <c r="AR34" s="14"/>
    </row>
    <row r="35" spans="2:45" ht="18" customHeight="1" thickBot="1">
      <c r="B35" s="1987"/>
      <c r="C35" s="2076"/>
      <c r="D35" s="38"/>
      <c r="E35" s="1189" t="s">
        <v>157</v>
      </c>
      <c r="F35" s="298"/>
      <c r="G35" s="298"/>
      <c r="H35" s="298"/>
      <c r="I35" s="298"/>
      <c r="J35" s="315"/>
      <c r="K35" s="315"/>
      <c r="L35" s="2019"/>
      <c r="M35" s="2020"/>
      <c r="N35" s="2015"/>
      <c r="O35" s="2015"/>
      <c r="P35" s="2015"/>
      <c r="Q35" s="2015"/>
      <c r="R35" s="2015"/>
      <c r="S35" s="2015"/>
      <c r="T35" s="2015"/>
      <c r="U35" s="2015"/>
      <c r="V35" s="2015"/>
      <c r="W35" s="2015"/>
      <c r="X35" s="2015"/>
      <c r="Y35" s="2015"/>
      <c r="Z35" s="2015"/>
      <c r="AA35" s="2015"/>
      <c r="AB35" s="2015"/>
      <c r="AC35" s="2016"/>
      <c r="AF35" s="13"/>
      <c r="AH35" s="22"/>
      <c r="AI35" s="22"/>
      <c r="AJ35" s="22"/>
      <c r="AK35" s="22"/>
      <c r="AL35" s="22"/>
      <c r="AM35" s="22"/>
      <c r="AN35" s="22"/>
      <c r="AO35" s="22"/>
      <c r="AP35" s="22"/>
      <c r="AQ35" s="34"/>
      <c r="AR35" s="14"/>
    </row>
    <row r="36" spans="2:45" ht="18" customHeight="1" thickBot="1">
      <c r="B36" s="1987"/>
      <c r="C36" s="2076"/>
      <c r="D36" s="1766" t="s">
        <v>92</v>
      </c>
      <c r="E36" s="2075"/>
      <c r="F36" s="2075"/>
      <c r="G36" s="2075"/>
      <c r="H36" s="2075"/>
      <c r="I36" s="2075"/>
      <c r="J36" s="2075"/>
      <c r="K36" s="2075"/>
      <c r="L36" s="1993"/>
      <c r="M36" s="1994"/>
      <c r="N36" s="825"/>
      <c r="O36" s="2079"/>
      <c r="P36" s="2079"/>
      <c r="Q36" s="2079"/>
      <c r="R36" s="2079"/>
      <c r="S36" s="2079"/>
      <c r="T36" s="2079"/>
      <c r="U36" s="2079"/>
      <c r="V36" s="2079"/>
      <c r="W36" s="2079"/>
      <c r="X36" s="2079"/>
      <c r="Y36" s="2079"/>
      <c r="Z36" s="2079"/>
      <c r="AA36" s="2079"/>
      <c r="AB36" s="2079"/>
      <c r="AC36" s="2080"/>
      <c r="AF36" s="13"/>
      <c r="AG36" s="13"/>
      <c r="AH36" s="13"/>
      <c r="AI36" s="13"/>
      <c r="AJ36" s="13"/>
      <c r="AK36" s="13"/>
      <c r="AL36" s="13"/>
      <c r="AM36" s="13"/>
      <c r="AN36" s="13"/>
      <c r="AO36" s="13"/>
      <c r="AP36" s="13"/>
      <c r="AQ36" s="34"/>
      <c r="AR36" s="14"/>
      <c r="AS36" s="13"/>
    </row>
    <row r="37" spans="2:45" ht="18" customHeight="1" thickTop="1" thickBot="1">
      <c r="B37" s="1987"/>
      <c r="C37" s="2076"/>
      <c r="D37" s="958" t="s">
        <v>26</v>
      </c>
      <c r="E37" s="896"/>
      <c r="F37" s="896"/>
      <c r="G37" s="896"/>
      <c r="H37" s="896"/>
      <c r="I37" s="896"/>
      <c r="J37" s="896"/>
      <c r="K37" s="896"/>
      <c r="L37" s="959"/>
      <c r="M37" s="960"/>
      <c r="N37" s="2007">
        <f>SUM(N31,$N33,$N36)</f>
        <v>0</v>
      </c>
      <c r="O37" s="2008"/>
      <c r="P37" s="2009">
        <f>SUM(P31,$N33,$N36)</f>
        <v>0</v>
      </c>
      <c r="Q37" s="2010"/>
      <c r="R37" s="2007">
        <f>SUM(R31,$R32,$N33,$N36)</f>
        <v>0</v>
      </c>
      <c r="S37" s="2008"/>
      <c r="T37" s="2009">
        <f>SUM(T31,$R32,$N33,$N36)</f>
        <v>0</v>
      </c>
      <c r="U37" s="2010"/>
      <c r="V37" s="2007">
        <f>SUM(V31,$N33,$N36)</f>
        <v>0</v>
      </c>
      <c r="W37" s="2008"/>
      <c r="X37" s="2009">
        <f>SUM(X31,$N33,$N36)</f>
        <v>0</v>
      </c>
      <c r="Y37" s="2010"/>
      <c r="Z37" s="2007">
        <f>SUM(Z31,$Z32,$N33,$N36)</f>
        <v>0</v>
      </c>
      <c r="AA37" s="2008"/>
      <c r="AB37" s="2009">
        <f>SUM(AB31,$Z32,$N33,$N36)</f>
        <v>0</v>
      </c>
      <c r="AC37" s="2010"/>
      <c r="AF37" s="13"/>
      <c r="AG37" s="13"/>
      <c r="AQ37" s="34"/>
      <c r="AR37" s="14"/>
      <c r="AS37" s="13"/>
    </row>
    <row r="38" spans="2:45" ht="20.25" customHeight="1" thickBot="1">
      <c r="B38" s="1987"/>
      <c r="C38" s="2072" t="s">
        <v>210</v>
      </c>
      <c r="D38" s="1766" t="s">
        <v>209</v>
      </c>
      <c r="E38" s="2075"/>
      <c r="F38" s="2075"/>
      <c r="G38" s="2075"/>
      <c r="H38" s="2075"/>
      <c r="I38" s="2075"/>
      <c r="J38" s="2075"/>
      <c r="K38" s="2075"/>
      <c r="L38" s="885"/>
      <c r="M38" s="2074"/>
      <c r="N38" s="825"/>
      <c r="O38" s="2079"/>
      <c r="P38" s="2079"/>
      <c r="Q38" s="2079"/>
      <c r="R38" s="2079"/>
      <c r="S38" s="2079"/>
      <c r="T38" s="2079"/>
      <c r="U38" s="2079"/>
      <c r="V38" s="2079"/>
      <c r="W38" s="2079"/>
      <c r="X38" s="2079"/>
      <c r="Y38" s="2079"/>
      <c r="Z38" s="2079"/>
      <c r="AA38" s="2079"/>
      <c r="AB38" s="2079"/>
      <c r="AC38" s="2080"/>
      <c r="AF38" s="13"/>
      <c r="AG38" s="13"/>
      <c r="AQ38" s="34"/>
      <c r="AR38" s="14"/>
      <c r="AS38" s="13"/>
    </row>
    <row r="39" spans="2:45" ht="18" customHeight="1" thickTop="1">
      <c r="B39" s="1987"/>
      <c r="C39" s="2073"/>
      <c r="D39" s="958" t="s">
        <v>50</v>
      </c>
      <c r="E39" s="896"/>
      <c r="F39" s="896"/>
      <c r="G39" s="896"/>
      <c r="H39" s="896"/>
      <c r="I39" s="896"/>
      <c r="J39" s="896"/>
      <c r="K39" s="896"/>
      <c r="L39" s="896"/>
      <c r="M39" s="897"/>
      <c r="N39" s="1227">
        <f>$N$38</f>
        <v>0</v>
      </c>
      <c r="O39" s="1228"/>
      <c r="P39" s="1229">
        <f t="shared" ref="P39" si="2">$N$38</f>
        <v>0</v>
      </c>
      <c r="Q39" s="1230"/>
      <c r="R39" s="1227">
        <f t="shared" ref="R39" si="3">$N$38</f>
        <v>0</v>
      </c>
      <c r="S39" s="1228"/>
      <c r="T39" s="1229">
        <f t="shared" ref="T39" si="4">$N$38</f>
        <v>0</v>
      </c>
      <c r="U39" s="1230"/>
      <c r="V39" s="1227">
        <f t="shared" ref="V39" si="5">$N$38</f>
        <v>0</v>
      </c>
      <c r="W39" s="1228"/>
      <c r="X39" s="1229">
        <f t="shared" ref="X39" si="6">$N$38</f>
        <v>0</v>
      </c>
      <c r="Y39" s="1230"/>
      <c r="Z39" s="1227">
        <f t="shared" ref="Z39" si="7">$N$38</f>
        <v>0</v>
      </c>
      <c r="AA39" s="1228"/>
      <c r="AB39" s="1229">
        <f>$N$38</f>
        <v>0</v>
      </c>
      <c r="AC39" s="1230"/>
      <c r="AF39" s="13"/>
      <c r="AG39" s="13"/>
      <c r="AQ39" s="34"/>
      <c r="AR39" s="14"/>
      <c r="AS39" s="13"/>
    </row>
    <row r="40" spans="2:45" ht="18" customHeight="1">
      <c r="B40" s="1987"/>
      <c r="C40" s="1983" t="s">
        <v>222</v>
      </c>
      <c r="D40" s="1764" t="s">
        <v>206</v>
      </c>
      <c r="E40" s="1981"/>
      <c r="F40" s="1981"/>
      <c r="G40" s="1981"/>
      <c r="H40" s="1981"/>
      <c r="I40" s="1981"/>
      <c r="J40" s="844">
        <v>790</v>
      </c>
      <c r="K40" s="844"/>
      <c r="L40" s="1989"/>
      <c r="M40" s="1990"/>
      <c r="N40" s="1243">
        <f>IF(L40="○",IF($J40/$S$24&lt;10,INT($J40/$S$24),ROUNDDOWN($J40/$S$24,-1)),0)</f>
        <v>0</v>
      </c>
      <c r="O40" s="1243"/>
      <c r="P40" s="1243"/>
      <c r="Q40" s="1243"/>
      <c r="R40" s="1243"/>
      <c r="S40" s="1243"/>
      <c r="T40" s="1243"/>
      <c r="U40" s="1243"/>
      <c r="V40" s="1243"/>
      <c r="W40" s="1243"/>
      <c r="X40" s="1243"/>
      <c r="Y40" s="1243"/>
      <c r="Z40" s="1243"/>
      <c r="AA40" s="1243"/>
      <c r="AB40" s="1243"/>
      <c r="AC40" s="1726"/>
      <c r="AF40" s="13"/>
      <c r="AG40" s="13"/>
      <c r="AQ40" s="34"/>
      <c r="AR40" s="14"/>
      <c r="AS40" s="13"/>
    </row>
    <row r="41" spans="2:45" ht="18" customHeight="1" thickBot="1">
      <c r="B41" s="1987"/>
      <c r="C41" s="1984"/>
      <c r="D41" s="1766" t="s">
        <v>164</v>
      </c>
      <c r="E41" s="1982"/>
      <c r="F41" s="1982"/>
      <c r="G41" s="1982"/>
      <c r="H41" s="1982"/>
      <c r="I41" s="1982"/>
      <c r="J41" s="846">
        <v>500</v>
      </c>
      <c r="K41" s="846"/>
      <c r="L41" s="1991"/>
      <c r="M41" s="1992"/>
      <c r="N41" s="1248">
        <f>IF(L41="○",IF($J41/$S$24&lt;10,INT($J41/$S$24),ROUNDDOWN($J41/$S$24,-1)),0)</f>
        <v>0</v>
      </c>
      <c r="O41" s="1248"/>
      <c r="P41" s="1248"/>
      <c r="Q41" s="1248"/>
      <c r="R41" s="1248"/>
      <c r="S41" s="1248"/>
      <c r="T41" s="1248"/>
      <c r="U41" s="1248"/>
      <c r="V41" s="1248"/>
      <c r="W41" s="1248"/>
      <c r="X41" s="1248"/>
      <c r="Y41" s="1248"/>
      <c r="Z41" s="1248"/>
      <c r="AA41" s="1248"/>
      <c r="AB41" s="1248"/>
      <c r="AC41" s="1845"/>
      <c r="AF41" s="13"/>
      <c r="AG41" s="13"/>
      <c r="AQ41" s="34"/>
      <c r="AR41" s="14"/>
      <c r="AS41" s="13"/>
    </row>
    <row r="42" spans="2:45" ht="18" customHeight="1" thickTop="1">
      <c r="B42" s="1988"/>
      <c r="C42" s="1985"/>
      <c r="D42" s="323" t="s">
        <v>59</v>
      </c>
      <c r="E42" s="324"/>
      <c r="F42" s="324"/>
      <c r="G42" s="324"/>
      <c r="H42" s="324"/>
      <c r="I42" s="324"/>
      <c r="J42" s="324"/>
      <c r="K42" s="324"/>
      <c r="L42" s="324"/>
      <c r="M42" s="1865"/>
      <c r="N42" s="1258">
        <f>SUM($N40,$N41)</f>
        <v>0</v>
      </c>
      <c r="O42" s="1976"/>
      <c r="P42" s="1977">
        <f t="shared" ref="P42" si="8">SUM($N40,$N41)</f>
        <v>0</v>
      </c>
      <c r="Q42" s="1978"/>
      <c r="R42" s="1977">
        <f t="shared" ref="R42" si="9">SUM($N40,$N41)</f>
        <v>0</v>
      </c>
      <c r="S42" s="1979"/>
      <c r="T42" s="1980">
        <f t="shared" ref="T42" si="10">SUM($N40,$N41)</f>
        <v>0</v>
      </c>
      <c r="U42" s="1978"/>
      <c r="V42" s="1258">
        <f t="shared" ref="V42" si="11">SUM($N40,$N41)</f>
        <v>0</v>
      </c>
      <c r="W42" s="1976"/>
      <c r="X42" s="1977">
        <f t="shared" ref="X42" si="12">SUM($N40,$N41)</f>
        <v>0</v>
      </c>
      <c r="Y42" s="1976"/>
      <c r="Z42" s="1258">
        <f t="shared" ref="Z42" si="13">SUM($N40,$N41)</f>
        <v>0</v>
      </c>
      <c r="AA42" s="1979"/>
      <c r="AB42" s="1980">
        <f t="shared" ref="AB42" si="14">SUM($N40,$N41)</f>
        <v>0</v>
      </c>
      <c r="AC42" s="1978"/>
      <c r="AF42" s="13"/>
      <c r="AG42" s="13"/>
      <c r="AQ42" s="34"/>
      <c r="AR42" s="14"/>
      <c r="AS42" s="13"/>
    </row>
    <row r="43" spans="2:45" ht="18" customHeight="1">
      <c r="B43" s="327" t="s">
        <v>224</v>
      </c>
      <c r="C43" s="564"/>
      <c r="D43" s="564"/>
      <c r="E43" s="564"/>
      <c r="F43" s="564"/>
      <c r="G43" s="564"/>
      <c r="H43" s="564"/>
      <c r="I43" s="564"/>
      <c r="J43" s="564"/>
      <c r="K43" s="564"/>
      <c r="L43" s="564"/>
      <c r="M43" s="17" t="s">
        <v>51</v>
      </c>
      <c r="N43" s="1866">
        <f>SUM(N37,N39,N42)</f>
        <v>0</v>
      </c>
      <c r="O43" s="1862"/>
      <c r="P43" s="2049">
        <f t="shared" ref="P43" si="15">SUM(P37,P39,P42)</f>
        <v>0</v>
      </c>
      <c r="Q43" s="1862"/>
      <c r="R43" s="1866">
        <f t="shared" ref="R43" si="16">SUM(R37,R39,R42)</f>
        <v>0</v>
      </c>
      <c r="S43" s="1756"/>
      <c r="T43" s="1862">
        <f t="shared" ref="T43" si="17">SUM(T37,T39,T42)</f>
        <v>0</v>
      </c>
      <c r="U43" s="1863"/>
      <c r="V43" s="1866">
        <f t="shared" ref="V43" si="18">SUM(V37,V39,V42)</f>
        <v>0</v>
      </c>
      <c r="W43" s="1862"/>
      <c r="X43" s="2049">
        <f t="shared" ref="X43" si="19">SUM(X37,X39,X42)</f>
        <v>0</v>
      </c>
      <c r="Y43" s="1862"/>
      <c r="Z43" s="1866">
        <f t="shared" ref="Z43" si="20">SUM(Z37,Z39,Z42)</f>
        <v>0</v>
      </c>
      <c r="AA43" s="1756"/>
      <c r="AB43" s="1862">
        <f t="shared" ref="AB43" si="21">SUM(AB37,AB39,AB42)</f>
        <v>0</v>
      </c>
      <c r="AC43" s="1863"/>
      <c r="AF43" s="295"/>
      <c r="AG43" s="296"/>
      <c r="AI43" s="34"/>
      <c r="AJ43" s="14"/>
      <c r="AK43" s="13"/>
    </row>
    <row r="44" spans="2:45" ht="18" customHeight="1">
      <c r="B44" s="297" t="s">
        <v>106</v>
      </c>
      <c r="C44" s="2099"/>
      <c r="D44" s="2099"/>
      <c r="E44" s="2099"/>
      <c r="F44" s="2099"/>
      <c r="G44" s="2099"/>
      <c r="H44" s="2099"/>
      <c r="I44" s="2099"/>
      <c r="J44" s="2099"/>
      <c r="K44" s="2099"/>
      <c r="L44" s="2099"/>
      <c r="M44" s="17" t="s">
        <v>99</v>
      </c>
      <c r="N44" s="299">
        <f>I20*N43</f>
        <v>0</v>
      </c>
      <c r="O44" s="2062"/>
      <c r="P44" s="1756">
        <f>N20*P43</f>
        <v>0</v>
      </c>
      <c r="Q44" s="2061"/>
      <c r="R44" s="299">
        <f>I21*R43</f>
        <v>0</v>
      </c>
      <c r="S44" s="2062"/>
      <c r="T44" s="1756">
        <f>N21*T43</f>
        <v>0</v>
      </c>
      <c r="U44" s="2061"/>
      <c r="V44" s="299">
        <f>I22*V43</f>
        <v>0</v>
      </c>
      <c r="W44" s="2062"/>
      <c r="X44" s="1756">
        <f>N22*X43</f>
        <v>0</v>
      </c>
      <c r="Y44" s="2061"/>
      <c r="Z44" s="299">
        <f>I23*Z43</f>
        <v>0</v>
      </c>
      <c r="AA44" s="2062"/>
      <c r="AB44" s="1756">
        <f>N23*AB43</f>
        <v>0</v>
      </c>
      <c r="AC44" s="2061"/>
      <c r="AE44" s="1786">
        <f>SUM(N44:AC44)</f>
        <v>0</v>
      </c>
      <c r="AF44" s="736"/>
      <c r="AG44" s="736"/>
      <c r="AI44" s="34"/>
      <c r="AJ44" s="14"/>
      <c r="AK44" s="13"/>
    </row>
    <row r="45" spans="2:45" ht="29.25" customHeight="1" thickBot="1">
      <c r="B45" s="832" t="s">
        <v>103</v>
      </c>
      <c r="C45" s="2048"/>
      <c r="D45" s="2048"/>
      <c r="E45" s="2048"/>
      <c r="F45" s="2048"/>
      <c r="G45" s="2048"/>
      <c r="H45" s="2048"/>
      <c r="I45" s="2048"/>
      <c r="J45" s="2048"/>
      <c r="K45" s="2048"/>
      <c r="L45" s="557"/>
      <c r="M45" s="97" t="s">
        <v>223</v>
      </c>
      <c r="N45" s="1267">
        <f>N44*$H$16*100*$X$16</f>
        <v>0</v>
      </c>
      <c r="O45" s="1268"/>
      <c r="P45" s="1268">
        <f>P44*$H$16*100*$X$16</f>
        <v>0</v>
      </c>
      <c r="Q45" s="1269"/>
      <c r="R45" s="1267">
        <f>R44*$H$16*100*$X$16</f>
        <v>0</v>
      </c>
      <c r="S45" s="1268"/>
      <c r="T45" s="1268">
        <f>T44*$H$16*100*$X$16</f>
        <v>0</v>
      </c>
      <c r="U45" s="1269"/>
      <c r="V45" s="1267">
        <f>V44*$H$16*100*$X$16</f>
        <v>0</v>
      </c>
      <c r="W45" s="1268"/>
      <c r="X45" s="1268">
        <f>X44*$H$16*100*$X$16</f>
        <v>0</v>
      </c>
      <c r="Y45" s="1269"/>
      <c r="Z45" s="1267">
        <f>Z44*$H$16*100*$X$16</f>
        <v>0</v>
      </c>
      <c r="AA45" s="1268"/>
      <c r="AB45" s="1268">
        <f>AB44*$H$16*100*$X$16</f>
        <v>0</v>
      </c>
      <c r="AC45" s="1269"/>
      <c r="AE45" s="295">
        <f>SUM(N45:AC45)</f>
        <v>0</v>
      </c>
      <c r="AF45" s="296"/>
      <c r="AG45" s="296"/>
      <c r="AI45" s="34"/>
      <c r="AJ45" s="14"/>
      <c r="AK45" s="13"/>
    </row>
    <row r="46" spans="2:45" ht="27" customHeight="1">
      <c r="B46" s="1481" t="s">
        <v>194</v>
      </c>
      <c r="C46" s="2097" t="s">
        <v>144</v>
      </c>
      <c r="D46" s="2098"/>
      <c r="E46" s="2098"/>
      <c r="F46" s="2098"/>
      <c r="G46" s="2098"/>
      <c r="H46" s="2098"/>
      <c r="I46" s="2098"/>
      <c r="J46" s="2098"/>
      <c r="K46" s="2098"/>
      <c r="L46" s="962"/>
      <c r="M46" s="963"/>
      <c r="N46" s="2063">
        <f>IF($L46="○",-ROUNDDOWN(SUM(N31,$N36)*$H$16*100*$L$47,-1),0)</f>
        <v>0</v>
      </c>
      <c r="O46" s="2058"/>
      <c r="P46" s="2054">
        <f>IF($L46="○",-ROUNDDOWN(SUM(P31,$N36)*$H$16*100*$L$47,-1),0)</f>
        <v>0</v>
      </c>
      <c r="Q46" s="1746"/>
      <c r="R46" s="2057">
        <f>IF($L46="○",-ROUNDDOWN(SUM(R31,$N36)*$H$16*100*$L$47,-1),0)</f>
        <v>0</v>
      </c>
      <c r="S46" s="2058"/>
      <c r="T46" s="2054">
        <f>IF($L46="○",-ROUNDDOWN(SUM(T31,$N36)*$H$16*100*$L$47,-1),0)</f>
        <v>0</v>
      </c>
      <c r="U46" s="1746"/>
      <c r="V46" s="2057">
        <f>IF($L46="○",-ROUNDDOWN(SUM(V31,$N36)*$H$16*100*$L$47,-1),0)</f>
        <v>0</v>
      </c>
      <c r="W46" s="2058"/>
      <c r="X46" s="2054">
        <f>IF($L46="○",-ROUNDDOWN(SUM(X31,$N36)*$H$16*100*$L$47,-1),0)</f>
        <v>0</v>
      </c>
      <c r="Y46" s="1746"/>
      <c r="Z46" s="2057">
        <f>IF($L46="○",-ROUNDDOWN(SUM(Z31,$N36)*$H$16*100*$L$47,-1),0)</f>
        <v>0</v>
      </c>
      <c r="AA46" s="2058"/>
      <c r="AB46" s="2054">
        <f>IF($L46="○",-ROUNDDOWN(SUM(AB31,$N36)*$H$16*100*$L$47,-1),0)</f>
        <v>0</v>
      </c>
      <c r="AC46" s="1746"/>
      <c r="AE46" s="65"/>
      <c r="AF46" s="64"/>
      <c r="AG46" s="64"/>
      <c r="AI46" s="34"/>
      <c r="AJ46" s="14"/>
      <c r="AK46" s="13"/>
    </row>
    <row r="47" spans="2:45" ht="18" customHeight="1">
      <c r="B47" s="2043"/>
      <c r="C47" s="83"/>
      <c r="D47" s="1530" t="s">
        <v>150</v>
      </c>
      <c r="E47" s="315"/>
      <c r="F47" s="315"/>
      <c r="G47" s="315"/>
      <c r="H47" s="315"/>
      <c r="I47" s="315"/>
      <c r="J47" s="315"/>
      <c r="K47" s="315"/>
      <c r="L47" s="1040"/>
      <c r="M47" s="1041"/>
      <c r="N47" s="2064"/>
      <c r="O47" s="2060"/>
      <c r="P47" s="2055"/>
      <c r="Q47" s="2056"/>
      <c r="R47" s="2059"/>
      <c r="S47" s="2060"/>
      <c r="T47" s="2055"/>
      <c r="U47" s="2056"/>
      <c r="V47" s="2059"/>
      <c r="W47" s="2060"/>
      <c r="X47" s="2055"/>
      <c r="Y47" s="2056"/>
      <c r="Z47" s="2059"/>
      <c r="AA47" s="2060"/>
      <c r="AB47" s="2055"/>
      <c r="AC47" s="2056"/>
      <c r="AE47" s="65"/>
      <c r="AF47" s="64"/>
      <c r="AG47" s="64"/>
      <c r="AI47" s="34"/>
      <c r="AJ47" s="14"/>
      <c r="AK47" s="13"/>
    </row>
    <row r="48" spans="2:45" ht="18" customHeight="1">
      <c r="B48" s="2043"/>
      <c r="C48" s="2050" t="s">
        <v>185</v>
      </c>
      <c r="D48" s="2051"/>
      <c r="E48" s="2051"/>
      <c r="F48" s="2051"/>
      <c r="G48" s="2051"/>
      <c r="H48" s="2051"/>
      <c r="I48" s="2051"/>
      <c r="J48" s="2051"/>
      <c r="K48" s="2051"/>
      <c r="L48" s="2052"/>
      <c r="M48" s="2053"/>
      <c r="N48" s="1286">
        <f>IF($L48="○",-ROUNDDOWN(SUM(N31,$N36)*$H$16*100*$L$49,-1),0)</f>
        <v>0</v>
      </c>
      <c r="O48" s="1287"/>
      <c r="P48" s="1274">
        <f>IF($L48="○",-ROUNDDOWN(SUM(P31,$N36)*$H$16*100*$L$49,-1),0)</f>
        <v>0</v>
      </c>
      <c r="Q48" s="2034"/>
      <c r="R48" s="1270">
        <f>IF($L48="○",-ROUNDDOWN((R31+$R32+$N36)*$H$16*100*$L$49,-1),0)</f>
        <v>0</v>
      </c>
      <c r="S48" s="2031"/>
      <c r="T48" s="1274">
        <f>IF($L48="○",-ROUNDDOWN((T31+$R32+$N36)*$H$16*100*$L$49,-1),0)</f>
        <v>0</v>
      </c>
      <c r="U48" s="2034"/>
      <c r="V48" s="1270">
        <f>IF($L48="○",-ROUNDDOWN(SUM(V31,$N36)*$H$16*100*$L$49,-1),0)</f>
        <v>0</v>
      </c>
      <c r="W48" s="2031"/>
      <c r="X48" s="1274">
        <f>IF($L48="○",-ROUNDDOWN(SUM(X31,$N36)*$H$16*100*$L$49,-1),0)</f>
        <v>0</v>
      </c>
      <c r="Y48" s="2034"/>
      <c r="Z48" s="1270">
        <f>IF($L48="○",-ROUNDDOWN(SUM(Z31,$Z32,$N36)*$H$16*100*$L$49,-1),0)</f>
        <v>0</v>
      </c>
      <c r="AA48" s="2031"/>
      <c r="AB48" s="1277">
        <f>IF($L48="○",-ROUNDDOWN((AB31+$Z32+$N36)*$H$16*100*$L$49,-1),0)</f>
        <v>0</v>
      </c>
      <c r="AC48" s="2036"/>
      <c r="AF48" s="13"/>
      <c r="AQ48" s="34"/>
      <c r="AR48" s="14"/>
      <c r="AS48" s="13"/>
    </row>
    <row r="49" spans="2:45" ht="18" customHeight="1" thickBot="1">
      <c r="B49" s="2043"/>
      <c r="C49" s="48"/>
      <c r="D49" s="1530" t="s">
        <v>184</v>
      </c>
      <c r="E49" s="315"/>
      <c r="F49" s="315"/>
      <c r="G49" s="315"/>
      <c r="H49" s="315"/>
      <c r="I49" s="315"/>
      <c r="J49" s="315"/>
      <c r="K49" s="315"/>
      <c r="L49" s="1021"/>
      <c r="M49" s="1022"/>
      <c r="N49" s="1306"/>
      <c r="O49" s="1307"/>
      <c r="P49" s="2035"/>
      <c r="Q49" s="2032"/>
      <c r="R49" s="2032"/>
      <c r="S49" s="2033"/>
      <c r="T49" s="2035"/>
      <c r="U49" s="2032"/>
      <c r="V49" s="2032"/>
      <c r="W49" s="2033"/>
      <c r="X49" s="2035"/>
      <c r="Y49" s="2032"/>
      <c r="Z49" s="2032"/>
      <c r="AA49" s="2033"/>
      <c r="AB49" s="2037"/>
      <c r="AC49" s="2035"/>
      <c r="AG49" s="34"/>
      <c r="AH49" s="14"/>
      <c r="AI49" s="13"/>
      <c r="AQ49" s="34"/>
      <c r="AR49" s="14"/>
      <c r="AS49" s="13"/>
    </row>
    <row r="50" spans="2:45" ht="18" customHeight="1" thickTop="1">
      <c r="B50" s="2044"/>
      <c r="C50" s="1000" t="s">
        <v>126</v>
      </c>
      <c r="D50" s="1001"/>
      <c r="E50" s="1001"/>
      <c r="F50" s="1001"/>
      <c r="G50" s="1001"/>
      <c r="H50" s="1001"/>
      <c r="I50" s="1001"/>
      <c r="J50" s="1001"/>
      <c r="K50" s="1001"/>
      <c r="L50" s="1001"/>
      <c r="M50" s="2045"/>
      <c r="N50" s="1313">
        <f>SUM(N46,N48)</f>
        <v>0</v>
      </c>
      <c r="O50" s="2046"/>
      <c r="P50" s="2040">
        <f t="shared" ref="P50" si="22">SUM(P46,P48)</f>
        <v>0</v>
      </c>
      <c r="Q50" s="2041"/>
      <c r="R50" s="2047">
        <f t="shared" ref="R50" si="23">SUM(R46,R48)</f>
        <v>0</v>
      </c>
      <c r="S50" s="2046"/>
      <c r="T50" s="2040">
        <f t="shared" ref="T50" si="24">SUM(T46,T48)</f>
        <v>0</v>
      </c>
      <c r="U50" s="2041"/>
      <c r="V50" s="2047">
        <f t="shared" ref="V50" si="25">SUM(V46,V48)</f>
        <v>0</v>
      </c>
      <c r="W50" s="2046"/>
      <c r="X50" s="2040">
        <f t="shared" ref="X50" si="26">SUM(X46,X48)</f>
        <v>0</v>
      </c>
      <c r="Y50" s="2041"/>
      <c r="Z50" s="2047">
        <f t="shared" ref="Z50" si="27">SUM(Z46,Z48)</f>
        <v>0</v>
      </c>
      <c r="AA50" s="2046"/>
      <c r="AB50" s="2040">
        <f t="shared" ref="AB50" si="28">SUM(AB46,AB48)</f>
        <v>0</v>
      </c>
      <c r="AC50" s="2041"/>
      <c r="AG50" s="34"/>
      <c r="AH50" s="14"/>
      <c r="AI50" s="13"/>
      <c r="AQ50" s="34"/>
      <c r="AR50" s="14"/>
      <c r="AS50" s="13"/>
    </row>
    <row r="51" spans="2:45" ht="18" customHeight="1" thickBot="1">
      <c r="B51" s="1027" t="s">
        <v>128</v>
      </c>
      <c r="C51" s="814"/>
      <c r="D51" s="814"/>
      <c r="E51" s="814"/>
      <c r="F51" s="814"/>
      <c r="G51" s="814"/>
      <c r="H51" s="814"/>
      <c r="I51" s="814"/>
      <c r="J51" s="814"/>
      <c r="K51" s="814"/>
      <c r="L51" s="814"/>
      <c r="M51" s="124" t="s">
        <v>129</v>
      </c>
      <c r="N51" s="1317">
        <f>N50*I20*$X$16</f>
        <v>0</v>
      </c>
      <c r="O51" s="2038"/>
      <c r="P51" s="1319">
        <f>P50*N20*$X$16</f>
        <v>0</v>
      </c>
      <c r="Q51" s="2039"/>
      <c r="R51" s="1317">
        <f>R50*I21*$X$16</f>
        <v>0</v>
      </c>
      <c r="S51" s="2038"/>
      <c r="T51" s="1319">
        <f>T50*N21*$X$16</f>
        <v>0</v>
      </c>
      <c r="U51" s="2039"/>
      <c r="V51" s="1317">
        <f>V50*I22*$X$16</f>
        <v>0</v>
      </c>
      <c r="W51" s="2038"/>
      <c r="X51" s="1319">
        <f>X50*N22*$X$16</f>
        <v>0</v>
      </c>
      <c r="Y51" s="2039"/>
      <c r="Z51" s="1317">
        <f>Z50*I23*$X$16</f>
        <v>0</v>
      </c>
      <c r="AA51" s="2038"/>
      <c r="AB51" s="1319">
        <f>AB50*N23*$X$16</f>
        <v>0</v>
      </c>
      <c r="AC51" s="2042"/>
      <c r="AE51" s="2030">
        <f>SUM(N51:AC51)</f>
        <v>0</v>
      </c>
      <c r="AF51" s="2030"/>
      <c r="AG51" s="2030"/>
      <c r="AI51" s="34"/>
      <c r="AJ51" s="14"/>
      <c r="AK51" s="13"/>
    </row>
    <row r="52" spans="2:45" ht="36" customHeight="1" thickTop="1" thickBot="1">
      <c r="B52" s="1439" t="s">
        <v>174</v>
      </c>
      <c r="C52" s="831"/>
      <c r="D52" s="831"/>
      <c r="E52" s="831"/>
      <c r="F52" s="831"/>
      <c r="G52" s="831"/>
      <c r="H52" s="831"/>
      <c r="I52" s="831"/>
      <c r="J52" s="831"/>
      <c r="K52" s="831"/>
      <c r="L52" s="118"/>
      <c r="M52" s="119" t="s">
        <v>127</v>
      </c>
      <c r="N52" s="517">
        <f>ROUNDDOWN(SUM(N45:AC45)+SUM(N51:AC51),-3)</f>
        <v>0</v>
      </c>
      <c r="O52" s="1694"/>
      <c r="P52" s="1694"/>
      <c r="Q52" s="1694"/>
      <c r="R52" s="1694"/>
      <c r="S52" s="1694"/>
      <c r="T52" s="1694"/>
      <c r="U52" s="1694"/>
      <c r="V52" s="1694"/>
      <c r="W52" s="1694"/>
      <c r="X52" s="1694"/>
      <c r="Y52" s="1694"/>
      <c r="Z52" s="1694"/>
      <c r="AA52" s="1694"/>
      <c r="AB52" s="1694"/>
      <c r="AC52" s="1695"/>
      <c r="AE52" s="295">
        <f>AE45+AE51</f>
        <v>0</v>
      </c>
      <c r="AF52" s="296"/>
      <c r="AG52" s="296"/>
      <c r="AN52" s="35"/>
      <c r="AO52" s="35"/>
    </row>
    <row r="53" spans="2:45" ht="3.75" customHeight="1" thickTop="1">
      <c r="O53" s="35"/>
      <c r="P53" s="35"/>
    </row>
    <row r="54" spans="2:45" ht="13.5" customHeight="1">
      <c r="B54" s="168" t="s">
        <v>94</v>
      </c>
      <c r="C54" s="168"/>
      <c r="D54" s="36"/>
      <c r="E54" s="36"/>
      <c r="AA54" s="1762" t="s">
        <v>236</v>
      </c>
      <c r="AB54" s="1762"/>
      <c r="AC54" s="1762"/>
    </row>
    <row r="55" spans="2:45" ht="13.5" customHeight="1">
      <c r="B55" s="168" t="s">
        <v>95</v>
      </c>
      <c r="C55" s="168"/>
      <c r="M55" s="36"/>
      <c r="N55" s="36"/>
      <c r="O55" s="36"/>
      <c r="P55" s="36"/>
      <c r="Q55" s="36"/>
      <c r="R55" s="36"/>
      <c r="S55" s="36"/>
      <c r="T55" s="36"/>
      <c r="U55" s="36"/>
      <c r="V55" s="36"/>
      <c r="W55" s="36"/>
      <c r="X55" s="36"/>
      <c r="Y55" s="36"/>
      <c r="Z55" s="36"/>
      <c r="AA55" s="1762"/>
      <c r="AB55" s="1762"/>
      <c r="AC55" s="1762"/>
      <c r="AD55" s="36"/>
      <c r="AE55" s="36"/>
      <c r="AF55" s="36"/>
    </row>
    <row r="56" spans="2:45" ht="13.5" customHeight="1">
      <c r="B56" s="168" t="s">
        <v>208</v>
      </c>
      <c r="C56" s="168"/>
      <c r="D56" s="36"/>
      <c r="E56" s="36"/>
      <c r="AA56" s="1762"/>
      <c r="AB56" s="1762"/>
      <c r="AC56" s="1762"/>
    </row>
    <row r="57" spans="2:45" ht="13.5" customHeight="1">
      <c r="B57" s="168" t="s">
        <v>207</v>
      </c>
      <c r="C57" s="168"/>
      <c r="M57" s="36"/>
      <c r="N57" s="36"/>
      <c r="O57" s="36"/>
      <c r="P57" s="36"/>
      <c r="Q57" s="36"/>
      <c r="R57" s="36"/>
      <c r="S57" s="36"/>
      <c r="T57" s="36"/>
      <c r="U57" s="36"/>
      <c r="V57" s="36"/>
      <c r="W57" s="36"/>
      <c r="X57" s="36"/>
      <c r="Y57" s="36"/>
      <c r="Z57" s="36"/>
      <c r="AA57" s="1762"/>
      <c r="AB57" s="1762"/>
      <c r="AC57" s="1762"/>
      <c r="AD57" s="36"/>
      <c r="AE57" s="36"/>
      <c r="AF57" s="36"/>
    </row>
    <row r="58" spans="2:45" ht="18" customHeight="1">
      <c r="M58" s="36"/>
      <c r="N58" s="36"/>
      <c r="O58" s="36"/>
      <c r="P58" s="36"/>
      <c r="Q58" s="36"/>
      <c r="R58" s="36"/>
      <c r="S58" s="36"/>
      <c r="T58" s="36"/>
      <c r="U58" s="36"/>
      <c r="V58" s="36"/>
      <c r="W58" s="36"/>
      <c r="X58" s="36"/>
      <c r="Y58" s="36"/>
      <c r="Z58" s="36"/>
      <c r="AA58" s="36"/>
      <c r="AB58" s="36"/>
      <c r="AC58" s="36"/>
      <c r="AD58" s="36"/>
      <c r="AE58" s="36"/>
      <c r="AF58" s="36"/>
    </row>
    <row r="59" spans="2:45" ht="18" customHeight="1">
      <c r="M59" s="36"/>
      <c r="N59" s="36"/>
      <c r="O59" s="36"/>
      <c r="P59" s="36"/>
      <c r="Q59" s="36"/>
      <c r="R59" s="36"/>
      <c r="S59" s="36"/>
      <c r="T59" s="36"/>
      <c r="U59" s="36"/>
      <c r="V59" s="36"/>
      <c r="W59" s="36"/>
      <c r="X59" s="36"/>
      <c r="Y59" s="36"/>
      <c r="Z59" s="36"/>
      <c r="AA59" s="36"/>
      <c r="AB59" s="36"/>
      <c r="AC59" s="36"/>
      <c r="AD59" s="36"/>
      <c r="AE59" s="36"/>
      <c r="AF59" s="36"/>
    </row>
    <row r="60" spans="2:45" ht="18" customHeight="1">
      <c r="B60" s="99" t="s">
        <v>196</v>
      </c>
      <c r="M60" s="36"/>
      <c r="N60" s="36"/>
      <c r="O60" s="36"/>
      <c r="P60" s="36"/>
      <c r="Q60" s="36"/>
      <c r="R60" s="36"/>
      <c r="S60" s="36"/>
      <c r="T60" s="36"/>
      <c r="U60" s="36"/>
      <c r="V60" s="36"/>
      <c r="W60" s="36"/>
      <c r="X60" s="36"/>
      <c r="Y60" s="36"/>
      <c r="Z60" s="36"/>
      <c r="AA60" s="36"/>
      <c r="AB60" s="36"/>
      <c r="AC60" s="36"/>
      <c r="AD60" s="36"/>
      <c r="AE60" s="36"/>
      <c r="AF60" s="36"/>
    </row>
    <row r="61" spans="2:45" ht="7.5" customHeight="1" thickBot="1">
      <c r="M61" s="36"/>
      <c r="N61" s="36"/>
      <c r="O61" s="36"/>
      <c r="P61" s="36"/>
      <c r="Q61" s="36"/>
      <c r="R61" s="36"/>
      <c r="S61" s="36"/>
      <c r="T61" s="36"/>
      <c r="U61" s="36"/>
      <c r="V61" s="36"/>
      <c r="W61" s="36"/>
      <c r="X61" s="36"/>
      <c r="Y61" s="36"/>
      <c r="Z61" s="36"/>
      <c r="AA61" s="36"/>
      <c r="AB61" s="36"/>
      <c r="AC61" s="36"/>
      <c r="AD61" s="36"/>
      <c r="AE61" s="36"/>
      <c r="AF61" s="36"/>
    </row>
    <row r="62" spans="2:45" ht="9.75" customHeight="1" thickBot="1">
      <c r="B62" s="100"/>
      <c r="C62" s="101"/>
      <c r="D62" s="101"/>
      <c r="E62" s="101"/>
      <c r="F62" s="101"/>
      <c r="G62" s="101"/>
      <c r="H62" s="101"/>
      <c r="I62" s="101"/>
      <c r="J62" s="101"/>
      <c r="K62" s="101"/>
      <c r="L62" s="101"/>
      <c r="M62" s="102"/>
      <c r="N62" s="102"/>
      <c r="O62" s="102"/>
      <c r="P62" s="102"/>
      <c r="Q62" s="102"/>
      <c r="R62" s="102"/>
      <c r="S62" s="102"/>
      <c r="T62" s="102"/>
      <c r="U62" s="102"/>
      <c r="V62" s="115"/>
      <c r="W62" s="36"/>
      <c r="X62" s="36"/>
      <c r="Y62" s="36"/>
      <c r="Z62" s="36"/>
      <c r="AA62" s="36"/>
      <c r="AB62" s="36"/>
      <c r="AC62" s="36"/>
      <c r="AD62" s="36"/>
      <c r="AE62" s="36"/>
      <c r="AF62" s="36"/>
    </row>
    <row r="63" spans="2:45" ht="18.75" customHeight="1" thickBot="1">
      <c r="B63" s="109"/>
      <c r="C63" s="105"/>
      <c r="D63" s="104" t="s">
        <v>198</v>
      </c>
      <c r="E63" s="107"/>
      <c r="F63" s="107"/>
      <c r="G63" s="107"/>
      <c r="H63" s="107"/>
      <c r="I63" s="107"/>
      <c r="J63" s="107"/>
      <c r="K63" s="107"/>
      <c r="L63" s="107"/>
      <c r="M63" s="107"/>
      <c r="N63" s="107" t="s">
        <v>200</v>
      </c>
      <c r="O63" s="107"/>
      <c r="P63" s="107"/>
      <c r="Q63" s="108"/>
      <c r="R63" s="808"/>
      <c r="S63" s="809"/>
      <c r="T63" s="810"/>
      <c r="U63" s="137"/>
      <c r="V63" s="117"/>
      <c r="W63" s="59"/>
      <c r="X63" s="84" t="s">
        <v>159</v>
      </c>
      <c r="Y63" s="60"/>
      <c r="Z63" s="60"/>
      <c r="AA63" s="60"/>
      <c r="AB63" s="55"/>
      <c r="AC63" s="55"/>
      <c r="AD63" s="55"/>
      <c r="AE63" s="55"/>
    </row>
    <row r="64" spans="2:45" ht="14.25" customHeight="1">
      <c r="B64" s="109"/>
      <c r="C64" s="105"/>
      <c r="D64" s="110"/>
      <c r="E64" s="138"/>
      <c r="F64" s="138"/>
      <c r="G64" s="138"/>
      <c r="H64" s="138"/>
      <c r="I64" s="138"/>
      <c r="J64" s="138"/>
      <c r="K64" s="138"/>
      <c r="L64" s="138"/>
      <c r="M64" s="138"/>
      <c r="N64" s="138"/>
      <c r="O64" s="138"/>
      <c r="P64" s="139"/>
      <c r="Q64" s="139"/>
      <c r="R64" s="139"/>
      <c r="S64" s="139"/>
      <c r="T64" s="139"/>
      <c r="U64" s="139"/>
      <c r="V64" s="116"/>
      <c r="W64" s="59"/>
      <c r="X64" s="59"/>
      <c r="Y64" s="60"/>
      <c r="Z64" s="60"/>
      <c r="AA64" s="60"/>
      <c r="AB64" s="55"/>
      <c r="AC64" s="55"/>
      <c r="AD64" s="55"/>
      <c r="AE64" s="55"/>
    </row>
    <row r="65" spans="2:41" ht="21">
      <c r="B65" s="549" t="s">
        <v>201</v>
      </c>
      <c r="C65" s="550"/>
      <c r="D65" s="550"/>
      <c r="E65" s="550"/>
      <c r="F65" s="550"/>
      <c r="G65" s="550"/>
      <c r="H65" s="550"/>
      <c r="I65" s="550"/>
      <c r="J65" s="550"/>
      <c r="K65" s="550"/>
      <c r="L65" s="550"/>
      <c r="M65" s="550"/>
      <c r="N65" s="550"/>
      <c r="O65" s="550"/>
      <c r="P65" s="550"/>
      <c r="Q65" s="550"/>
      <c r="R65" s="550"/>
      <c r="S65" s="550"/>
      <c r="T65" s="550"/>
      <c r="U65" s="550"/>
      <c r="V65" s="551"/>
      <c r="W65" s="61"/>
      <c r="X65" s="61"/>
      <c r="Y65" s="61"/>
      <c r="Z65" s="61"/>
      <c r="AA65" s="61"/>
      <c r="AB65" s="56"/>
      <c r="AC65" s="56"/>
      <c r="AD65" s="56"/>
      <c r="AE65" s="56"/>
    </row>
    <row r="66" spans="2:41" ht="21.75" thickBot="1">
      <c r="B66" s="552"/>
      <c r="C66" s="553"/>
      <c r="D66" s="553"/>
      <c r="E66" s="553"/>
      <c r="F66" s="553"/>
      <c r="G66" s="553"/>
      <c r="H66" s="553"/>
      <c r="I66" s="553"/>
      <c r="J66" s="553"/>
      <c r="K66" s="553"/>
      <c r="L66" s="553"/>
      <c r="M66" s="553"/>
      <c r="N66" s="553"/>
      <c r="O66" s="553"/>
      <c r="P66" s="553"/>
      <c r="Q66" s="553"/>
      <c r="R66" s="553"/>
      <c r="S66" s="553"/>
      <c r="T66" s="553"/>
      <c r="U66" s="553"/>
      <c r="V66" s="554"/>
      <c r="W66" s="61"/>
      <c r="X66" s="61"/>
      <c r="Y66" s="61"/>
      <c r="Z66" s="61"/>
      <c r="AA66" s="61"/>
      <c r="AB66" s="56"/>
      <c r="AC66" s="56"/>
      <c r="AD66" s="56"/>
      <c r="AE66" s="56"/>
    </row>
    <row r="67" spans="2:41" ht="12.75" customHeight="1">
      <c r="B67" s="94"/>
      <c r="C67" s="94"/>
      <c r="D67" s="94"/>
      <c r="E67" s="94"/>
      <c r="F67" s="94"/>
      <c r="G67" s="94"/>
      <c r="H67" s="94"/>
      <c r="I67" s="94"/>
      <c r="J67" s="94"/>
      <c r="K67" s="94"/>
      <c r="L67" s="94"/>
      <c r="M67" s="94"/>
      <c r="N67" s="94"/>
      <c r="O67" s="94"/>
      <c r="P67" s="94"/>
      <c r="Q67" s="94"/>
      <c r="R67" s="94"/>
      <c r="S67" s="94"/>
      <c r="T67" s="94"/>
      <c r="U67" s="94"/>
      <c r="V67" s="94"/>
      <c r="W67" s="62"/>
      <c r="X67" s="62"/>
      <c r="Y67" s="62"/>
      <c r="Z67" s="62"/>
      <c r="AA67" s="62"/>
      <c r="AB67" s="57"/>
      <c r="AC67" s="57"/>
      <c r="AD67" s="58"/>
      <c r="AE67" s="58"/>
    </row>
    <row r="68" spans="2:41">
      <c r="B68" s="62" t="s">
        <v>169</v>
      </c>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80"/>
      <c r="AC68" s="80"/>
      <c r="AD68" s="58"/>
      <c r="AE68" s="58"/>
    </row>
    <row r="69" spans="2:41" ht="18" customHeight="1">
      <c r="B69" s="532" t="s">
        <v>116</v>
      </c>
      <c r="C69" s="782"/>
      <c r="D69" s="782"/>
      <c r="E69" s="782"/>
      <c r="F69" s="782"/>
      <c r="G69" s="782"/>
      <c r="H69" s="782"/>
      <c r="I69" s="782"/>
      <c r="J69" s="782"/>
      <c r="K69" s="782"/>
      <c r="L69" s="782"/>
      <c r="M69" s="783"/>
      <c r="N69" s="2027" t="s">
        <v>0</v>
      </c>
      <c r="O69" s="2027"/>
      <c r="P69" s="2027"/>
      <c r="Q69" s="2027"/>
      <c r="R69" s="2028" t="s">
        <v>88</v>
      </c>
      <c r="S69" s="2027"/>
      <c r="T69" s="2027"/>
      <c r="U69" s="2029"/>
      <c r="V69" s="2028" t="s">
        <v>89</v>
      </c>
      <c r="W69" s="2027"/>
      <c r="X69" s="2027"/>
      <c r="Y69" s="2029"/>
      <c r="Z69" s="2028" t="s">
        <v>90</v>
      </c>
      <c r="AA69" s="2027"/>
      <c r="AB69" s="2027"/>
      <c r="AC69" s="2029"/>
    </row>
    <row r="70" spans="2:41" ht="18" customHeight="1">
      <c r="B70" s="784"/>
      <c r="C70" s="785"/>
      <c r="D70" s="785"/>
      <c r="E70" s="785"/>
      <c r="F70" s="785"/>
      <c r="G70" s="785"/>
      <c r="H70" s="785"/>
      <c r="I70" s="785"/>
      <c r="J70" s="785"/>
      <c r="K70" s="785"/>
      <c r="L70" s="785"/>
      <c r="M70" s="786"/>
      <c r="N70" s="787" t="s">
        <v>5</v>
      </c>
      <c r="O70" s="788"/>
      <c r="P70" s="788" t="s">
        <v>6</v>
      </c>
      <c r="Q70" s="789"/>
      <c r="R70" s="790" t="s">
        <v>5</v>
      </c>
      <c r="S70" s="788"/>
      <c r="T70" s="788" t="s">
        <v>6</v>
      </c>
      <c r="U70" s="789"/>
      <c r="V70" s="790" t="s">
        <v>5</v>
      </c>
      <c r="W70" s="788"/>
      <c r="X70" s="788" t="s">
        <v>6</v>
      </c>
      <c r="Y70" s="789"/>
      <c r="Z70" s="790" t="s">
        <v>5</v>
      </c>
      <c r="AA70" s="788"/>
      <c r="AB70" s="788" t="s">
        <v>6</v>
      </c>
      <c r="AC70" s="789"/>
    </row>
    <row r="71" spans="2:41" ht="18" customHeight="1">
      <c r="B71" s="297" t="s">
        <v>158</v>
      </c>
      <c r="C71" s="298"/>
      <c r="D71" s="298"/>
      <c r="E71" s="298"/>
      <c r="F71" s="298"/>
      <c r="G71" s="298"/>
      <c r="H71" s="298"/>
      <c r="I71" s="298"/>
      <c r="J71" s="298"/>
      <c r="K71" s="298"/>
      <c r="L71" s="298"/>
      <c r="M71" s="17" t="s">
        <v>112</v>
      </c>
      <c r="N71" s="1255">
        <f>N43</f>
        <v>0</v>
      </c>
      <c r="O71" s="1256"/>
      <c r="P71" s="1256">
        <f>P43</f>
        <v>0</v>
      </c>
      <c r="Q71" s="1257"/>
      <c r="R71" s="1255">
        <f>R43</f>
        <v>0</v>
      </c>
      <c r="S71" s="1256"/>
      <c r="T71" s="1256">
        <f>T43</f>
        <v>0</v>
      </c>
      <c r="U71" s="1257"/>
      <c r="V71" s="1255">
        <f>V43</f>
        <v>0</v>
      </c>
      <c r="W71" s="1256"/>
      <c r="X71" s="1256">
        <f>X43</f>
        <v>0</v>
      </c>
      <c r="Y71" s="1257"/>
      <c r="Z71" s="1255">
        <f>Z43</f>
        <v>0</v>
      </c>
      <c r="AA71" s="1256"/>
      <c r="AB71" s="1256">
        <f>AB43</f>
        <v>0</v>
      </c>
      <c r="AC71" s="1257"/>
      <c r="AF71" s="295"/>
      <c r="AG71" s="296"/>
      <c r="AI71" s="34"/>
      <c r="AJ71" s="14"/>
      <c r="AK71" s="13"/>
    </row>
    <row r="72" spans="2:41" ht="18" customHeight="1">
      <c r="B72" s="297" t="s">
        <v>115</v>
      </c>
      <c r="C72" s="298"/>
      <c r="D72" s="298"/>
      <c r="E72" s="298"/>
      <c r="F72" s="298"/>
      <c r="G72" s="298"/>
      <c r="H72" s="298"/>
      <c r="I72" s="298"/>
      <c r="J72" s="298"/>
      <c r="K72" s="298"/>
      <c r="L72" s="298"/>
      <c r="M72" s="17" t="s">
        <v>113</v>
      </c>
      <c r="N72" s="1260">
        <f>N44</f>
        <v>0</v>
      </c>
      <c r="O72" s="1714"/>
      <c r="P72" s="1262">
        <f>P44</f>
        <v>0</v>
      </c>
      <c r="Q72" s="1715"/>
      <c r="R72" s="1260">
        <f>R44</f>
        <v>0</v>
      </c>
      <c r="S72" s="1714"/>
      <c r="T72" s="1262">
        <f>T44</f>
        <v>0</v>
      </c>
      <c r="U72" s="1715"/>
      <c r="V72" s="1260">
        <f>V44</f>
        <v>0</v>
      </c>
      <c r="W72" s="1714"/>
      <c r="X72" s="1262">
        <f>X44</f>
        <v>0</v>
      </c>
      <c r="Y72" s="1715"/>
      <c r="Z72" s="1260">
        <f>Z44</f>
        <v>0</v>
      </c>
      <c r="AA72" s="1714"/>
      <c r="AB72" s="1262">
        <f>AB44</f>
        <v>0</v>
      </c>
      <c r="AC72" s="1715"/>
      <c r="AF72" s="295">
        <f>SUM(N72:AC72)</f>
        <v>0</v>
      </c>
      <c r="AG72" s="296"/>
      <c r="AI72" s="34"/>
      <c r="AJ72" s="14"/>
      <c r="AK72" s="13"/>
    </row>
    <row r="73" spans="2:41" ht="18" customHeight="1">
      <c r="B73" s="832" t="s">
        <v>265</v>
      </c>
      <c r="C73" s="833"/>
      <c r="D73" s="833"/>
      <c r="E73" s="833"/>
      <c r="F73" s="833"/>
      <c r="G73" s="833"/>
      <c r="H73" s="833"/>
      <c r="I73" s="833"/>
      <c r="J73" s="833"/>
      <c r="K73" s="833"/>
      <c r="L73" s="833"/>
      <c r="M73" s="17" t="s">
        <v>114</v>
      </c>
      <c r="N73" s="1267">
        <f>N72*$R$63*100*$X$16*0.9</f>
        <v>0</v>
      </c>
      <c r="O73" s="1268"/>
      <c r="P73" s="1262">
        <f t="shared" ref="P73" si="29">P72*$R$63*100*$X$16*0.9</f>
        <v>0</v>
      </c>
      <c r="Q73" s="1751"/>
      <c r="R73" s="1260">
        <f t="shared" ref="R73" si="30">R72*$R$63*100*$X$16*0.9</f>
        <v>0</v>
      </c>
      <c r="S73" s="1752"/>
      <c r="T73" s="1262">
        <f t="shared" ref="T73" si="31">T72*$R$63*100*$X$16*0.9</f>
        <v>0</v>
      </c>
      <c r="U73" s="1751"/>
      <c r="V73" s="1260">
        <f t="shared" ref="V73" si="32">V72*$R$63*100*$X$16*0.9</f>
        <v>0</v>
      </c>
      <c r="W73" s="1752"/>
      <c r="X73" s="1262">
        <f t="shared" ref="X73" si="33">X72*$R$63*100*$X$16*0.9</f>
        <v>0</v>
      </c>
      <c r="Y73" s="1751"/>
      <c r="Z73" s="1260">
        <f t="shared" ref="Z73" si="34">Z72*$R$63*100*$X$16*0.9</f>
        <v>0</v>
      </c>
      <c r="AA73" s="1752"/>
      <c r="AB73" s="1262">
        <f t="shared" ref="AB73" si="35">AB72*$R$63*100*$X$16*0.9</f>
        <v>0</v>
      </c>
      <c r="AC73" s="1751"/>
      <c r="AE73" s="295">
        <f>SUM(N73:AC73)</f>
        <v>0</v>
      </c>
      <c r="AF73" s="296"/>
      <c r="AG73" s="296"/>
      <c r="AI73" s="34"/>
      <c r="AJ73" s="14"/>
      <c r="AK73" s="13"/>
    </row>
    <row r="74" spans="2:41" ht="27" customHeight="1">
      <c r="B74" s="742" t="s">
        <v>105</v>
      </c>
      <c r="C74" s="1475" t="s">
        <v>145</v>
      </c>
      <c r="D74" s="2021"/>
      <c r="E74" s="2021"/>
      <c r="F74" s="2021"/>
      <c r="G74" s="2021"/>
      <c r="H74" s="2021"/>
      <c r="I74" s="2021"/>
      <c r="J74" s="2021"/>
      <c r="K74" s="2021"/>
      <c r="L74" s="2021"/>
      <c r="M74" s="2022"/>
      <c r="N74" s="1260">
        <f>IF($L$46="○",-ROUNDDOWN(SUM(N31,$N36)*$R$63*100*$L$47,-1),0)</f>
        <v>0</v>
      </c>
      <c r="O74" s="1714"/>
      <c r="P74" s="1262">
        <f>IF($L$46="○",-ROUNDDOWN(SUM(P31,$N36)*$R$63*100*$L$47,-1),0)</f>
        <v>0</v>
      </c>
      <c r="Q74" s="1715"/>
      <c r="R74" s="1260">
        <f>IF($L$46="○",-ROUNDDOWN(SUM(R31,$N36)*$R$63*100*$L$47,-1),0)</f>
        <v>0</v>
      </c>
      <c r="S74" s="1714"/>
      <c r="T74" s="1262">
        <f>IF($L$46="○",-ROUNDDOWN(SUM(T31,$N36)*$R$63*100*$L$47,-1),0)</f>
        <v>0</v>
      </c>
      <c r="U74" s="1715"/>
      <c r="V74" s="1260">
        <f>IF($L$46="○",-ROUNDDOWN(SUM(V31,$N36)*$R$63*100*$L$47,-1),0)</f>
        <v>0</v>
      </c>
      <c r="W74" s="1714"/>
      <c r="X74" s="1262">
        <f>IF($L$46="○",-ROUNDDOWN(SUM(X31,$N36)*$R$63*100*$L$47,-1),0)</f>
        <v>0</v>
      </c>
      <c r="Y74" s="1715"/>
      <c r="Z74" s="1260">
        <f>IF($L$46="○",-ROUNDDOWN(SUM(Z31,$N36)*$R$63*100*$L$47,-1),0)</f>
        <v>0</v>
      </c>
      <c r="AA74" s="1714"/>
      <c r="AB74" s="1262">
        <f>IF($L$46="○",-ROUNDDOWN(SUM(AB31,$N36)*$R$63*100*$L$47,-1),0)</f>
        <v>0</v>
      </c>
      <c r="AC74" s="1715"/>
      <c r="AE74" s="66"/>
      <c r="AF74" s="67"/>
      <c r="AG74" s="67"/>
      <c r="AI74" s="34"/>
      <c r="AJ74" s="14"/>
      <c r="AK74" s="13"/>
    </row>
    <row r="75" spans="2:41" ht="18" customHeight="1" thickBot="1">
      <c r="B75" s="2025"/>
      <c r="C75" s="2023" t="s">
        <v>203</v>
      </c>
      <c r="D75" s="1009"/>
      <c r="E75" s="1009"/>
      <c r="F75" s="1009"/>
      <c r="G75" s="1009"/>
      <c r="H75" s="1009"/>
      <c r="I75" s="1009"/>
      <c r="J75" s="1009"/>
      <c r="K75" s="1009"/>
      <c r="L75" s="1009"/>
      <c r="M75" s="2024"/>
      <c r="N75" s="1713">
        <f>IF($L$48="○",-ROUNDDOWN(SUM(N31,$N32,$N36)*$R$63*100*$L$49,-1),0)</f>
        <v>0</v>
      </c>
      <c r="O75" s="2004"/>
      <c r="P75" s="1713">
        <f>IF($L$48="○",-ROUNDDOWN(SUM(P31,$N32,$N36)*$R$63*100*$L$49,-1),0)</f>
        <v>0</v>
      </c>
      <c r="Q75" s="2004"/>
      <c r="R75" s="2005">
        <f>IF($L$48="○",-ROUNDDOWN(SUM(R31,$R32,$N36)*$R$63*100*$L$49,-1),0)</f>
        <v>0</v>
      </c>
      <c r="S75" s="1710"/>
      <c r="T75" s="2004">
        <f>IF($L$48="○",-ROUNDDOWN(SUM(T31,$R32,$N36)*$R$63*100*$L$49,-1),0)</f>
        <v>0</v>
      </c>
      <c r="U75" s="2006"/>
      <c r="V75" s="2005">
        <f>IF($L$48="○",-ROUNDDOWN(SUM(V31,$V32,$N36)*$R$63*100*$L$49,-1),0)</f>
        <v>0</v>
      </c>
      <c r="W75" s="1710"/>
      <c r="X75" s="2004">
        <f>IF($L$48="○",-ROUNDDOWN(SUM(X31,$V32,$N36)*$R$63*100*$L$49,-1),0)</f>
        <v>0</v>
      </c>
      <c r="Y75" s="2006"/>
      <c r="Z75" s="2005">
        <f>IF($L$48="○",-ROUNDDOWN(SUM(Z31,$Z32,$N36)*$R$63*100*$L$49,-1),0)</f>
        <v>0</v>
      </c>
      <c r="AA75" s="1710"/>
      <c r="AB75" s="2004">
        <f>IF($L$48="○",-ROUNDDOWN(SUM(AB31,$Z32,$N36)*$R$63*100*$L$49,-1),0)</f>
        <v>0</v>
      </c>
      <c r="AC75" s="2006"/>
    </row>
    <row r="76" spans="2:41" ht="18" customHeight="1" thickTop="1">
      <c r="B76" s="2026"/>
      <c r="C76" s="757" t="s">
        <v>135</v>
      </c>
      <c r="D76" s="758"/>
      <c r="E76" s="758"/>
      <c r="F76" s="758"/>
      <c r="G76" s="758"/>
      <c r="H76" s="758"/>
      <c r="I76" s="758"/>
      <c r="J76" s="758"/>
      <c r="K76" s="758"/>
      <c r="L76" s="758"/>
      <c r="M76" s="759"/>
      <c r="N76" s="1698">
        <f>SUM(N74,N75)</f>
        <v>0</v>
      </c>
      <c r="O76" s="1721"/>
      <c r="P76" s="1696">
        <f t="shared" ref="P76" si="36">SUM(P74,P75)</f>
        <v>0</v>
      </c>
      <c r="Q76" s="1722"/>
      <c r="R76" s="1698">
        <f t="shared" ref="R76" si="37">SUM(R74,R75)</f>
        <v>0</v>
      </c>
      <c r="S76" s="1721"/>
      <c r="T76" s="1696">
        <f t="shared" ref="T76" si="38">SUM(T74,T75)</f>
        <v>0</v>
      </c>
      <c r="U76" s="1722"/>
      <c r="V76" s="1698">
        <f t="shared" ref="V76" si="39">SUM(V74,V75)</f>
        <v>0</v>
      </c>
      <c r="W76" s="1721"/>
      <c r="X76" s="1696">
        <f t="shared" ref="X76" si="40">SUM(X74,X75)</f>
        <v>0</v>
      </c>
      <c r="Y76" s="1722"/>
      <c r="Z76" s="1698">
        <f t="shared" ref="Z76" si="41">SUM(Z74,Z75)</f>
        <v>0</v>
      </c>
      <c r="AA76" s="1721"/>
      <c r="AB76" s="1696">
        <f t="shared" ref="AB76" si="42">SUM(AB74,AB75)</f>
        <v>0</v>
      </c>
      <c r="AC76" s="1722"/>
    </row>
    <row r="77" spans="2:41" ht="18" customHeight="1">
      <c r="B77" s="813" t="s">
        <v>271</v>
      </c>
      <c r="C77" s="814"/>
      <c r="D77" s="814"/>
      <c r="E77" s="814"/>
      <c r="F77" s="814"/>
      <c r="G77" s="814"/>
      <c r="H77" s="814"/>
      <c r="I77" s="814"/>
      <c r="J77" s="814"/>
      <c r="K77" s="814"/>
      <c r="L77" s="814"/>
      <c r="M77" s="125" t="s">
        <v>136</v>
      </c>
      <c r="N77" s="1700">
        <f>N76*I20*$X$16*0.9</f>
        <v>0</v>
      </c>
      <c r="O77" s="1701"/>
      <c r="P77" s="1745">
        <f t="shared" ref="P77" si="43">P76*K20*$X$16*0.9</f>
        <v>0</v>
      </c>
      <c r="Q77" s="1746"/>
      <c r="R77" s="1747">
        <f t="shared" ref="R77" si="44">R76*M20*$X$16*0.9</f>
        <v>0</v>
      </c>
      <c r="S77" s="1748"/>
      <c r="T77" s="1745">
        <f t="shared" ref="T77" si="45">T76*O20*$X$16*0.9</f>
        <v>0</v>
      </c>
      <c r="U77" s="1746"/>
      <c r="V77" s="1747">
        <f t="shared" ref="V77" si="46">V76*Q20*$X$16*0.9</f>
        <v>0</v>
      </c>
      <c r="W77" s="1748"/>
      <c r="X77" s="1745">
        <f t="shared" ref="X77" si="47">X76*S20*$X$16*0.9</f>
        <v>0</v>
      </c>
      <c r="Y77" s="1746"/>
      <c r="Z77" s="1747">
        <f t="shared" ref="Z77" si="48">Z76*U20*$X$16*0.9</f>
        <v>0</v>
      </c>
      <c r="AA77" s="1748"/>
      <c r="AB77" s="1745">
        <f t="shared" ref="AB77" si="49">AB76*W20*$X$16*0.9</f>
        <v>0</v>
      </c>
      <c r="AC77" s="1746"/>
      <c r="AE77" s="293">
        <f>SUM(N77:AC77)</f>
        <v>0</v>
      </c>
      <c r="AF77" s="294"/>
      <c r="AG77" s="294"/>
      <c r="AH77" s="67"/>
      <c r="AI77" s="67"/>
    </row>
    <row r="78" spans="2:41" ht="36.75" customHeight="1">
      <c r="B78" s="1566" t="s">
        <v>259</v>
      </c>
      <c r="C78" s="1567"/>
      <c r="D78" s="1567"/>
      <c r="E78" s="1567"/>
      <c r="F78" s="1567"/>
      <c r="G78" s="1567"/>
      <c r="H78" s="1567"/>
      <c r="I78" s="1567"/>
      <c r="J78" s="1567"/>
      <c r="K78" s="1567"/>
      <c r="L78" s="289"/>
      <c r="M78" s="290" t="s">
        <v>137</v>
      </c>
      <c r="N78" s="1749">
        <f>ROUNDDOWN(SUM(N73:AC73)+SUM(N77:AC77),-3)</f>
        <v>0</v>
      </c>
      <c r="O78" s="1750"/>
      <c r="P78" s="1750"/>
      <c r="Q78" s="1750"/>
      <c r="R78" s="1750"/>
      <c r="S78" s="1750"/>
      <c r="T78" s="1750"/>
      <c r="U78" s="1750"/>
      <c r="V78" s="1750"/>
      <c r="W78" s="1750"/>
      <c r="X78" s="1750"/>
      <c r="Y78" s="1750"/>
      <c r="Z78" s="1750"/>
      <c r="AA78" s="1750"/>
      <c r="AB78" s="1750"/>
      <c r="AC78" s="1750"/>
      <c r="AE78" s="293">
        <f>AE73+AE77</f>
        <v>0</v>
      </c>
      <c r="AF78" s="294"/>
      <c r="AG78" s="294"/>
      <c r="AN78" s="35"/>
      <c r="AO78" s="35"/>
    </row>
    <row r="79" spans="2:41" ht="13.5" customHeight="1">
      <c r="M79" s="36"/>
      <c r="N79" s="36"/>
      <c r="O79" s="36"/>
      <c r="P79" s="36"/>
      <c r="Q79" s="36"/>
      <c r="R79" s="36"/>
      <c r="S79" s="36"/>
      <c r="T79" s="36"/>
      <c r="U79" s="36"/>
      <c r="V79" s="36"/>
      <c r="W79" s="36"/>
      <c r="X79" s="36"/>
      <c r="Y79" s="36"/>
      <c r="Z79" s="36"/>
      <c r="AA79" s="36"/>
      <c r="AB79" s="36"/>
      <c r="AC79" s="36"/>
      <c r="AD79" s="36"/>
      <c r="AE79" s="36"/>
      <c r="AF79" s="36"/>
    </row>
    <row r="80" spans="2:41">
      <c r="B80" s="59"/>
      <c r="C80" s="59"/>
      <c r="D80" s="59"/>
      <c r="E80" s="59"/>
      <c r="F80" s="59"/>
      <c r="G80" s="59"/>
      <c r="H80" s="59"/>
      <c r="I80" s="59"/>
      <c r="J80" s="59"/>
      <c r="K80" s="59"/>
      <c r="L80" s="59"/>
      <c r="M80" s="59"/>
      <c r="N80" s="59"/>
      <c r="O80" s="59"/>
      <c r="P80" s="59"/>
      <c r="Q80" s="59"/>
      <c r="T80" s="59"/>
      <c r="U80" s="59"/>
      <c r="V80" s="59"/>
      <c r="W80" s="59"/>
      <c r="X80" s="59"/>
      <c r="Y80" s="59"/>
      <c r="Z80" s="59"/>
      <c r="AA80" s="59"/>
    </row>
    <row r="81" spans="1:33" ht="18" customHeight="1">
      <c r="B81" s="1012" t="s">
        <v>240</v>
      </c>
      <c r="C81" s="1012"/>
      <c r="D81" s="1012"/>
      <c r="E81" s="725" t="s">
        <v>272</v>
      </c>
      <c r="F81" s="725"/>
      <c r="G81" s="725"/>
      <c r="H81" s="725"/>
      <c r="I81" s="725"/>
      <c r="J81" s="725"/>
      <c r="K81" s="725"/>
      <c r="L81" s="725"/>
      <c r="M81" s="725"/>
      <c r="N81" s="725"/>
      <c r="O81" s="725"/>
      <c r="P81" s="725"/>
      <c r="Q81" s="725"/>
      <c r="R81" s="725"/>
      <c r="S81" s="725"/>
      <c r="T81" s="725"/>
      <c r="U81" s="725"/>
      <c r="V81" s="725"/>
      <c r="W81" s="725"/>
      <c r="X81" s="725"/>
      <c r="Y81" s="725"/>
      <c r="Z81" s="725"/>
      <c r="AA81" s="725"/>
      <c r="AB81" s="725"/>
      <c r="AC81" s="725"/>
      <c r="AD81" s="36"/>
      <c r="AE81" s="36"/>
      <c r="AF81" s="36"/>
    </row>
    <row r="82" spans="1:33" ht="18" customHeight="1">
      <c r="B82" s="1012"/>
      <c r="C82" s="1012"/>
      <c r="D82" s="1012"/>
      <c r="E82" s="725"/>
      <c r="F82" s="725"/>
      <c r="G82" s="725"/>
      <c r="H82" s="725"/>
      <c r="I82" s="725"/>
      <c r="J82" s="725"/>
      <c r="K82" s="725"/>
      <c r="L82" s="725"/>
      <c r="M82" s="725"/>
      <c r="N82" s="725"/>
      <c r="O82" s="725"/>
      <c r="P82" s="725"/>
      <c r="Q82" s="725"/>
      <c r="R82" s="725"/>
      <c r="S82" s="725"/>
      <c r="T82" s="725"/>
      <c r="U82" s="725"/>
      <c r="V82" s="725"/>
      <c r="W82" s="725"/>
      <c r="X82" s="725"/>
      <c r="Y82" s="725"/>
      <c r="Z82" s="725"/>
      <c r="AA82" s="725"/>
      <c r="AB82" s="725"/>
      <c r="AC82" s="725"/>
      <c r="AD82" s="36"/>
      <c r="AE82" s="36"/>
      <c r="AF82" s="36"/>
    </row>
    <row r="83" spans="1:33" ht="18" customHeight="1">
      <c r="B83" s="213" t="s">
        <v>257</v>
      </c>
      <c r="M83" s="36"/>
      <c r="N83" s="36"/>
      <c r="O83" s="36"/>
      <c r="P83" s="36"/>
      <c r="Q83" s="36"/>
      <c r="R83" s="36"/>
      <c r="S83" s="36"/>
      <c r="T83" s="36"/>
      <c r="U83" s="36"/>
      <c r="V83" s="36"/>
      <c r="W83" s="211"/>
      <c r="X83" s="36"/>
      <c r="Y83" s="36"/>
      <c r="Z83" s="36"/>
      <c r="AA83" s="36"/>
      <c r="AB83" s="36"/>
      <c r="AC83" s="36"/>
      <c r="AD83" s="36"/>
      <c r="AE83" s="36"/>
      <c r="AF83" s="36"/>
    </row>
    <row r="84" spans="1:33" ht="18" customHeight="1">
      <c r="A84" s="1066"/>
      <c r="B84" s="1067" t="s">
        <v>241</v>
      </c>
      <c r="C84" s="1067"/>
      <c r="D84" s="1067"/>
      <c r="E84" s="1067"/>
      <c r="F84" s="1067"/>
      <c r="G84" s="216"/>
      <c r="H84" s="1069" t="s">
        <v>243</v>
      </c>
      <c r="I84" s="1069"/>
      <c r="J84" s="1069"/>
      <c r="K84" s="1069"/>
      <c r="L84" s="1069"/>
      <c r="M84" s="1069"/>
      <c r="N84" s="214"/>
      <c r="O84" s="1073" t="s">
        <v>245</v>
      </c>
      <c r="P84" s="1073"/>
      <c r="Q84" s="1073"/>
      <c r="R84" s="1073"/>
      <c r="S84" s="1073"/>
      <c r="T84" s="1073"/>
      <c r="V84" s="1054" t="s">
        <v>247</v>
      </c>
      <c r="W84" s="1054"/>
      <c r="X84" s="1054"/>
      <c r="Y84" s="1054"/>
      <c r="Z84" s="1054"/>
      <c r="AA84" s="1054"/>
      <c r="AB84" s="36"/>
      <c r="AC84" s="36"/>
      <c r="AD84" s="36"/>
      <c r="AE84" s="36"/>
      <c r="AF84" s="36"/>
    </row>
    <row r="85" spans="1:33" ht="24.75" customHeight="1" thickBot="1">
      <c r="A85" s="1066"/>
      <c r="B85" s="1068"/>
      <c r="C85" s="1068"/>
      <c r="D85" s="1068"/>
      <c r="E85" s="1068"/>
      <c r="F85" s="1068"/>
      <c r="G85" s="222" t="s">
        <v>242</v>
      </c>
      <c r="H85" s="1064"/>
      <c r="I85" s="1064"/>
      <c r="J85" s="1064"/>
      <c r="K85" s="1064"/>
      <c r="L85" s="1064"/>
      <c r="M85" s="1064"/>
      <c r="N85" s="222" t="s">
        <v>244</v>
      </c>
      <c r="O85" s="1074"/>
      <c r="P85" s="1074"/>
      <c r="Q85" s="1074"/>
      <c r="R85" s="1074"/>
      <c r="S85" s="1074"/>
      <c r="T85" s="1074"/>
      <c r="U85" s="230" t="s">
        <v>246</v>
      </c>
      <c r="V85" s="1055"/>
      <c r="W85" s="1055"/>
      <c r="X85" s="1055"/>
      <c r="Y85" s="1055"/>
      <c r="Z85" s="1055"/>
      <c r="AA85" s="1055"/>
      <c r="AB85" s="36"/>
      <c r="AC85" s="36"/>
      <c r="AD85" s="36"/>
      <c r="AE85" s="36"/>
      <c r="AF85" s="36"/>
    </row>
    <row r="86" spans="1:33" ht="18" customHeight="1" thickBot="1">
      <c r="A86" s="1066"/>
      <c r="B86" s="1051"/>
      <c r="C86" s="1052"/>
      <c r="D86" s="1052"/>
      <c r="E86" s="1052"/>
      <c r="F86" s="1053"/>
      <c r="G86" s="216"/>
      <c r="H86" s="1051"/>
      <c r="I86" s="1052"/>
      <c r="J86" s="1052"/>
      <c r="K86" s="1052"/>
      <c r="L86" s="1052"/>
      <c r="M86" s="1053"/>
      <c r="N86" s="1"/>
      <c r="O86" s="1070" t="str">
        <f>IF(B86="","",N78)</f>
        <v/>
      </c>
      <c r="P86" s="1071"/>
      <c r="Q86" s="1071"/>
      <c r="R86" s="1071"/>
      <c r="S86" s="1071"/>
      <c r="T86" s="1072"/>
      <c r="U86" s="217"/>
      <c r="V86" s="1070" t="str">
        <f>IF(B86="","",(B86/H86*O86))</f>
        <v/>
      </c>
      <c r="W86" s="1071"/>
      <c r="X86" s="1071"/>
      <c r="Y86" s="1071"/>
      <c r="Z86" s="1071"/>
      <c r="AA86" s="1072"/>
      <c r="AB86" s="36"/>
      <c r="AC86" s="36"/>
      <c r="AD86" s="36"/>
      <c r="AE86" s="36"/>
      <c r="AF86" s="36"/>
    </row>
    <row r="87" spans="1:33" ht="18" customHeight="1">
      <c r="M87" s="36"/>
      <c r="N87" s="36"/>
      <c r="O87" s="36"/>
      <c r="P87" s="36"/>
      <c r="Q87" s="36"/>
      <c r="R87" s="36"/>
      <c r="S87" s="36"/>
      <c r="T87" s="36"/>
      <c r="U87" s="36"/>
      <c r="V87" s="36"/>
      <c r="W87" s="36"/>
      <c r="X87" s="36"/>
      <c r="Y87" s="36"/>
      <c r="Z87" s="36"/>
      <c r="AA87" s="36"/>
      <c r="AB87" s="36"/>
      <c r="AC87" s="36"/>
      <c r="AD87" s="36"/>
      <c r="AE87" s="36"/>
      <c r="AF87" s="36"/>
    </row>
    <row r="88" spans="1:33" ht="18" customHeight="1">
      <c r="B88" s="215" t="s">
        <v>258</v>
      </c>
      <c r="M88" s="36"/>
      <c r="N88" s="36"/>
      <c r="O88" s="36"/>
      <c r="P88" s="36"/>
      <c r="Q88" s="36"/>
      <c r="R88" s="36"/>
      <c r="S88" s="36"/>
      <c r="T88" s="36"/>
      <c r="U88" s="36"/>
      <c r="V88" s="36"/>
      <c r="W88" s="36"/>
      <c r="X88" s="36"/>
      <c r="Y88" s="36"/>
      <c r="Z88" s="36"/>
      <c r="AA88" s="36"/>
      <c r="AB88" s="36"/>
      <c r="AC88" s="36"/>
      <c r="AD88" s="36"/>
      <c r="AE88" s="36"/>
      <c r="AF88" s="36"/>
    </row>
    <row r="89" spans="1:33" ht="18" customHeight="1" thickBot="1">
      <c r="B89" s="1054" t="s">
        <v>248</v>
      </c>
      <c r="C89" s="1054"/>
      <c r="D89" s="1054"/>
      <c r="E89" s="1054"/>
      <c r="F89" s="1054"/>
      <c r="G89" s="212"/>
      <c r="I89" s="15" t="s">
        <v>256</v>
      </c>
      <c r="N89" s="36"/>
      <c r="O89" s="36"/>
      <c r="P89" s="36"/>
      <c r="Q89" s="36"/>
      <c r="R89" s="36"/>
      <c r="S89" s="36"/>
      <c r="T89" s="36"/>
      <c r="U89" s="224"/>
      <c r="V89" s="224"/>
      <c r="W89" s="224"/>
      <c r="X89" s="224"/>
      <c r="Y89" s="224"/>
      <c r="Z89" s="224"/>
      <c r="AA89" s="224"/>
      <c r="AB89" s="36"/>
      <c r="AC89" s="36"/>
      <c r="AD89" s="36"/>
      <c r="AE89" s="36"/>
      <c r="AF89" s="36"/>
    </row>
    <row r="90" spans="1:33" ht="18" customHeight="1" thickBot="1">
      <c r="B90" s="1055"/>
      <c r="C90" s="1055"/>
      <c r="D90" s="1055"/>
      <c r="E90" s="1055"/>
      <c r="F90" s="1055"/>
      <c r="G90" s="218"/>
      <c r="H90" s="1"/>
      <c r="I90" s="1013"/>
      <c r="J90" s="1014"/>
      <c r="K90" s="1014"/>
      <c r="L90" s="1014"/>
      <c r="M90" s="1014"/>
      <c r="N90" s="1014"/>
      <c r="O90" s="1014"/>
      <c r="P90" s="1014"/>
      <c r="Q90" s="1014"/>
      <c r="R90" s="1014"/>
      <c r="S90" s="1014"/>
      <c r="T90" s="1014"/>
      <c r="U90" s="1014"/>
      <c r="V90" s="1014"/>
      <c r="W90" s="1014"/>
      <c r="X90" s="1014"/>
      <c r="Y90" s="1014"/>
      <c r="Z90" s="1014"/>
      <c r="AA90" s="1015"/>
      <c r="AB90" s="182"/>
      <c r="AC90" s="36"/>
      <c r="AD90" s="36"/>
      <c r="AE90" s="36"/>
      <c r="AF90" s="36"/>
    </row>
    <row r="91" spans="1:33" ht="18" customHeight="1" thickBot="1">
      <c r="B91" s="1051"/>
      <c r="C91" s="1052"/>
      <c r="D91" s="1052"/>
      <c r="E91" s="1052"/>
      <c r="F91" s="1053"/>
      <c r="G91" s="1"/>
      <c r="H91" s="1"/>
      <c r="I91" s="1016"/>
      <c r="J91" s="1017"/>
      <c r="K91" s="1017"/>
      <c r="L91" s="1017"/>
      <c r="M91" s="1017"/>
      <c r="N91" s="1017"/>
      <c r="O91" s="1017"/>
      <c r="P91" s="1017"/>
      <c r="Q91" s="1017"/>
      <c r="R91" s="1017"/>
      <c r="S91" s="1017"/>
      <c r="T91" s="1017"/>
      <c r="U91" s="1017"/>
      <c r="V91" s="1017"/>
      <c r="W91" s="1017"/>
      <c r="X91" s="1017"/>
      <c r="Y91" s="1017"/>
      <c r="Z91" s="1017"/>
      <c r="AA91" s="1018"/>
      <c r="AB91" s="182"/>
      <c r="AC91" s="36"/>
      <c r="AD91" s="36"/>
      <c r="AE91" s="36"/>
      <c r="AF91" s="726"/>
      <c r="AG91" s="726"/>
    </row>
    <row r="92" spans="1:33" ht="18" customHeight="1">
      <c r="M92" s="36"/>
      <c r="N92" s="36"/>
      <c r="O92" s="36"/>
      <c r="P92" s="36"/>
      <c r="Q92" s="36"/>
      <c r="R92" s="36"/>
      <c r="S92" s="36"/>
      <c r="T92" s="36"/>
      <c r="U92" s="36"/>
      <c r="V92" s="36"/>
      <c r="W92" s="36"/>
      <c r="X92" s="36"/>
      <c r="Y92" s="36"/>
      <c r="Z92" s="36"/>
      <c r="AA92" s="36"/>
      <c r="AB92" s="36"/>
      <c r="AC92" s="36"/>
      <c r="AD92" s="36"/>
      <c r="AE92" s="36"/>
      <c r="AF92" s="36"/>
    </row>
    <row r="93" spans="1:33" ht="18" customHeight="1">
      <c r="M93" s="36"/>
      <c r="N93" s="36"/>
      <c r="O93" s="36"/>
      <c r="P93" s="36"/>
      <c r="Q93" s="36"/>
      <c r="R93" s="1064" t="s">
        <v>252</v>
      </c>
      <c r="S93" s="1064"/>
      <c r="T93" s="1064"/>
      <c r="U93" s="1064"/>
      <c r="V93" s="1064"/>
      <c r="W93" s="1064"/>
      <c r="X93" s="36"/>
      <c r="Y93" s="36"/>
      <c r="Z93" s="36"/>
      <c r="AA93" s="36"/>
      <c r="AB93" s="36"/>
      <c r="AC93" s="36"/>
      <c r="AD93" s="36"/>
      <c r="AE93" s="36"/>
      <c r="AF93" s="36"/>
    </row>
    <row r="94" spans="1:33" ht="18" customHeight="1" thickBot="1">
      <c r="B94" s="1056" t="s">
        <v>250</v>
      </c>
      <c r="C94" s="1056"/>
      <c r="D94" s="1056"/>
      <c r="E94" s="1056"/>
      <c r="F94" s="1056"/>
      <c r="I94" s="1060" t="s">
        <v>251</v>
      </c>
      <c r="J94" s="1060"/>
      <c r="K94" s="1060"/>
      <c r="L94" s="1060"/>
      <c r="M94" s="1060"/>
      <c r="N94" s="1060"/>
      <c r="O94" s="36"/>
      <c r="P94" s="36"/>
      <c r="Q94" s="36"/>
      <c r="R94" s="1065"/>
      <c r="S94" s="1065"/>
      <c r="T94" s="1065"/>
      <c r="U94" s="1065"/>
      <c r="V94" s="1065"/>
      <c r="W94" s="1065"/>
      <c r="X94" s="36"/>
      <c r="Y94" s="36"/>
      <c r="Z94" s="36"/>
      <c r="AA94" s="36"/>
      <c r="AB94" s="36"/>
      <c r="AC94" s="36"/>
      <c r="AD94" s="36"/>
      <c r="AE94" s="36"/>
      <c r="AF94" s="36"/>
    </row>
    <row r="95" spans="1:33" ht="18" customHeight="1" thickTop="1" thickBot="1">
      <c r="B95" s="1049">
        <f>N78</f>
        <v>0</v>
      </c>
      <c r="C95" s="1050"/>
      <c r="D95" s="1050"/>
      <c r="E95" s="1050"/>
      <c r="F95" s="614"/>
      <c r="H95" s="221" t="s">
        <v>249</v>
      </c>
      <c r="I95" s="1057" t="str">
        <f>IF(AND(B86="",B91=""),"",IF(AND(B86&lt;&gt;"",B91&lt;&gt;""),"エラー※①又は②に入力",IF(V86&lt;&gt;"",V86,B91)))</f>
        <v/>
      </c>
      <c r="J95" s="1058"/>
      <c r="K95" s="1058"/>
      <c r="L95" s="1058"/>
      <c r="M95" s="1058"/>
      <c r="N95" s="1059"/>
      <c r="O95" s="36"/>
      <c r="P95" s="36" t="s">
        <v>246</v>
      </c>
      <c r="Q95" s="36"/>
      <c r="R95" s="1061" t="str">
        <f>IF(I95="","",(ROUNDDOWN(B95-I95,-3)))</f>
        <v/>
      </c>
      <c r="S95" s="1062"/>
      <c r="T95" s="1062"/>
      <c r="U95" s="1062"/>
      <c r="V95" s="1062"/>
      <c r="W95" s="1063"/>
      <c r="X95" s="36"/>
      <c r="Y95" s="36"/>
      <c r="Z95" s="36"/>
      <c r="AA95" s="36"/>
      <c r="AB95" s="36"/>
      <c r="AC95" s="36"/>
      <c r="AD95" s="36"/>
      <c r="AE95" s="36"/>
      <c r="AF95" s="36"/>
    </row>
    <row r="96" spans="1:33" ht="26.25" customHeight="1" thickTop="1">
      <c r="B96" s="423"/>
      <c r="C96" s="423"/>
      <c r="D96" s="423"/>
      <c r="E96" s="423"/>
      <c r="F96" s="423"/>
      <c r="M96" s="36"/>
      <c r="N96" s="36"/>
      <c r="O96" s="36"/>
      <c r="P96" s="36"/>
      <c r="Q96" s="36"/>
      <c r="R96" s="36"/>
      <c r="S96" s="36"/>
      <c r="U96" s="36"/>
      <c r="V96" s="36"/>
      <c r="W96" s="36"/>
      <c r="X96" s="36"/>
      <c r="Y96" s="36"/>
      <c r="Z96" s="36"/>
      <c r="AA96" s="36"/>
      <c r="AB96" s="36"/>
      <c r="AC96" s="36"/>
      <c r="AD96" s="36"/>
      <c r="AE96" s="36"/>
      <c r="AF96" s="36"/>
    </row>
    <row r="97" spans="2:37" ht="18" customHeight="1">
      <c r="J97" s="727" t="s">
        <v>253</v>
      </c>
      <c r="K97" s="727"/>
      <c r="L97" s="727"/>
      <c r="M97" s="727"/>
      <c r="N97" s="727"/>
      <c r="O97" s="727"/>
      <c r="P97" s="727"/>
      <c r="Q97" s="727"/>
      <c r="R97" s="727"/>
      <c r="S97" s="727"/>
      <c r="T97" s="727"/>
      <c r="U97" s="727"/>
      <c r="V97" s="727"/>
      <c r="W97" s="727"/>
      <c r="X97" s="727"/>
      <c r="Y97" s="727"/>
      <c r="Z97" s="727"/>
      <c r="AA97" s="727"/>
      <c r="AB97" s="727"/>
      <c r="AC97" s="727"/>
      <c r="AD97" s="36"/>
      <c r="AE97" s="36"/>
      <c r="AF97" s="36"/>
    </row>
    <row r="98" spans="2:37" ht="18" customHeight="1">
      <c r="B98" s="99" t="s">
        <v>175</v>
      </c>
      <c r="M98" s="36"/>
      <c r="N98" s="36"/>
      <c r="O98" s="36"/>
      <c r="P98" s="36"/>
      <c r="Q98" s="36"/>
      <c r="R98" s="36"/>
      <c r="S98" s="36"/>
      <c r="T98" s="36"/>
      <c r="U98" s="36"/>
      <c r="V98" s="36"/>
      <c r="W98" s="36"/>
      <c r="X98" s="36"/>
      <c r="Y98" s="36"/>
      <c r="Z98" s="36"/>
      <c r="AA98" s="36"/>
      <c r="AB98" s="36"/>
      <c r="AC98" s="36"/>
      <c r="AD98" s="36"/>
      <c r="AE98" s="36"/>
      <c r="AF98" s="36"/>
    </row>
    <row r="99" spans="2:37" ht="7.5" customHeight="1" thickBot="1">
      <c r="M99" s="36"/>
      <c r="N99" s="36"/>
      <c r="O99" s="36"/>
      <c r="P99" s="36"/>
      <c r="Q99" s="36"/>
      <c r="R99" s="36"/>
      <c r="S99" s="36"/>
      <c r="T99" s="36"/>
      <c r="U99" s="36"/>
      <c r="V99" s="36"/>
      <c r="W99" s="36"/>
      <c r="X99" s="36"/>
      <c r="Y99" s="36"/>
      <c r="Z99" s="36"/>
      <c r="AA99" s="36"/>
      <c r="AB99" s="36"/>
      <c r="AC99" s="36"/>
      <c r="AD99" s="36"/>
      <c r="AE99" s="36"/>
      <c r="AF99" s="36"/>
    </row>
    <row r="100" spans="2:37" ht="9.75" customHeight="1" thickBot="1">
      <c r="B100" s="100"/>
      <c r="C100" s="101"/>
      <c r="D100" s="101"/>
      <c r="E100" s="101"/>
      <c r="F100" s="101"/>
      <c r="G100" s="101"/>
      <c r="H100" s="101"/>
      <c r="I100" s="101"/>
      <c r="J100" s="101"/>
      <c r="K100" s="101"/>
      <c r="L100" s="101"/>
      <c r="M100" s="102"/>
      <c r="N100" s="102"/>
      <c r="O100" s="102"/>
      <c r="P100" s="102"/>
      <c r="Q100" s="102"/>
      <c r="R100" s="102"/>
      <c r="S100" s="102"/>
      <c r="T100" s="102"/>
      <c r="U100" s="102"/>
      <c r="V100" s="115"/>
      <c r="W100" s="36"/>
      <c r="X100" s="36"/>
      <c r="Y100" s="36"/>
      <c r="Z100" s="36"/>
      <c r="AA100" s="36"/>
      <c r="AB100" s="36"/>
      <c r="AC100" s="36"/>
      <c r="AD100" s="36"/>
      <c r="AE100" s="36"/>
      <c r="AF100" s="36"/>
    </row>
    <row r="101" spans="2:37" ht="18.75" customHeight="1" thickBot="1">
      <c r="B101" s="103"/>
      <c r="C101" s="104" t="s">
        <v>170</v>
      </c>
      <c r="D101" s="105"/>
      <c r="E101" s="106"/>
      <c r="F101" s="106"/>
      <c r="G101" s="106"/>
      <c r="H101" s="106"/>
      <c r="I101" s="106"/>
      <c r="J101" s="106"/>
      <c r="K101" s="106"/>
      <c r="L101" s="106"/>
      <c r="M101" s="107" t="s">
        <v>171</v>
      </c>
      <c r="N101" s="106"/>
      <c r="O101" s="106"/>
      <c r="P101" s="106"/>
      <c r="Q101" s="108"/>
      <c r="R101" s="808"/>
      <c r="S101" s="809"/>
      <c r="T101" s="810"/>
      <c r="U101" s="108"/>
      <c r="V101" s="117"/>
      <c r="W101" s="59"/>
      <c r="X101" s="84"/>
      <c r="Y101" s="60"/>
      <c r="Z101" s="60"/>
      <c r="AA101" s="60"/>
      <c r="AB101" s="55"/>
      <c r="AC101" s="55"/>
      <c r="AD101" s="55"/>
      <c r="AE101" s="55"/>
    </row>
    <row r="102" spans="2:37" ht="21.75" customHeight="1">
      <c r="B102" s="109"/>
      <c r="C102" s="105"/>
      <c r="D102" s="110"/>
      <c r="E102" s="111"/>
      <c r="F102" s="111"/>
      <c r="G102" s="111"/>
      <c r="H102" s="111"/>
      <c r="I102" s="111"/>
      <c r="J102" s="111"/>
      <c r="K102" s="111"/>
      <c r="L102" s="111"/>
      <c r="M102" s="111"/>
      <c r="N102" s="111"/>
      <c r="O102" s="111"/>
      <c r="P102" s="112"/>
      <c r="Q102" s="112"/>
      <c r="R102" s="112"/>
      <c r="S102" s="112"/>
      <c r="T102" s="112"/>
      <c r="U102" s="112"/>
      <c r="V102" s="116"/>
      <c r="W102" s="59"/>
      <c r="X102" s="59"/>
      <c r="Y102" s="60"/>
      <c r="Z102" s="60"/>
      <c r="AA102" s="60"/>
      <c r="AB102" s="55"/>
      <c r="AC102" s="55"/>
      <c r="AD102" s="55"/>
      <c r="AE102" s="55"/>
    </row>
    <row r="103" spans="2:37" ht="21" customHeight="1">
      <c r="B103" s="546" t="s">
        <v>178</v>
      </c>
      <c r="C103" s="542"/>
      <c r="D103" s="542"/>
      <c r="E103" s="542"/>
      <c r="F103" s="542"/>
      <c r="G103" s="542"/>
      <c r="H103" s="542"/>
      <c r="I103" s="542"/>
      <c r="J103" s="542"/>
      <c r="K103" s="542"/>
      <c r="L103" s="542"/>
      <c r="M103" s="542"/>
      <c r="N103" s="542"/>
      <c r="O103" s="542"/>
      <c r="P103" s="542"/>
      <c r="Q103" s="542"/>
      <c r="R103" s="542"/>
      <c r="S103" s="542"/>
      <c r="T103" s="542"/>
      <c r="U103" s="542"/>
      <c r="V103" s="543"/>
      <c r="W103" s="61"/>
      <c r="X103" s="61"/>
      <c r="Y103" s="61"/>
      <c r="Z103" s="61"/>
      <c r="AA103" s="61"/>
      <c r="AB103" s="56"/>
      <c r="AC103" s="56"/>
      <c r="AD103" s="56"/>
      <c r="AE103" s="56"/>
    </row>
    <row r="104" spans="2:37" ht="21" customHeight="1">
      <c r="B104" s="113"/>
      <c r="C104" s="542" t="s">
        <v>212</v>
      </c>
      <c r="D104" s="542"/>
      <c r="E104" s="542"/>
      <c r="F104" s="542"/>
      <c r="G104" s="542"/>
      <c r="H104" s="542"/>
      <c r="I104" s="542"/>
      <c r="J104" s="542"/>
      <c r="K104" s="542"/>
      <c r="L104" s="542"/>
      <c r="M104" s="542"/>
      <c r="N104" s="542"/>
      <c r="O104" s="542"/>
      <c r="P104" s="542"/>
      <c r="Q104" s="542"/>
      <c r="R104" s="542"/>
      <c r="S104" s="542"/>
      <c r="T104" s="542"/>
      <c r="U104" s="542"/>
      <c r="V104" s="543"/>
      <c r="W104" s="61"/>
      <c r="X104" s="61"/>
      <c r="Y104" s="61"/>
      <c r="Z104" s="61"/>
      <c r="AA104" s="61"/>
      <c r="AB104" s="56"/>
      <c r="AC104" s="56"/>
      <c r="AD104" s="56"/>
      <c r="AE104" s="56"/>
    </row>
    <row r="105" spans="2:37" ht="108.75" customHeight="1" thickBot="1">
      <c r="B105" s="114"/>
      <c r="C105" s="544"/>
      <c r="D105" s="544"/>
      <c r="E105" s="544"/>
      <c r="F105" s="544"/>
      <c r="G105" s="544"/>
      <c r="H105" s="544"/>
      <c r="I105" s="544"/>
      <c r="J105" s="544"/>
      <c r="K105" s="544"/>
      <c r="L105" s="544"/>
      <c r="M105" s="544"/>
      <c r="N105" s="544"/>
      <c r="O105" s="544"/>
      <c r="P105" s="544"/>
      <c r="Q105" s="544"/>
      <c r="R105" s="544"/>
      <c r="S105" s="544"/>
      <c r="T105" s="544"/>
      <c r="U105" s="544"/>
      <c r="V105" s="545"/>
      <c r="W105" s="62"/>
      <c r="X105" s="62"/>
      <c r="Y105" s="62"/>
      <c r="Z105" s="62"/>
      <c r="AA105" s="62"/>
      <c r="AB105" s="57"/>
      <c r="AC105" s="57"/>
      <c r="AD105" s="58"/>
      <c r="AE105" s="58"/>
    </row>
    <row r="106" spans="2:37" ht="18" customHeight="1">
      <c r="M106" s="36"/>
      <c r="N106" s="36"/>
      <c r="O106" s="36"/>
      <c r="P106" s="36"/>
      <c r="Q106" s="36"/>
      <c r="R106" s="36"/>
      <c r="S106" s="36"/>
      <c r="T106" s="36"/>
      <c r="U106" s="36"/>
      <c r="V106" s="36"/>
      <c r="W106" s="36"/>
      <c r="X106" s="36"/>
      <c r="Y106" s="36"/>
      <c r="Z106" s="36"/>
      <c r="AA106" s="36"/>
      <c r="AB106" s="36"/>
      <c r="AC106" s="36"/>
      <c r="AD106" s="36"/>
      <c r="AE106" s="36"/>
      <c r="AF106" s="36"/>
    </row>
    <row r="107" spans="2:37">
      <c r="B107" s="62" t="s">
        <v>169</v>
      </c>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80"/>
      <c r="AC107" s="80"/>
      <c r="AD107" s="58"/>
      <c r="AE107" s="58"/>
    </row>
    <row r="108" spans="2:37" ht="18" customHeight="1">
      <c r="B108" s="1339" t="s">
        <v>116</v>
      </c>
      <c r="C108" s="1124"/>
      <c r="D108" s="1124"/>
      <c r="E108" s="1124"/>
      <c r="F108" s="1124"/>
      <c r="G108" s="1124"/>
      <c r="H108" s="1124"/>
      <c r="I108" s="1124"/>
      <c r="J108" s="1124"/>
      <c r="K108" s="1124"/>
      <c r="L108" s="1124"/>
      <c r="M108" s="1125"/>
      <c r="N108" s="2001" t="s">
        <v>0</v>
      </c>
      <c r="O108" s="2001"/>
      <c r="P108" s="2001"/>
      <c r="Q108" s="2001"/>
      <c r="R108" s="2002" t="s">
        <v>88</v>
      </c>
      <c r="S108" s="2001"/>
      <c r="T108" s="2001"/>
      <c r="U108" s="2003"/>
      <c r="V108" s="2002" t="s">
        <v>89</v>
      </c>
      <c r="W108" s="2001"/>
      <c r="X108" s="2001"/>
      <c r="Y108" s="2003"/>
      <c r="Z108" s="2002" t="s">
        <v>90</v>
      </c>
      <c r="AA108" s="2001"/>
      <c r="AB108" s="2001"/>
      <c r="AC108" s="2003"/>
    </row>
    <row r="109" spans="2:37" ht="18" customHeight="1">
      <c r="B109" s="1340"/>
      <c r="C109" s="1341"/>
      <c r="D109" s="1341"/>
      <c r="E109" s="1341"/>
      <c r="F109" s="1341"/>
      <c r="G109" s="1341"/>
      <c r="H109" s="1341"/>
      <c r="I109" s="1341"/>
      <c r="J109" s="1341"/>
      <c r="K109" s="1341"/>
      <c r="L109" s="1341"/>
      <c r="M109" s="1342"/>
      <c r="N109" s="1347" t="s">
        <v>5</v>
      </c>
      <c r="O109" s="1348"/>
      <c r="P109" s="1348" t="s">
        <v>6</v>
      </c>
      <c r="Q109" s="1349"/>
      <c r="R109" s="1350" t="s">
        <v>5</v>
      </c>
      <c r="S109" s="1348"/>
      <c r="T109" s="1348" t="s">
        <v>6</v>
      </c>
      <c r="U109" s="1349"/>
      <c r="V109" s="1350" t="s">
        <v>5</v>
      </c>
      <c r="W109" s="1348"/>
      <c r="X109" s="1348" t="s">
        <v>6</v>
      </c>
      <c r="Y109" s="1349"/>
      <c r="Z109" s="1350" t="s">
        <v>5</v>
      </c>
      <c r="AA109" s="1348"/>
      <c r="AB109" s="1348" t="s">
        <v>6</v>
      </c>
      <c r="AC109" s="1349"/>
    </row>
    <row r="110" spans="2:37" ht="18" customHeight="1">
      <c r="B110" s="297" t="s">
        <v>155</v>
      </c>
      <c r="C110" s="298"/>
      <c r="D110" s="298"/>
      <c r="E110" s="298"/>
      <c r="F110" s="298"/>
      <c r="G110" s="298"/>
      <c r="H110" s="298"/>
      <c r="I110" s="298"/>
      <c r="J110" s="298"/>
      <c r="K110" s="298"/>
      <c r="L110" s="298"/>
      <c r="M110" s="17" t="s">
        <v>112</v>
      </c>
      <c r="N110" s="1255">
        <f>N43</f>
        <v>0</v>
      </c>
      <c r="O110" s="1256"/>
      <c r="P110" s="1256">
        <f>P43</f>
        <v>0</v>
      </c>
      <c r="Q110" s="1257"/>
      <c r="R110" s="1255">
        <f>R43</f>
        <v>0</v>
      </c>
      <c r="S110" s="1256"/>
      <c r="T110" s="1256">
        <f>T43</f>
        <v>0</v>
      </c>
      <c r="U110" s="1257"/>
      <c r="V110" s="1255">
        <f>V43</f>
        <v>0</v>
      </c>
      <c r="W110" s="1256"/>
      <c r="X110" s="1256">
        <f>X43</f>
        <v>0</v>
      </c>
      <c r="Y110" s="1257"/>
      <c r="Z110" s="1255">
        <f>Z43</f>
        <v>0</v>
      </c>
      <c r="AA110" s="1256"/>
      <c r="AB110" s="1256">
        <f>AB43</f>
        <v>0</v>
      </c>
      <c r="AC110" s="1257"/>
      <c r="AF110" s="295"/>
      <c r="AG110" s="296"/>
      <c r="AI110" s="34"/>
      <c r="AJ110" s="14"/>
      <c r="AK110" s="13"/>
    </row>
    <row r="111" spans="2:37" ht="18" customHeight="1">
      <c r="B111" s="297" t="s">
        <v>115</v>
      </c>
      <c r="C111" s="298"/>
      <c r="D111" s="298"/>
      <c r="E111" s="298"/>
      <c r="F111" s="298"/>
      <c r="G111" s="298"/>
      <c r="H111" s="298"/>
      <c r="I111" s="298"/>
      <c r="J111" s="298"/>
      <c r="K111" s="298"/>
      <c r="L111" s="298"/>
      <c r="M111" s="17" t="s">
        <v>113</v>
      </c>
      <c r="N111" s="1260">
        <f>N44</f>
        <v>0</v>
      </c>
      <c r="O111" s="1714"/>
      <c r="P111" s="1262">
        <f>P44</f>
        <v>0</v>
      </c>
      <c r="Q111" s="1715"/>
      <c r="R111" s="1260">
        <f>R44</f>
        <v>0</v>
      </c>
      <c r="S111" s="1714"/>
      <c r="T111" s="1262">
        <f>T44</f>
        <v>0</v>
      </c>
      <c r="U111" s="1715"/>
      <c r="V111" s="1260">
        <f>V44</f>
        <v>0</v>
      </c>
      <c r="W111" s="1714"/>
      <c r="X111" s="1262">
        <f>X44</f>
        <v>0</v>
      </c>
      <c r="Y111" s="1715"/>
      <c r="Z111" s="1260">
        <f>Z44</f>
        <v>0</v>
      </c>
      <c r="AA111" s="1714"/>
      <c r="AB111" s="1262">
        <f>AB44</f>
        <v>0</v>
      </c>
      <c r="AC111" s="1715"/>
      <c r="AE111" s="778">
        <f t="shared" ref="AE111:AE116" si="50">SUM(N111:AC111)</f>
        <v>0</v>
      </c>
      <c r="AF111" s="736"/>
      <c r="AG111" s="736"/>
      <c r="AI111" s="34"/>
      <c r="AJ111" s="14"/>
      <c r="AK111" s="13"/>
    </row>
    <row r="112" spans="2:37" ht="31.5" customHeight="1">
      <c r="B112" s="832" t="s">
        <v>172</v>
      </c>
      <c r="C112" s="833"/>
      <c r="D112" s="833"/>
      <c r="E112" s="833"/>
      <c r="F112" s="833"/>
      <c r="G112" s="833"/>
      <c r="H112" s="833"/>
      <c r="I112" s="833"/>
      <c r="J112" s="833"/>
      <c r="K112" s="833"/>
      <c r="L112" s="833"/>
      <c r="M112" s="17" t="s">
        <v>114</v>
      </c>
      <c r="N112" s="1267">
        <f>N111*$R$101*100*$X$16</f>
        <v>0</v>
      </c>
      <c r="O112" s="1268"/>
      <c r="P112" s="1268">
        <f>P111*$R$101*100*$X$16</f>
        <v>0</v>
      </c>
      <c r="Q112" s="1269"/>
      <c r="R112" s="1267">
        <f>R111*$R$101*100*$X$16</f>
        <v>0</v>
      </c>
      <c r="S112" s="1268"/>
      <c r="T112" s="1268">
        <f>T111*$R$101*100*$X$16</f>
        <v>0</v>
      </c>
      <c r="U112" s="1269"/>
      <c r="V112" s="1267">
        <f>V111*$R$101*100*$X$16</f>
        <v>0</v>
      </c>
      <c r="W112" s="1268"/>
      <c r="X112" s="1268">
        <f>X111*$R$101*100*$X$16</f>
        <v>0</v>
      </c>
      <c r="Y112" s="1269"/>
      <c r="Z112" s="1267">
        <f>Z111*$R$101*100*$X$16</f>
        <v>0</v>
      </c>
      <c r="AA112" s="1268"/>
      <c r="AB112" s="1268">
        <f>AB111*$R$101*100*$X$16</f>
        <v>0</v>
      </c>
      <c r="AC112" s="1269"/>
      <c r="AE112" s="295">
        <f t="shared" si="50"/>
        <v>0</v>
      </c>
      <c r="AF112" s="296"/>
      <c r="AG112" s="296"/>
      <c r="AI112" s="34"/>
      <c r="AJ112" s="14"/>
      <c r="AK112" s="13"/>
    </row>
    <row r="113" spans="2:41" ht="27.75" customHeight="1">
      <c r="B113" s="794" t="s">
        <v>105</v>
      </c>
      <c r="C113" s="1995" t="s">
        <v>211</v>
      </c>
      <c r="D113" s="1996"/>
      <c r="E113" s="1996"/>
      <c r="F113" s="1996"/>
      <c r="G113" s="1996"/>
      <c r="H113" s="1996"/>
      <c r="I113" s="1996"/>
      <c r="J113" s="1996"/>
      <c r="K113" s="1996"/>
      <c r="L113" s="1996"/>
      <c r="M113" s="1997"/>
      <c r="N113" s="1703">
        <f>IF($L$46="○",-ROUNDDOWN(SUM(N31,$N36)*$R$101*100*$L$47,-1),0)</f>
        <v>0</v>
      </c>
      <c r="O113" s="1704"/>
      <c r="P113" s="1703">
        <f>IF($L$46="○",-ROUNDDOWN(SUM(P31,$N36)*$R$101*100*$L$47,-1),0)</f>
        <v>0</v>
      </c>
      <c r="Q113" s="1704"/>
      <c r="R113" s="1705">
        <f>IF($L$46="○",-ROUNDDOWN(SUM(R31,$N36)*$R$101*100*$L$47,-1),0)</f>
        <v>0</v>
      </c>
      <c r="S113" s="1706"/>
      <c r="T113" s="1704">
        <f>IF($L$46="○",-ROUNDDOWN(SUM(T31,$N36)*$R$101*100*$L$47,-1),0)</f>
        <v>0</v>
      </c>
      <c r="U113" s="1707"/>
      <c r="V113" s="1705">
        <f>IF($L$46="○",-ROUNDDOWN(SUM(V31,$N36)*$R$101*100*$L$47,-1),0)</f>
        <v>0</v>
      </c>
      <c r="W113" s="1706"/>
      <c r="X113" s="1704">
        <f>IF($L$46="○",-ROUNDDOWN(SUM(X31,$N36)*$R$101*100*$L$47,-1),0)</f>
        <v>0</v>
      </c>
      <c r="Y113" s="1707"/>
      <c r="Z113" s="1705">
        <f>IF($L$46="○",-ROUNDDOWN(SUM(Z31,$N36)*$R$101*100*$L$47,-1),0)</f>
        <v>0</v>
      </c>
      <c r="AA113" s="1706"/>
      <c r="AB113" s="1704">
        <f>IF($L$46="○",-ROUNDDOWN(SUM(AB31,$N36)*$R$101*100*$L$47,-1),0)</f>
        <v>0</v>
      </c>
      <c r="AC113" s="1707"/>
      <c r="AE113" s="735">
        <f t="shared" si="50"/>
        <v>0</v>
      </c>
      <c r="AF113" s="736"/>
      <c r="AG113" s="736"/>
    </row>
    <row r="114" spans="2:41" ht="18" customHeight="1" thickBot="1">
      <c r="B114" s="795"/>
      <c r="C114" s="764" t="s">
        <v>187</v>
      </c>
      <c r="D114" s="765"/>
      <c r="E114" s="765"/>
      <c r="F114" s="765"/>
      <c r="G114" s="765"/>
      <c r="H114" s="765"/>
      <c r="I114" s="765"/>
      <c r="J114" s="765"/>
      <c r="K114" s="765"/>
      <c r="L114" s="765"/>
      <c r="M114" s="766"/>
      <c r="N114" s="1708">
        <f>IF($L$48="○",-ROUNDDOWN(SUM(N31,N32,$N36)*$R$101*100*$L$49,-1),0)</f>
        <v>0</v>
      </c>
      <c r="O114" s="1709"/>
      <c r="P114" s="1708">
        <f>IF($L$48="○",-ROUNDDOWN(SUM(P31,N32,$N36)*$R$101*100*$L$49,-1),0)</f>
        <v>0</v>
      </c>
      <c r="Q114" s="1709"/>
      <c r="R114" s="1998">
        <f>IF($L$48="○",-ROUNDDOWN(SUM(R31,R32,$N36)*$R$101*100*$L$49,-1),0)</f>
        <v>0</v>
      </c>
      <c r="S114" s="1999"/>
      <c r="T114" s="1709">
        <f>IF($L$48="○",-ROUNDDOWN(SUM(T31,R32,$N36)*$R$101*100*$L$49,-1),0)</f>
        <v>0</v>
      </c>
      <c r="U114" s="2000"/>
      <c r="V114" s="1998">
        <f>IF($L$48="○",-ROUNDDOWN(SUM(V31,V32,$N36)*$R$101*100*$L$49,-1),0)</f>
        <v>0</v>
      </c>
      <c r="W114" s="1999"/>
      <c r="X114" s="1709">
        <f>IF($L$48="○",-ROUNDDOWN(SUM(X31,V32,$N36)*$R$101*100*$L$49,-1),0)</f>
        <v>0</v>
      </c>
      <c r="Y114" s="2000"/>
      <c r="Z114" s="1998">
        <f>IF($L$48="○",-ROUNDDOWN(SUM(Z31,Z32,$N36)*$R$101*100*$L$49,-1),0)</f>
        <v>0</v>
      </c>
      <c r="AA114" s="1999"/>
      <c r="AB114" s="1709">
        <f>IF($L$48="○",-ROUNDDOWN(SUM(AB31,Z32,$N36)*$R$101*100*$L$49,-1),0)</f>
        <v>0</v>
      </c>
      <c r="AC114" s="2000"/>
      <c r="AE114" s="735">
        <f t="shared" si="50"/>
        <v>0</v>
      </c>
      <c r="AF114" s="736"/>
      <c r="AG114" s="736"/>
    </row>
    <row r="115" spans="2:41" ht="18" customHeight="1" thickTop="1">
      <c r="B115" s="796"/>
      <c r="C115" s="757" t="s">
        <v>118</v>
      </c>
      <c r="D115" s="758"/>
      <c r="E115" s="758"/>
      <c r="F115" s="758"/>
      <c r="G115" s="758"/>
      <c r="H115" s="758"/>
      <c r="I115" s="758"/>
      <c r="J115" s="758"/>
      <c r="K115" s="758"/>
      <c r="L115" s="758"/>
      <c r="M115" s="759"/>
      <c r="N115" s="1698">
        <f>SUM(N113,N114)</f>
        <v>0</v>
      </c>
      <c r="O115" s="1699"/>
      <c r="P115" s="1696">
        <f t="shared" ref="P115" si="51">SUM(P113,P114)</f>
        <v>0</v>
      </c>
      <c r="Q115" s="1697"/>
      <c r="R115" s="1698">
        <f t="shared" ref="R115" si="52">SUM(R113,R114)</f>
        <v>0</v>
      </c>
      <c r="S115" s="1699"/>
      <c r="T115" s="1696">
        <f t="shared" ref="T115" si="53">SUM(T113,T114)</f>
        <v>0</v>
      </c>
      <c r="U115" s="1697"/>
      <c r="V115" s="1698">
        <f t="shared" ref="V115" si="54">SUM(V113,V114)</f>
        <v>0</v>
      </c>
      <c r="W115" s="1699"/>
      <c r="X115" s="1696">
        <f t="shared" ref="X115" si="55">SUM(X113,X114)</f>
        <v>0</v>
      </c>
      <c r="Y115" s="1697"/>
      <c r="Z115" s="1698">
        <f t="shared" ref="Z115" si="56">SUM(Z113,Z114)</f>
        <v>0</v>
      </c>
      <c r="AA115" s="1699"/>
      <c r="AB115" s="1696">
        <f>SUM(AB113,AB114)</f>
        <v>0</v>
      </c>
      <c r="AC115" s="1697"/>
      <c r="AE115" s="735">
        <f t="shared" si="50"/>
        <v>0</v>
      </c>
      <c r="AF115" s="736"/>
      <c r="AG115" s="736"/>
    </row>
    <row r="116" spans="2:41" ht="18" customHeight="1" thickBot="1">
      <c r="B116" s="813" t="s">
        <v>122</v>
      </c>
      <c r="C116" s="814"/>
      <c r="D116" s="814"/>
      <c r="E116" s="814"/>
      <c r="F116" s="814"/>
      <c r="G116" s="814"/>
      <c r="H116" s="814"/>
      <c r="I116" s="814"/>
      <c r="J116" s="814"/>
      <c r="K116" s="814"/>
      <c r="L116" s="814"/>
      <c r="M116" s="125" t="s">
        <v>120</v>
      </c>
      <c r="N116" s="1700">
        <f>N115*I20*$X$16</f>
        <v>0</v>
      </c>
      <c r="O116" s="1701"/>
      <c r="P116" s="1701">
        <f>P115*N20*$X$16</f>
        <v>0</v>
      </c>
      <c r="Q116" s="1702"/>
      <c r="R116" s="1700">
        <f>R115*I21*$X$16</f>
        <v>0</v>
      </c>
      <c r="S116" s="1701"/>
      <c r="T116" s="1701">
        <f>T115*N21*$X$16</f>
        <v>0</v>
      </c>
      <c r="U116" s="1702"/>
      <c r="V116" s="1700">
        <f>V115*I22*$X$16</f>
        <v>0</v>
      </c>
      <c r="W116" s="1701"/>
      <c r="X116" s="1701">
        <f>X115*N22*$X$16</f>
        <v>0</v>
      </c>
      <c r="Y116" s="1702"/>
      <c r="Z116" s="1700">
        <f>Z115*I23*$X$16</f>
        <v>0</v>
      </c>
      <c r="AA116" s="1701"/>
      <c r="AB116" s="1701">
        <f>AB115*N23*$X$16</f>
        <v>0</v>
      </c>
      <c r="AC116" s="1702"/>
      <c r="AE116" s="293">
        <f t="shared" si="50"/>
        <v>0</v>
      </c>
      <c r="AF116" s="294"/>
      <c r="AG116" s="294"/>
      <c r="AH116" s="92"/>
      <c r="AI116" s="92"/>
    </row>
    <row r="117" spans="2:41" ht="36.75" customHeight="1" thickTop="1" thickBot="1">
      <c r="B117" s="555" t="s">
        <v>188</v>
      </c>
      <c r="C117" s="831"/>
      <c r="D117" s="831"/>
      <c r="E117" s="831"/>
      <c r="F117" s="831"/>
      <c r="G117" s="831"/>
      <c r="H117" s="831"/>
      <c r="I117" s="831"/>
      <c r="J117" s="831"/>
      <c r="K117" s="831"/>
      <c r="L117" s="118"/>
      <c r="M117" s="119" t="s">
        <v>121</v>
      </c>
      <c r="N117" s="517">
        <f>ROUNDDOWN(SUM(N112:AC112)+SUM(N116:AC116),-3)</f>
        <v>0</v>
      </c>
      <c r="O117" s="1694"/>
      <c r="P117" s="1694"/>
      <c r="Q117" s="1694"/>
      <c r="R117" s="1694"/>
      <c r="S117" s="1694"/>
      <c r="T117" s="1694"/>
      <c r="U117" s="1694"/>
      <c r="V117" s="1694"/>
      <c r="W117" s="1694"/>
      <c r="X117" s="1694"/>
      <c r="Y117" s="1694"/>
      <c r="Z117" s="1694"/>
      <c r="AA117" s="1694"/>
      <c r="AB117" s="1694"/>
      <c r="AC117" s="1695"/>
      <c r="AE117" s="293">
        <f>AE112+AE116</f>
        <v>0</v>
      </c>
      <c r="AF117" s="294"/>
      <c r="AG117" s="294"/>
      <c r="AN117" s="35"/>
      <c r="AO117" s="35"/>
    </row>
    <row r="118" spans="2:41" ht="14.25" thickTop="1"/>
    <row r="119" spans="2:41">
      <c r="U119" s="15" t="s">
        <v>176</v>
      </c>
    </row>
    <row r="120" spans="2:41" ht="21">
      <c r="T120" s="16" t="s">
        <v>232</v>
      </c>
      <c r="U120" s="36"/>
    </row>
  </sheetData>
  <mergeCells count="408">
    <mergeCell ref="AF91:AG91"/>
    <mergeCell ref="R93:W94"/>
    <mergeCell ref="B94:F94"/>
    <mergeCell ref="I94:N94"/>
    <mergeCell ref="B95:F95"/>
    <mergeCell ref="I95:N95"/>
    <mergeCell ref="R95:W95"/>
    <mergeCell ref="B96:F96"/>
    <mergeCell ref="J97:AC97"/>
    <mergeCell ref="A84:A86"/>
    <mergeCell ref="B84:F85"/>
    <mergeCell ref="H84:M85"/>
    <mergeCell ref="O84:T85"/>
    <mergeCell ref="V84:AA85"/>
    <mergeCell ref="B86:F86"/>
    <mergeCell ref="H86:M86"/>
    <mergeCell ref="O86:T86"/>
    <mergeCell ref="V86:AA86"/>
    <mergeCell ref="D49:K49"/>
    <mergeCell ref="X16:AB16"/>
    <mergeCell ref="B10:G10"/>
    <mergeCell ref="H10:N10"/>
    <mergeCell ref="C46:K46"/>
    <mergeCell ref="D47:K47"/>
    <mergeCell ref="B44:L44"/>
    <mergeCell ref="N44:O44"/>
    <mergeCell ref="P44:Q44"/>
    <mergeCell ref="R44:S44"/>
    <mergeCell ref="T44:U44"/>
    <mergeCell ref="V44:W44"/>
    <mergeCell ref="B19:H19"/>
    <mergeCell ref="I19:M19"/>
    <mergeCell ref="N19:R19"/>
    <mergeCell ref="S19:W19"/>
    <mergeCell ref="B20:H20"/>
    <mergeCell ref="I20:M20"/>
    <mergeCell ref="N20:R20"/>
    <mergeCell ref="S20:W20"/>
    <mergeCell ref="B16:G16"/>
    <mergeCell ref="H16:M16"/>
    <mergeCell ref="N16:Q16"/>
    <mergeCell ref="R16:W16"/>
    <mergeCell ref="A3:AC3"/>
    <mergeCell ref="S5:V5"/>
    <mergeCell ref="W5:AC5"/>
    <mergeCell ref="S6:V6"/>
    <mergeCell ref="W6:AC6"/>
    <mergeCell ref="S7:V7"/>
    <mergeCell ref="W7:AC7"/>
    <mergeCell ref="X14:AB15"/>
    <mergeCell ref="N15:Q15"/>
    <mergeCell ref="O10:T10"/>
    <mergeCell ref="B11:G11"/>
    <mergeCell ref="H11:N11"/>
    <mergeCell ref="O11:T11"/>
    <mergeCell ref="B5:F6"/>
    <mergeCell ref="B14:G15"/>
    <mergeCell ref="H14:Q14"/>
    <mergeCell ref="R14:W15"/>
    <mergeCell ref="B24:H24"/>
    <mergeCell ref="I24:M24"/>
    <mergeCell ref="N24:R24"/>
    <mergeCell ref="S24:W24"/>
    <mergeCell ref="B21:H21"/>
    <mergeCell ref="I21:M21"/>
    <mergeCell ref="N21:R21"/>
    <mergeCell ref="S21:W21"/>
    <mergeCell ref="B22:H22"/>
    <mergeCell ref="I22:M22"/>
    <mergeCell ref="N22:R22"/>
    <mergeCell ref="S22:W22"/>
    <mergeCell ref="B23:H23"/>
    <mergeCell ref="I23:M23"/>
    <mergeCell ref="N23:R23"/>
    <mergeCell ref="S23:W23"/>
    <mergeCell ref="T30:U30"/>
    <mergeCell ref="V30:W30"/>
    <mergeCell ref="X30:Y30"/>
    <mergeCell ref="Z30:AA30"/>
    <mergeCell ref="AB30:AC30"/>
    <mergeCell ref="R32:U32"/>
    <mergeCell ref="B28:K30"/>
    <mergeCell ref="L28:M30"/>
    <mergeCell ref="N28:AC28"/>
    <mergeCell ref="N29:Q29"/>
    <mergeCell ref="R29:U29"/>
    <mergeCell ref="V29:Y29"/>
    <mergeCell ref="Z29:AC29"/>
    <mergeCell ref="N30:O30"/>
    <mergeCell ref="P30:Q30"/>
    <mergeCell ref="R30:S30"/>
    <mergeCell ref="N31:O31"/>
    <mergeCell ref="P31:Q31"/>
    <mergeCell ref="L32:M32"/>
    <mergeCell ref="N32:Q32"/>
    <mergeCell ref="V32:Y32"/>
    <mergeCell ref="Z32:AC32"/>
    <mergeCell ref="R31:S31"/>
    <mergeCell ref="T31:U31"/>
    <mergeCell ref="V31:W31"/>
    <mergeCell ref="X31:Y31"/>
    <mergeCell ref="Z31:AA31"/>
    <mergeCell ref="AB31:AC31"/>
    <mergeCell ref="C38:C39"/>
    <mergeCell ref="L38:M38"/>
    <mergeCell ref="D38:K38"/>
    <mergeCell ref="D39:M39"/>
    <mergeCell ref="D31:K31"/>
    <mergeCell ref="D32:K32"/>
    <mergeCell ref="D36:K36"/>
    <mergeCell ref="C31:C37"/>
    <mergeCell ref="L31:M31"/>
    <mergeCell ref="N38:AC38"/>
    <mergeCell ref="N39:O39"/>
    <mergeCell ref="P39:Q39"/>
    <mergeCell ref="R39:S39"/>
    <mergeCell ref="T39:U39"/>
    <mergeCell ref="V39:W39"/>
    <mergeCell ref="X39:Y39"/>
    <mergeCell ref="Z39:AA39"/>
    <mergeCell ref="AB39:AC39"/>
    <mergeCell ref="D33:K33"/>
    <mergeCell ref="N36:AC36"/>
    <mergeCell ref="L47:M47"/>
    <mergeCell ref="N46:O47"/>
    <mergeCell ref="P46:Q47"/>
    <mergeCell ref="R46:S47"/>
    <mergeCell ref="L46:M46"/>
    <mergeCell ref="B43:L43"/>
    <mergeCell ref="N43:O43"/>
    <mergeCell ref="P43:Q43"/>
    <mergeCell ref="R43:S43"/>
    <mergeCell ref="X46:Y47"/>
    <mergeCell ref="Z46:AA47"/>
    <mergeCell ref="AB46:AC47"/>
    <mergeCell ref="X44:Y44"/>
    <mergeCell ref="Z44:AA44"/>
    <mergeCell ref="AB44:AC44"/>
    <mergeCell ref="T46:U47"/>
    <mergeCell ref="V46:W47"/>
    <mergeCell ref="T43:U43"/>
    <mergeCell ref="V43:W43"/>
    <mergeCell ref="V50:W50"/>
    <mergeCell ref="AF43:AG43"/>
    <mergeCell ref="B45:L45"/>
    <mergeCell ref="N45:O45"/>
    <mergeCell ref="P45:Q45"/>
    <mergeCell ref="R45:S45"/>
    <mergeCell ref="T45:U45"/>
    <mergeCell ref="V45:W45"/>
    <mergeCell ref="X45:Y45"/>
    <mergeCell ref="AB45:AC45"/>
    <mergeCell ref="AE45:AG45"/>
    <mergeCell ref="Z45:AA45"/>
    <mergeCell ref="Z43:AA43"/>
    <mergeCell ref="AE44:AG44"/>
    <mergeCell ref="X43:Y43"/>
    <mergeCell ref="AB43:AC43"/>
    <mergeCell ref="X50:Y50"/>
    <mergeCell ref="Z50:AA50"/>
    <mergeCell ref="C48:K48"/>
    <mergeCell ref="L48:M48"/>
    <mergeCell ref="N48:O49"/>
    <mergeCell ref="P48:Q49"/>
    <mergeCell ref="R48:S49"/>
    <mergeCell ref="T48:U49"/>
    <mergeCell ref="AB72:AC72"/>
    <mergeCell ref="AE51:AG51"/>
    <mergeCell ref="N52:AC52"/>
    <mergeCell ref="V48:W49"/>
    <mergeCell ref="X48:Y49"/>
    <mergeCell ref="Z48:AA49"/>
    <mergeCell ref="AB48:AC49"/>
    <mergeCell ref="L49:M49"/>
    <mergeCell ref="N51:O51"/>
    <mergeCell ref="P51:Q51"/>
    <mergeCell ref="R51:S51"/>
    <mergeCell ref="T51:U51"/>
    <mergeCell ref="V51:W51"/>
    <mergeCell ref="X51:Y51"/>
    <mergeCell ref="Z51:AA51"/>
    <mergeCell ref="AB50:AC50"/>
    <mergeCell ref="B51:L51"/>
    <mergeCell ref="AB51:AC51"/>
    <mergeCell ref="B46:B50"/>
    <mergeCell ref="C50:M50"/>
    <mergeCell ref="N50:O50"/>
    <mergeCell ref="P50:Q50"/>
    <mergeCell ref="R50:S50"/>
    <mergeCell ref="T50:U50"/>
    <mergeCell ref="N72:O72"/>
    <mergeCell ref="P72:Q72"/>
    <mergeCell ref="R72:S72"/>
    <mergeCell ref="T72:U72"/>
    <mergeCell ref="V72:W72"/>
    <mergeCell ref="X72:Y72"/>
    <mergeCell ref="N70:O70"/>
    <mergeCell ref="P70:Q70"/>
    <mergeCell ref="R70:S70"/>
    <mergeCell ref="T70:U70"/>
    <mergeCell ref="V70:W70"/>
    <mergeCell ref="AE52:AG52"/>
    <mergeCell ref="N71:O71"/>
    <mergeCell ref="P71:Q71"/>
    <mergeCell ref="R71:S71"/>
    <mergeCell ref="T71:U71"/>
    <mergeCell ref="V71:W71"/>
    <mergeCell ref="X71:Y71"/>
    <mergeCell ref="Z71:AA71"/>
    <mergeCell ref="AB71:AC71"/>
    <mergeCell ref="AF71:AG71"/>
    <mergeCell ref="R63:T63"/>
    <mergeCell ref="B65:V66"/>
    <mergeCell ref="B69:M70"/>
    <mergeCell ref="B71:L71"/>
    <mergeCell ref="B52:K52"/>
    <mergeCell ref="N69:Q69"/>
    <mergeCell ref="R69:U69"/>
    <mergeCell ref="V69:Y69"/>
    <mergeCell ref="Z69:AC69"/>
    <mergeCell ref="X70:Y70"/>
    <mergeCell ref="Z70:AA70"/>
    <mergeCell ref="AB70:AC70"/>
    <mergeCell ref="AA54:AC57"/>
    <mergeCell ref="Z75:AA75"/>
    <mergeCell ref="B72:L72"/>
    <mergeCell ref="B74:B76"/>
    <mergeCell ref="AF72:AG72"/>
    <mergeCell ref="B73:L73"/>
    <mergeCell ref="N73:O73"/>
    <mergeCell ref="P73:Q73"/>
    <mergeCell ref="R73:S73"/>
    <mergeCell ref="T73:U73"/>
    <mergeCell ref="V73:W73"/>
    <mergeCell ref="X73:Y73"/>
    <mergeCell ref="Z73:AA73"/>
    <mergeCell ref="AB73:AC73"/>
    <mergeCell ref="AE73:AG73"/>
    <mergeCell ref="AB76:AC76"/>
    <mergeCell ref="C76:M76"/>
    <mergeCell ref="N76:O76"/>
    <mergeCell ref="P76:Q76"/>
    <mergeCell ref="R76:S76"/>
    <mergeCell ref="T76:U76"/>
    <mergeCell ref="V76:W76"/>
    <mergeCell ref="X76:Y76"/>
    <mergeCell ref="Z76:AA76"/>
    <mergeCell ref="Z72:AA72"/>
    <mergeCell ref="AE77:AG77"/>
    <mergeCell ref="B78:K78"/>
    <mergeCell ref="N78:AC78"/>
    <mergeCell ref="AE78:AG78"/>
    <mergeCell ref="C74:M74"/>
    <mergeCell ref="N74:O74"/>
    <mergeCell ref="P74:Q74"/>
    <mergeCell ref="R74:S74"/>
    <mergeCell ref="T74:U74"/>
    <mergeCell ref="V74:W74"/>
    <mergeCell ref="X74:Y74"/>
    <mergeCell ref="Z74:AA74"/>
    <mergeCell ref="AB74:AC74"/>
    <mergeCell ref="AB75:AC75"/>
    <mergeCell ref="N77:O77"/>
    <mergeCell ref="P77:Q77"/>
    <mergeCell ref="R77:S77"/>
    <mergeCell ref="T77:U77"/>
    <mergeCell ref="V77:W77"/>
    <mergeCell ref="X77:Y77"/>
    <mergeCell ref="Z77:AA77"/>
    <mergeCell ref="AB77:AC77"/>
    <mergeCell ref="C75:M75"/>
    <mergeCell ref="N75:O75"/>
    <mergeCell ref="N37:O37"/>
    <mergeCell ref="P37:Q37"/>
    <mergeCell ref="R37:S37"/>
    <mergeCell ref="T37:U37"/>
    <mergeCell ref="V37:W37"/>
    <mergeCell ref="L33:M33"/>
    <mergeCell ref="N33:AC35"/>
    <mergeCell ref="E34:K34"/>
    <mergeCell ref="L34:M34"/>
    <mergeCell ref="E35:K35"/>
    <mergeCell ref="X37:Y37"/>
    <mergeCell ref="Z37:AA37"/>
    <mergeCell ref="AB37:AC37"/>
    <mergeCell ref="L35:M35"/>
    <mergeCell ref="R101:T101"/>
    <mergeCell ref="B103:V103"/>
    <mergeCell ref="C104:V105"/>
    <mergeCell ref="B108:M109"/>
    <mergeCell ref="N108:Q108"/>
    <mergeCell ref="R108:U108"/>
    <mergeCell ref="V108:Y108"/>
    <mergeCell ref="P75:Q75"/>
    <mergeCell ref="R75:S75"/>
    <mergeCell ref="T75:U75"/>
    <mergeCell ref="V75:W75"/>
    <mergeCell ref="X75:Y75"/>
    <mergeCell ref="B77:L77"/>
    <mergeCell ref="B81:D82"/>
    <mergeCell ref="E81:AC82"/>
    <mergeCell ref="B89:F90"/>
    <mergeCell ref="I90:AA91"/>
    <mergeCell ref="B91:F91"/>
    <mergeCell ref="Z108:AC108"/>
    <mergeCell ref="N109:O109"/>
    <mergeCell ref="P109:Q109"/>
    <mergeCell ref="R109:S109"/>
    <mergeCell ref="T109:U109"/>
    <mergeCell ref="V109:W109"/>
    <mergeCell ref="X109:Y109"/>
    <mergeCell ref="Z109:AA109"/>
    <mergeCell ref="AB109:AC109"/>
    <mergeCell ref="AF110:AG110"/>
    <mergeCell ref="B111:L111"/>
    <mergeCell ref="N111:O111"/>
    <mergeCell ref="P111:Q111"/>
    <mergeCell ref="R111:S111"/>
    <mergeCell ref="T111:U111"/>
    <mergeCell ref="V111:W111"/>
    <mergeCell ref="X111:Y111"/>
    <mergeCell ref="Z111:AA111"/>
    <mergeCell ref="AB111:AC111"/>
    <mergeCell ref="AE111:AG111"/>
    <mergeCell ref="B110:L110"/>
    <mergeCell ref="N110:O110"/>
    <mergeCell ref="P110:Q110"/>
    <mergeCell ref="R110:S110"/>
    <mergeCell ref="T110:U110"/>
    <mergeCell ref="V110:W110"/>
    <mergeCell ref="X110:Y110"/>
    <mergeCell ref="Z110:AA110"/>
    <mergeCell ref="AB110:AC110"/>
    <mergeCell ref="B112:L112"/>
    <mergeCell ref="N112:O112"/>
    <mergeCell ref="P112:Q112"/>
    <mergeCell ref="R112:S112"/>
    <mergeCell ref="T112:U112"/>
    <mergeCell ref="V112:W112"/>
    <mergeCell ref="X112:Y112"/>
    <mergeCell ref="Z112:AA112"/>
    <mergeCell ref="AB112:AC112"/>
    <mergeCell ref="AE112:AG112"/>
    <mergeCell ref="B113:B115"/>
    <mergeCell ref="C113:M113"/>
    <mergeCell ref="N113:O113"/>
    <mergeCell ref="P113:Q113"/>
    <mergeCell ref="R113:S113"/>
    <mergeCell ref="T113:U113"/>
    <mergeCell ref="V113:W113"/>
    <mergeCell ref="X113:Y113"/>
    <mergeCell ref="Z113:AA113"/>
    <mergeCell ref="AB113:AC113"/>
    <mergeCell ref="AE113:AG113"/>
    <mergeCell ref="C114:M114"/>
    <mergeCell ref="N114:O114"/>
    <mergeCell ref="P114:Q114"/>
    <mergeCell ref="R114:S114"/>
    <mergeCell ref="T114:U114"/>
    <mergeCell ref="V114:W114"/>
    <mergeCell ref="X114:Y114"/>
    <mergeCell ref="Z114:AA114"/>
    <mergeCell ref="AB114:AC114"/>
    <mergeCell ref="AE114:AG114"/>
    <mergeCell ref="C115:M115"/>
    <mergeCell ref="N115:O115"/>
    <mergeCell ref="B117:K117"/>
    <mergeCell ref="N117:AC117"/>
    <mergeCell ref="AE117:AG117"/>
    <mergeCell ref="P115:Q115"/>
    <mergeCell ref="R115:S115"/>
    <mergeCell ref="T115:U115"/>
    <mergeCell ref="V115:W115"/>
    <mergeCell ref="X115:Y115"/>
    <mergeCell ref="Z115:AA115"/>
    <mergeCell ref="AB115:AC115"/>
    <mergeCell ref="AE115:AG115"/>
    <mergeCell ref="B116:L116"/>
    <mergeCell ref="N116:O116"/>
    <mergeCell ref="P116:Q116"/>
    <mergeCell ref="R116:S116"/>
    <mergeCell ref="T116:U116"/>
    <mergeCell ref="V116:W116"/>
    <mergeCell ref="X116:Y116"/>
    <mergeCell ref="Z116:AA116"/>
    <mergeCell ref="AB116:AC116"/>
    <mergeCell ref="AE116:AG116"/>
    <mergeCell ref="D40:I40"/>
    <mergeCell ref="D41:I41"/>
    <mergeCell ref="J40:K40"/>
    <mergeCell ref="J41:K41"/>
    <mergeCell ref="D42:M42"/>
    <mergeCell ref="C40:C42"/>
    <mergeCell ref="B31:B42"/>
    <mergeCell ref="L40:M40"/>
    <mergeCell ref="L41:M41"/>
    <mergeCell ref="L36:M36"/>
    <mergeCell ref="D37:M37"/>
    <mergeCell ref="N40:AC40"/>
    <mergeCell ref="N41:AC41"/>
    <mergeCell ref="N42:O42"/>
    <mergeCell ref="P42:Q42"/>
    <mergeCell ref="R42:S42"/>
    <mergeCell ref="T42:U42"/>
    <mergeCell ref="V42:W42"/>
    <mergeCell ref="X42:Y42"/>
    <mergeCell ref="Z42:AA42"/>
    <mergeCell ref="AB42:AC42"/>
  </mergeCells>
  <phoneticPr fontId="3"/>
  <conditionalFormatting sqref="I95:N95">
    <cfRule type="cellIs" dxfId="7" priority="1" operator="notEqual">
      <formula>$B$99</formula>
    </cfRule>
  </conditionalFormatting>
  <dataValidations count="6">
    <dataValidation type="list" allowBlank="1" showInputMessage="1" showErrorMessage="1" sqref="H11:N11">
      <formula1>"6人～12人,13人～19人"</formula1>
    </dataValidation>
    <dataValidation type="list" allowBlank="1" showInputMessage="1" showErrorMessage="1" sqref="O11:T11">
      <formula1>"その他地域,100分の3地域"</formula1>
    </dataValidation>
    <dataValidation type="list" allowBlank="1" showInputMessage="1" showErrorMessage="1" sqref="N16:Q16">
      <formula1>"適,否"</formula1>
    </dataValidation>
    <dataValidation type="list" allowBlank="1" showInputMessage="1" showErrorMessage="1" sqref="L33 L36:M36 L46:M46 L48:M48 L31:M32 L38:M38 L40:M41">
      <formula1>"○,－"</formula1>
    </dataValidation>
    <dataValidation type="list" allowBlank="1" showInputMessage="1" showErrorMessage="1" sqref="WVS983083:WVS983093 TD31:TD42 JH31:JH42 WVT31:WVT42 WLX31:WLX42 WCB31:WCB42 VSF31:VSF42 VIJ31:VIJ42 UYN31:UYN42 UOR31:UOR42 UEV31:UEV42 TUZ31:TUZ42 TLD31:TLD42 TBH31:TBH42 SRL31:SRL42 SHP31:SHP42 RXT31:RXT42 RNX31:RNX42 REB31:REB42 QUF31:QUF42 QKJ31:QKJ42 QAN31:QAN42 PQR31:PQR42 PGV31:PGV42 OWZ31:OWZ42 OND31:OND42 ODH31:ODH42 NTL31:NTL42 NJP31:NJP42 MZT31:MZT42 MPX31:MPX42 MGB31:MGB42 LWF31:LWF42 LMJ31:LMJ42 LCN31:LCN42 KSR31:KSR42 KIV31:KIV42 JYZ31:JYZ42 JPD31:JPD42 JFH31:JFH42 IVL31:IVL42 ILP31:ILP42 IBT31:IBT42 HRX31:HRX42 HIB31:HIB42 GYF31:GYF42 GOJ31:GOJ42 GEN31:GEN42 FUR31:FUR42 FKV31:FKV42 FAZ31:FAZ42 ERD31:ERD42 EHH31:EHH42 DXL31:DXL42 DNP31:DNP42 DDT31:DDT42 CTX31:CTX42 CKB31:CKB42 CAF31:CAF42 BQJ31:BQJ42 BGN31:BGN42 AWR31:AWR42 AMV31:AMV42 ACZ31:ACZ42 ACZ48:ACZ50 AMV48:AMV50 AWR48:AWR50 BGN48:BGN50 BQJ48:BQJ50 CAF48:CAF50 CKB48:CKB50 CTX48:CTX50 DDT48:DDT50 DNP48:DNP50 DXL48:DXL50 EHH48:EHH50 ERD48:ERD50 FAZ48:FAZ50 FKV48:FKV50 FUR48:FUR50 GEN48:GEN50 GOJ48:GOJ50 GYF48:GYF50 HIB48:HIB50 HRX48:HRX50 IBT48:IBT50 ILP48:ILP50 IVL48:IVL50 JFH48:JFH50 JPD48:JPD50 JYZ48:JYZ50 KIV48:KIV50 KSR48:KSR50 LCN48:LCN50 LMJ48:LMJ50 LWF48:LWF50 MGB48:MGB50 MPX48:MPX50 MZT48:MZT50 NJP48:NJP50 NTL48:NTL50 ODH48:ODH50 OND48:OND50 OWZ48:OWZ50 PGV48:PGV50 PQR48:PQR50 QAN48:QAN50 QKJ48:QKJ50 QUF48:QUF50 REB48:REB50 RNX48:RNX50 RXT48:RXT50 SHP48:SHP50 SRL48:SRL50 TBH48:TBH50 TLD48:TLD50 TUZ48:TUZ50 UEV48:UEV50 UOR48:UOR50 UYN48:UYN50 VIJ48:VIJ50 VSF48:VSF50 WCB48:WCB50 WLX48:WLX50 WVT48:WVT50 JH48:JH50 TD48:TD50 WLW983083:WLW983093 K65578:K65588 JG65579:JG65589 TC65579:TC65589 ACY65579:ACY65589 AMU65579:AMU65589 AWQ65579:AWQ65589 BGM65579:BGM65589 BQI65579:BQI65589 CAE65579:CAE65589 CKA65579:CKA65589 CTW65579:CTW65589 DDS65579:DDS65589 DNO65579:DNO65589 DXK65579:DXK65589 EHG65579:EHG65589 ERC65579:ERC65589 FAY65579:FAY65589 FKU65579:FKU65589 FUQ65579:FUQ65589 GEM65579:GEM65589 GOI65579:GOI65589 GYE65579:GYE65589 HIA65579:HIA65589 HRW65579:HRW65589 IBS65579:IBS65589 ILO65579:ILO65589 IVK65579:IVK65589 JFG65579:JFG65589 JPC65579:JPC65589 JYY65579:JYY65589 KIU65579:KIU65589 KSQ65579:KSQ65589 LCM65579:LCM65589 LMI65579:LMI65589 LWE65579:LWE65589 MGA65579:MGA65589 MPW65579:MPW65589 MZS65579:MZS65589 NJO65579:NJO65589 NTK65579:NTK65589 ODG65579:ODG65589 ONC65579:ONC65589 OWY65579:OWY65589 PGU65579:PGU65589 PQQ65579:PQQ65589 QAM65579:QAM65589 QKI65579:QKI65589 QUE65579:QUE65589 REA65579:REA65589 RNW65579:RNW65589 RXS65579:RXS65589 SHO65579:SHO65589 SRK65579:SRK65589 TBG65579:TBG65589 TLC65579:TLC65589 TUY65579:TUY65589 UEU65579:UEU65589 UOQ65579:UOQ65589 UYM65579:UYM65589 VII65579:VII65589 VSE65579:VSE65589 WCA65579:WCA65589 WLW65579:WLW65589 WVS65579:WVS65589 K131114:K131124 JG131115:JG131125 TC131115:TC131125 ACY131115:ACY131125 AMU131115:AMU131125 AWQ131115:AWQ131125 BGM131115:BGM131125 BQI131115:BQI131125 CAE131115:CAE131125 CKA131115:CKA131125 CTW131115:CTW131125 DDS131115:DDS131125 DNO131115:DNO131125 DXK131115:DXK131125 EHG131115:EHG131125 ERC131115:ERC131125 FAY131115:FAY131125 FKU131115:FKU131125 FUQ131115:FUQ131125 GEM131115:GEM131125 GOI131115:GOI131125 GYE131115:GYE131125 HIA131115:HIA131125 HRW131115:HRW131125 IBS131115:IBS131125 ILO131115:ILO131125 IVK131115:IVK131125 JFG131115:JFG131125 JPC131115:JPC131125 JYY131115:JYY131125 KIU131115:KIU131125 KSQ131115:KSQ131125 LCM131115:LCM131125 LMI131115:LMI131125 LWE131115:LWE131125 MGA131115:MGA131125 MPW131115:MPW131125 MZS131115:MZS131125 NJO131115:NJO131125 NTK131115:NTK131125 ODG131115:ODG131125 ONC131115:ONC131125 OWY131115:OWY131125 PGU131115:PGU131125 PQQ131115:PQQ131125 QAM131115:QAM131125 QKI131115:QKI131125 QUE131115:QUE131125 REA131115:REA131125 RNW131115:RNW131125 RXS131115:RXS131125 SHO131115:SHO131125 SRK131115:SRK131125 TBG131115:TBG131125 TLC131115:TLC131125 TUY131115:TUY131125 UEU131115:UEU131125 UOQ131115:UOQ131125 UYM131115:UYM131125 VII131115:VII131125 VSE131115:VSE131125 WCA131115:WCA131125 WLW131115:WLW131125 WVS131115:WVS131125 K196650:K196660 JG196651:JG196661 TC196651:TC196661 ACY196651:ACY196661 AMU196651:AMU196661 AWQ196651:AWQ196661 BGM196651:BGM196661 BQI196651:BQI196661 CAE196651:CAE196661 CKA196651:CKA196661 CTW196651:CTW196661 DDS196651:DDS196661 DNO196651:DNO196661 DXK196651:DXK196661 EHG196651:EHG196661 ERC196651:ERC196661 FAY196651:FAY196661 FKU196651:FKU196661 FUQ196651:FUQ196661 GEM196651:GEM196661 GOI196651:GOI196661 GYE196651:GYE196661 HIA196651:HIA196661 HRW196651:HRW196661 IBS196651:IBS196661 ILO196651:ILO196661 IVK196651:IVK196661 JFG196651:JFG196661 JPC196651:JPC196661 JYY196651:JYY196661 KIU196651:KIU196661 KSQ196651:KSQ196661 LCM196651:LCM196661 LMI196651:LMI196661 LWE196651:LWE196661 MGA196651:MGA196661 MPW196651:MPW196661 MZS196651:MZS196661 NJO196651:NJO196661 NTK196651:NTK196661 ODG196651:ODG196661 ONC196651:ONC196661 OWY196651:OWY196661 PGU196651:PGU196661 PQQ196651:PQQ196661 QAM196651:QAM196661 QKI196651:QKI196661 QUE196651:QUE196661 REA196651:REA196661 RNW196651:RNW196661 RXS196651:RXS196661 SHO196651:SHO196661 SRK196651:SRK196661 TBG196651:TBG196661 TLC196651:TLC196661 TUY196651:TUY196661 UEU196651:UEU196661 UOQ196651:UOQ196661 UYM196651:UYM196661 VII196651:VII196661 VSE196651:VSE196661 WCA196651:WCA196661 WLW196651:WLW196661 WVS196651:WVS196661 K262186:K262196 JG262187:JG262197 TC262187:TC262197 ACY262187:ACY262197 AMU262187:AMU262197 AWQ262187:AWQ262197 BGM262187:BGM262197 BQI262187:BQI262197 CAE262187:CAE262197 CKA262187:CKA262197 CTW262187:CTW262197 DDS262187:DDS262197 DNO262187:DNO262197 DXK262187:DXK262197 EHG262187:EHG262197 ERC262187:ERC262197 FAY262187:FAY262197 FKU262187:FKU262197 FUQ262187:FUQ262197 GEM262187:GEM262197 GOI262187:GOI262197 GYE262187:GYE262197 HIA262187:HIA262197 HRW262187:HRW262197 IBS262187:IBS262197 ILO262187:ILO262197 IVK262187:IVK262197 JFG262187:JFG262197 JPC262187:JPC262197 JYY262187:JYY262197 KIU262187:KIU262197 KSQ262187:KSQ262197 LCM262187:LCM262197 LMI262187:LMI262197 LWE262187:LWE262197 MGA262187:MGA262197 MPW262187:MPW262197 MZS262187:MZS262197 NJO262187:NJO262197 NTK262187:NTK262197 ODG262187:ODG262197 ONC262187:ONC262197 OWY262187:OWY262197 PGU262187:PGU262197 PQQ262187:PQQ262197 QAM262187:QAM262197 QKI262187:QKI262197 QUE262187:QUE262197 REA262187:REA262197 RNW262187:RNW262197 RXS262187:RXS262197 SHO262187:SHO262197 SRK262187:SRK262197 TBG262187:TBG262197 TLC262187:TLC262197 TUY262187:TUY262197 UEU262187:UEU262197 UOQ262187:UOQ262197 UYM262187:UYM262197 VII262187:VII262197 VSE262187:VSE262197 WCA262187:WCA262197 WLW262187:WLW262197 WVS262187:WVS262197 K327722:K327732 JG327723:JG327733 TC327723:TC327733 ACY327723:ACY327733 AMU327723:AMU327733 AWQ327723:AWQ327733 BGM327723:BGM327733 BQI327723:BQI327733 CAE327723:CAE327733 CKA327723:CKA327733 CTW327723:CTW327733 DDS327723:DDS327733 DNO327723:DNO327733 DXK327723:DXK327733 EHG327723:EHG327733 ERC327723:ERC327733 FAY327723:FAY327733 FKU327723:FKU327733 FUQ327723:FUQ327733 GEM327723:GEM327733 GOI327723:GOI327733 GYE327723:GYE327733 HIA327723:HIA327733 HRW327723:HRW327733 IBS327723:IBS327733 ILO327723:ILO327733 IVK327723:IVK327733 JFG327723:JFG327733 JPC327723:JPC327733 JYY327723:JYY327733 KIU327723:KIU327733 KSQ327723:KSQ327733 LCM327723:LCM327733 LMI327723:LMI327733 LWE327723:LWE327733 MGA327723:MGA327733 MPW327723:MPW327733 MZS327723:MZS327733 NJO327723:NJO327733 NTK327723:NTK327733 ODG327723:ODG327733 ONC327723:ONC327733 OWY327723:OWY327733 PGU327723:PGU327733 PQQ327723:PQQ327733 QAM327723:QAM327733 QKI327723:QKI327733 QUE327723:QUE327733 REA327723:REA327733 RNW327723:RNW327733 RXS327723:RXS327733 SHO327723:SHO327733 SRK327723:SRK327733 TBG327723:TBG327733 TLC327723:TLC327733 TUY327723:TUY327733 UEU327723:UEU327733 UOQ327723:UOQ327733 UYM327723:UYM327733 VII327723:VII327733 VSE327723:VSE327733 WCA327723:WCA327733 WLW327723:WLW327733 WVS327723:WVS327733 K393258:K393268 JG393259:JG393269 TC393259:TC393269 ACY393259:ACY393269 AMU393259:AMU393269 AWQ393259:AWQ393269 BGM393259:BGM393269 BQI393259:BQI393269 CAE393259:CAE393269 CKA393259:CKA393269 CTW393259:CTW393269 DDS393259:DDS393269 DNO393259:DNO393269 DXK393259:DXK393269 EHG393259:EHG393269 ERC393259:ERC393269 FAY393259:FAY393269 FKU393259:FKU393269 FUQ393259:FUQ393269 GEM393259:GEM393269 GOI393259:GOI393269 GYE393259:GYE393269 HIA393259:HIA393269 HRW393259:HRW393269 IBS393259:IBS393269 ILO393259:ILO393269 IVK393259:IVK393269 JFG393259:JFG393269 JPC393259:JPC393269 JYY393259:JYY393269 KIU393259:KIU393269 KSQ393259:KSQ393269 LCM393259:LCM393269 LMI393259:LMI393269 LWE393259:LWE393269 MGA393259:MGA393269 MPW393259:MPW393269 MZS393259:MZS393269 NJO393259:NJO393269 NTK393259:NTK393269 ODG393259:ODG393269 ONC393259:ONC393269 OWY393259:OWY393269 PGU393259:PGU393269 PQQ393259:PQQ393269 QAM393259:QAM393269 QKI393259:QKI393269 QUE393259:QUE393269 REA393259:REA393269 RNW393259:RNW393269 RXS393259:RXS393269 SHO393259:SHO393269 SRK393259:SRK393269 TBG393259:TBG393269 TLC393259:TLC393269 TUY393259:TUY393269 UEU393259:UEU393269 UOQ393259:UOQ393269 UYM393259:UYM393269 VII393259:VII393269 VSE393259:VSE393269 WCA393259:WCA393269 WLW393259:WLW393269 WVS393259:WVS393269 K458794:K458804 JG458795:JG458805 TC458795:TC458805 ACY458795:ACY458805 AMU458795:AMU458805 AWQ458795:AWQ458805 BGM458795:BGM458805 BQI458795:BQI458805 CAE458795:CAE458805 CKA458795:CKA458805 CTW458795:CTW458805 DDS458795:DDS458805 DNO458795:DNO458805 DXK458795:DXK458805 EHG458795:EHG458805 ERC458795:ERC458805 FAY458795:FAY458805 FKU458795:FKU458805 FUQ458795:FUQ458805 GEM458795:GEM458805 GOI458795:GOI458805 GYE458795:GYE458805 HIA458795:HIA458805 HRW458795:HRW458805 IBS458795:IBS458805 ILO458795:ILO458805 IVK458795:IVK458805 JFG458795:JFG458805 JPC458795:JPC458805 JYY458795:JYY458805 KIU458795:KIU458805 KSQ458795:KSQ458805 LCM458795:LCM458805 LMI458795:LMI458805 LWE458795:LWE458805 MGA458795:MGA458805 MPW458795:MPW458805 MZS458795:MZS458805 NJO458795:NJO458805 NTK458795:NTK458805 ODG458795:ODG458805 ONC458795:ONC458805 OWY458795:OWY458805 PGU458795:PGU458805 PQQ458795:PQQ458805 QAM458795:QAM458805 QKI458795:QKI458805 QUE458795:QUE458805 REA458795:REA458805 RNW458795:RNW458805 RXS458795:RXS458805 SHO458795:SHO458805 SRK458795:SRK458805 TBG458795:TBG458805 TLC458795:TLC458805 TUY458795:TUY458805 UEU458795:UEU458805 UOQ458795:UOQ458805 UYM458795:UYM458805 VII458795:VII458805 VSE458795:VSE458805 WCA458795:WCA458805 WLW458795:WLW458805 WVS458795:WVS458805 K524330:K524340 JG524331:JG524341 TC524331:TC524341 ACY524331:ACY524341 AMU524331:AMU524341 AWQ524331:AWQ524341 BGM524331:BGM524341 BQI524331:BQI524341 CAE524331:CAE524341 CKA524331:CKA524341 CTW524331:CTW524341 DDS524331:DDS524341 DNO524331:DNO524341 DXK524331:DXK524341 EHG524331:EHG524341 ERC524331:ERC524341 FAY524331:FAY524341 FKU524331:FKU524341 FUQ524331:FUQ524341 GEM524331:GEM524341 GOI524331:GOI524341 GYE524331:GYE524341 HIA524331:HIA524341 HRW524331:HRW524341 IBS524331:IBS524341 ILO524331:ILO524341 IVK524331:IVK524341 JFG524331:JFG524341 JPC524331:JPC524341 JYY524331:JYY524341 KIU524331:KIU524341 KSQ524331:KSQ524341 LCM524331:LCM524341 LMI524331:LMI524341 LWE524331:LWE524341 MGA524331:MGA524341 MPW524331:MPW524341 MZS524331:MZS524341 NJO524331:NJO524341 NTK524331:NTK524341 ODG524331:ODG524341 ONC524331:ONC524341 OWY524331:OWY524341 PGU524331:PGU524341 PQQ524331:PQQ524341 QAM524331:QAM524341 QKI524331:QKI524341 QUE524331:QUE524341 REA524331:REA524341 RNW524331:RNW524341 RXS524331:RXS524341 SHO524331:SHO524341 SRK524331:SRK524341 TBG524331:TBG524341 TLC524331:TLC524341 TUY524331:TUY524341 UEU524331:UEU524341 UOQ524331:UOQ524341 UYM524331:UYM524341 VII524331:VII524341 VSE524331:VSE524341 WCA524331:WCA524341 WLW524331:WLW524341 WVS524331:WVS524341 K589866:K589876 JG589867:JG589877 TC589867:TC589877 ACY589867:ACY589877 AMU589867:AMU589877 AWQ589867:AWQ589877 BGM589867:BGM589877 BQI589867:BQI589877 CAE589867:CAE589877 CKA589867:CKA589877 CTW589867:CTW589877 DDS589867:DDS589877 DNO589867:DNO589877 DXK589867:DXK589877 EHG589867:EHG589877 ERC589867:ERC589877 FAY589867:FAY589877 FKU589867:FKU589877 FUQ589867:FUQ589877 GEM589867:GEM589877 GOI589867:GOI589877 GYE589867:GYE589877 HIA589867:HIA589877 HRW589867:HRW589877 IBS589867:IBS589877 ILO589867:ILO589877 IVK589867:IVK589877 JFG589867:JFG589877 JPC589867:JPC589877 JYY589867:JYY589877 KIU589867:KIU589877 KSQ589867:KSQ589877 LCM589867:LCM589877 LMI589867:LMI589877 LWE589867:LWE589877 MGA589867:MGA589877 MPW589867:MPW589877 MZS589867:MZS589877 NJO589867:NJO589877 NTK589867:NTK589877 ODG589867:ODG589877 ONC589867:ONC589877 OWY589867:OWY589877 PGU589867:PGU589877 PQQ589867:PQQ589877 QAM589867:QAM589877 QKI589867:QKI589877 QUE589867:QUE589877 REA589867:REA589877 RNW589867:RNW589877 RXS589867:RXS589877 SHO589867:SHO589877 SRK589867:SRK589877 TBG589867:TBG589877 TLC589867:TLC589877 TUY589867:TUY589877 UEU589867:UEU589877 UOQ589867:UOQ589877 UYM589867:UYM589877 VII589867:VII589877 VSE589867:VSE589877 WCA589867:WCA589877 WLW589867:WLW589877 WVS589867:WVS589877 K655402:K655412 JG655403:JG655413 TC655403:TC655413 ACY655403:ACY655413 AMU655403:AMU655413 AWQ655403:AWQ655413 BGM655403:BGM655413 BQI655403:BQI655413 CAE655403:CAE655413 CKA655403:CKA655413 CTW655403:CTW655413 DDS655403:DDS655413 DNO655403:DNO655413 DXK655403:DXK655413 EHG655403:EHG655413 ERC655403:ERC655413 FAY655403:FAY655413 FKU655403:FKU655413 FUQ655403:FUQ655413 GEM655403:GEM655413 GOI655403:GOI655413 GYE655403:GYE655413 HIA655403:HIA655413 HRW655403:HRW655413 IBS655403:IBS655413 ILO655403:ILO655413 IVK655403:IVK655413 JFG655403:JFG655413 JPC655403:JPC655413 JYY655403:JYY655413 KIU655403:KIU655413 KSQ655403:KSQ655413 LCM655403:LCM655413 LMI655403:LMI655413 LWE655403:LWE655413 MGA655403:MGA655413 MPW655403:MPW655413 MZS655403:MZS655413 NJO655403:NJO655413 NTK655403:NTK655413 ODG655403:ODG655413 ONC655403:ONC655413 OWY655403:OWY655413 PGU655403:PGU655413 PQQ655403:PQQ655413 QAM655403:QAM655413 QKI655403:QKI655413 QUE655403:QUE655413 REA655403:REA655413 RNW655403:RNW655413 RXS655403:RXS655413 SHO655403:SHO655413 SRK655403:SRK655413 TBG655403:TBG655413 TLC655403:TLC655413 TUY655403:TUY655413 UEU655403:UEU655413 UOQ655403:UOQ655413 UYM655403:UYM655413 VII655403:VII655413 VSE655403:VSE655413 WCA655403:WCA655413 WLW655403:WLW655413 WVS655403:WVS655413 K720938:K720948 JG720939:JG720949 TC720939:TC720949 ACY720939:ACY720949 AMU720939:AMU720949 AWQ720939:AWQ720949 BGM720939:BGM720949 BQI720939:BQI720949 CAE720939:CAE720949 CKA720939:CKA720949 CTW720939:CTW720949 DDS720939:DDS720949 DNO720939:DNO720949 DXK720939:DXK720949 EHG720939:EHG720949 ERC720939:ERC720949 FAY720939:FAY720949 FKU720939:FKU720949 FUQ720939:FUQ720949 GEM720939:GEM720949 GOI720939:GOI720949 GYE720939:GYE720949 HIA720939:HIA720949 HRW720939:HRW720949 IBS720939:IBS720949 ILO720939:ILO720949 IVK720939:IVK720949 JFG720939:JFG720949 JPC720939:JPC720949 JYY720939:JYY720949 KIU720939:KIU720949 KSQ720939:KSQ720949 LCM720939:LCM720949 LMI720939:LMI720949 LWE720939:LWE720949 MGA720939:MGA720949 MPW720939:MPW720949 MZS720939:MZS720949 NJO720939:NJO720949 NTK720939:NTK720949 ODG720939:ODG720949 ONC720939:ONC720949 OWY720939:OWY720949 PGU720939:PGU720949 PQQ720939:PQQ720949 QAM720939:QAM720949 QKI720939:QKI720949 QUE720939:QUE720949 REA720939:REA720949 RNW720939:RNW720949 RXS720939:RXS720949 SHO720939:SHO720949 SRK720939:SRK720949 TBG720939:TBG720949 TLC720939:TLC720949 TUY720939:TUY720949 UEU720939:UEU720949 UOQ720939:UOQ720949 UYM720939:UYM720949 VII720939:VII720949 VSE720939:VSE720949 WCA720939:WCA720949 WLW720939:WLW720949 WVS720939:WVS720949 K786474:K786484 JG786475:JG786485 TC786475:TC786485 ACY786475:ACY786485 AMU786475:AMU786485 AWQ786475:AWQ786485 BGM786475:BGM786485 BQI786475:BQI786485 CAE786475:CAE786485 CKA786475:CKA786485 CTW786475:CTW786485 DDS786475:DDS786485 DNO786475:DNO786485 DXK786475:DXK786485 EHG786475:EHG786485 ERC786475:ERC786485 FAY786475:FAY786485 FKU786475:FKU786485 FUQ786475:FUQ786485 GEM786475:GEM786485 GOI786475:GOI786485 GYE786475:GYE786485 HIA786475:HIA786485 HRW786475:HRW786485 IBS786475:IBS786485 ILO786475:ILO786485 IVK786475:IVK786485 JFG786475:JFG786485 JPC786475:JPC786485 JYY786475:JYY786485 KIU786475:KIU786485 KSQ786475:KSQ786485 LCM786475:LCM786485 LMI786475:LMI786485 LWE786475:LWE786485 MGA786475:MGA786485 MPW786475:MPW786485 MZS786475:MZS786485 NJO786475:NJO786485 NTK786475:NTK786485 ODG786475:ODG786485 ONC786475:ONC786485 OWY786475:OWY786485 PGU786475:PGU786485 PQQ786475:PQQ786485 QAM786475:QAM786485 QKI786475:QKI786485 QUE786475:QUE786485 REA786475:REA786485 RNW786475:RNW786485 RXS786475:RXS786485 SHO786475:SHO786485 SRK786475:SRK786485 TBG786475:TBG786485 TLC786475:TLC786485 TUY786475:TUY786485 UEU786475:UEU786485 UOQ786475:UOQ786485 UYM786475:UYM786485 VII786475:VII786485 VSE786475:VSE786485 WCA786475:WCA786485 WLW786475:WLW786485 WVS786475:WVS786485 K852010:K852020 JG852011:JG852021 TC852011:TC852021 ACY852011:ACY852021 AMU852011:AMU852021 AWQ852011:AWQ852021 BGM852011:BGM852021 BQI852011:BQI852021 CAE852011:CAE852021 CKA852011:CKA852021 CTW852011:CTW852021 DDS852011:DDS852021 DNO852011:DNO852021 DXK852011:DXK852021 EHG852011:EHG852021 ERC852011:ERC852021 FAY852011:FAY852021 FKU852011:FKU852021 FUQ852011:FUQ852021 GEM852011:GEM852021 GOI852011:GOI852021 GYE852011:GYE852021 HIA852011:HIA852021 HRW852011:HRW852021 IBS852011:IBS852021 ILO852011:ILO852021 IVK852011:IVK852021 JFG852011:JFG852021 JPC852011:JPC852021 JYY852011:JYY852021 KIU852011:KIU852021 KSQ852011:KSQ852021 LCM852011:LCM852021 LMI852011:LMI852021 LWE852011:LWE852021 MGA852011:MGA852021 MPW852011:MPW852021 MZS852011:MZS852021 NJO852011:NJO852021 NTK852011:NTK852021 ODG852011:ODG852021 ONC852011:ONC852021 OWY852011:OWY852021 PGU852011:PGU852021 PQQ852011:PQQ852021 QAM852011:QAM852021 QKI852011:QKI852021 QUE852011:QUE852021 REA852011:REA852021 RNW852011:RNW852021 RXS852011:RXS852021 SHO852011:SHO852021 SRK852011:SRK852021 TBG852011:TBG852021 TLC852011:TLC852021 TUY852011:TUY852021 UEU852011:UEU852021 UOQ852011:UOQ852021 UYM852011:UYM852021 VII852011:VII852021 VSE852011:VSE852021 WCA852011:WCA852021 WLW852011:WLW852021 WVS852011:WVS852021 K917546:K917556 JG917547:JG917557 TC917547:TC917557 ACY917547:ACY917557 AMU917547:AMU917557 AWQ917547:AWQ917557 BGM917547:BGM917557 BQI917547:BQI917557 CAE917547:CAE917557 CKA917547:CKA917557 CTW917547:CTW917557 DDS917547:DDS917557 DNO917547:DNO917557 DXK917547:DXK917557 EHG917547:EHG917557 ERC917547:ERC917557 FAY917547:FAY917557 FKU917547:FKU917557 FUQ917547:FUQ917557 GEM917547:GEM917557 GOI917547:GOI917557 GYE917547:GYE917557 HIA917547:HIA917557 HRW917547:HRW917557 IBS917547:IBS917557 ILO917547:ILO917557 IVK917547:IVK917557 JFG917547:JFG917557 JPC917547:JPC917557 JYY917547:JYY917557 KIU917547:KIU917557 KSQ917547:KSQ917557 LCM917547:LCM917557 LMI917547:LMI917557 LWE917547:LWE917557 MGA917547:MGA917557 MPW917547:MPW917557 MZS917547:MZS917557 NJO917547:NJO917557 NTK917547:NTK917557 ODG917547:ODG917557 ONC917547:ONC917557 OWY917547:OWY917557 PGU917547:PGU917557 PQQ917547:PQQ917557 QAM917547:QAM917557 QKI917547:QKI917557 QUE917547:QUE917557 REA917547:REA917557 RNW917547:RNW917557 RXS917547:RXS917557 SHO917547:SHO917557 SRK917547:SRK917557 TBG917547:TBG917557 TLC917547:TLC917557 TUY917547:TUY917557 UEU917547:UEU917557 UOQ917547:UOQ917557 UYM917547:UYM917557 VII917547:VII917557 VSE917547:VSE917557 WCA917547:WCA917557 WLW917547:WLW917557 WVS917547:WVS917557 K983082:K983092 JG983083:JG983093 TC983083:TC983093 ACY983083:ACY983093 AMU983083:AMU983093 AWQ983083:AWQ983093 BGM983083:BGM983093 BQI983083:BQI983093 CAE983083:CAE983093 CKA983083:CKA983093 CTW983083:CTW983093 DDS983083:DDS983093 DNO983083:DNO983093 DXK983083:DXK983093 EHG983083:EHG983093 ERC983083:ERC983093 FAY983083:FAY983093 FKU983083:FKU983093 FUQ983083:FUQ983093 GEM983083:GEM983093 GOI983083:GOI983093 GYE983083:GYE983093 HIA983083:HIA983093 HRW983083:HRW983093 IBS983083:IBS983093 ILO983083:ILO983093 IVK983083:IVK983093 JFG983083:JFG983093 JPC983083:JPC983093 JYY983083:JYY983093 KIU983083:KIU983093 KSQ983083:KSQ983093 LCM983083:LCM983093 LMI983083:LMI983093 LWE983083:LWE983093 MGA983083:MGA983093 MPW983083:MPW983093 MZS983083:MZS983093 NJO983083:NJO983093 NTK983083:NTK983093 ODG983083:ODG983093 ONC983083:ONC983093 OWY983083:OWY983093 PGU983083:PGU983093 PQQ983083:PQQ983093 QAM983083:QAM983093 QKI983083:QKI983093 QUE983083:QUE983093 REA983083:REA983093 RNW983083:RNW983093 RXS983083:RXS983093 SHO983083:SHO983093 SRK983083:SRK983093 TBG983083:TBG983093 TLC983083:TLC983093 TUY983083:TUY983093 UEU983083:UEU983093 UOQ983083:UOQ983093 UYM983083:UYM983093 VII983083:VII983093 VSE983083:VSE983093 WCA983083:WCA983093">
      <formula1>$AE$31:$AE$31</formula1>
    </dataValidation>
    <dataValidation imeMode="off" allowBlank="1" showInputMessage="1" showErrorMessage="1" sqref="KB65586:KC65586 TX65586:TY65586 ADT65586:ADU65586 ANP65586:ANQ65586 AXL65586:AXM65586 BHH65586:BHI65586 BRD65586:BRE65586 CAZ65586:CBA65586 CKV65586:CKW65586 CUR65586:CUS65586 DEN65586:DEO65586 DOJ65586:DOK65586 DYF65586:DYG65586 EIB65586:EIC65586 ERX65586:ERY65586 FBT65586:FBU65586 FLP65586:FLQ65586 FVL65586:FVM65586 GFH65586:GFI65586 GPD65586:GPE65586 GYZ65586:GZA65586 HIV65586:HIW65586 HSR65586:HSS65586 ICN65586:ICO65586 IMJ65586:IMK65586 IWF65586:IWG65586 JGB65586:JGC65586 JPX65586:JPY65586 JZT65586:JZU65586 KJP65586:KJQ65586 KTL65586:KTM65586 LDH65586:LDI65586 LND65586:LNE65586 LWZ65586:LXA65586 MGV65586:MGW65586 MQR65586:MQS65586 NAN65586:NAO65586 NKJ65586:NKK65586 NUF65586:NUG65586 OEB65586:OEC65586 ONX65586:ONY65586 OXT65586:OXU65586 PHP65586:PHQ65586 PRL65586:PRM65586 QBH65586:QBI65586 QLD65586:QLE65586 QUZ65586:QVA65586 REV65586:REW65586 ROR65586:ROS65586 RYN65586:RYO65586 SIJ65586:SIK65586 SSF65586:SSG65586 TCB65586:TCC65586 TLX65586:TLY65586 TVT65586:TVU65586 UFP65586:UFQ65586 UPL65586:UPM65586 UZH65586:UZI65586 VJD65586:VJE65586 VSZ65586:VTA65586 WCV65586:WCW65586 WMR65586:WMS65586 WWN65586:WWO65586 KB131122:KC131122 TX131122:TY131122 ADT131122:ADU131122 ANP131122:ANQ131122 AXL131122:AXM131122 BHH131122:BHI131122 BRD131122:BRE131122 CAZ131122:CBA131122 CKV131122:CKW131122 CUR131122:CUS131122 DEN131122:DEO131122 DOJ131122:DOK131122 DYF131122:DYG131122 EIB131122:EIC131122 ERX131122:ERY131122 FBT131122:FBU131122 FLP131122:FLQ131122 FVL131122:FVM131122 GFH131122:GFI131122 GPD131122:GPE131122 GYZ131122:GZA131122 HIV131122:HIW131122 HSR131122:HSS131122 ICN131122:ICO131122 IMJ131122:IMK131122 IWF131122:IWG131122 JGB131122:JGC131122 JPX131122:JPY131122 JZT131122:JZU131122 KJP131122:KJQ131122 KTL131122:KTM131122 LDH131122:LDI131122 LND131122:LNE131122 LWZ131122:LXA131122 MGV131122:MGW131122 MQR131122:MQS131122 NAN131122:NAO131122 NKJ131122:NKK131122 NUF131122:NUG131122 OEB131122:OEC131122 ONX131122:ONY131122 OXT131122:OXU131122 PHP131122:PHQ131122 PRL131122:PRM131122 QBH131122:QBI131122 QLD131122:QLE131122 QUZ131122:QVA131122 REV131122:REW131122 ROR131122:ROS131122 RYN131122:RYO131122 SIJ131122:SIK131122 SSF131122:SSG131122 TCB131122:TCC131122 TLX131122:TLY131122 TVT131122:TVU131122 UFP131122:UFQ131122 UPL131122:UPM131122 UZH131122:UZI131122 VJD131122:VJE131122 VSZ131122:VTA131122 WCV131122:WCW131122 WMR131122:WMS131122 WWN131122:WWO131122 KB196658:KC196658 TX196658:TY196658 ADT196658:ADU196658 ANP196658:ANQ196658 AXL196658:AXM196658 BHH196658:BHI196658 BRD196658:BRE196658 CAZ196658:CBA196658 CKV196658:CKW196658 CUR196658:CUS196658 DEN196658:DEO196658 DOJ196658:DOK196658 DYF196658:DYG196658 EIB196658:EIC196658 ERX196658:ERY196658 FBT196658:FBU196658 FLP196658:FLQ196658 FVL196658:FVM196658 GFH196658:GFI196658 GPD196658:GPE196658 GYZ196658:GZA196658 HIV196658:HIW196658 HSR196658:HSS196658 ICN196658:ICO196658 IMJ196658:IMK196658 IWF196658:IWG196658 JGB196658:JGC196658 JPX196658:JPY196658 JZT196658:JZU196658 KJP196658:KJQ196658 KTL196658:KTM196658 LDH196658:LDI196658 LND196658:LNE196658 LWZ196658:LXA196658 MGV196658:MGW196658 MQR196658:MQS196658 NAN196658:NAO196658 NKJ196658:NKK196658 NUF196658:NUG196658 OEB196658:OEC196658 ONX196658:ONY196658 OXT196658:OXU196658 PHP196658:PHQ196658 PRL196658:PRM196658 QBH196658:QBI196658 QLD196658:QLE196658 QUZ196658:QVA196658 REV196658:REW196658 ROR196658:ROS196658 RYN196658:RYO196658 SIJ196658:SIK196658 SSF196658:SSG196658 TCB196658:TCC196658 TLX196658:TLY196658 TVT196658:TVU196658 UFP196658:UFQ196658 UPL196658:UPM196658 UZH196658:UZI196658 VJD196658:VJE196658 VSZ196658:VTA196658 WCV196658:WCW196658 WMR196658:WMS196658 WWN196658:WWO196658 KB262194:KC262194 TX262194:TY262194 ADT262194:ADU262194 ANP262194:ANQ262194 AXL262194:AXM262194 BHH262194:BHI262194 BRD262194:BRE262194 CAZ262194:CBA262194 CKV262194:CKW262194 CUR262194:CUS262194 DEN262194:DEO262194 DOJ262194:DOK262194 DYF262194:DYG262194 EIB262194:EIC262194 ERX262194:ERY262194 FBT262194:FBU262194 FLP262194:FLQ262194 FVL262194:FVM262194 GFH262194:GFI262194 GPD262194:GPE262194 GYZ262194:GZA262194 HIV262194:HIW262194 HSR262194:HSS262194 ICN262194:ICO262194 IMJ262194:IMK262194 IWF262194:IWG262194 JGB262194:JGC262194 JPX262194:JPY262194 JZT262194:JZU262194 KJP262194:KJQ262194 KTL262194:KTM262194 LDH262194:LDI262194 LND262194:LNE262194 LWZ262194:LXA262194 MGV262194:MGW262194 MQR262194:MQS262194 NAN262194:NAO262194 NKJ262194:NKK262194 NUF262194:NUG262194 OEB262194:OEC262194 ONX262194:ONY262194 OXT262194:OXU262194 PHP262194:PHQ262194 PRL262194:PRM262194 QBH262194:QBI262194 QLD262194:QLE262194 QUZ262194:QVA262194 REV262194:REW262194 ROR262194:ROS262194 RYN262194:RYO262194 SIJ262194:SIK262194 SSF262194:SSG262194 TCB262194:TCC262194 TLX262194:TLY262194 TVT262194:TVU262194 UFP262194:UFQ262194 UPL262194:UPM262194 UZH262194:UZI262194 VJD262194:VJE262194 VSZ262194:VTA262194 WCV262194:WCW262194 WMR262194:WMS262194 WWN262194:WWO262194 KB327730:KC327730 TX327730:TY327730 ADT327730:ADU327730 ANP327730:ANQ327730 AXL327730:AXM327730 BHH327730:BHI327730 BRD327730:BRE327730 CAZ327730:CBA327730 CKV327730:CKW327730 CUR327730:CUS327730 DEN327730:DEO327730 DOJ327730:DOK327730 DYF327730:DYG327730 EIB327730:EIC327730 ERX327730:ERY327730 FBT327730:FBU327730 FLP327730:FLQ327730 FVL327730:FVM327730 GFH327730:GFI327730 GPD327730:GPE327730 GYZ327730:GZA327730 HIV327730:HIW327730 HSR327730:HSS327730 ICN327730:ICO327730 IMJ327730:IMK327730 IWF327730:IWG327730 JGB327730:JGC327730 JPX327730:JPY327730 JZT327730:JZU327730 KJP327730:KJQ327730 KTL327730:KTM327730 LDH327730:LDI327730 LND327730:LNE327730 LWZ327730:LXA327730 MGV327730:MGW327730 MQR327730:MQS327730 NAN327730:NAO327730 NKJ327730:NKK327730 NUF327730:NUG327730 OEB327730:OEC327730 ONX327730:ONY327730 OXT327730:OXU327730 PHP327730:PHQ327730 PRL327730:PRM327730 QBH327730:QBI327730 QLD327730:QLE327730 QUZ327730:QVA327730 REV327730:REW327730 ROR327730:ROS327730 RYN327730:RYO327730 SIJ327730:SIK327730 SSF327730:SSG327730 TCB327730:TCC327730 TLX327730:TLY327730 TVT327730:TVU327730 UFP327730:UFQ327730 UPL327730:UPM327730 UZH327730:UZI327730 VJD327730:VJE327730 VSZ327730:VTA327730 WCV327730:WCW327730 WMR327730:WMS327730 WWN327730:WWO327730 KB393266:KC393266 TX393266:TY393266 ADT393266:ADU393266 ANP393266:ANQ393266 AXL393266:AXM393266 BHH393266:BHI393266 BRD393266:BRE393266 CAZ393266:CBA393266 CKV393266:CKW393266 CUR393266:CUS393266 DEN393266:DEO393266 DOJ393266:DOK393266 DYF393266:DYG393266 EIB393266:EIC393266 ERX393266:ERY393266 FBT393266:FBU393266 FLP393266:FLQ393266 FVL393266:FVM393266 GFH393266:GFI393266 GPD393266:GPE393266 GYZ393266:GZA393266 HIV393266:HIW393266 HSR393266:HSS393266 ICN393266:ICO393266 IMJ393266:IMK393266 IWF393266:IWG393266 JGB393266:JGC393266 JPX393266:JPY393266 JZT393266:JZU393266 KJP393266:KJQ393266 KTL393266:KTM393266 LDH393266:LDI393266 LND393266:LNE393266 LWZ393266:LXA393266 MGV393266:MGW393266 MQR393266:MQS393266 NAN393266:NAO393266 NKJ393266:NKK393266 NUF393266:NUG393266 OEB393266:OEC393266 ONX393266:ONY393266 OXT393266:OXU393266 PHP393266:PHQ393266 PRL393266:PRM393266 QBH393266:QBI393266 QLD393266:QLE393266 QUZ393266:QVA393266 REV393266:REW393266 ROR393266:ROS393266 RYN393266:RYO393266 SIJ393266:SIK393266 SSF393266:SSG393266 TCB393266:TCC393266 TLX393266:TLY393266 TVT393266:TVU393266 UFP393266:UFQ393266 UPL393266:UPM393266 UZH393266:UZI393266 VJD393266:VJE393266 VSZ393266:VTA393266 WCV393266:WCW393266 WMR393266:WMS393266 WWN393266:WWO393266 KB458802:KC458802 TX458802:TY458802 ADT458802:ADU458802 ANP458802:ANQ458802 AXL458802:AXM458802 BHH458802:BHI458802 BRD458802:BRE458802 CAZ458802:CBA458802 CKV458802:CKW458802 CUR458802:CUS458802 DEN458802:DEO458802 DOJ458802:DOK458802 DYF458802:DYG458802 EIB458802:EIC458802 ERX458802:ERY458802 FBT458802:FBU458802 FLP458802:FLQ458802 FVL458802:FVM458802 GFH458802:GFI458802 GPD458802:GPE458802 GYZ458802:GZA458802 HIV458802:HIW458802 HSR458802:HSS458802 ICN458802:ICO458802 IMJ458802:IMK458802 IWF458802:IWG458802 JGB458802:JGC458802 JPX458802:JPY458802 JZT458802:JZU458802 KJP458802:KJQ458802 KTL458802:KTM458802 LDH458802:LDI458802 LND458802:LNE458802 LWZ458802:LXA458802 MGV458802:MGW458802 MQR458802:MQS458802 NAN458802:NAO458802 NKJ458802:NKK458802 NUF458802:NUG458802 OEB458802:OEC458802 ONX458802:ONY458802 OXT458802:OXU458802 PHP458802:PHQ458802 PRL458802:PRM458802 QBH458802:QBI458802 QLD458802:QLE458802 QUZ458802:QVA458802 REV458802:REW458802 ROR458802:ROS458802 RYN458802:RYO458802 SIJ458802:SIK458802 SSF458802:SSG458802 TCB458802:TCC458802 TLX458802:TLY458802 TVT458802:TVU458802 UFP458802:UFQ458802 UPL458802:UPM458802 UZH458802:UZI458802 VJD458802:VJE458802 VSZ458802:VTA458802 WCV458802:WCW458802 WMR458802:WMS458802 WWN458802:WWO458802 KB524338:KC524338 TX524338:TY524338 ADT524338:ADU524338 ANP524338:ANQ524338 AXL524338:AXM524338 BHH524338:BHI524338 BRD524338:BRE524338 CAZ524338:CBA524338 CKV524338:CKW524338 CUR524338:CUS524338 DEN524338:DEO524338 DOJ524338:DOK524338 DYF524338:DYG524338 EIB524338:EIC524338 ERX524338:ERY524338 FBT524338:FBU524338 FLP524338:FLQ524338 FVL524338:FVM524338 GFH524338:GFI524338 GPD524338:GPE524338 GYZ524338:GZA524338 HIV524338:HIW524338 HSR524338:HSS524338 ICN524338:ICO524338 IMJ524338:IMK524338 IWF524338:IWG524338 JGB524338:JGC524338 JPX524338:JPY524338 JZT524338:JZU524338 KJP524338:KJQ524338 KTL524338:KTM524338 LDH524338:LDI524338 LND524338:LNE524338 LWZ524338:LXA524338 MGV524338:MGW524338 MQR524338:MQS524338 NAN524338:NAO524338 NKJ524338:NKK524338 NUF524338:NUG524338 OEB524338:OEC524338 ONX524338:ONY524338 OXT524338:OXU524338 PHP524338:PHQ524338 PRL524338:PRM524338 QBH524338:QBI524338 QLD524338:QLE524338 QUZ524338:QVA524338 REV524338:REW524338 ROR524338:ROS524338 RYN524338:RYO524338 SIJ524338:SIK524338 SSF524338:SSG524338 TCB524338:TCC524338 TLX524338:TLY524338 TVT524338:TVU524338 UFP524338:UFQ524338 UPL524338:UPM524338 UZH524338:UZI524338 VJD524338:VJE524338 VSZ524338:VTA524338 WCV524338:WCW524338 WMR524338:WMS524338 WWN524338:WWO524338 KB589874:KC589874 TX589874:TY589874 ADT589874:ADU589874 ANP589874:ANQ589874 AXL589874:AXM589874 BHH589874:BHI589874 BRD589874:BRE589874 CAZ589874:CBA589874 CKV589874:CKW589874 CUR589874:CUS589874 DEN589874:DEO589874 DOJ589874:DOK589874 DYF589874:DYG589874 EIB589874:EIC589874 ERX589874:ERY589874 FBT589874:FBU589874 FLP589874:FLQ589874 FVL589874:FVM589874 GFH589874:GFI589874 GPD589874:GPE589874 GYZ589874:GZA589874 HIV589874:HIW589874 HSR589874:HSS589874 ICN589874:ICO589874 IMJ589874:IMK589874 IWF589874:IWG589874 JGB589874:JGC589874 JPX589874:JPY589874 JZT589874:JZU589874 KJP589874:KJQ589874 KTL589874:KTM589874 LDH589874:LDI589874 LND589874:LNE589874 LWZ589874:LXA589874 MGV589874:MGW589874 MQR589874:MQS589874 NAN589874:NAO589874 NKJ589874:NKK589874 NUF589874:NUG589874 OEB589874:OEC589874 ONX589874:ONY589874 OXT589874:OXU589874 PHP589874:PHQ589874 PRL589874:PRM589874 QBH589874:QBI589874 QLD589874:QLE589874 QUZ589874:QVA589874 REV589874:REW589874 ROR589874:ROS589874 RYN589874:RYO589874 SIJ589874:SIK589874 SSF589874:SSG589874 TCB589874:TCC589874 TLX589874:TLY589874 TVT589874:TVU589874 UFP589874:UFQ589874 UPL589874:UPM589874 UZH589874:UZI589874 VJD589874:VJE589874 VSZ589874:VTA589874 WCV589874:WCW589874 WMR589874:WMS589874 WWN589874:WWO589874 KB655410:KC655410 TX655410:TY655410 ADT655410:ADU655410 ANP655410:ANQ655410 AXL655410:AXM655410 BHH655410:BHI655410 BRD655410:BRE655410 CAZ655410:CBA655410 CKV655410:CKW655410 CUR655410:CUS655410 DEN655410:DEO655410 DOJ655410:DOK655410 DYF655410:DYG655410 EIB655410:EIC655410 ERX655410:ERY655410 FBT655410:FBU655410 FLP655410:FLQ655410 FVL655410:FVM655410 GFH655410:GFI655410 GPD655410:GPE655410 GYZ655410:GZA655410 HIV655410:HIW655410 HSR655410:HSS655410 ICN655410:ICO655410 IMJ655410:IMK655410 IWF655410:IWG655410 JGB655410:JGC655410 JPX655410:JPY655410 JZT655410:JZU655410 KJP655410:KJQ655410 KTL655410:KTM655410 LDH655410:LDI655410 LND655410:LNE655410 LWZ655410:LXA655410 MGV655410:MGW655410 MQR655410:MQS655410 NAN655410:NAO655410 NKJ655410:NKK655410 NUF655410:NUG655410 OEB655410:OEC655410 ONX655410:ONY655410 OXT655410:OXU655410 PHP655410:PHQ655410 PRL655410:PRM655410 QBH655410:QBI655410 QLD655410:QLE655410 QUZ655410:QVA655410 REV655410:REW655410 ROR655410:ROS655410 RYN655410:RYO655410 SIJ655410:SIK655410 SSF655410:SSG655410 TCB655410:TCC655410 TLX655410:TLY655410 TVT655410:TVU655410 UFP655410:UFQ655410 UPL655410:UPM655410 UZH655410:UZI655410 VJD655410:VJE655410 VSZ655410:VTA655410 WCV655410:WCW655410 WMR655410:WMS655410 WWN655410:WWO655410 KB720946:KC720946 TX720946:TY720946 ADT720946:ADU720946 ANP720946:ANQ720946 AXL720946:AXM720946 BHH720946:BHI720946 BRD720946:BRE720946 CAZ720946:CBA720946 CKV720946:CKW720946 CUR720946:CUS720946 DEN720946:DEO720946 DOJ720946:DOK720946 DYF720946:DYG720946 EIB720946:EIC720946 ERX720946:ERY720946 FBT720946:FBU720946 FLP720946:FLQ720946 FVL720946:FVM720946 GFH720946:GFI720946 GPD720946:GPE720946 GYZ720946:GZA720946 HIV720946:HIW720946 HSR720946:HSS720946 ICN720946:ICO720946 IMJ720946:IMK720946 IWF720946:IWG720946 JGB720946:JGC720946 JPX720946:JPY720946 JZT720946:JZU720946 KJP720946:KJQ720946 KTL720946:KTM720946 LDH720946:LDI720946 LND720946:LNE720946 LWZ720946:LXA720946 MGV720946:MGW720946 MQR720946:MQS720946 NAN720946:NAO720946 NKJ720946:NKK720946 NUF720946:NUG720946 OEB720946:OEC720946 ONX720946:ONY720946 OXT720946:OXU720946 PHP720946:PHQ720946 PRL720946:PRM720946 QBH720946:QBI720946 QLD720946:QLE720946 QUZ720946:QVA720946 REV720946:REW720946 ROR720946:ROS720946 RYN720946:RYO720946 SIJ720946:SIK720946 SSF720946:SSG720946 TCB720946:TCC720946 TLX720946:TLY720946 TVT720946:TVU720946 UFP720946:UFQ720946 UPL720946:UPM720946 UZH720946:UZI720946 VJD720946:VJE720946 VSZ720946:VTA720946 WCV720946:WCW720946 WMR720946:WMS720946 WWN720946:WWO720946 KB786482:KC786482 TX786482:TY786482 ADT786482:ADU786482 ANP786482:ANQ786482 AXL786482:AXM786482 BHH786482:BHI786482 BRD786482:BRE786482 CAZ786482:CBA786482 CKV786482:CKW786482 CUR786482:CUS786482 DEN786482:DEO786482 DOJ786482:DOK786482 DYF786482:DYG786482 EIB786482:EIC786482 ERX786482:ERY786482 FBT786482:FBU786482 FLP786482:FLQ786482 FVL786482:FVM786482 GFH786482:GFI786482 GPD786482:GPE786482 GYZ786482:GZA786482 HIV786482:HIW786482 HSR786482:HSS786482 ICN786482:ICO786482 IMJ786482:IMK786482 IWF786482:IWG786482 JGB786482:JGC786482 JPX786482:JPY786482 JZT786482:JZU786482 KJP786482:KJQ786482 KTL786482:KTM786482 LDH786482:LDI786482 LND786482:LNE786482 LWZ786482:LXA786482 MGV786482:MGW786482 MQR786482:MQS786482 NAN786482:NAO786482 NKJ786482:NKK786482 NUF786482:NUG786482 OEB786482:OEC786482 ONX786482:ONY786482 OXT786482:OXU786482 PHP786482:PHQ786482 PRL786482:PRM786482 QBH786482:QBI786482 QLD786482:QLE786482 QUZ786482:QVA786482 REV786482:REW786482 ROR786482:ROS786482 RYN786482:RYO786482 SIJ786482:SIK786482 SSF786482:SSG786482 TCB786482:TCC786482 TLX786482:TLY786482 TVT786482:TVU786482 UFP786482:UFQ786482 UPL786482:UPM786482 UZH786482:UZI786482 VJD786482:VJE786482 VSZ786482:VTA786482 WCV786482:WCW786482 WMR786482:WMS786482 WWN786482:WWO786482 KB852018:KC852018 TX852018:TY852018 ADT852018:ADU852018 ANP852018:ANQ852018 AXL852018:AXM852018 BHH852018:BHI852018 BRD852018:BRE852018 CAZ852018:CBA852018 CKV852018:CKW852018 CUR852018:CUS852018 DEN852018:DEO852018 DOJ852018:DOK852018 DYF852018:DYG852018 EIB852018:EIC852018 ERX852018:ERY852018 FBT852018:FBU852018 FLP852018:FLQ852018 FVL852018:FVM852018 GFH852018:GFI852018 GPD852018:GPE852018 GYZ852018:GZA852018 HIV852018:HIW852018 HSR852018:HSS852018 ICN852018:ICO852018 IMJ852018:IMK852018 IWF852018:IWG852018 JGB852018:JGC852018 JPX852018:JPY852018 JZT852018:JZU852018 KJP852018:KJQ852018 KTL852018:KTM852018 LDH852018:LDI852018 LND852018:LNE852018 LWZ852018:LXA852018 MGV852018:MGW852018 MQR852018:MQS852018 NAN852018:NAO852018 NKJ852018:NKK852018 NUF852018:NUG852018 OEB852018:OEC852018 ONX852018:ONY852018 OXT852018:OXU852018 PHP852018:PHQ852018 PRL852018:PRM852018 QBH852018:QBI852018 QLD852018:QLE852018 QUZ852018:QVA852018 REV852018:REW852018 ROR852018:ROS852018 RYN852018:RYO852018 SIJ852018:SIK852018 SSF852018:SSG852018 TCB852018:TCC852018 TLX852018:TLY852018 TVT852018:TVU852018 UFP852018:UFQ852018 UPL852018:UPM852018 UZH852018:UZI852018 VJD852018:VJE852018 VSZ852018:VTA852018 WCV852018:WCW852018 WMR852018:WMS852018 WWN852018:WWO852018 KB917554:KC917554 TX917554:TY917554 ADT917554:ADU917554 ANP917554:ANQ917554 AXL917554:AXM917554 BHH917554:BHI917554 BRD917554:BRE917554 CAZ917554:CBA917554 CKV917554:CKW917554 CUR917554:CUS917554 DEN917554:DEO917554 DOJ917554:DOK917554 DYF917554:DYG917554 EIB917554:EIC917554 ERX917554:ERY917554 FBT917554:FBU917554 FLP917554:FLQ917554 FVL917554:FVM917554 GFH917554:GFI917554 GPD917554:GPE917554 GYZ917554:GZA917554 HIV917554:HIW917554 HSR917554:HSS917554 ICN917554:ICO917554 IMJ917554:IMK917554 IWF917554:IWG917554 JGB917554:JGC917554 JPX917554:JPY917554 JZT917554:JZU917554 KJP917554:KJQ917554 KTL917554:KTM917554 LDH917554:LDI917554 LND917554:LNE917554 LWZ917554:LXA917554 MGV917554:MGW917554 MQR917554:MQS917554 NAN917554:NAO917554 NKJ917554:NKK917554 NUF917554:NUG917554 OEB917554:OEC917554 ONX917554:ONY917554 OXT917554:OXU917554 PHP917554:PHQ917554 PRL917554:PRM917554 QBH917554:QBI917554 QLD917554:QLE917554 QUZ917554:QVA917554 REV917554:REW917554 ROR917554:ROS917554 RYN917554:RYO917554 SIJ917554:SIK917554 SSF917554:SSG917554 TCB917554:TCC917554 TLX917554:TLY917554 TVT917554:TVU917554 UFP917554:UFQ917554 UPL917554:UPM917554 UZH917554:UZI917554 VJD917554:VJE917554 VSZ917554:VTA917554 WCV917554:WCW917554 WMR917554:WMS917554 WWN917554:WWO917554 KB983090:KC983090 TX983090:TY983090 ADT983090:ADU983090 ANP983090:ANQ983090 AXL983090:AXM983090 BHH983090:BHI983090 BRD983090:BRE983090 CAZ983090:CBA983090 CKV983090:CKW983090 CUR983090:CUS983090 DEN983090:DEO983090 DOJ983090:DOK983090 DYF983090:DYG983090 EIB983090:EIC983090 ERX983090:ERY983090 FBT983090:FBU983090 FLP983090:FLQ983090 FVL983090:FVM983090 GFH983090:GFI983090 GPD983090:GPE983090 GYZ983090:GZA983090 HIV983090:HIW983090 HSR983090:HSS983090 ICN983090:ICO983090 IMJ983090:IMK983090 IWF983090:IWG983090 JGB983090:JGC983090 JPX983090:JPY983090 JZT983090:JZU983090 KJP983090:KJQ983090 KTL983090:KTM983090 LDH983090:LDI983090 LND983090:LNE983090 LWZ983090:LXA983090 MGV983090:MGW983090 MQR983090:MQS983090 NAN983090:NAO983090 NKJ983090:NKK983090 NUF983090:NUG983090 OEB983090:OEC983090 ONX983090:ONY983090 OXT983090:OXU983090 PHP983090:PHQ983090 PRL983090:PRM983090 QBH983090:QBI983090 QLD983090:QLE983090 QUZ983090:QVA983090 REV983090:REW983090 ROR983090:ROS983090 RYN983090:RYO983090 SIJ983090:SIK983090 SSF983090:SSG983090 TCB983090:TCC983090 TLX983090:TLY983090 TVT983090:TVU983090 UFP983090:UFQ983090 UPL983090:UPM983090 UZH983090:UZI983090 VJD983090:VJE983090 VSZ983090:VTA983090 WCV983090:WCW983090 WMR983090:WMS983090 WWN983090:WWO983090 AH29:AI29 KD29:KE29 TZ29:UA29 ADV29:ADW29 ANR29:ANS29 AXN29:AXO29 BHJ29:BHK29 BRF29:BRG29 CBB29:CBC29 CKX29:CKY29 CUT29:CUU29 DEP29:DEQ29 DOL29:DOM29 DYH29:DYI29 EID29:EIE29 ERZ29:ESA29 FBV29:FBW29 FLR29:FLS29 FVN29:FVO29 GFJ29:GFK29 GPF29:GPG29 GZB29:GZC29 HIX29:HIY29 HST29:HSU29 ICP29:ICQ29 IML29:IMM29 IWH29:IWI29 JGD29:JGE29 JPZ29:JQA29 JZV29:JZW29 KJR29:KJS29 KTN29:KTO29 LDJ29:LDK29 LNF29:LNG29 LXB29:LXC29 MGX29:MGY29 MQT29:MQU29 NAP29:NAQ29 NKL29:NKM29 NUH29:NUI29 OED29:OEE29 ONZ29:OOA29 OXV29:OXW29 PHR29:PHS29 PRN29:PRO29 QBJ29:QBK29 QLF29:QLG29 QVB29:QVC29 REX29:REY29 ROT29:ROU29 RYP29:RYQ29 SIL29:SIM29 SSH29:SSI29 TCD29:TCE29 TLZ29:TMA29 TVV29:TVW29 UFR29:UFS29 UPN29:UPO29 UZJ29:UZK29 VJF29:VJG29 VTB29:VTC29 WCX29:WCY29 WMT29:WMU29 WWP29:WWQ29 AG65577:AH65577 KC65577:KD65577 TY65577:TZ65577 ADU65577:ADV65577 ANQ65577:ANR65577 AXM65577:AXN65577 BHI65577:BHJ65577 BRE65577:BRF65577 CBA65577:CBB65577 CKW65577:CKX65577 CUS65577:CUT65577 DEO65577:DEP65577 DOK65577:DOL65577 DYG65577:DYH65577 EIC65577:EID65577 ERY65577:ERZ65577 FBU65577:FBV65577 FLQ65577:FLR65577 FVM65577:FVN65577 GFI65577:GFJ65577 GPE65577:GPF65577 GZA65577:GZB65577 HIW65577:HIX65577 HSS65577:HST65577 ICO65577:ICP65577 IMK65577:IML65577 IWG65577:IWH65577 JGC65577:JGD65577 JPY65577:JPZ65577 JZU65577:JZV65577 KJQ65577:KJR65577 KTM65577:KTN65577 LDI65577:LDJ65577 LNE65577:LNF65577 LXA65577:LXB65577 MGW65577:MGX65577 MQS65577:MQT65577 NAO65577:NAP65577 NKK65577:NKL65577 NUG65577:NUH65577 OEC65577:OED65577 ONY65577:ONZ65577 OXU65577:OXV65577 PHQ65577:PHR65577 PRM65577:PRN65577 QBI65577:QBJ65577 QLE65577:QLF65577 QVA65577:QVB65577 REW65577:REX65577 ROS65577:ROT65577 RYO65577:RYP65577 SIK65577:SIL65577 SSG65577:SSH65577 TCC65577:TCD65577 TLY65577:TLZ65577 TVU65577:TVV65577 UFQ65577:UFR65577 UPM65577:UPN65577 UZI65577:UZJ65577 VJE65577:VJF65577 VTA65577:VTB65577 WCW65577:WCX65577 WMS65577:WMT65577 WWO65577:WWP65577 AG131113:AH131113 KC131113:KD131113 TY131113:TZ131113 ADU131113:ADV131113 ANQ131113:ANR131113 AXM131113:AXN131113 BHI131113:BHJ131113 BRE131113:BRF131113 CBA131113:CBB131113 CKW131113:CKX131113 CUS131113:CUT131113 DEO131113:DEP131113 DOK131113:DOL131113 DYG131113:DYH131113 EIC131113:EID131113 ERY131113:ERZ131113 FBU131113:FBV131113 FLQ131113:FLR131113 FVM131113:FVN131113 GFI131113:GFJ131113 GPE131113:GPF131113 GZA131113:GZB131113 HIW131113:HIX131113 HSS131113:HST131113 ICO131113:ICP131113 IMK131113:IML131113 IWG131113:IWH131113 JGC131113:JGD131113 JPY131113:JPZ131113 JZU131113:JZV131113 KJQ131113:KJR131113 KTM131113:KTN131113 LDI131113:LDJ131113 LNE131113:LNF131113 LXA131113:LXB131113 MGW131113:MGX131113 MQS131113:MQT131113 NAO131113:NAP131113 NKK131113:NKL131113 NUG131113:NUH131113 OEC131113:OED131113 ONY131113:ONZ131113 OXU131113:OXV131113 PHQ131113:PHR131113 PRM131113:PRN131113 QBI131113:QBJ131113 QLE131113:QLF131113 QVA131113:QVB131113 REW131113:REX131113 ROS131113:ROT131113 RYO131113:RYP131113 SIK131113:SIL131113 SSG131113:SSH131113 TCC131113:TCD131113 TLY131113:TLZ131113 TVU131113:TVV131113 UFQ131113:UFR131113 UPM131113:UPN131113 UZI131113:UZJ131113 VJE131113:VJF131113 VTA131113:VTB131113 WCW131113:WCX131113 WMS131113:WMT131113 WWO131113:WWP131113 AG196649:AH196649 KC196649:KD196649 TY196649:TZ196649 ADU196649:ADV196649 ANQ196649:ANR196649 AXM196649:AXN196649 BHI196649:BHJ196649 BRE196649:BRF196649 CBA196649:CBB196649 CKW196649:CKX196649 CUS196649:CUT196649 DEO196649:DEP196649 DOK196649:DOL196649 DYG196649:DYH196649 EIC196649:EID196649 ERY196649:ERZ196649 FBU196649:FBV196649 FLQ196649:FLR196649 FVM196649:FVN196649 GFI196649:GFJ196649 GPE196649:GPF196649 GZA196649:GZB196649 HIW196649:HIX196649 HSS196649:HST196649 ICO196649:ICP196649 IMK196649:IML196649 IWG196649:IWH196649 JGC196649:JGD196649 JPY196649:JPZ196649 JZU196649:JZV196649 KJQ196649:KJR196649 KTM196649:KTN196649 LDI196649:LDJ196649 LNE196649:LNF196649 LXA196649:LXB196649 MGW196649:MGX196649 MQS196649:MQT196649 NAO196649:NAP196649 NKK196649:NKL196649 NUG196649:NUH196649 OEC196649:OED196649 ONY196649:ONZ196649 OXU196649:OXV196649 PHQ196649:PHR196649 PRM196649:PRN196649 QBI196649:QBJ196649 QLE196649:QLF196649 QVA196649:QVB196649 REW196649:REX196649 ROS196649:ROT196649 RYO196649:RYP196649 SIK196649:SIL196649 SSG196649:SSH196649 TCC196649:TCD196649 TLY196649:TLZ196649 TVU196649:TVV196649 UFQ196649:UFR196649 UPM196649:UPN196649 UZI196649:UZJ196649 VJE196649:VJF196649 VTA196649:VTB196649 WCW196649:WCX196649 WMS196649:WMT196649 WWO196649:WWP196649 AG262185:AH262185 KC262185:KD262185 TY262185:TZ262185 ADU262185:ADV262185 ANQ262185:ANR262185 AXM262185:AXN262185 BHI262185:BHJ262185 BRE262185:BRF262185 CBA262185:CBB262185 CKW262185:CKX262185 CUS262185:CUT262185 DEO262185:DEP262185 DOK262185:DOL262185 DYG262185:DYH262185 EIC262185:EID262185 ERY262185:ERZ262185 FBU262185:FBV262185 FLQ262185:FLR262185 FVM262185:FVN262185 GFI262185:GFJ262185 GPE262185:GPF262185 GZA262185:GZB262185 HIW262185:HIX262185 HSS262185:HST262185 ICO262185:ICP262185 IMK262185:IML262185 IWG262185:IWH262185 JGC262185:JGD262185 JPY262185:JPZ262185 JZU262185:JZV262185 KJQ262185:KJR262185 KTM262185:KTN262185 LDI262185:LDJ262185 LNE262185:LNF262185 LXA262185:LXB262185 MGW262185:MGX262185 MQS262185:MQT262185 NAO262185:NAP262185 NKK262185:NKL262185 NUG262185:NUH262185 OEC262185:OED262185 ONY262185:ONZ262185 OXU262185:OXV262185 PHQ262185:PHR262185 PRM262185:PRN262185 QBI262185:QBJ262185 QLE262185:QLF262185 QVA262185:QVB262185 REW262185:REX262185 ROS262185:ROT262185 RYO262185:RYP262185 SIK262185:SIL262185 SSG262185:SSH262185 TCC262185:TCD262185 TLY262185:TLZ262185 TVU262185:TVV262185 UFQ262185:UFR262185 UPM262185:UPN262185 UZI262185:UZJ262185 VJE262185:VJF262185 VTA262185:VTB262185 WCW262185:WCX262185 WMS262185:WMT262185 WWO262185:WWP262185 AG327721:AH327721 KC327721:KD327721 TY327721:TZ327721 ADU327721:ADV327721 ANQ327721:ANR327721 AXM327721:AXN327721 BHI327721:BHJ327721 BRE327721:BRF327721 CBA327721:CBB327721 CKW327721:CKX327721 CUS327721:CUT327721 DEO327721:DEP327721 DOK327721:DOL327721 DYG327721:DYH327721 EIC327721:EID327721 ERY327721:ERZ327721 FBU327721:FBV327721 FLQ327721:FLR327721 FVM327721:FVN327721 GFI327721:GFJ327721 GPE327721:GPF327721 GZA327721:GZB327721 HIW327721:HIX327721 HSS327721:HST327721 ICO327721:ICP327721 IMK327721:IML327721 IWG327721:IWH327721 JGC327721:JGD327721 JPY327721:JPZ327721 JZU327721:JZV327721 KJQ327721:KJR327721 KTM327721:KTN327721 LDI327721:LDJ327721 LNE327721:LNF327721 LXA327721:LXB327721 MGW327721:MGX327721 MQS327721:MQT327721 NAO327721:NAP327721 NKK327721:NKL327721 NUG327721:NUH327721 OEC327721:OED327721 ONY327721:ONZ327721 OXU327721:OXV327721 PHQ327721:PHR327721 PRM327721:PRN327721 QBI327721:QBJ327721 QLE327721:QLF327721 QVA327721:QVB327721 REW327721:REX327721 ROS327721:ROT327721 RYO327721:RYP327721 SIK327721:SIL327721 SSG327721:SSH327721 TCC327721:TCD327721 TLY327721:TLZ327721 TVU327721:TVV327721 UFQ327721:UFR327721 UPM327721:UPN327721 UZI327721:UZJ327721 VJE327721:VJF327721 VTA327721:VTB327721 WCW327721:WCX327721 WMS327721:WMT327721 WWO327721:WWP327721 AG393257:AH393257 KC393257:KD393257 TY393257:TZ393257 ADU393257:ADV393257 ANQ393257:ANR393257 AXM393257:AXN393257 BHI393257:BHJ393257 BRE393257:BRF393257 CBA393257:CBB393257 CKW393257:CKX393257 CUS393257:CUT393257 DEO393257:DEP393257 DOK393257:DOL393257 DYG393257:DYH393257 EIC393257:EID393257 ERY393257:ERZ393257 FBU393257:FBV393257 FLQ393257:FLR393257 FVM393257:FVN393257 GFI393257:GFJ393257 GPE393257:GPF393257 GZA393257:GZB393257 HIW393257:HIX393257 HSS393257:HST393257 ICO393257:ICP393257 IMK393257:IML393257 IWG393257:IWH393257 JGC393257:JGD393257 JPY393257:JPZ393257 JZU393257:JZV393257 KJQ393257:KJR393257 KTM393257:KTN393257 LDI393257:LDJ393257 LNE393257:LNF393257 LXA393257:LXB393257 MGW393257:MGX393257 MQS393257:MQT393257 NAO393257:NAP393257 NKK393257:NKL393257 NUG393257:NUH393257 OEC393257:OED393257 ONY393257:ONZ393257 OXU393257:OXV393257 PHQ393257:PHR393257 PRM393257:PRN393257 QBI393257:QBJ393257 QLE393257:QLF393257 QVA393257:QVB393257 REW393257:REX393257 ROS393257:ROT393257 RYO393257:RYP393257 SIK393257:SIL393257 SSG393257:SSH393257 TCC393257:TCD393257 TLY393257:TLZ393257 TVU393257:TVV393257 UFQ393257:UFR393257 UPM393257:UPN393257 UZI393257:UZJ393257 VJE393257:VJF393257 VTA393257:VTB393257 WCW393257:WCX393257 WMS393257:WMT393257 WWO393257:WWP393257 AG458793:AH458793 KC458793:KD458793 TY458793:TZ458793 ADU458793:ADV458793 ANQ458793:ANR458793 AXM458793:AXN458793 BHI458793:BHJ458793 BRE458793:BRF458793 CBA458793:CBB458793 CKW458793:CKX458793 CUS458793:CUT458793 DEO458793:DEP458793 DOK458793:DOL458793 DYG458793:DYH458793 EIC458793:EID458793 ERY458793:ERZ458793 FBU458793:FBV458793 FLQ458793:FLR458793 FVM458793:FVN458793 GFI458793:GFJ458793 GPE458793:GPF458793 GZA458793:GZB458793 HIW458793:HIX458793 HSS458793:HST458793 ICO458793:ICP458793 IMK458793:IML458793 IWG458793:IWH458793 JGC458793:JGD458793 JPY458793:JPZ458793 JZU458793:JZV458793 KJQ458793:KJR458793 KTM458793:KTN458793 LDI458793:LDJ458793 LNE458793:LNF458793 LXA458793:LXB458793 MGW458793:MGX458793 MQS458793:MQT458793 NAO458793:NAP458793 NKK458793:NKL458793 NUG458793:NUH458793 OEC458793:OED458793 ONY458793:ONZ458793 OXU458793:OXV458793 PHQ458793:PHR458793 PRM458793:PRN458793 QBI458793:QBJ458793 QLE458793:QLF458793 QVA458793:QVB458793 REW458793:REX458793 ROS458793:ROT458793 RYO458793:RYP458793 SIK458793:SIL458793 SSG458793:SSH458793 TCC458793:TCD458793 TLY458793:TLZ458793 TVU458793:TVV458793 UFQ458793:UFR458793 UPM458793:UPN458793 UZI458793:UZJ458793 VJE458793:VJF458793 VTA458793:VTB458793 WCW458793:WCX458793 WMS458793:WMT458793 WWO458793:WWP458793 AG524329:AH524329 KC524329:KD524329 TY524329:TZ524329 ADU524329:ADV524329 ANQ524329:ANR524329 AXM524329:AXN524329 BHI524329:BHJ524329 BRE524329:BRF524329 CBA524329:CBB524329 CKW524329:CKX524329 CUS524329:CUT524329 DEO524329:DEP524329 DOK524329:DOL524329 DYG524329:DYH524329 EIC524329:EID524329 ERY524329:ERZ524329 FBU524329:FBV524329 FLQ524329:FLR524329 FVM524329:FVN524329 GFI524329:GFJ524329 GPE524329:GPF524329 GZA524329:GZB524329 HIW524329:HIX524329 HSS524329:HST524329 ICO524329:ICP524329 IMK524329:IML524329 IWG524329:IWH524329 JGC524329:JGD524329 JPY524329:JPZ524329 JZU524329:JZV524329 KJQ524329:KJR524329 KTM524329:KTN524329 LDI524329:LDJ524329 LNE524329:LNF524329 LXA524329:LXB524329 MGW524329:MGX524329 MQS524329:MQT524329 NAO524329:NAP524329 NKK524329:NKL524329 NUG524329:NUH524329 OEC524329:OED524329 ONY524329:ONZ524329 OXU524329:OXV524329 PHQ524329:PHR524329 PRM524329:PRN524329 QBI524329:QBJ524329 QLE524329:QLF524329 QVA524329:QVB524329 REW524329:REX524329 ROS524329:ROT524329 RYO524329:RYP524329 SIK524329:SIL524329 SSG524329:SSH524329 TCC524329:TCD524329 TLY524329:TLZ524329 TVU524329:TVV524329 UFQ524329:UFR524329 UPM524329:UPN524329 UZI524329:UZJ524329 VJE524329:VJF524329 VTA524329:VTB524329 WCW524329:WCX524329 WMS524329:WMT524329 WWO524329:WWP524329 AG589865:AH589865 KC589865:KD589865 TY589865:TZ589865 ADU589865:ADV589865 ANQ589865:ANR589865 AXM589865:AXN589865 BHI589865:BHJ589865 BRE589865:BRF589865 CBA589865:CBB589865 CKW589865:CKX589865 CUS589865:CUT589865 DEO589865:DEP589865 DOK589865:DOL589865 DYG589865:DYH589865 EIC589865:EID589865 ERY589865:ERZ589865 FBU589865:FBV589865 FLQ589865:FLR589865 FVM589865:FVN589865 GFI589865:GFJ589865 GPE589865:GPF589865 GZA589865:GZB589865 HIW589865:HIX589865 HSS589865:HST589865 ICO589865:ICP589865 IMK589865:IML589865 IWG589865:IWH589865 JGC589865:JGD589865 JPY589865:JPZ589865 JZU589865:JZV589865 KJQ589865:KJR589865 KTM589865:KTN589865 LDI589865:LDJ589865 LNE589865:LNF589865 LXA589865:LXB589865 MGW589865:MGX589865 MQS589865:MQT589865 NAO589865:NAP589865 NKK589865:NKL589865 NUG589865:NUH589865 OEC589865:OED589865 ONY589865:ONZ589865 OXU589865:OXV589865 PHQ589865:PHR589865 PRM589865:PRN589865 QBI589865:QBJ589865 QLE589865:QLF589865 QVA589865:QVB589865 REW589865:REX589865 ROS589865:ROT589865 RYO589865:RYP589865 SIK589865:SIL589865 SSG589865:SSH589865 TCC589865:TCD589865 TLY589865:TLZ589865 TVU589865:TVV589865 UFQ589865:UFR589865 UPM589865:UPN589865 UZI589865:UZJ589865 VJE589865:VJF589865 VTA589865:VTB589865 WCW589865:WCX589865 WMS589865:WMT589865 WWO589865:WWP589865 AG655401:AH655401 KC655401:KD655401 TY655401:TZ655401 ADU655401:ADV655401 ANQ655401:ANR655401 AXM655401:AXN655401 BHI655401:BHJ655401 BRE655401:BRF655401 CBA655401:CBB655401 CKW655401:CKX655401 CUS655401:CUT655401 DEO655401:DEP655401 DOK655401:DOL655401 DYG655401:DYH655401 EIC655401:EID655401 ERY655401:ERZ655401 FBU655401:FBV655401 FLQ655401:FLR655401 FVM655401:FVN655401 GFI655401:GFJ655401 GPE655401:GPF655401 GZA655401:GZB655401 HIW655401:HIX655401 HSS655401:HST655401 ICO655401:ICP655401 IMK655401:IML655401 IWG655401:IWH655401 JGC655401:JGD655401 JPY655401:JPZ655401 JZU655401:JZV655401 KJQ655401:KJR655401 KTM655401:KTN655401 LDI655401:LDJ655401 LNE655401:LNF655401 LXA655401:LXB655401 MGW655401:MGX655401 MQS655401:MQT655401 NAO655401:NAP655401 NKK655401:NKL655401 NUG655401:NUH655401 OEC655401:OED655401 ONY655401:ONZ655401 OXU655401:OXV655401 PHQ655401:PHR655401 PRM655401:PRN655401 QBI655401:QBJ655401 QLE655401:QLF655401 QVA655401:QVB655401 REW655401:REX655401 ROS655401:ROT655401 RYO655401:RYP655401 SIK655401:SIL655401 SSG655401:SSH655401 TCC655401:TCD655401 TLY655401:TLZ655401 TVU655401:TVV655401 UFQ655401:UFR655401 UPM655401:UPN655401 UZI655401:UZJ655401 VJE655401:VJF655401 VTA655401:VTB655401 WCW655401:WCX655401 WMS655401:WMT655401 WWO655401:WWP655401 AG720937:AH720937 KC720937:KD720937 TY720937:TZ720937 ADU720937:ADV720937 ANQ720937:ANR720937 AXM720937:AXN720937 BHI720937:BHJ720937 BRE720937:BRF720937 CBA720937:CBB720937 CKW720937:CKX720937 CUS720937:CUT720937 DEO720937:DEP720937 DOK720937:DOL720937 DYG720937:DYH720937 EIC720937:EID720937 ERY720937:ERZ720937 FBU720937:FBV720937 FLQ720937:FLR720937 FVM720937:FVN720937 GFI720937:GFJ720937 GPE720937:GPF720937 GZA720937:GZB720937 HIW720937:HIX720937 HSS720937:HST720937 ICO720937:ICP720937 IMK720937:IML720937 IWG720937:IWH720937 JGC720937:JGD720937 JPY720937:JPZ720937 JZU720937:JZV720937 KJQ720937:KJR720937 KTM720937:KTN720937 LDI720937:LDJ720937 LNE720937:LNF720937 LXA720937:LXB720937 MGW720937:MGX720937 MQS720937:MQT720937 NAO720937:NAP720937 NKK720937:NKL720937 NUG720937:NUH720937 OEC720937:OED720937 ONY720937:ONZ720937 OXU720937:OXV720937 PHQ720937:PHR720937 PRM720937:PRN720937 QBI720937:QBJ720937 QLE720937:QLF720937 QVA720937:QVB720937 REW720937:REX720937 ROS720937:ROT720937 RYO720937:RYP720937 SIK720937:SIL720937 SSG720937:SSH720937 TCC720937:TCD720937 TLY720937:TLZ720937 TVU720937:TVV720937 UFQ720937:UFR720937 UPM720937:UPN720937 UZI720937:UZJ720937 VJE720937:VJF720937 VTA720937:VTB720937 WCW720937:WCX720937 WMS720937:WMT720937 WWO720937:WWP720937 AG786473:AH786473 KC786473:KD786473 TY786473:TZ786473 ADU786473:ADV786473 ANQ786473:ANR786473 AXM786473:AXN786473 BHI786473:BHJ786473 BRE786473:BRF786473 CBA786473:CBB786473 CKW786473:CKX786473 CUS786473:CUT786473 DEO786473:DEP786473 DOK786473:DOL786473 DYG786473:DYH786473 EIC786473:EID786473 ERY786473:ERZ786473 FBU786473:FBV786473 FLQ786473:FLR786473 FVM786473:FVN786473 GFI786473:GFJ786473 GPE786473:GPF786473 GZA786473:GZB786473 HIW786473:HIX786473 HSS786473:HST786473 ICO786473:ICP786473 IMK786473:IML786473 IWG786473:IWH786473 JGC786473:JGD786473 JPY786473:JPZ786473 JZU786473:JZV786473 KJQ786473:KJR786473 KTM786473:KTN786473 LDI786473:LDJ786473 LNE786473:LNF786473 LXA786473:LXB786473 MGW786473:MGX786473 MQS786473:MQT786473 NAO786473:NAP786473 NKK786473:NKL786473 NUG786473:NUH786473 OEC786473:OED786473 ONY786473:ONZ786473 OXU786473:OXV786473 PHQ786473:PHR786473 PRM786473:PRN786473 QBI786473:QBJ786473 QLE786473:QLF786473 QVA786473:QVB786473 REW786473:REX786473 ROS786473:ROT786473 RYO786473:RYP786473 SIK786473:SIL786473 SSG786473:SSH786473 TCC786473:TCD786473 TLY786473:TLZ786473 TVU786473:TVV786473 UFQ786473:UFR786473 UPM786473:UPN786473 UZI786473:UZJ786473 VJE786473:VJF786473 VTA786473:VTB786473 WCW786473:WCX786473 WMS786473:WMT786473 WWO786473:WWP786473 AG852009:AH852009 KC852009:KD852009 TY852009:TZ852009 ADU852009:ADV852009 ANQ852009:ANR852009 AXM852009:AXN852009 BHI852009:BHJ852009 BRE852009:BRF852009 CBA852009:CBB852009 CKW852009:CKX852009 CUS852009:CUT852009 DEO852009:DEP852009 DOK852009:DOL852009 DYG852009:DYH852009 EIC852009:EID852009 ERY852009:ERZ852009 FBU852009:FBV852009 FLQ852009:FLR852009 FVM852009:FVN852009 GFI852009:GFJ852009 GPE852009:GPF852009 GZA852009:GZB852009 HIW852009:HIX852009 HSS852009:HST852009 ICO852009:ICP852009 IMK852009:IML852009 IWG852009:IWH852009 JGC852009:JGD852009 JPY852009:JPZ852009 JZU852009:JZV852009 KJQ852009:KJR852009 KTM852009:KTN852009 LDI852009:LDJ852009 LNE852009:LNF852009 LXA852009:LXB852009 MGW852009:MGX852009 MQS852009:MQT852009 NAO852009:NAP852009 NKK852009:NKL852009 NUG852009:NUH852009 OEC852009:OED852009 ONY852009:ONZ852009 OXU852009:OXV852009 PHQ852009:PHR852009 PRM852009:PRN852009 QBI852009:QBJ852009 QLE852009:QLF852009 QVA852009:QVB852009 REW852009:REX852009 ROS852009:ROT852009 RYO852009:RYP852009 SIK852009:SIL852009 SSG852009:SSH852009 TCC852009:TCD852009 TLY852009:TLZ852009 TVU852009:TVV852009 UFQ852009:UFR852009 UPM852009:UPN852009 UZI852009:UZJ852009 VJE852009:VJF852009 VTA852009:VTB852009 WCW852009:WCX852009 WMS852009:WMT852009 WWO852009:WWP852009 AG917545:AH917545 KC917545:KD917545 TY917545:TZ917545 ADU917545:ADV917545 ANQ917545:ANR917545 AXM917545:AXN917545 BHI917545:BHJ917545 BRE917545:BRF917545 CBA917545:CBB917545 CKW917545:CKX917545 CUS917545:CUT917545 DEO917545:DEP917545 DOK917545:DOL917545 DYG917545:DYH917545 EIC917545:EID917545 ERY917545:ERZ917545 FBU917545:FBV917545 FLQ917545:FLR917545 FVM917545:FVN917545 GFI917545:GFJ917545 GPE917545:GPF917545 GZA917545:GZB917545 HIW917545:HIX917545 HSS917545:HST917545 ICO917545:ICP917545 IMK917545:IML917545 IWG917545:IWH917545 JGC917545:JGD917545 JPY917545:JPZ917545 JZU917545:JZV917545 KJQ917545:KJR917545 KTM917545:KTN917545 LDI917545:LDJ917545 LNE917545:LNF917545 LXA917545:LXB917545 MGW917545:MGX917545 MQS917545:MQT917545 NAO917545:NAP917545 NKK917545:NKL917545 NUG917545:NUH917545 OEC917545:OED917545 ONY917545:ONZ917545 OXU917545:OXV917545 PHQ917545:PHR917545 PRM917545:PRN917545 QBI917545:QBJ917545 QLE917545:QLF917545 QVA917545:QVB917545 REW917545:REX917545 ROS917545:ROT917545 RYO917545:RYP917545 SIK917545:SIL917545 SSG917545:SSH917545 TCC917545:TCD917545 TLY917545:TLZ917545 TVU917545:TVV917545 UFQ917545:UFR917545 UPM917545:UPN917545 UZI917545:UZJ917545 VJE917545:VJF917545 VTA917545:VTB917545 WCW917545:WCX917545 WMS917545:WMT917545 WWO917545:WWP917545 AG983081:AH983081 KC983081:KD983081 TY983081:TZ983081 ADU983081:ADV983081 ANQ983081:ANR983081 AXM983081:AXN983081 BHI983081:BHJ983081 BRE983081:BRF983081 CBA983081:CBB983081 CKW983081:CKX983081 CUS983081:CUT983081 DEO983081:DEP983081 DOK983081:DOL983081 DYG983081:DYH983081 EIC983081:EID983081 ERY983081:ERZ983081 FBU983081:FBV983081 FLQ983081:FLR983081 FVM983081:FVN983081 GFI983081:GFJ983081 GPE983081:GPF983081 GZA983081:GZB983081 HIW983081:HIX983081 HSS983081:HST983081 ICO983081:ICP983081 IMK983081:IML983081 IWG983081:IWH983081 JGC983081:JGD983081 JPY983081:JPZ983081 JZU983081:JZV983081 KJQ983081:KJR983081 KTM983081:KTN983081 LDI983081:LDJ983081 LNE983081:LNF983081 LXA983081:LXB983081 MGW983081:MGX983081 MQS983081:MQT983081 NAO983081:NAP983081 NKK983081:NKL983081 NUG983081:NUH983081 OEC983081:OED983081 ONY983081:ONZ983081 OXU983081:OXV983081 PHQ983081:PHR983081 PRM983081:PRN983081 QBI983081:QBJ983081 QLE983081:QLF983081 QVA983081:QVB983081 REW983081:REX983081 ROS983081:ROT983081 RYO983081:RYP983081 SIK983081:SIL983081 SSG983081:SSH983081 TCC983081:TCD983081 TLY983081:TLZ983081 TVU983081:TVV983081 UFQ983081:UFR983081 UPM983081:UPN983081 UZI983081:UZJ983081 VJE983081:VJF983081 VTA983081:VTB983081 WCW983081:WCX983081 WMS983081:WMT983081 WWO983081:WWP983081 AH65578:AI65578 KD65578:KE65578 TZ65578:UA65578 ADV65578:ADW65578 ANR65578:ANS65578 AXN65578:AXO65578 BHJ65578:BHK65578 BRF65578:BRG65578 CBB65578:CBC65578 CKX65578:CKY65578 CUT65578:CUU65578 DEP65578:DEQ65578 DOL65578:DOM65578 DYH65578:DYI65578 EID65578:EIE65578 ERZ65578:ESA65578 FBV65578:FBW65578 FLR65578:FLS65578 FVN65578:FVO65578 GFJ65578:GFK65578 GPF65578:GPG65578 GZB65578:GZC65578 HIX65578:HIY65578 HST65578:HSU65578 ICP65578:ICQ65578 IML65578:IMM65578 IWH65578:IWI65578 JGD65578:JGE65578 JPZ65578:JQA65578 JZV65578:JZW65578 KJR65578:KJS65578 KTN65578:KTO65578 LDJ65578:LDK65578 LNF65578:LNG65578 LXB65578:LXC65578 MGX65578:MGY65578 MQT65578:MQU65578 NAP65578:NAQ65578 NKL65578:NKM65578 NUH65578:NUI65578 OED65578:OEE65578 ONZ65578:OOA65578 OXV65578:OXW65578 PHR65578:PHS65578 PRN65578:PRO65578 QBJ65578:QBK65578 QLF65578:QLG65578 QVB65578:QVC65578 REX65578:REY65578 ROT65578:ROU65578 RYP65578:RYQ65578 SIL65578:SIM65578 SSH65578:SSI65578 TCD65578:TCE65578 TLZ65578:TMA65578 TVV65578:TVW65578 UFR65578:UFS65578 UPN65578:UPO65578 UZJ65578:UZK65578 VJF65578:VJG65578 VTB65578:VTC65578 WCX65578:WCY65578 WMT65578:WMU65578 WWP65578:WWQ65578 AH131114:AI131114 KD131114:KE131114 TZ131114:UA131114 ADV131114:ADW131114 ANR131114:ANS131114 AXN131114:AXO131114 BHJ131114:BHK131114 BRF131114:BRG131114 CBB131114:CBC131114 CKX131114:CKY131114 CUT131114:CUU131114 DEP131114:DEQ131114 DOL131114:DOM131114 DYH131114:DYI131114 EID131114:EIE131114 ERZ131114:ESA131114 FBV131114:FBW131114 FLR131114:FLS131114 FVN131114:FVO131114 GFJ131114:GFK131114 GPF131114:GPG131114 GZB131114:GZC131114 HIX131114:HIY131114 HST131114:HSU131114 ICP131114:ICQ131114 IML131114:IMM131114 IWH131114:IWI131114 JGD131114:JGE131114 JPZ131114:JQA131114 JZV131114:JZW131114 KJR131114:KJS131114 KTN131114:KTO131114 LDJ131114:LDK131114 LNF131114:LNG131114 LXB131114:LXC131114 MGX131114:MGY131114 MQT131114:MQU131114 NAP131114:NAQ131114 NKL131114:NKM131114 NUH131114:NUI131114 OED131114:OEE131114 ONZ131114:OOA131114 OXV131114:OXW131114 PHR131114:PHS131114 PRN131114:PRO131114 QBJ131114:QBK131114 QLF131114:QLG131114 QVB131114:QVC131114 REX131114:REY131114 ROT131114:ROU131114 RYP131114:RYQ131114 SIL131114:SIM131114 SSH131114:SSI131114 TCD131114:TCE131114 TLZ131114:TMA131114 TVV131114:TVW131114 UFR131114:UFS131114 UPN131114:UPO131114 UZJ131114:UZK131114 VJF131114:VJG131114 VTB131114:VTC131114 WCX131114:WCY131114 WMT131114:WMU131114 WWP131114:WWQ131114 AH196650:AI196650 KD196650:KE196650 TZ196650:UA196650 ADV196650:ADW196650 ANR196650:ANS196650 AXN196650:AXO196650 BHJ196650:BHK196650 BRF196650:BRG196650 CBB196650:CBC196650 CKX196650:CKY196650 CUT196650:CUU196650 DEP196650:DEQ196650 DOL196650:DOM196650 DYH196650:DYI196650 EID196650:EIE196650 ERZ196650:ESA196650 FBV196650:FBW196650 FLR196650:FLS196650 FVN196650:FVO196650 GFJ196650:GFK196650 GPF196650:GPG196650 GZB196650:GZC196650 HIX196650:HIY196650 HST196650:HSU196650 ICP196650:ICQ196650 IML196650:IMM196650 IWH196650:IWI196650 JGD196650:JGE196650 JPZ196650:JQA196650 JZV196650:JZW196650 KJR196650:KJS196650 KTN196650:KTO196650 LDJ196650:LDK196650 LNF196650:LNG196650 LXB196650:LXC196650 MGX196650:MGY196650 MQT196650:MQU196650 NAP196650:NAQ196650 NKL196650:NKM196650 NUH196650:NUI196650 OED196650:OEE196650 ONZ196650:OOA196650 OXV196650:OXW196650 PHR196650:PHS196650 PRN196650:PRO196650 QBJ196650:QBK196650 QLF196650:QLG196650 QVB196650:QVC196650 REX196650:REY196650 ROT196650:ROU196650 RYP196650:RYQ196650 SIL196650:SIM196650 SSH196650:SSI196650 TCD196650:TCE196650 TLZ196650:TMA196650 TVV196650:TVW196650 UFR196650:UFS196650 UPN196650:UPO196650 UZJ196650:UZK196650 VJF196650:VJG196650 VTB196650:VTC196650 WCX196650:WCY196650 WMT196650:WMU196650 WWP196650:WWQ196650 AH262186:AI262186 KD262186:KE262186 TZ262186:UA262186 ADV262186:ADW262186 ANR262186:ANS262186 AXN262186:AXO262186 BHJ262186:BHK262186 BRF262186:BRG262186 CBB262186:CBC262186 CKX262186:CKY262186 CUT262186:CUU262186 DEP262186:DEQ262186 DOL262186:DOM262186 DYH262186:DYI262186 EID262186:EIE262186 ERZ262186:ESA262186 FBV262186:FBW262186 FLR262186:FLS262186 FVN262186:FVO262186 GFJ262186:GFK262186 GPF262186:GPG262186 GZB262186:GZC262186 HIX262186:HIY262186 HST262186:HSU262186 ICP262186:ICQ262186 IML262186:IMM262186 IWH262186:IWI262186 JGD262186:JGE262186 JPZ262186:JQA262186 JZV262186:JZW262186 KJR262186:KJS262186 KTN262186:KTO262186 LDJ262186:LDK262186 LNF262186:LNG262186 LXB262186:LXC262186 MGX262186:MGY262186 MQT262186:MQU262186 NAP262186:NAQ262186 NKL262186:NKM262186 NUH262186:NUI262186 OED262186:OEE262186 ONZ262186:OOA262186 OXV262186:OXW262186 PHR262186:PHS262186 PRN262186:PRO262186 QBJ262186:QBK262186 QLF262186:QLG262186 QVB262186:QVC262186 REX262186:REY262186 ROT262186:ROU262186 RYP262186:RYQ262186 SIL262186:SIM262186 SSH262186:SSI262186 TCD262186:TCE262186 TLZ262186:TMA262186 TVV262186:TVW262186 UFR262186:UFS262186 UPN262186:UPO262186 UZJ262186:UZK262186 VJF262186:VJG262186 VTB262186:VTC262186 WCX262186:WCY262186 WMT262186:WMU262186 WWP262186:WWQ262186 AH327722:AI327722 KD327722:KE327722 TZ327722:UA327722 ADV327722:ADW327722 ANR327722:ANS327722 AXN327722:AXO327722 BHJ327722:BHK327722 BRF327722:BRG327722 CBB327722:CBC327722 CKX327722:CKY327722 CUT327722:CUU327722 DEP327722:DEQ327722 DOL327722:DOM327722 DYH327722:DYI327722 EID327722:EIE327722 ERZ327722:ESA327722 FBV327722:FBW327722 FLR327722:FLS327722 FVN327722:FVO327722 GFJ327722:GFK327722 GPF327722:GPG327722 GZB327722:GZC327722 HIX327722:HIY327722 HST327722:HSU327722 ICP327722:ICQ327722 IML327722:IMM327722 IWH327722:IWI327722 JGD327722:JGE327722 JPZ327722:JQA327722 JZV327722:JZW327722 KJR327722:KJS327722 KTN327722:KTO327722 LDJ327722:LDK327722 LNF327722:LNG327722 LXB327722:LXC327722 MGX327722:MGY327722 MQT327722:MQU327722 NAP327722:NAQ327722 NKL327722:NKM327722 NUH327722:NUI327722 OED327722:OEE327722 ONZ327722:OOA327722 OXV327722:OXW327722 PHR327722:PHS327722 PRN327722:PRO327722 QBJ327722:QBK327722 QLF327722:QLG327722 QVB327722:QVC327722 REX327722:REY327722 ROT327722:ROU327722 RYP327722:RYQ327722 SIL327722:SIM327722 SSH327722:SSI327722 TCD327722:TCE327722 TLZ327722:TMA327722 TVV327722:TVW327722 UFR327722:UFS327722 UPN327722:UPO327722 UZJ327722:UZK327722 VJF327722:VJG327722 VTB327722:VTC327722 WCX327722:WCY327722 WMT327722:WMU327722 WWP327722:WWQ327722 AH393258:AI393258 KD393258:KE393258 TZ393258:UA393258 ADV393258:ADW393258 ANR393258:ANS393258 AXN393258:AXO393258 BHJ393258:BHK393258 BRF393258:BRG393258 CBB393258:CBC393258 CKX393258:CKY393258 CUT393258:CUU393258 DEP393258:DEQ393258 DOL393258:DOM393258 DYH393258:DYI393258 EID393258:EIE393258 ERZ393258:ESA393258 FBV393258:FBW393258 FLR393258:FLS393258 FVN393258:FVO393258 GFJ393258:GFK393258 GPF393258:GPG393258 GZB393258:GZC393258 HIX393258:HIY393258 HST393258:HSU393258 ICP393258:ICQ393258 IML393258:IMM393258 IWH393258:IWI393258 JGD393258:JGE393258 JPZ393258:JQA393258 JZV393258:JZW393258 KJR393258:KJS393258 KTN393258:KTO393258 LDJ393258:LDK393258 LNF393258:LNG393258 LXB393258:LXC393258 MGX393258:MGY393258 MQT393258:MQU393258 NAP393258:NAQ393258 NKL393258:NKM393258 NUH393258:NUI393258 OED393258:OEE393258 ONZ393258:OOA393258 OXV393258:OXW393258 PHR393258:PHS393258 PRN393258:PRO393258 QBJ393258:QBK393258 QLF393258:QLG393258 QVB393258:QVC393258 REX393258:REY393258 ROT393258:ROU393258 RYP393258:RYQ393258 SIL393258:SIM393258 SSH393258:SSI393258 TCD393258:TCE393258 TLZ393258:TMA393258 TVV393258:TVW393258 UFR393258:UFS393258 UPN393258:UPO393258 UZJ393258:UZK393258 VJF393258:VJG393258 VTB393258:VTC393258 WCX393258:WCY393258 WMT393258:WMU393258 WWP393258:WWQ393258 AH458794:AI458794 KD458794:KE458794 TZ458794:UA458794 ADV458794:ADW458794 ANR458794:ANS458794 AXN458794:AXO458794 BHJ458794:BHK458794 BRF458794:BRG458794 CBB458794:CBC458794 CKX458794:CKY458794 CUT458794:CUU458794 DEP458794:DEQ458794 DOL458794:DOM458794 DYH458794:DYI458794 EID458794:EIE458794 ERZ458794:ESA458794 FBV458794:FBW458794 FLR458794:FLS458794 FVN458794:FVO458794 GFJ458794:GFK458794 GPF458794:GPG458794 GZB458794:GZC458794 HIX458794:HIY458794 HST458794:HSU458794 ICP458794:ICQ458794 IML458794:IMM458794 IWH458794:IWI458794 JGD458794:JGE458794 JPZ458794:JQA458794 JZV458794:JZW458794 KJR458794:KJS458794 KTN458794:KTO458794 LDJ458794:LDK458794 LNF458794:LNG458794 LXB458794:LXC458794 MGX458794:MGY458794 MQT458794:MQU458794 NAP458794:NAQ458794 NKL458794:NKM458794 NUH458794:NUI458794 OED458794:OEE458794 ONZ458794:OOA458794 OXV458794:OXW458794 PHR458794:PHS458794 PRN458794:PRO458794 QBJ458794:QBK458794 QLF458794:QLG458794 QVB458794:QVC458794 REX458794:REY458794 ROT458794:ROU458794 RYP458794:RYQ458794 SIL458794:SIM458794 SSH458794:SSI458794 TCD458794:TCE458794 TLZ458794:TMA458794 TVV458794:TVW458794 UFR458794:UFS458794 UPN458794:UPO458794 UZJ458794:UZK458794 VJF458794:VJG458794 VTB458794:VTC458794 WCX458794:WCY458794 WMT458794:WMU458794 WWP458794:WWQ458794 AH524330:AI524330 KD524330:KE524330 TZ524330:UA524330 ADV524330:ADW524330 ANR524330:ANS524330 AXN524330:AXO524330 BHJ524330:BHK524330 BRF524330:BRG524330 CBB524330:CBC524330 CKX524330:CKY524330 CUT524330:CUU524330 DEP524330:DEQ524330 DOL524330:DOM524330 DYH524330:DYI524330 EID524330:EIE524330 ERZ524330:ESA524330 FBV524330:FBW524330 FLR524330:FLS524330 FVN524330:FVO524330 GFJ524330:GFK524330 GPF524330:GPG524330 GZB524330:GZC524330 HIX524330:HIY524330 HST524330:HSU524330 ICP524330:ICQ524330 IML524330:IMM524330 IWH524330:IWI524330 JGD524330:JGE524330 JPZ524330:JQA524330 JZV524330:JZW524330 KJR524330:KJS524330 KTN524330:KTO524330 LDJ524330:LDK524330 LNF524330:LNG524330 LXB524330:LXC524330 MGX524330:MGY524330 MQT524330:MQU524330 NAP524330:NAQ524330 NKL524330:NKM524330 NUH524330:NUI524330 OED524330:OEE524330 ONZ524330:OOA524330 OXV524330:OXW524330 PHR524330:PHS524330 PRN524330:PRO524330 QBJ524330:QBK524330 QLF524330:QLG524330 QVB524330:QVC524330 REX524330:REY524330 ROT524330:ROU524330 RYP524330:RYQ524330 SIL524330:SIM524330 SSH524330:SSI524330 TCD524330:TCE524330 TLZ524330:TMA524330 TVV524330:TVW524330 UFR524330:UFS524330 UPN524330:UPO524330 UZJ524330:UZK524330 VJF524330:VJG524330 VTB524330:VTC524330 WCX524330:WCY524330 WMT524330:WMU524330 WWP524330:WWQ524330 AH589866:AI589866 KD589866:KE589866 TZ589866:UA589866 ADV589866:ADW589866 ANR589866:ANS589866 AXN589866:AXO589866 BHJ589866:BHK589866 BRF589866:BRG589866 CBB589866:CBC589866 CKX589866:CKY589866 CUT589866:CUU589866 DEP589866:DEQ589866 DOL589866:DOM589866 DYH589866:DYI589866 EID589866:EIE589866 ERZ589866:ESA589866 FBV589866:FBW589866 FLR589866:FLS589866 FVN589866:FVO589866 GFJ589866:GFK589866 GPF589866:GPG589866 GZB589866:GZC589866 HIX589866:HIY589866 HST589866:HSU589866 ICP589866:ICQ589866 IML589866:IMM589866 IWH589866:IWI589866 JGD589866:JGE589866 JPZ589866:JQA589866 JZV589866:JZW589866 KJR589866:KJS589866 KTN589866:KTO589866 LDJ589866:LDK589866 LNF589866:LNG589866 LXB589866:LXC589866 MGX589866:MGY589866 MQT589866:MQU589866 NAP589866:NAQ589866 NKL589866:NKM589866 NUH589866:NUI589866 OED589866:OEE589866 ONZ589866:OOA589866 OXV589866:OXW589866 PHR589866:PHS589866 PRN589866:PRO589866 QBJ589866:QBK589866 QLF589866:QLG589866 QVB589866:QVC589866 REX589866:REY589866 ROT589866:ROU589866 RYP589866:RYQ589866 SIL589866:SIM589866 SSH589866:SSI589866 TCD589866:TCE589866 TLZ589866:TMA589866 TVV589866:TVW589866 UFR589866:UFS589866 UPN589866:UPO589866 UZJ589866:UZK589866 VJF589866:VJG589866 VTB589866:VTC589866 WCX589866:WCY589866 WMT589866:WMU589866 WWP589866:WWQ589866 AH655402:AI655402 KD655402:KE655402 TZ655402:UA655402 ADV655402:ADW655402 ANR655402:ANS655402 AXN655402:AXO655402 BHJ655402:BHK655402 BRF655402:BRG655402 CBB655402:CBC655402 CKX655402:CKY655402 CUT655402:CUU655402 DEP655402:DEQ655402 DOL655402:DOM655402 DYH655402:DYI655402 EID655402:EIE655402 ERZ655402:ESA655402 FBV655402:FBW655402 FLR655402:FLS655402 FVN655402:FVO655402 GFJ655402:GFK655402 GPF655402:GPG655402 GZB655402:GZC655402 HIX655402:HIY655402 HST655402:HSU655402 ICP655402:ICQ655402 IML655402:IMM655402 IWH655402:IWI655402 JGD655402:JGE655402 JPZ655402:JQA655402 JZV655402:JZW655402 KJR655402:KJS655402 KTN655402:KTO655402 LDJ655402:LDK655402 LNF655402:LNG655402 LXB655402:LXC655402 MGX655402:MGY655402 MQT655402:MQU655402 NAP655402:NAQ655402 NKL655402:NKM655402 NUH655402:NUI655402 OED655402:OEE655402 ONZ655402:OOA655402 OXV655402:OXW655402 PHR655402:PHS655402 PRN655402:PRO655402 QBJ655402:QBK655402 QLF655402:QLG655402 QVB655402:QVC655402 REX655402:REY655402 ROT655402:ROU655402 RYP655402:RYQ655402 SIL655402:SIM655402 SSH655402:SSI655402 TCD655402:TCE655402 TLZ655402:TMA655402 TVV655402:TVW655402 UFR655402:UFS655402 UPN655402:UPO655402 UZJ655402:UZK655402 VJF655402:VJG655402 VTB655402:VTC655402 WCX655402:WCY655402 WMT655402:WMU655402 WWP655402:WWQ655402 AH720938:AI720938 KD720938:KE720938 TZ720938:UA720938 ADV720938:ADW720938 ANR720938:ANS720938 AXN720938:AXO720938 BHJ720938:BHK720938 BRF720938:BRG720938 CBB720938:CBC720938 CKX720938:CKY720938 CUT720938:CUU720938 DEP720938:DEQ720938 DOL720938:DOM720938 DYH720938:DYI720938 EID720938:EIE720938 ERZ720938:ESA720938 FBV720938:FBW720938 FLR720938:FLS720938 FVN720938:FVO720938 GFJ720938:GFK720938 GPF720938:GPG720938 GZB720938:GZC720938 HIX720938:HIY720938 HST720938:HSU720938 ICP720938:ICQ720938 IML720938:IMM720938 IWH720938:IWI720938 JGD720938:JGE720938 JPZ720938:JQA720938 JZV720938:JZW720938 KJR720938:KJS720938 KTN720938:KTO720938 LDJ720938:LDK720938 LNF720938:LNG720938 LXB720938:LXC720938 MGX720938:MGY720938 MQT720938:MQU720938 NAP720938:NAQ720938 NKL720938:NKM720938 NUH720938:NUI720938 OED720938:OEE720938 ONZ720938:OOA720938 OXV720938:OXW720938 PHR720938:PHS720938 PRN720938:PRO720938 QBJ720938:QBK720938 QLF720938:QLG720938 QVB720938:QVC720938 REX720938:REY720938 ROT720938:ROU720938 RYP720938:RYQ720938 SIL720938:SIM720938 SSH720938:SSI720938 TCD720938:TCE720938 TLZ720938:TMA720938 TVV720938:TVW720938 UFR720938:UFS720938 UPN720938:UPO720938 UZJ720938:UZK720938 VJF720938:VJG720938 VTB720938:VTC720938 WCX720938:WCY720938 WMT720938:WMU720938 WWP720938:WWQ720938 AH786474:AI786474 KD786474:KE786474 TZ786474:UA786474 ADV786474:ADW786474 ANR786474:ANS786474 AXN786474:AXO786474 BHJ786474:BHK786474 BRF786474:BRG786474 CBB786474:CBC786474 CKX786474:CKY786474 CUT786474:CUU786474 DEP786474:DEQ786474 DOL786474:DOM786474 DYH786474:DYI786474 EID786474:EIE786474 ERZ786474:ESA786474 FBV786474:FBW786474 FLR786474:FLS786474 FVN786474:FVO786474 GFJ786474:GFK786474 GPF786474:GPG786474 GZB786474:GZC786474 HIX786474:HIY786474 HST786474:HSU786474 ICP786474:ICQ786474 IML786474:IMM786474 IWH786474:IWI786474 JGD786474:JGE786474 JPZ786474:JQA786474 JZV786474:JZW786474 KJR786474:KJS786474 KTN786474:KTO786474 LDJ786474:LDK786474 LNF786474:LNG786474 LXB786474:LXC786474 MGX786474:MGY786474 MQT786474:MQU786474 NAP786474:NAQ786474 NKL786474:NKM786474 NUH786474:NUI786474 OED786474:OEE786474 ONZ786474:OOA786474 OXV786474:OXW786474 PHR786474:PHS786474 PRN786474:PRO786474 QBJ786474:QBK786474 QLF786474:QLG786474 QVB786474:QVC786474 REX786474:REY786474 ROT786474:ROU786474 RYP786474:RYQ786474 SIL786474:SIM786474 SSH786474:SSI786474 TCD786474:TCE786474 TLZ786474:TMA786474 TVV786474:TVW786474 UFR786474:UFS786474 UPN786474:UPO786474 UZJ786474:UZK786474 VJF786474:VJG786474 VTB786474:VTC786474 WCX786474:WCY786474 WMT786474:WMU786474 WWP786474:WWQ786474 AH852010:AI852010 KD852010:KE852010 TZ852010:UA852010 ADV852010:ADW852010 ANR852010:ANS852010 AXN852010:AXO852010 BHJ852010:BHK852010 BRF852010:BRG852010 CBB852010:CBC852010 CKX852010:CKY852010 CUT852010:CUU852010 DEP852010:DEQ852010 DOL852010:DOM852010 DYH852010:DYI852010 EID852010:EIE852010 ERZ852010:ESA852010 FBV852010:FBW852010 FLR852010:FLS852010 FVN852010:FVO852010 GFJ852010:GFK852010 GPF852010:GPG852010 GZB852010:GZC852010 HIX852010:HIY852010 HST852010:HSU852010 ICP852010:ICQ852010 IML852010:IMM852010 IWH852010:IWI852010 JGD852010:JGE852010 JPZ852010:JQA852010 JZV852010:JZW852010 KJR852010:KJS852010 KTN852010:KTO852010 LDJ852010:LDK852010 LNF852010:LNG852010 LXB852010:LXC852010 MGX852010:MGY852010 MQT852010:MQU852010 NAP852010:NAQ852010 NKL852010:NKM852010 NUH852010:NUI852010 OED852010:OEE852010 ONZ852010:OOA852010 OXV852010:OXW852010 PHR852010:PHS852010 PRN852010:PRO852010 QBJ852010:QBK852010 QLF852010:QLG852010 QVB852010:QVC852010 REX852010:REY852010 ROT852010:ROU852010 RYP852010:RYQ852010 SIL852010:SIM852010 SSH852010:SSI852010 TCD852010:TCE852010 TLZ852010:TMA852010 TVV852010:TVW852010 UFR852010:UFS852010 UPN852010:UPO852010 UZJ852010:UZK852010 VJF852010:VJG852010 VTB852010:VTC852010 WCX852010:WCY852010 WMT852010:WMU852010 WWP852010:WWQ852010 AH917546:AI917546 KD917546:KE917546 TZ917546:UA917546 ADV917546:ADW917546 ANR917546:ANS917546 AXN917546:AXO917546 BHJ917546:BHK917546 BRF917546:BRG917546 CBB917546:CBC917546 CKX917546:CKY917546 CUT917546:CUU917546 DEP917546:DEQ917546 DOL917546:DOM917546 DYH917546:DYI917546 EID917546:EIE917546 ERZ917546:ESA917546 FBV917546:FBW917546 FLR917546:FLS917546 FVN917546:FVO917546 GFJ917546:GFK917546 GPF917546:GPG917546 GZB917546:GZC917546 HIX917546:HIY917546 HST917546:HSU917546 ICP917546:ICQ917546 IML917546:IMM917546 IWH917546:IWI917546 JGD917546:JGE917546 JPZ917546:JQA917546 JZV917546:JZW917546 KJR917546:KJS917546 KTN917546:KTO917546 LDJ917546:LDK917546 LNF917546:LNG917546 LXB917546:LXC917546 MGX917546:MGY917546 MQT917546:MQU917546 NAP917546:NAQ917546 NKL917546:NKM917546 NUH917546:NUI917546 OED917546:OEE917546 ONZ917546:OOA917546 OXV917546:OXW917546 PHR917546:PHS917546 PRN917546:PRO917546 QBJ917546:QBK917546 QLF917546:QLG917546 QVB917546:QVC917546 REX917546:REY917546 ROT917546:ROU917546 RYP917546:RYQ917546 SIL917546:SIM917546 SSH917546:SSI917546 TCD917546:TCE917546 TLZ917546:TMA917546 TVV917546:TVW917546 UFR917546:UFS917546 UPN917546:UPO917546 UZJ917546:UZK917546 VJF917546:VJG917546 VTB917546:VTC917546 WCX917546:WCY917546 WMT917546:WMU917546 WWP917546:WWQ917546 AH983082:AI983082 KD983082:KE983082 TZ983082:UA983082 ADV983082:ADW983082 ANR983082:ANS983082 AXN983082:AXO983082 BHJ983082:BHK983082 BRF983082:BRG983082 CBB983082:CBC983082 CKX983082:CKY983082 CUT983082:CUU983082 DEP983082:DEQ983082 DOL983082:DOM983082 DYH983082:DYI983082 EID983082:EIE983082 ERZ983082:ESA983082 FBV983082:FBW983082 FLR983082:FLS983082 FVN983082:FVO983082 GFJ983082:GFK983082 GPF983082:GPG983082 GZB983082:GZC983082 HIX983082:HIY983082 HST983082:HSU983082 ICP983082:ICQ983082 IML983082:IMM983082 IWH983082:IWI983082 JGD983082:JGE983082 JPZ983082:JQA983082 JZV983082:JZW983082 KJR983082:KJS983082 KTN983082:KTO983082 LDJ983082:LDK983082 LNF983082:LNG983082 LXB983082:LXC983082 MGX983082:MGY983082 MQT983082:MQU983082 NAP983082:NAQ983082 NKL983082:NKM983082 NUH983082:NUI983082 OED983082:OEE983082 ONZ983082:OOA983082 OXV983082:OXW983082 PHR983082:PHS983082 PRN983082:PRO983082 QBJ983082:QBK983082 QLF983082:QLG983082 QVB983082:QVC983082 REX983082:REY983082 ROT983082:ROU983082 RYP983082:RYQ983082 SIL983082:SIM983082 SSH983082:SSI983082 TCD983082:TCE983082 TLZ983082:TMA983082 TVV983082:TVW983082 UFR983082:UFS983082 UPN983082:UPO983082 UZJ983082:UZK983082 VJF983082:VJG983082 VTB983082:VTC983082 WCX983082:WCY983082 WMT983082:WMU983082 WWP983082:WWQ983082 AG65590:AH65590 KC65590:KD65590 TY65590:TZ65590 ADU65590:ADV65590 ANQ65590:ANR65590 AXM65590:AXN65590 BHI65590:BHJ65590 BRE65590:BRF65590 CBA65590:CBB65590 CKW65590:CKX65590 CUS65590:CUT65590 DEO65590:DEP65590 DOK65590:DOL65590 DYG65590:DYH65590 EIC65590:EID65590 ERY65590:ERZ65590 FBU65590:FBV65590 FLQ65590:FLR65590 FVM65590:FVN65590 GFI65590:GFJ65590 GPE65590:GPF65590 GZA65590:GZB65590 HIW65590:HIX65590 HSS65590:HST65590 ICO65590:ICP65590 IMK65590:IML65590 IWG65590:IWH65590 JGC65590:JGD65590 JPY65590:JPZ65590 JZU65590:JZV65590 KJQ65590:KJR65590 KTM65590:KTN65590 LDI65590:LDJ65590 LNE65590:LNF65590 LXA65590:LXB65590 MGW65590:MGX65590 MQS65590:MQT65590 NAO65590:NAP65590 NKK65590:NKL65590 NUG65590:NUH65590 OEC65590:OED65590 ONY65590:ONZ65590 OXU65590:OXV65590 PHQ65590:PHR65590 PRM65590:PRN65590 QBI65590:QBJ65590 QLE65590:QLF65590 QVA65590:QVB65590 REW65590:REX65590 ROS65590:ROT65590 RYO65590:RYP65590 SIK65590:SIL65590 SSG65590:SSH65590 TCC65590:TCD65590 TLY65590:TLZ65590 TVU65590:TVV65590 UFQ65590:UFR65590 UPM65590:UPN65590 UZI65590:UZJ65590 VJE65590:VJF65590 VTA65590:VTB65590 WCW65590:WCX65590 WMS65590:WMT65590 WWO65590:WWP65590 AG131126:AH131126 KC131126:KD131126 TY131126:TZ131126 ADU131126:ADV131126 ANQ131126:ANR131126 AXM131126:AXN131126 BHI131126:BHJ131126 BRE131126:BRF131126 CBA131126:CBB131126 CKW131126:CKX131126 CUS131126:CUT131126 DEO131126:DEP131126 DOK131126:DOL131126 DYG131126:DYH131126 EIC131126:EID131126 ERY131126:ERZ131126 FBU131126:FBV131126 FLQ131126:FLR131126 FVM131126:FVN131126 GFI131126:GFJ131126 GPE131126:GPF131126 GZA131126:GZB131126 HIW131126:HIX131126 HSS131126:HST131126 ICO131126:ICP131126 IMK131126:IML131126 IWG131126:IWH131126 JGC131126:JGD131126 JPY131126:JPZ131126 JZU131126:JZV131126 KJQ131126:KJR131126 KTM131126:KTN131126 LDI131126:LDJ131126 LNE131126:LNF131126 LXA131126:LXB131126 MGW131126:MGX131126 MQS131126:MQT131126 NAO131126:NAP131126 NKK131126:NKL131126 NUG131126:NUH131126 OEC131126:OED131126 ONY131126:ONZ131126 OXU131126:OXV131126 PHQ131126:PHR131126 PRM131126:PRN131126 QBI131126:QBJ131126 QLE131126:QLF131126 QVA131126:QVB131126 REW131126:REX131126 ROS131126:ROT131126 RYO131126:RYP131126 SIK131126:SIL131126 SSG131126:SSH131126 TCC131126:TCD131126 TLY131126:TLZ131126 TVU131126:TVV131126 UFQ131126:UFR131126 UPM131126:UPN131126 UZI131126:UZJ131126 VJE131126:VJF131126 VTA131126:VTB131126 WCW131126:WCX131126 WMS131126:WMT131126 WWO131126:WWP131126 AG196662:AH196662 KC196662:KD196662 TY196662:TZ196662 ADU196662:ADV196662 ANQ196662:ANR196662 AXM196662:AXN196662 BHI196662:BHJ196662 BRE196662:BRF196662 CBA196662:CBB196662 CKW196662:CKX196662 CUS196662:CUT196662 DEO196662:DEP196662 DOK196662:DOL196662 DYG196662:DYH196662 EIC196662:EID196662 ERY196662:ERZ196662 FBU196662:FBV196662 FLQ196662:FLR196662 FVM196662:FVN196662 GFI196662:GFJ196662 GPE196662:GPF196662 GZA196662:GZB196662 HIW196662:HIX196662 HSS196662:HST196662 ICO196662:ICP196662 IMK196662:IML196662 IWG196662:IWH196662 JGC196662:JGD196662 JPY196662:JPZ196662 JZU196662:JZV196662 KJQ196662:KJR196662 KTM196662:KTN196662 LDI196662:LDJ196662 LNE196662:LNF196662 LXA196662:LXB196662 MGW196662:MGX196662 MQS196662:MQT196662 NAO196662:NAP196662 NKK196662:NKL196662 NUG196662:NUH196662 OEC196662:OED196662 ONY196662:ONZ196662 OXU196662:OXV196662 PHQ196662:PHR196662 PRM196662:PRN196662 QBI196662:QBJ196662 QLE196662:QLF196662 QVA196662:QVB196662 REW196662:REX196662 ROS196662:ROT196662 RYO196662:RYP196662 SIK196662:SIL196662 SSG196662:SSH196662 TCC196662:TCD196662 TLY196662:TLZ196662 TVU196662:TVV196662 UFQ196662:UFR196662 UPM196662:UPN196662 UZI196662:UZJ196662 VJE196662:VJF196662 VTA196662:VTB196662 WCW196662:WCX196662 WMS196662:WMT196662 WWO196662:WWP196662 AG262198:AH262198 KC262198:KD262198 TY262198:TZ262198 ADU262198:ADV262198 ANQ262198:ANR262198 AXM262198:AXN262198 BHI262198:BHJ262198 BRE262198:BRF262198 CBA262198:CBB262198 CKW262198:CKX262198 CUS262198:CUT262198 DEO262198:DEP262198 DOK262198:DOL262198 DYG262198:DYH262198 EIC262198:EID262198 ERY262198:ERZ262198 FBU262198:FBV262198 FLQ262198:FLR262198 FVM262198:FVN262198 GFI262198:GFJ262198 GPE262198:GPF262198 GZA262198:GZB262198 HIW262198:HIX262198 HSS262198:HST262198 ICO262198:ICP262198 IMK262198:IML262198 IWG262198:IWH262198 JGC262198:JGD262198 JPY262198:JPZ262198 JZU262198:JZV262198 KJQ262198:KJR262198 KTM262198:KTN262198 LDI262198:LDJ262198 LNE262198:LNF262198 LXA262198:LXB262198 MGW262198:MGX262198 MQS262198:MQT262198 NAO262198:NAP262198 NKK262198:NKL262198 NUG262198:NUH262198 OEC262198:OED262198 ONY262198:ONZ262198 OXU262198:OXV262198 PHQ262198:PHR262198 PRM262198:PRN262198 QBI262198:QBJ262198 QLE262198:QLF262198 QVA262198:QVB262198 REW262198:REX262198 ROS262198:ROT262198 RYO262198:RYP262198 SIK262198:SIL262198 SSG262198:SSH262198 TCC262198:TCD262198 TLY262198:TLZ262198 TVU262198:TVV262198 UFQ262198:UFR262198 UPM262198:UPN262198 UZI262198:UZJ262198 VJE262198:VJF262198 VTA262198:VTB262198 WCW262198:WCX262198 WMS262198:WMT262198 WWO262198:WWP262198 AG327734:AH327734 KC327734:KD327734 TY327734:TZ327734 ADU327734:ADV327734 ANQ327734:ANR327734 AXM327734:AXN327734 BHI327734:BHJ327734 BRE327734:BRF327734 CBA327734:CBB327734 CKW327734:CKX327734 CUS327734:CUT327734 DEO327734:DEP327734 DOK327734:DOL327734 DYG327734:DYH327734 EIC327734:EID327734 ERY327734:ERZ327734 FBU327734:FBV327734 FLQ327734:FLR327734 FVM327734:FVN327734 GFI327734:GFJ327734 GPE327734:GPF327734 GZA327734:GZB327734 HIW327734:HIX327734 HSS327734:HST327734 ICO327734:ICP327734 IMK327734:IML327734 IWG327734:IWH327734 JGC327734:JGD327734 JPY327734:JPZ327734 JZU327734:JZV327734 KJQ327734:KJR327734 KTM327734:KTN327734 LDI327734:LDJ327734 LNE327734:LNF327734 LXA327734:LXB327734 MGW327734:MGX327734 MQS327734:MQT327734 NAO327734:NAP327734 NKK327734:NKL327734 NUG327734:NUH327734 OEC327734:OED327734 ONY327734:ONZ327734 OXU327734:OXV327734 PHQ327734:PHR327734 PRM327734:PRN327734 QBI327734:QBJ327734 QLE327734:QLF327734 QVA327734:QVB327734 REW327734:REX327734 ROS327734:ROT327734 RYO327734:RYP327734 SIK327734:SIL327734 SSG327734:SSH327734 TCC327734:TCD327734 TLY327734:TLZ327734 TVU327734:TVV327734 UFQ327734:UFR327734 UPM327734:UPN327734 UZI327734:UZJ327734 VJE327734:VJF327734 VTA327734:VTB327734 WCW327734:WCX327734 WMS327734:WMT327734 WWO327734:WWP327734 AG393270:AH393270 KC393270:KD393270 TY393270:TZ393270 ADU393270:ADV393270 ANQ393270:ANR393270 AXM393270:AXN393270 BHI393270:BHJ393270 BRE393270:BRF393270 CBA393270:CBB393270 CKW393270:CKX393270 CUS393270:CUT393270 DEO393270:DEP393270 DOK393270:DOL393270 DYG393270:DYH393270 EIC393270:EID393270 ERY393270:ERZ393270 FBU393270:FBV393270 FLQ393270:FLR393270 FVM393270:FVN393270 GFI393270:GFJ393270 GPE393270:GPF393270 GZA393270:GZB393270 HIW393270:HIX393270 HSS393270:HST393270 ICO393270:ICP393270 IMK393270:IML393270 IWG393270:IWH393270 JGC393270:JGD393270 JPY393270:JPZ393270 JZU393270:JZV393270 KJQ393270:KJR393270 KTM393270:KTN393270 LDI393270:LDJ393270 LNE393270:LNF393270 LXA393270:LXB393270 MGW393270:MGX393270 MQS393270:MQT393270 NAO393270:NAP393270 NKK393270:NKL393270 NUG393270:NUH393270 OEC393270:OED393270 ONY393270:ONZ393270 OXU393270:OXV393270 PHQ393270:PHR393270 PRM393270:PRN393270 QBI393270:QBJ393270 QLE393270:QLF393270 QVA393270:QVB393270 REW393270:REX393270 ROS393270:ROT393270 RYO393270:RYP393270 SIK393270:SIL393270 SSG393270:SSH393270 TCC393270:TCD393270 TLY393270:TLZ393270 TVU393270:TVV393270 UFQ393270:UFR393270 UPM393270:UPN393270 UZI393270:UZJ393270 VJE393270:VJF393270 VTA393270:VTB393270 WCW393270:WCX393270 WMS393270:WMT393270 WWO393270:WWP393270 AG458806:AH458806 KC458806:KD458806 TY458806:TZ458806 ADU458806:ADV458806 ANQ458806:ANR458806 AXM458806:AXN458806 BHI458806:BHJ458806 BRE458806:BRF458806 CBA458806:CBB458806 CKW458806:CKX458806 CUS458806:CUT458806 DEO458806:DEP458806 DOK458806:DOL458806 DYG458806:DYH458806 EIC458806:EID458806 ERY458806:ERZ458806 FBU458806:FBV458806 FLQ458806:FLR458806 FVM458806:FVN458806 GFI458806:GFJ458806 GPE458806:GPF458806 GZA458806:GZB458806 HIW458806:HIX458806 HSS458806:HST458806 ICO458806:ICP458806 IMK458806:IML458806 IWG458806:IWH458806 JGC458806:JGD458806 JPY458806:JPZ458806 JZU458806:JZV458806 KJQ458806:KJR458806 KTM458806:KTN458806 LDI458806:LDJ458806 LNE458806:LNF458806 LXA458806:LXB458806 MGW458806:MGX458806 MQS458806:MQT458806 NAO458806:NAP458806 NKK458806:NKL458806 NUG458806:NUH458806 OEC458806:OED458806 ONY458806:ONZ458806 OXU458806:OXV458806 PHQ458806:PHR458806 PRM458806:PRN458806 QBI458806:QBJ458806 QLE458806:QLF458806 QVA458806:QVB458806 REW458806:REX458806 ROS458806:ROT458806 RYO458806:RYP458806 SIK458806:SIL458806 SSG458806:SSH458806 TCC458806:TCD458806 TLY458806:TLZ458806 TVU458806:TVV458806 UFQ458806:UFR458806 UPM458806:UPN458806 UZI458806:UZJ458806 VJE458806:VJF458806 VTA458806:VTB458806 WCW458806:WCX458806 WMS458806:WMT458806 WWO458806:WWP458806 AG524342:AH524342 KC524342:KD524342 TY524342:TZ524342 ADU524342:ADV524342 ANQ524342:ANR524342 AXM524342:AXN524342 BHI524342:BHJ524342 BRE524342:BRF524342 CBA524342:CBB524342 CKW524342:CKX524342 CUS524342:CUT524342 DEO524342:DEP524342 DOK524342:DOL524342 DYG524342:DYH524342 EIC524342:EID524342 ERY524342:ERZ524342 FBU524342:FBV524342 FLQ524342:FLR524342 FVM524342:FVN524342 GFI524342:GFJ524342 GPE524342:GPF524342 GZA524342:GZB524342 HIW524342:HIX524342 HSS524342:HST524342 ICO524342:ICP524342 IMK524342:IML524342 IWG524342:IWH524342 JGC524342:JGD524342 JPY524342:JPZ524342 JZU524342:JZV524342 KJQ524342:KJR524342 KTM524342:KTN524342 LDI524342:LDJ524342 LNE524342:LNF524342 LXA524342:LXB524342 MGW524342:MGX524342 MQS524342:MQT524342 NAO524342:NAP524342 NKK524342:NKL524342 NUG524342:NUH524342 OEC524342:OED524342 ONY524342:ONZ524342 OXU524342:OXV524342 PHQ524342:PHR524342 PRM524342:PRN524342 QBI524342:QBJ524342 QLE524342:QLF524342 QVA524342:QVB524342 REW524342:REX524342 ROS524342:ROT524342 RYO524342:RYP524342 SIK524342:SIL524342 SSG524342:SSH524342 TCC524342:TCD524342 TLY524342:TLZ524342 TVU524342:TVV524342 UFQ524342:UFR524342 UPM524342:UPN524342 UZI524342:UZJ524342 VJE524342:VJF524342 VTA524342:VTB524342 WCW524342:WCX524342 WMS524342:WMT524342 WWO524342:WWP524342 AG589878:AH589878 KC589878:KD589878 TY589878:TZ589878 ADU589878:ADV589878 ANQ589878:ANR589878 AXM589878:AXN589878 BHI589878:BHJ589878 BRE589878:BRF589878 CBA589878:CBB589878 CKW589878:CKX589878 CUS589878:CUT589878 DEO589878:DEP589878 DOK589878:DOL589878 DYG589878:DYH589878 EIC589878:EID589878 ERY589878:ERZ589878 FBU589878:FBV589878 FLQ589878:FLR589878 FVM589878:FVN589878 GFI589878:GFJ589878 GPE589878:GPF589878 GZA589878:GZB589878 HIW589878:HIX589878 HSS589878:HST589878 ICO589878:ICP589878 IMK589878:IML589878 IWG589878:IWH589878 JGC589878:JGD589878 JPY589878:JPZ589878 JZU589878:JZV589878 KJQ589878:KJR589878 KTM589878:KTN589878 LDI589878:LDJ589878 LNE589878:LNF589878 LXA589878:LXB589878 MGW589878:MGX589878 MQS589878:MQT589878 NAO589878:NAP589878 NKK589878:NKL589878 NUG589878:NUH589878 OEC589878:OED589878 ONY589878:ONZ589878 OXU589878:OXV589878 PHQ589878:PHR589878 PRM589878:PRN589878 QBI589878:QBJ589878 QLE589878:QLF589878 QVA589878:QVB589878 REW589878:REX589878 ROS589878:ROT589878 RYO589878:RYP589878 SIK589878:SIL589878 SSG589878:SSH589878 TCC589878:TCD589878 TLY589878:TLZ589878 TVU589878:TVV589878 UFQ589878:UFR589878 UPM589878:UPN589878 UZI589878:UZJ589878 VJE589878:VJF589878 VTA589878:VTB589878 WCW589878:WCX589878 WMS589878:WMT589878 WWO589878:WWP589878 AG655414:AH655414 KC655414:KD655414 TY655414:TZ655414 ADU655414:ADV655414 ANQ655414:ANR655414 AXM655414:AXN655414 BHI655414:BHJ655414 BRE655414:BRF655414 CBA655414:CBB655414 CKW655414:CKX655414 CUS655414:CUT655414 DEO655414:DEP655414 DOK655414:DOL655414 DYG655414:DYH655414 EIC655414:EID655414 ERY655414:ERZ655414 FBU655414:FBV655414 FLQ655414:FLR655414 FVM655414:FVN655414 GFI655414:GFJ655414 GPE655414:GPF655414 GZA655414:GZB655414 HIW655414:HIX655414 HSS655414:HST655414 ICO655414:ICP655414 IMK655414:IML655414 IWG655414:IWH655414 JGC655414:JGD655414 JPY655414:JPZ655414 JZU655414:JZV655414 KJQ655414:KJR655414 KTM655414:KTN655414 LDI655414:LDJ655414 LNE655414:LNF655414 LXA655414:LXB655414 MGW655414:MGX655414 MQS655414:MQT655414 NAO655414:NAP655414 NKK655414:NKL655414 NUG655414:NUH655414 OEC655414:OED655414 ONY655414:ONZ655414 OXU655414:OXV655414 PHQ655414:PHR655414 PRM655414:PRN655414 QBI655414:QBJ655414 QLE655414:QLF655414 QVA655414:QVB655414 REW655414:REX655414 ROS655414:ROT655414 RYO655414:RYP655414 SIK655414:SIL655414 SSG655414:SSH655414 TCC655414:TCD655414 TLY655414:TLZ655414 TVU655414:TVV655414 UFQ655414:UFR655414 UPM655414:UPN655414 UZI655414:UZJ655414 VJE655414:VJF655414 VTA655414:VTB655414 WCW655414:WCX655414 WMS655414:WMT655414 WWO655414:WWP655414 AG720950:AH720950 KC720950:KD720950 TY720950:TZ720950 ADU720950:ADV720950 ANQ720950:ANR720950 AXM720950:AXN720950 BHI720950:BHJ720950 BRE720950:BRF720950 CBA720950:CBB720950 CKW720950:CKX720950 CUS720950:CUT720950 DEO720950:DEP720950 DOK720950:DOL720950 DYG720950:DYH720950 EIC720950:EID720950 ERY720950:ERZ720950 FBU720950:FBV720950 FLQ720950:FLR720950 FVM720950:FVN720950 GFI720950:GFJ720950 GPE720950:GPF720950 GZA720950:GZB720950 HIW720950:HIX720950 HSS720950:HST720950 ICO720950:ICP720950 IMK720950:IML720950 IWG720950:IWH720950 JGC720950:JGD720950 JPY720950:JPZ720950 JZU720950:JZV720950 KJQ720950:KJR720950 KTM720950:KTN720950 LDI720950:LDJ720950 LNE720950:LNF720950 LXA720950:LXB720950 MGW720950:MGX720950 MQS720950:MQT720950 NAO720950:NAP720950 NKK720950:NKL720950 NUG720950:NUH720950 OEC720950:OED720950 ONY720950:ONZ720950 OXU720950:OXV720950 PHQ720950:PHR720950 PRM720950:PRN720950 QBI720950:QBJ720950 QLE720950:QLF720950 QVA720950:QVB720950 REW720950:REX720950 ROS720950:ROT720950 RYO720950:RYP720950 SIK720950:SIL720950 SSG720950:SSH720950 TCC720950:TCD720950 TLY720950:TLZ720950 TVU720950:TVV720950 UFQ720950:UFR720950 UPM720950:UPN720950 UZI720950:UZJ720950 VJE720950:VJF720950 VTA720950:VTB720950 WCW720950:WCX720950 WMS720950:WMT720950 WWO720950:WWP720950 AG786486:AH786486 KC786486:KD786486 TY786486:TZ786486 ADU786486:ADV786486 ANQ786486:ANR786486 AXM786486:AXN786486 BHI786486:BHJ786486 BRE786486:BRF786486 CBA786486:CBB786486 CKW786486:CKX786486 CUS786486:CUT786486 DEO786486:DEP786486 DOK786486:DOL786486 DYG786486:DYH786486 EIC786486:EID786486 ERY786486:ERZ786486 FBU786486:FBV786486 FLQ786486:FLR786486 FVM786486:FVN786486 GFI786486:GFJ786486 GPE786486:GPF786486 GZA786486:GZB786486 HIW786486:HIX786486 HSS786486:HST786486 ICO786486:ICP786486 IMK786486:IML786486 IWG786486:IWH786486 JGC786486:JGD786486 JPY786486:JPZ786486 JZU786486:JZV786486 KJQ786486:KJR786486 KTM786486:KTN786486 LDI786486:LDJ786486 LNE786486:LNF786486 LXA786486:LXB786486 MGW786486:MGX786486 MQS786486:MQT786486 NAO786486:NAP786486 NKK786486:NKL786486 NUG786486:NUH786486 OEC786486:OED786486 ONY786486:ONZ786486 OXU786486:OXV786486 PHQ786486:PHR786486 PRM786486:PRN786486 QBI786486:QBJ786486 QLE786486:QLF786486 QVA786486:QVB786486 REW786486:REX786486 ROS786486:ROT786486 RYO786486:RYP786486 SIK786486:SIL786486 SSG786486:SSH786486 TCC786486:TCD786486 TLY786486:TLZ786486 TVU786486:TVV786486 UFQ786486:UFR786486 UPM786486:UPN786486 UZI786486:UZJ786486 VJE786486:VJF786486 VTA786486:VTB786486 WCW786486:WCX786486 WMS786486:WMT786486 WWO786486:WWP786486 AG852022:AH852022 KC852022:KD852022 TY852022:TZ852022 ADU852022:ADV852022 ANQ852022:ANR852022 AXM852022:AXN852022 BHI852022:BHJ852022 BRE852022:BRF852022 CBA852022:CBB852022 CKW852022:CKX852022 CUS852022:CUT852022 DEO852022:DEP852022 DOK852022:DOL852022 DYG852022:DYH852022 EIC852022:EID852022 ERY852022:ERZ852022 FBU852022:FBV852022 FLQ852022:FLR852022 FVM852022:FVN852022 GFI852022:GFJ852022 GPE852022:GPF852022 GZA852022:GZB852022 HIW852022:HIX852022 HSS852022:HST852022 ICO852022:ICP852022 IMK852022:IML852022 IWG852022:IWH852022 JGC852022:JGD852022 JPY852022:JPZ852022 JZU852022:JZV852022 KJQ852022:KJR852022 KTM852022:KTN852022 LDI852022:LDJ852022 LNE852022:LNF852022 LXA852022:LXB852022 MGW852022:MGX852022 MQS852022:MQT852022 NAO852022:NAP852022 NKK852022:NKL852022 NUG852022:NUH852022 OEC852022:OED852022 ONY852022:ONZ852022 OXU852022:OXV852022 PHQ852022:PHR852022 PRM852022:PRN852022 QBI852022:QBJ852022 QLE852022:QLF852022 QVA852022:QVB852022 REW852022:REX852022 ROS852022:ROT852022 RYO852022:RYP852022 SIK852022:SIL852022 SSG852022:SSH852022 TCC852022:TCD852022 TLY852022:TLZ852022 TVU852022:TVV852022 UFQ852022:UFR852022 UPM852022:UPN852022 UZI852022:UZJ852022 VJE852022:VJF852022 VTA852022:VTB852022 WCW852022:WCX852022 WMS852022:WMT852022 WWO852022:WWP852022 AG917558:AH917558 KC917558:KD917558 TY917558:TZ917558 ADU917558:ADV917558 ANQ917558:ANR917558 AXM917558:AXN917558 BHI917558:BHJ917558 BRE917558:BRF917558 CBA917558:CBB917558 CKW917558:CKX917558 CUS917558:CUT917558 DEO917558:DEP917558 DOK917558:DOL917558 DYG917558:DYH917558 EIC917558:EID917558 ERY917558:ERZ917558 FBU917558:FBV917558 FLQ917558:FLR917558 FVM917558:FVN917558 GFI917558:GFJ917558 GPE917558:GPF917558 GZA917558:GZB917558 HIW917558:HIX917558 HSS917558:HST917558 ICO917558:ICP917558 IMK917558:IML917558 IWG917558:IWH917558 JGC917558:JGD917558 JPY917558:JPZ917558 JZU917558:JZV917558 KJQ917558:KJR917558 KTM917558:KTN917558 LDI917558:LDJ917558 LNE917558:LNF917558 LXA917558:LXB917558 MGW917558:MGX917558 MQS917558:MQT917558 NAO917558:NAP917558 NKK917558:NKL917558 NUG917558:NUH917558 OEC917558:OED917558 ONY917558:ONZ917558 OXU917558:OXV917558 PHQ917558:PHR917558 PRM917558:PRN917558 QBI917558:QBJ917558 QLE917558:QLF917558 QVA917558:QVB917558 REW917558:REX917558 ROS917558:ROT917558 RYO917558:RYP917558 SIK917558:SIL917558 SSG917558:SSH917558 TCC917558:TCD917558 TLY917558:TLZ917558 TVU917558:TVV917558 UFQ917558:UFR917558 UPM917558:UPN917558 UZI917558:UZJ917558 VJE917558:VJF917558 VTA917558:VTB917558 WCW917558:WCX917558 WMS917558:WMT917558 WWO917558:WWP917558 AG983094:AH983094 KC983094:KD983094 TY983094:TZ983094 ADU983094:ADV983094 ANQ983094:ANR983094 AXM983094:AXN983094 BHI983094:BHJ983094 BRE983094:BRF983094 CBA983094:CBB983094 CKW983094:CKX983094 CUS983094:CUT983094 DEO983094:DEP983094 DOK983094:DOL983094 DYG983094:DYH983094 EIC983094:EID983094 ERY983094:ERZ983094 FBU983094:FBV983094 FLQ983094:FLR983094 FVM983094:FVN983094 GFI983094:GFJ983094 GPE983094:GPF983094 GZA983094:GZB983094 HIW983094:HIX983094 HSS983094:HST983094 ICO983094:ICP983094 IMK983094:IML983094 IWG983094:IWH983094 JGC983094:JGD983094 JPY983094:JPZ983094 JZU983094:JZV983094 KJQ983094:KJR983094 KTM983094:KTN983094 LDI983094:LDJ983094 LNE983094:LNF983094 LXA983094:LXB983094 MGW983094:MGX983094 MQS983094:MQT983094 NAO983094:NAP983094 NKK983094:NKL983094 NUG983094:NUH983094 OEC983094:OED983094 ONY983094:ONZ983094 OXU983094:OXV983094 PHQ983094:PHR983094 PRM983094:PRN983094 QBI983094:QBJ983094 QLE983094:QLF983094 QVA983094:QVB983094 REW983094:REX983094 ROS983094:ROT983094 RYO983094:RYP983094 SIK983094:SIL983094 SSG983094:SSH983094 TCC983094:TCD983094 TLY983094:TLZ983094 TVU983094:TVV983094 UFQ983094:UFR983094 UPM983094:UPN983094 UZI983094:UZJ983094 VJE983094:VJF983094 VTA983094:VTB983094 WCW983094:WCX983094 WMS983094:WMT983094 WWO983094:WWP983094 AH65591:AI65593 KD65591:KE65593 TZ65591:UA65593 ADV65591:ADW65593 ANR65591:ANS65593 AXN65591:AXO65593 BHJ65591:BHK65593 BRF65591:BRG65593 CBB65591:CBC65593 CKX65591:CKY65593 CUT65591:CUU65593 DEP65591:DEQ65593 DOL65591:DOM65593 DYH65591:DYI65593 EID65591:EIE65593 ERZ65591:ESA65593 FBV65591:FBW65593 FLR65591:FLS65593 FVN65591:FVO65593 GFJ65591:GFK65593 GPF65591:GPG65593 GZB65591:GZC65593 HIX65591:HIY65593 HST65591:HSU65593 ICP65591:ICQ65593 IML65591:IMM65593 IWH65591:IWI65593 JGD65591:JGE65593 JPZ65591:JQA65593 JZV65591:JZW65593 KJR65591:KJS65593 KTN65591:KTO65593 LDJ65591:LDK65593 LNF65591:LNG65593 LXB65591:LXC65593 MGX65591:MGY65593 MQT65591:MQU65593 NAP65591:NAQ65593 NKL65591:NKM65593 NUH65591:NUI65593 OED65591:OEE65593 ONZ65591:OOA65593 OXV65591:OXW65593 PHR65591:PHS65593 PRN65591:PRO65593 QBJ65591:QBK65593 QLF65591:QLG65593 QVB65591:QVC65593 REX65591:REY65593 ROT65591:ROU65593 RYP65591:RYQ65593 SIL65591:SIM65593 SSH65591:SSI65593 TCD65591:TCE65593 TLZ65591:TMA65593 TVV65591:TVW65593 UFR65591:UFS65593 UPN65591:UPO65593 UZJ65591:UZK65593 VJF65591:VJG65593 VTB65591:VTC65593 WCX65591:WCY65593 WMT65591:WMU65593 WWP65591:WWQ65593 AH131127:AI131129 KD131127:KE131129 TZ131127:UA131129 ADV131127:ADW131129 ANR131127:ANS131129 AXN131127:AXO131129 BHJ131127:BHK131129 BRF131127:BRG131129 CBB131127:CBC131129 CKX131127:CKY131129 CUT131127:CUU131129 DEP131127:DEQ131129 DOL131127:DOM131129 DYH131127:DYI131129 EID131127:EIE131129 ERZ131127:ESA131129 FBV131127:FBW131129 FLR131127:FLS131129 FVN131127:FVO131129 GFJ131127:GFK131129 GPF131127:GPG131129 GZB131127:GZC131129 HIX131127:HIY131129 HST131127:HSU131129 ICP131127:ICQ131129 IML131127:IMM131129 IWH131127:IWI131129 JGD131127:JGE131129 JPZ131127:JQA131129 JZV131127:JZW131129 KJR131127:KJS131129 KTN131127:KTO131129 LDJ131127:LDK131129 LNF131127:LNG131129 LXB131127:LXC131129 MGX131127:MGY131129 MQT131127:MQU131129 NAP131127:NAQ131129 NKL131127:NKM131129 NUH131127:NUI131129 OED131127:OEE131129 ONZ131127:OOA131129 OXV131127:OXW131129 PHR131127:PHS131129 PRN131127:PRO131129 QBJ131127:QBK131129 QLF131127:QLG131129 QVB131127:QVC131129 REX131127:REY131129 ROT131127:ROU131129 RYP131127:RYQ131129 SIL131127:SIM131129 SSH131127:SSI131129 TCD131127:TCE131129 TLZ131127:TMA131129 TVV131127:TVW131129 UFR131127:UFS131129 UPN131127:UPO131129 UZJ131127:UZK131129 VJF131127:VJG131129 VTB131127:VTC131129 WCX131127:WCY131129 WMT131127:WMU131129 WWP131127:WWQ131129 AH196663:AI196665 KD196663:KE196665 TZ196663:UA196665 ADV196663:ADW196665 ANR196663:ANS196665 AXN196663:AXO196665 BHJ196663:BHK196665 BRF196663:BRG196665 CBB196663:CBC196665 CKX196663:CKY196665 CUT196663:CUU196665 DEP196663:DEQ196665 DOL196663:DOM196665 DYH196663:DYI196665 EID196663:EIE196665 ERZ196663:ESA196665 FBV196663:FBW196665 FLR196663:FLS196665 FVN196663:FVO196665 GFJ196663:GFK196665 GPF196663:GPG196665 GZB196663:GZC196665 HIX196663:HIY196665 HST196663:HSU196665 ICP196663:ICQ196665 IML196663:IMM196665 IWH196663:IWI196665 JGD196663:JGE196665 JPZ196663:JQA196665 JZV196663:JZW196665 KJR196663:KJS196665 KTN196663:KTO196665 LDJ196663:LDK196665 LNF196663:LNG196665 LXB196663:LXC196665 MGX196663:MGY196665 MQT196663:MQU196665 NAP196663:NAQ196665 NKL196663:NKM196665 NUH196663:NUI196665 OED196663:OEE196665 ONZ196663:OOA196665 OXV196663:OXW196665 PHR196663:PHS196665 PRN196663:PRO196665 QBJ196663:QBK196665 QLF196663:QLG196665 QVB196663:QVC196665 REX196663:REY196665 ROT196663:ROU196665 RYP196663:RYQ196665 SIL196663:SIM196665 SSH196663:SSI196665 TCD196663:TCE196665 TLZ196663:TMA196665 TVV196663:TVW196665 UFR196663:UFS196665 UPN196663:UPO196665 UZJ196663:UZK196665 VJF196663:VJG196665 VTB196663:VTC196665 WCX196663:WCY196665 WMT196663:WMU196665 WWP196663:WWQ196665 AH262199:AI262201 KD262199:KE262201 TZ262199:UA262201 ADV262199:ADW262201 ANR262199:ANS262201 AXN262199:AXO262201 BHJ262199:BHK262201 BRF262199:BRG262201 CBB262199:CBC262201 CKX262199:CKY262201 CUT262199:CUU262201 DEP262199:DEQ262201 DOL262199:DOM262201 DYH262199:DYI262201 EID262199:EIE262201 ERZ262199:ESA262201 FBV262199:FBW262201 FLR262199:FLS262201 FVN262199:FVO262201 GFJ262199:GFK262201 GPF262199:GPG262201 GZB262199:GZC262201 HIX262199:HIY262201 HST262199:HSU262201 ICP262199:ICQ262201 IML262199:IMM262201 IWH262199:IWI262201 JGD262199:JGE262201 JPZ262199:JQA262201 JZV262199:JZW262201 KJR262199:KJS262201 KTN262199:KTO262201 LDJ262199:LDK262201 LNF262199:LNG262201 LXB262199:LXC262201 MGX262199:MGY262201 MQT262199:MQU262201 NAP262199:NAQ262201 NKL262199:NKM262201 NUH262199:NUI262201 OED262199:OEE262201 ONZ262199:OOA262201 OXV262199:OXW262201 PHR262199:PHS262201 PRN262199:PRO262201 QBJ262199:QBK262201 QLF262199:QLG262201 QVB262199:QVC262201 REX262199:REY262201 ROT262199:ROU262201 RYP262199:RYQ262201 SIL262199:SIM262201 SSH262199:SSI262201 TCD262199:TCE262201 TLZ262199:TMA262201 TVV262199:TVW262201 UFR262199:UFS262201 UPN262199:UPO262201 UZJ262199:UZK262201 VJF262199:VJG262201 VTB262199:VTC262201 WCX262199:WCY262201 WMT262199:WMU262201 WWP262199:WWQ262201 AH327735:AI327737 KD327735:KE327737 TZ327735:UA327737 ADV327735:ADW327737 ANR327735:ANS327737 AXN327735:AXO327737 BHJ327735:BHK327737 BRF327735:BRG327737 CBB327735:CBC327737 CKX327735:CKY327737 CUT327735:CUU327737 DEP327735:DEQ327737 DOL327735:DOM327737 DYH327735:DYI327737 EID327735:EIE327737 ERZ327735:ESA327737 FBV327735:FBW327737 FLR327735:FLS327737 FVN327735:FVO327737 GFJ327735:GFK327737 GPF327735:GPG327737 GZB327735:GZC327737 HIX327735:HIY327737 HST327735:HSU327737 ICP327735:ICQ327737 IML327735:IMM327737 IWH327735:IWI327737 JGD327735:JGE327737 JPZ327735:JQA327737 JZV327735:JZW327737 KJR327735:KJS327737 KTN327735:KTO327737 LDJ327735:LDK327737 LNF327735:LNG327737 LXB327735:LXC327737 MGX327735:MGY327737 MQT327735:MQU327737 NAP327735:NAQ327737 NKL327735:NKM327737 NUH327735:NUI327737 OED327735:OEE327737 ONZ327735:OOA327737 OXV327735:OXW327737 PHR327735:PHS327737 PRN327735:PRO327737 QBJ327735:QBK327737 QLF327735:QLG327737 QVB327735:QVC327737 REX327735:REY327737 ROT327735:ROU327737 RYP327735:RYQ327737 SIL327735:SIM327737 SSH327735:SSI327737 TCD327735:TCE327737 TLZ327735:TMA327737 TVV327735:TVW327737 UFR327735:UFS327737 UPN327735:UPO327737 UZJ327735:UZK327737 VJF327735:VJG327737 VTB327735:VTC327737 WCX327735:WCY327737 WMT327735:WMU327737 WWP327735:WWQ327737 AH393271:AI393273 KD393271:KE393273 TZ393271:UA393273 ADV393271:ADW393273 ANR393271:ANS393273 AXN393271:AXO393273 BHJ393271:BHK393273 BRF393271:BRG393273 CBB393271:CBC393273 CKX393271:CKY393273 CUT393271:CUU393273 DEP393271:DEQ393273 DOL393271:DOM393273 DYH393271:DYI393273 EID393271:EIE393273 ERZ393271:ESA393273 FBV393271:FBW393273 FLR393271:FLS393273 FVN393271:FVO393273 GFJ393271:GFK393273 GPF393271:GPG393273 GZB393271:GZC393273 HIX393271:HIY393273 HST393271:HSU393273 ICP393271:ICQ393273 IML393271:IMM393273 IWH393271:IWI393273 JGD393271:JGE393273 JPZ393271:JQA393273 JZV393271:JZW393273 KJR393271:KJS393273 KTN393271:KTO393273 LDJ393271:LDK393273 LNF393271:LNG393273 LXB393271:LXC393273 MGX393271:MGY393273 MQT393271:MQU393273 NAP393271:NAQ393273 NKL393271:NKM393273 NUH393271:NUI393273 OED393271:OEE393273 ONZ393271:OOA393273 OXV393271:OXW393273 PHR393271:PHS393273 PRN393271:PRO393273 QBJ393271:QBK393273 QLF393271:QLG393273 QVB393271:QVC393273 REX393271:REY393273 ROT393271:ROU393273 RYP393271:RYQ393273 SIL393271:SIM393273 SSH393271:SSI393273 TCD393271:TCE393273 TLZ393271:TMA393273 TVV393271:TVW393273 UFR393271:UFS393273 UPN393271:UPO393273 UZJ393271:UZK393273 VJF393271:VJG393273 VTB393271:VTC393273 WCX393271:WCY393273 WMT393271:WMU393273 WWP393271:WWQ393273 AH458807:AI458809 KD458807:KE458809 TZ458807:UA458809 ADV458807:ADW458809 ANR458807:ANS458809 AXN458807:AXO458809 BHJ458807:BHK458809 BRF458807:BRG458809 CBB458807:CBC458809 CKX458807:CKY458809 CUT458807:CUU458809 DEP458807:DEQ458809 DOL458807:DOM458809 DYH458807:DYI458809 EID458807:EIE458809 ERZ458807:ESA458809 FBV458807:FBW458809 FLR458807:FLS458809 FVN458807:FVO458809 GFJ458807:GFK458809 GPF458807:GPG458809 GZB458807:GZC458809 HIX458807:HIY458809 HST458807:HSU458809 ICP458807:ICQ458809 IML458807:IMM458809 IWH458807:IWI458809 JGD458807:JGE458809 JPZ458807:JQA458809 JZV458807:JZW458809 KJR458807:KJS458809 KTN458807:KTO458809 LDJ458807:LDK458809 LNF458807:LNG458809 LXB458807:LXC458809 MGX458807:MGY458809 MQT458807:MQU458809 NAP458807:NAQ458809 NKL458807:NKM458809 NUH458807:NUI458809 OED458807:OEE458809 ONZ458807:OOA458809 OXV458807:OXW458809 PHR458807:PHS458809 PRN458807:PRO458809 QBJ458807:QBK458809 QLF458807:QLG458809 QVB458807:QVC458809 REX458807:REY458809 ROT458807:ROU458809 RYP458807:RYQ458809 SIL458807:SIM458809 SSH458807:SSI458809 TCD458807:TCE458809 TLZ458807:TMA458809 TVV458807:TVW458809 UFR458807:UFS458809 UPN458807:UPO458809 UZJ458807:UZK458809 VJF458807:VJG458809 VTB458807:VTC458809 WCX458807:WCY458809 WMT458807:WMU458809 WWP458807:WWQ458809 AH524343:AI524345 KD524343:KE524345 TZ524343:UA524345 ADV524343:ADW524345 ANR524343:ANS524345 AXN524343:AXO524345 BHJ524343:BHK524345 BRF524343:BRG524345 CBB524343:CBC524345 CKX524343:CKY524345 CUT524343:CUU524345 DEP524343:DEQ524345 DOL524343:DOM524345 DYH524343:DYI524345 EID524343:EIE524345 ERZ524343:ESA524345 FBV524343:FBW524345 FLR524343:FLS524345 FVN524343:FVO524345 GFJ524343:GFK524345 GPF524343:GPG524345 GZB524343:GZC524345 HIX524343:HIY524345 HST524343:HSU524345 ICP524343:ICQ524345 IML524343:IMM524345 IWH524343:IWI524345 JGD524343:JGE524345 JPZ524343:JQA524345 JZV524343:JZW524345 KJR524343:KJS524345 KTN524343:KTO524345 LDJ524343:LDK524345 LNF524343:LNG524345 LXB524343:LXC524345 MGX524343:MGY524345 MQT524343:MQU524345 NAP524343:NAQ524345 NKL524343:NKM524345 NUH524343:NUI524345 OED524343:OEE524345 ONZ524343:OOA524345 OXV524343:OXW524345 PHR524343:PHS524345 PRN524343:PRO524345 QBJ524343:QBK524345 QLF524343:QLG524345 QVB524343:QVC524345 REX524343:REY524345 ROT524343:ROU524345 RYP524343:RYQ524345 SIL524343:SIM524345 SSH524343:SSI524345 TCD524343:TCE524345 TLZ524343:TMA524345 TVV524343:TVW524345 UFR524343:UFS524345 UPN524343:UPO524345 UZJ524343:UZK524345 VJF524343:VJG524345 VTB524343:VTC524345 WCX524343:WCY524345 WMT524343:WMU524345 WWP524343:WWQ524345 AH589879:AI589881 KD589879:KE589881 TZ589879:UA589881 ADV589879:ADW589881 ANR589879:ANS589881 AXN589879:AXO589881 BHJ589879:BHK589881 BRF589879:BRG589881 CBB589879:CBC589881 CKX589879:CKY589881 CUT589879:CUU589881 DEP589879:DEQ589881 DOL589879:DOM589881 DYH589879:DYI589881 EID589879:EIE589881 ERZ589879:ESA589881 FBV589879:FBW589881 FLR589879:FLS589881 FVN589879:FVO589881 GFJ589879:GFK589881 GPF589879:GPG589881 GZB589879:GZC589881 HIX589879:HIY589881 HST589879:HSU589881 ICP589879:ICQ589881 IML589879:IMM589881 IWH589879:IWI589881 JGD589879:JGE589881 JPZ589879:JQA589881 JZV589879:JZW589881 KJR589879:KJS589881 KTN589879:KTO589881 LDJ589879:LDK589881 LNF589879:LNG589881 LXB589879:LXC589881 MGX589879:MGY589881 MQT589879:MQU589881 NAP589879:NAQ589881 NKL589879:NKM589881 NUH589879:NUI589881 OED589879:OEE589881 ONZ589879:OOA589881 OXV589879:OXW589881 PHR589879:PHS589881 PRN589879:PRO589881 QBJ589879:QBK589881 QLF589879:QLG589881 QVB589879:QVC589881 REX589879:REY589881 ROT589879:ROU589881 RYP589879:RYQ589881 SIL589879:SIM589881 SSH589879:SSI589881 TCD589879:TCE589881 TLZ589879:TMA589881 TVV589879:TVW589881 UFR589879:UFS589881 UPN589879:UPO589881 UZJ589879:UZK589881 VJF589879:VJG589881 VTB589879:VTC589881 WCX589879:WCY589881 WMT589879:WMU589881 WWP589879:WWQ589881 AH655415:AI655417 KD655415:KE655417 TZ655415:UA655417 ADV655415:ADW655417 ANR655415:ANS655417 AXN655415:AXO655417 BHJ655415:BHK655417 BRF655415:BRG655417 CBB655415:CBC655417 CKX655415:CKY655417 CUT655415:CUU655417 DEP655415:DEQ655417 DOL655415:DOM655417 DYH655415:DYI655417 EID655415:EIE655417 ERZ655415:ESA655417 FBV655415:FBW655417 FLR655415:FLS655417 FVN655415:FVO655417 GFJ655415:GFK655417 GPF655415:GPG655417 GZB655415:GZC655417 HIX655415:HIY655417 HST655415:HSU655417 ICP655415:ICQ655417 IML655415:IMM655417 IWH655415:IWI655417 JGD655415:JGE655417 JPZ655415:JQA655417 JZV655415:JZW655417 KJR655415:KJS655417 KTN655415:KTO655417 LDJ655415:LDK655417 LNF655415:LNG655417 LXB655415:LXC655417 MGX655415:MGY655417 MQT655415:MQU655417 NAP655415:NAQ655417 NKL655415:NKM655417 NUH655415:NUI655417 OED655415:OEE655417 ONZ655415:OOA655417 OXV655415:OXW655417 PHR655415:PHS655417 PRN655415:PRO655417 QBJ655415:QBK655417 QLF655415:QLG655417 QVB655415:QVC655417 REX655415:REY655417 ROT655415:ROU655417 RYP655415:RYQ655417 SIL655415:SIM655417 SSH655415:SSI655417 TCD655415:TCE655417 TLZ655415:TMA655417 TVV655415:TVW655417 UFR655415:UFS655417 UPN655415:UPO655417 UZJ655415:UZK655417 VJF655415:VJG655417 VTB655415:VTC655417 WCX655415:WCY655417 WMT655415:WMU655417 WWP655415:WWQ655417 AH720951:AI720953 KD720951:KE720953 TZ720951:UA720953 ADV720951:ADW720953 ANR720951:ANS720953 AXN720951:AXO720953 BHJ720951:BHK720953 BRF720951:BRG720953 CBB720951:CBC720953 CKX720951:CKY720953 CUT720951:CUU720953 DEP720951:DEQ720953 DOL720951:DOM720953 DYH720951:DYI720953 EID720951:EIE720953 ERZ720951:ESA720953 FBV720951:FBW720953 FLR720951:FLS720953 FVN720951:FVO720953 GFJ720951:GFK720953 GPF720951:GPG720953 GZB720951:GZC720953 HIX720951:HIY720953 HST720951:HSU720953 ICP720951:ICQ720953 IML720951:IMM720953 IWH720951:IWI720953 JGD720951:JGE720953 JPZ720951:JQA720953 JZV720951:JZW720953 KJR720951:KJS720953 KTN720951:KTO720953 LDJ720951:LDK720953 LNF720951:LNG720953 LXB720951:LXC720953 MGX720951:MGY720953 MQT720951:MQU720953 NAP720951:NAQ720953 NKL720951:NKM720953 NUH720951:NUI720953 OED720951:OEE720953 ONZ720951:OOA720953 OXV720951:OXW720953 PHR720951:PHS720953 PRN720951:PRO720953 QBJ720951:QBK720953 QLF720951:QLG720953 QVB720951:QVC720953 REX720951:REY720953 ROT720951:ROU720953 RYP720951:RYQ720953 SIL720951:SIM720953 SSH720951:SSI720953 TCD720951:TCE720953 TLZ720951:TMA720953 TVV720951:TVW720953 UFR720951:UFS720953 UPN720951:UPO720953 UZJ720951:UZK720953 VJF720951:VJG720953 VTB720951:VTC720953 WCX720951:WCY720953 WMT720951:WMU720953 WWP720951:WWQ720953 AH786487:AI786489 KD786487:KE786489 TZ786487:UA786489 ADV786487:ADW786489 ANR786487:ANS786489 AXN786487:AXO786489 BHJ786487:BHK786489 BRF786487:BRG786489 CBB786487:CBC786489 CKX786487:CKY786489 CUT786487:CUU786489 DEP786487:DEQ786489 DOL786487:DOM786489 DYH786487:DYI786489 EID786487:EIE786489 ERZ786487:ESA786489 FBV786487:FBW786489 FLR786487:FLS786489 FVN786487:FVO786489 GFJ786487:GFK786489 GPF786487:GPG786489 GZB786487:GZC786489 HIX786487:HIY786489 HST786487:HSU786489 ICP786487:ICQ786489 IML786487:IMM786489 IWH786487:IWI786489 JGD786487:JGE786489 JPZ786487:JQA786489 JZV786487:JZW786489 KJR786487:KJS786489 KTN786487:KTO786489 LDJ786487:LDK786489 LNF786487:LNG786489 LXB786487:LXC786489 MGX786487:MGY786489 MQT786487:MQU786489 NAP786487:NAQ786489 NKL786487:NKM786489 NUH786487:NUI786489 OED786487:OEE786489 ONZ786487:OOA786489 OXV786487:OXW786489 PHR786487:PHS786489 PRN786487:PRO786489 QBJ786487:QBK786489 QLF786487:QLG786489 QVB786487:QVC786489 REX786487:REY786489 ROT786487:ROU786489 RYP786487:RYQ786489 SIL786487:SIM786489 SSH786487:SSI786489 TCD786487:TCE786489 TLZ786487:TMA786489 TVV786487:TVW786489 UFR786487:UFS786489 UPN786487:UPO786489 UZJ786487:UZK786489 VJF786487:VJG786489 VTB786487:VTC786489 WCX786487:WCY786489 WMT786487:WMU786489 WWP786487:WWQ786489 AH852023:AI852025 KD852023:KE852025 TZ852023:UA852025 ADV852023:ADW852025 ANR852023:ANS852025 AXN852023:AXO852025 BHJ852023:BHK852025 BRF852023:BRG852025 CBB852023:CBC852025 CKX852023:CKY852025 CUT852023:CUU852025 DEP852023:DEQ852025 DOL852023:DOM852025 DYH852023:DYI852025 EID852023:EIE852025 ERZ852023:ESA852025 FBV852023:FBW852025 FLR852023:FLS852025 FVN852023:FVO852025 GFJ852023:GFK852025 GPF852023:GPG852025 GZB852023:GZC852025 HIX852023:HIY852025 HST852023:HSU852025 ICP852023:ICQ852025 IML852023:IMM852025 IWH852023:IWI852025 JGD852023:JGE852025 JPZ852023:JQA852025 JZV852023:JZW852025 KJR852023:KJS852025 KTN852023:KTO852025 LDJ852023:LDK852025 LNF852023:LNG852025 LXB852023:LXC852025 MGX852023:MGY852025 MQT852023:MQU852025 NAP852023:NAQ852025 NKL852023:NKM852025 NUH852023:NUI852025 OED852023:OEE852025 ONZ852023:OOA852025 OXV852023:OXW852025 PHR852023:PHS852025 PRN852023:PRO852025 QBJ852023:QBK852025 QLF852023:QLG852025 QVB852023:QVC852025 REX852023:REY852025 ROT852023:ROU852025 RYP852023:RYQ852025 SIL852023:SIM852025 SSH852023:SSI852025 TCD852023:TCE852025 TLZ852023:TMA852025 TVV852023:TVW852025 UFR852023:UFS852025 UPN852023:UPO852025 UZJ852023:UZK852025 VJF852023:VJG852025 VTB852023:VTC852025 WCX852023:WCY852025 WMT852023:WMU852025 WWP852023:WWQ852025 AH917559:AI917561 KD917559:KE917561 TZ917559:UA917561 ADV917559:ADW917561 ANR917559:ANS917561 AXN917559:AXO917561 BHJ917559:BHK917561 BRF917559:BRG917561 CBB917559:CBC917561 CKX917559:CKY917561 CUT917559:CUU917561 DEP917559:DEQ917561 DOL917559:DOM917561 DYH917559:DYI917561 EID917559:EIE917561 ERZ917559:ESA917561 FBV917559:FBW917561 FLR917559:FLS917561 FVN917559:FVO917561 GFJ917559:GFK917561 GPF917559:GPG917561 GZB917559:GZC917561 HIX917559:HIY917561 HST917559:HSU917561 ICP917559:ICQ917561 IML917559:IMM917561 IWH917559:IWI917561 JGD917559:JGE917561 JPZ917559:JQA917561 JZV917559:JZW917561 KJR917559:KJS917561 KTN917559:KTO917561 LDJ917559:LDK917561 LNF917559:LNG917561 LXB917559:LXC917561 MGX917559:MGY917561 MQT917559:MQU917561 NAP917559:NAQ917561 NKL917559:NKM917561 NUH917559:NUI917561 OED917559:OEE917561 ONZ917559:OOA917561 OXV917559:OXW917561 PHR917559:PHS917561 PRN917559:PRO917561 QBJ917559:QBK917561 QLF917559:QLG917561 QVB917559:QVC917561 REX917559:REY917561 ROT917559:ROU917561 RYP917559:RYQ917561 SIL917559:SIM917561 SSH917559:SSI917561 TCD917559:TCE917561 TLZ917559:TMA917561 TVV917559:TVW917561 UFR917559:UFS917561 UPN917559:UPO917561 UZJ917559:UZK917561 VJF917559:VJG917561 VTB917559:VTC917561 WCX917559:WCY917561 WMT917559:WMU917561 WWP917559:WWQ917561 AH983095:AI983097 KD983095:KE983097 TZ983095:UA983097 ADV983095:ADW983097 ANR983095:ANS983097 AXN983095:AXO983097 BHJ983095:BHK983097 BRF983095:BRG983097 CBB983095:CBC983097 CKX983095:CKY983097 CUT983095:CUU983097 DEP983095:DEQ983097 DOL983095:DOM983097 DYH983095:DYI983097 EID983095:EIE983097 ERZ983095:ESA983097 FBV983095:FBW983097 FLR983095:FLS983097 FVN983095:FVO983097 GFJ983095:GFK983097 GPF983095:GPG983097 GZB983095:GZC983097 HIX983095:HIY983097 HST983095:HSU983097 ICP983095:ICQ983097 IML983095:IMM983097 IWH983095:IWI983097 JGD983095:JGE983097 JPZ983095:JQA983097 JZV983095:JZW983097 KJR983095:KJS983097 KTN983095:KTO983097 LDJ983095:LDK983097 LNF983095:LNG983097 LXB983095:LXC983097 MGX983095:MGY983097 MQT983095:MQU983097 NAP983095:NAQ983097 NKL983095:NKM983097 NUH983095:NUI983097 OED983095:OEE983097 ONZ983095:OOA983097 OXV983095:OXW983097 PHR983095:PHS983097 PRN983095:PRO983097 QBJ983095:QBK983097 QLF983095:QLG983097 QVB983095:QVC983097 REX983095:REY983097 ROT983095:ROU983097 RYP983095:RYQ983097 SIL983095:SIM983097 SSH983095:SSI983097 TCD983095:TCE983097 TLZ983095:TMA983097 TVV983095:TVW983097 UFR983095:UFS983097 UPN983095:UPO983097 UZJ983095:UZK983097 VJF983095:VJG983097 VTB983095:VTC983097 WCX983095:WCY983097 WMT983095:WMU983097 WWP983095:WWQ983097 AH65595:AI65595 KD65595:KE65595 TZ65595:UA65595 ADV65595:ADW65595 ANR65595:ANS65595 AXN65595:AXO65595 BHJ65595:BHK65595 BRF65595:BRG65595 CBB65595:CBC65595 CKX65595:CKY65595 CUT65595:CUU65595 DEP65595:DEQ65595 DOL65595:DOM65595 DYH65595:DYI65595 EID65595:EIE65595 ERZ65595:ESA65595 FBV65595:FBW65595 FLR65595:FLS65595 FVN65595:FVO65595 GFJ65595:GFK65595 GPF65595:GPG65595 GZB65595:GZC65595 HIX65595:HIY65595 HST65595:HSU65595 ICP65595:ICQ65595 IML65595:IMM65595 IWH65595:IWI65595 JGD65595:JGE65595 JPZ65595:JQA65595 JZV65595:JZW65595 KJR65595:KJS65595 KTN65595:KTO65595 LDJ65595:LDK65595 LNF65595:LNG65595 LXB65595:LXC65595 MGX65595:MGY65595 MQT65595:MQU65595 NAP65595:NAQ65595 NKL65595:NKM65595 NUH65595:NUI65595 OED65595:OEE65595 ONZ65595:OOA65595 OXV65595:OXW65595 PHR65595:PHS65595 PRN65595:PRO65595 QBJ65595:QBK65595 QLF65595:QLG65595 QVB65595:QVC65595 REX65595:REY65595 ROT65595:ROU65595 RYP65595:RYQ65595 SIL65595:SIM65595 SSH65595:SSI65595 TCD65595:TCE65595 TLZ65595:TMA65595 TVV65595:TVW65595 UFR65595:UFS65595 UPN65595:UPO65595 UZJ65595:UZK65595 VJF65595:VJG65595 VTB65595:VTC65595 WCX65595:WCY65595 WMT65595:WMU65595 WWP65595:WWQ65595 AH131131:AI131131 KD131131:KE131131 TZ131131:UA131131 ADV131131:ADW131131 ANR131131:ANS131131 AXN131131:AXO131131 BHJ131131:BHK131131 BRF131131:BRG131131 CBB131131:CBC131131 CKX131131:CKY131131 CUT131131:CUU131131 DEP131131:DEQ131131 DOL131131:DOM131131 DYH131131:DYI131131 EID131131:EIE131131 ERZ131131:ESA131131 FBV131131:FBW131131 FLR131131:FLS131131 FVN131131:FVO131131 GFJ131131:GFK131131 GPF131131:GPG131131 GZB131131:GZC131131 HIX131131:HIY131131 HST131131:HSU131131 ICP131131:ICQ131131 IML131131:IMM131131 IWH131131:IWI131131 JGD131131:JGE131131 JPZ131131:JQA131131 JZV131131:JZW131131 KJR131131:KJS131131 KTN131131:KTO131131 LDJ131131:LDK131131 LNF131131:LNG131131 LXB131131:LXC131131 MGX131131:MGY131131 MQT131131:MQU131131 NAP131131:NAQ131131 NKL131131:NKM131131 NUH131131:NUI131131 OED131131:OEE131131 ONZ131131:OOA131131 OXV131131:OXW131131 PHR131131:PHS131131 PRN131131:PRO131131 QBJ131131:QBK131131 QLF131131:QLG131131 QVB131131:QVC131131 REX131131:REY131131 ROT131131:ROU131131 RYP131131:RYQ131131 SIL131131:SIM131131 SSH131131:SSI131131 TCD131131:TCE131131 TLZ131131:TMA131131 TVV131131:TVW131131 UFR131131:UFS131131 UPN131131:UPO131131 UZJ131131:UZK131131 VJF131131:VJG131131 VTB131131:VTC131131 WCX131131:WCY131131 WMT131131:WMU131131 WWP131131:WWQ131131 AH196667:AI196667 KD196667:KE196667 TZ196667:UA196667 ADV196667:ADW196667 ANR196667:ANS196667 AXN196667:AXO196667 BHJ196667:BHK196667 BRF196667:BRG196667 CBB196667:CBC196667 CKX196667:CKY196667 CUT196667:CUU196667 DEP196667:DEQ196667 DOL196667:DOM196667 DYH196667:DYI196667 EID196667:EIE196667 ERZ196667:ESA196667 FBV196667:FBW196667 FLR196667:FLS196667 FVN196667:FVO196667 GFJ196667:GFK196667 GPF196667:GPG196667 GZB196667:GZC196667 HIX196667:HIY196667 HST196667:HSU196667 ICP196667:ICQ196667 IML196667:IMM196667 IWH196667:IWI196667 JGD196667:JGE196667 JPZ196667:JQA196667 JZV196667:JZW196667 KJR196667:KJS196667 KTN196667:KTO196667 LDJ196667:LDK196667 LNF196667:LNG196667 LXB196667:LXC196667 MGX196667:MGY196667 MQT196667:MQU196667 NAP196667:NAQ196667 NKL196667:NKM196667 NUH196667:NUI196667 OED196667:OEE196667 ONZ196667:OOA196667 OXV196667:OXW196667 PHR196667:PHS196667 PRN196667:PRO196667 QBJ196667:QBK196667 QLF196667:QLG196667 QVB196667:QVC196667 REX196667:REY196667 ROT196667:ROU196667 RYP196667:RYQ196667 SIL196667:SIM196667 SSH196667:SSI196667 TCD196667:TCE196667 TLZ196667:TMA196667 TVV196667:TVW196667 UFR196667:UFS196667 UPN196667:UPO196667 UZJ196667:UZK196667 VJF196667:VJG196667 VTB196667:VTC196667 WCX196667:WCY196667 WMT196667:WMU196667 WWP196667:WWQ196667 AH262203:AI262203 KD262203:KE262203 TZ262203:UA262203 ADV262203:ADW262203 ANR262203:ANS262203 AXN262203:AXO262203 BHJ262203:BHK262203 BRF262203:BRG262203 CBB262203:CBC262203 CKX262203:CKY262203 CUT262203:CUU262203 DEP262203:DEQ262203 DOL262203:DOM262203 DYH262203:DYI262203 EID262203:EIE262203 ERZ262203:ESA262203 FBV262203:FBW262203 FLR262203:FLS262203 FVN262203:FVO262203 GFJ262203:GFK262203 GPF262203:GPG262203 GZB262203:GZC262203 HIX262203:HIY262203 HST262203:HSU262203 ICP262203:ICQ262203 IML262203:IMM262203 IWH262203:IWI262203 JGD262203:JGE262203 JPZ262203:JQA262203 JZV262203:JZW262203 KJR262203:KJS262203 KTN262203:KTO262203 LDJ262203:LDK262203 LNF262203:LNG262203 LXB262203:LXC262203 MGX262203:MGY262203 MQT262203:MQU262203 NAP262203:NAQ262203 NKL262203:NKM262203 NUH262203:NUI262203 OED262203:OEE262203 ONZ262203:OOA262203 OXV262203:OXW262203 PHR262203:PHS262203 PRN262203:PRO262203 QBJ262203:QBK262203 QLF262203:QLG262203 QVB262203:QVC262203 REX262203:REY262203 ROT262203:ROU262203 RYP262203:RYQ262203 SIL262203:SIM262203 SSH262203:SSI262203 TCD262203:TCE262203 TLZ262203:TMA262203 TVV262203:TVW262203 UFR262203:UFS262203 UPN262203:UPO262203 UZJ262203:UZK262203 VJF262203:VJG262203 VTB262203:VTC262203 WCX262203:WCY262203 WMT262203:WMU262203 WWP262203:WWQ262203 AH327739:AI327739 KD327739:KE327739 TZ327739:UA327739 ADV327739:ADW327739 ANR327739:ANS327739 AXN327739:AXO327739 BHJ327739:BHK327739 BRF327739:BRG327739 CBB327739:CBC327739 CKX327739:CKY327739 CUT327739:CUU327739 DEP327739:DEQ327739 DOL327739:DOM327739 DYH327739:DYI327739 EID327739:EIE327739 ERZ327739:ESA327739 FBV327739:FBW327739 FLR327739:FLS327739 FVN327739:FVO327739 GFJ327739:GFK327739 GPF327739:GPG327739 GZB327739:GZC327739 HIX327739:HIY327739 HST327739:HSU327739 ICP327739:ICQ327739 IML327739:IMM327739 IWH327739:IWI327739 JGD327739:JGE327739 JPZ327739:JQA327739 JZV327739:JZW327739 KJR327739:KJS327739 KTN327739:KTO327739 LDJ327739:LDK327739 LNF327739:LNG327739 LXB327739:LXC327739 MGX327739:MGY327739 MQT327739:MQU327739 NAP327739:NAQ327739 NKL327739:NKM327739 NUH327739:NUI327739 OED327739:OEE327739 ONZ327739:OOA327739 OXV327739:OXW327739 PHR327739:PHS327739 PRN327739:PRO327739 QBJ327739:QBK327739 QLF327739:QLG327739 QVB327739:QVC327739 REX327739:REY327739 ROT327739:ROU327739 RYP327739:RYQ327739 SIL327739:SIM327739 SSH327739:SSI327739 TCD327739:TCE327739 TLZ327739:TMA327739 TVV327739:TVW327739 UFR327739:UFS327739 UPN327739:UPO327739 UZJ327739:UZK327739 VJF327739:VJG327739 VTB327739:VTC327739 WCX327739:WCY327739 WMT327739:WMU327739 WWP327739:WWQ327739 AH393275:AI393275 KD393275:KE393275 TZ393275:UA393275 ADV393275:ADW393275 ANR393275:ANS393275 AXN393275:AXO393275 BHJ393275:BHK393275 BRF393275:BRG393275 CBB393275:CBC393275 CKX393275:CKY393275 CUT393275:CUU393275 DEP393275:DEQ393275 DOL393275:DOM393275 DYH393275:DYI393275 EID393275:EIE393275 ERZ393275:ESA393275 FBV393275:FBW393275 FLR393275:FLS393275 FVN393275:FVO393275 GFJ393275:GFK393275 GPF393275:GPG393275 GZB393275:GZC393275 HIX393275:HIY393275 HST393275:HSU393275 ICP393275:ICQ393275 IML393275:IMM393275 IWH393275:IWI393275 JGD393275:JGE393275 JPZ393275:JQA393275 JZV393275:JZW393275 KJR393275:KJS393275 KTN393275:KTO393275 LDJ393275:LDK393275 LNF393275:LNG393275 LXB393275:LXC393275 MGX393275:MGY393275 MQT393275:MQU393275 NAP393275:NAQ393275 NKL393275:NKM393275 NUH393275:NUI393275 OED393275:OEE393275 ONZ393275:OOA393275 OXV393275:OXW393275 PHR393275:PHS393275 PRN393275:PRO393275 QBJ393275:QBK393275 QLF393275:QLG393275 QVB393275:QVC393275 REX393275:REY393275 ROT393275:ROU393275 RYP393275:RYQ393275 SIL393275:SIM393275 SSH393275:SSI393275 TCD393275:TCE393275 TLZ393275:TMA393275 TVV393275:TVW393275 UFR393275:UFS393275 UPN393275:UPO393275 UZJ393275:UZK393275 VJF393275:VJG393275 VTB393275:VTC393275 WCX393275:WCY393275 WMT393275:WMU393275 WWP393275:WWQ393275 AH458811:AI458811 KD458811:KE458811 TZ458811:UA458811 ADV458811:ADW458811 ANR458811:ANS458811 AXN458811:AXO458811 BHJ458811:BHK458811 BRF458811:BRG458811 CBB458811:CBC458811 CKX458811:CKY458811 CUT458811:CUU458811 DEP458811:DEQ458811 DOL458811:DOM458811 DYH458811:DYI458811 EID458811:EIE458811 ERZ458811:ESA458811 FBV458811:FBW458811 FLR458811:FLS458811 FVN458811:FVO458811 GFJ458811:GFK458811 GPF458811:GPG458811 GZB458811:GZC458811 HIX458811:HIY458811 HST458811:HSU458811 ICP458811:ICQ458811 IML458811:IMM458811 IWH458811:IWI458811 JGD458811:JGE458811 JPZ458811:JQA458811 JZV458811:JZW458811 KJR458811:KJS458811 KTN458811:KTO458811 LDJ458811:LDK458811 LNF458811:LNG458811 LXB458811:LXC458811 MGX458811:MGY458811 MQT458811:MQU458811 NAP458811:NAQ458811 NKL458811:NKM458811 NUH458811:NUI458811 OED458811:OEE458811 ONZ458811:OOA458811 OXV458811:OXW458811 PHR458811:PHS458811 PRN458811:PRO458811 QBJ458811:QBK458811 QLF458811:QLG458811 QVB458811:QVC458811 REX458811:REY458811 ROT458811:ROU458811 RYP458811:RYQ458811 SIL458811:SIM458811 SSH458811:SSI458811 TCD458811:TCE458811 TLZ458811:TMA458811 TVV458811:TVW458811 UFR458811:UFS458811 UPN458811:UPO458811 UZJ458811:UZK458811 VJF458811:VJG458811 VTB458811:VTC458811 WCX458811:WCY458811 WMT458811:WMU458811 WWP458811:WWQ458811 AH524347:AI524347 KD524347:KE524347 TZ524347:UA524347 ADV524347:ADW524347 ANR524347:ANS524347 AXN524347:AXO524347 BHJ524347:BHK524347 BRF524347:BRG524347 CBB524347:CBC524347 CKX524347:CKY524347 CUT524347:CUU524347 DEP524347:DEQ524347 DOL524347:DOM524347 DYH524347:DYI524347 EID524347:EIE524347 ERZ524347:ESA524347 FBV524347:FBW524347 FLR524347:FLS524347 FVN524347:FVO524347 GFJ524347:GFK524347 GPF524347:GPG524347 GZB524347:GZC524347 HIX524347:HIY524347 HST524347:HSU524347 ICP524347:ICQ524347 IML524347:IMM524347 IWH524347:IWI524347 JGD524347:JGE524347 JPZ524347:JQA524347 JZV524347:JZW524347 KJR524347:KJS524347 KTN524347:KTO524347 LDJ524347:LDK524347 LNF524347:LNG524347 LXB524347:LXC524347 MGX524347:MGY524347 MQT524347:MQU524347 NAP524347:NAQ524347 NKL524347:NKM524347 NUH524347:NUI524347 OED524347:OEE524347 ONZ524347:OOA524347 OXV524347:OXW524347 PHR524347:PHS524347 PRN524347:PRO524347 QBJ524347:QBK524347 QLF524347:QLG524347 QVB524347:QVC524347 REX524347:REY524347 ROT524347:ROU524347 RYP524347:RYQ524347 SIL524347:SIM524347 SSH524347:SSI524347 TCD524347:TCE524347 TLZ524347:TMA524347 TVV524347:TVW524347 UFR524347:UFS524347 UPN524347:UPO524347 UZJ524347:UZK524347 VJF524347:VJG524347 VTB524347:VTC524347 WCX524347:WCY524347 WMT524347:WMU524347 WWP524347:WWQ524347 AH589883:AI589883 KD589883:KE589883 TZ589883:UA589883 ADV589883:ADW589883 ANR589883:ANS589883 AXN589883:AXO589883 BHJ589883:BHK589883 BRF589883:BRG589883 CBB589883:CBC589883 CKX589883:CKY589883 CUT589883:CUU589883 DEP589883:DEQ589883 DOL589883:DOM589883 DYH589883:DYI589883 EID589883:EIE589883 ERZ589883:ESA589883 FBV589883:FBW589883 FLR589883:FLS589883 FVN589883:FVO589883 GFJ589883:GFK589883 GPF589883:GPG589883 GZB589883:GZC589883 HIX589883:HIY589883 HST589883:HSU589883 ICP589883:ICQ589883 IML589883:IMM589883 IWH589883:IWI589883 JGD589883:JGE589883 JPZ589883:JQA589883 JZV589883:JZW589883 KJR589883:KJS589883 KTN589883:KTO589883 LDJ589883:LDK589883 LNF589883:LNG589883 LXB589883:LXC589883 MGX589883:MGY589883 MQT589883:MQU589883 NAP589883:NAQ589883 NKL589883:NKM589883 NUH589883:NUI589883 OED589883:OEE589883 ONZ589883:OOA589883 OXV589883:OXW589883 PHR589883:PHS589883 PRN589883:PRO589883 QBJ589883:QBK589883 QLF589883:QLG589883 QVB589883:QVC589883 REX589883:REY589883 ROT589883:ROU589883 RYP589883:RYQ589883 SIL589883:SIM589883 SSH589883:SSI589883 TCD589883:TCE589883 TLZ589883:TMA589883 TVV589883:TVW589883 UFR589883:UFS589883 UPN589883:UPO589883 UZJ589883:UZK589883 VJF589883:VJG589883 VTB589883:VTC589883 WCX589883:WCY589883 WMT589883:WMU589883 WWP589883:WWQ589883 AH655419:AI655419 KD655419:KE655419 TZ655419:UA655419 ADV655419:ADW655419 ANR655419:ANS655419 AXN655419:AXO655419 BHJ655419:BHK655419 BRF655419:BRG655419 CBB655419:CBC655419 CKX655419:CKY655419 CUT655419:CUU655419 DEP655419:DEQ655419 DOL655419:DOM655419 DYH655419:DYI655419 EID655419:EIE655419 ERZ655419:ESA655419 FBV655419:FBW655419 FLR655419:FLS655419 FVN655419:FVO655419 GFJ655419:GFK655419 GPF655419:GPG655419 GZB655419:GZC655419 HIX655419:HIY655419 HST655419:HSU655419 ICP655419:ICQ655419 IML655419:IMM655419 IWH655419:IWI655419 JGD655419:JGE655419 JPZ655419:JQA655419 JZV655419:JZW655419 KJR655419:KJS655419 KTN655419:KTO655419 LDJ655419:LDK655419 LNF655419:LNG655419 LXB655419:LXC655419 MGX655419:MGY655419 MQT655419:MQU655419 NAP655419:NAQ655419 NKL655419:NKM655419 NUH655419:NUI655419 OED655419:OEE655419 ONZ655419:OOA655419 OXV655419:OXW655419 PHR655419:PHS655419 PRN655419:PRO655419 QBJ655419:QBK655419 QLF655419:QLG655419 QVB655419:QVC655419 REX655419:REY655419 ROT655419:ROU655419 RYP655419:RYQ655419 SIL655419:SIM655419 SSH655419:SSI655419 TCD655419:TCE655419 TLZ655419:TMA655419 TVV655419:TVW655419 UFR655419:UFS655419 UPN655419:UPO655419 UZJ655419:UZK655419 VJF655419:VJG655419 VTB655419:VTC655419 WCX655419:WCY655419 WMT655419:WMU655419 WWP655419:WWQ655419 AH720955:AI720955 KD720955:KE720955 TZ720955:UA720955 ADV720955:ADW720955 ANR720955:ANS720955 AXN720955:AXO720955 BHJ720955:BHK720955 BRF720955:BRG720955 CBB720955:CBC720955 CKX720955:CKY720955 CUT720955:CUU720955 DEP720955:DEQ720955 DOL720955:DOM720955 DYH720955:DYI720955 EID720955:EIE720955 ERZ720955:ESA720955 FBV720955:FBW720955 FLR720955:FLS720955 FVN720955:FVO720955 GFJ720955:GFK720955 GPF720955:GPG720955 GZB720955:GZC720955 HIX720955:HIY720955 HST720955:HSU720955 ICP720955:ICQ720955 IML720955:IMM720955 IWH720955:IWI720955 JGD720955:JGE720955 JPZ720955:JQA720955 JZV720955:JZW720955 KJR720955:KJS720955 KTN720955:KTO720955 LDJ720955:LDK720955 LNF720955:LNG720955 LXB720955:LXC720955 MGX720955:MGY720955 MQT720955:MQU720955 NAP720955:NAQ720955 NKL720955:NKM720955 NUH720955:NUI720955 OED720955:OEE720955 ONZ720955:OOA720955 OXV720955:OXW720955 PHR720955:PHS720955 PRN720955:PRO720955 QBJ720955:QBK720955 QLF720955:QLG720955 QVB720955:QVC720955 REX720955:REY720955 ROT720955:ROU720955 RYP720955:RYQ720955 SIL720955:SIM720955 SSH720955:SSI720955 TCD720955:TCE720955 TLZ720955:TMA720955 TVV720955:TVW720955 UFR720955:UFS720955 UPN720955:UPO720955 UZJ720955:UZK720955 VJF720955:VJG720955 VTB720955:VTC720955 WCX720955:WCY720955 WMT720955:WMU720955 WWP720955:WWQ720955 AH786491:AI786491 KD786491:KE786491 TZ786491:UA786491 ADV786491:ADW786491 ANR786491:ANS786491 AXN786491:AXO786491 BHJ786491:BHK786491 BRF786491:BRG786491 CBB786491:CBC786491 CKX786491:CKY786491 CUT786491:CUU786491 DEP786491:DEQ786491 DOL786491:DOM786491 DYH786491:DYI786491 EID786491:EIE786491 ERZ786491:ESA786491 FBV786491:FBW786491 FLR786491:FLS786491 FVN786491:FVO786491 GFJ786491:GFK786491 GPF786491:GPG786491 GZB786491:GZC786491 HIX786491:HIY786491 HST786491:HSU786491 ICP786491:ICQ786491 IML786491:IMM786491 IWH786491:IWI786491 JGD786491:JGE786491 JPZ786491:JQA786491 JZV786491:JZW786491 KJR786491:KJS786491 KTN786491:KTO786491 LDJ786491:LDK786491 LNF786491:LNG786491 LXB786491:LXC786491 MGX786491:MGY786491 MQT786491:MQU786491 NAP786491:NAQ786491 NKL786491:NKM786491 NUH786491:NUI786491 OED786491:OEE786491 ONZ786491:OOA786491 OXV786491:OXW786491 PHR786491:PHS786491 PRN786491:PRO786491 QBJ786491:QBK786491 QLF786491:QLG786491 QVB786491:QVC786491 REX786491:REY786491 ROT786491:ROU786491 RYP786491:RYQ786491 SIL786491:SIM786491 SSH786491:SSI786491 TCD786491:TCE786491 TLZ786491:TMA786491 TVV786491:TVW786491 UFR786491:UFS786491 UPN786491:UPO786491 UZJ786491:UZK786491 VJF786491:VJG786491 VTB786491:VTC786491 WCX786491:WCY786491 WMT786491:WMU786491 WWP786491:WWQ786491 AH852027:AI852027 KD852027:KE852027 TZ852027:UA852027 ADV852027:ADW852027 ANR852027:ANS852027 AXN852027:AXO852027 BHJ852027:BHK852027 BRF852027:BRG852027 CBB852027:CBC852027 CKX852027:CKY852027 CUT852027:CUU852027 DEP852027:DEQ852027 DOL852027:DOM852027 DYH852027:DYI852027 EID852027:EIE852027 ERZ852027:ESA852027 FBV852027:FBW852027 FLR852027:FLS852027 FVN852027:FVO852027 GFJ852027:GFK852027 GPF852027:GPG852027 GZB852027:GZC852027 HIX852027:HIY852027 HST852027:HSU852027 ICP852027:ICQ852027 IML852027:IMM852027 IWH852027:IWI852027 JGD852027:JGE852027 JPZ852027:JQA852027 JZV852027:JZW852027 KJR852027:KJS852027 KTN852027:KTO852027 LDJ852027:LDK852027 LNF852027:LNG852027 LXB852027:LXC852027 MGX852027:MGY852027 MQT852027:MQU852027 NAP852027:NAQ852027 NKL852027:NKM852027 NUH852027:NUI852027 OED852027:OEE852027 ONZ852027:OOA852027 OXV852027:OXW852027 PHR852027:PHS852027 PRN852027:PRO852027 QBJ852027:QBK852027 QLF852027:QLG852027 QVB852027:QVC852027 REX852027:REY852027 ROT852027:ROU852027 RYP852027:RYQ852027 SIL852027:SIM852027 SSH852027:SSI852027 TCD852027:TCE852027 TLZ852027:TMA852027 TVV852027:TVW852027 UFR852027:UFS852027 UPN852027:UPO852027 UZJ852027:UZK852027 VJF852027:VJG852027 VTB852027:VTC852027 WCX852027:WCY852027 WMT852027:WMU852027 WWP852027:WWQ852027 AH917563:AI917563 KD917563:KE917563 TZ917563:UA917563 ADV917563:ADW917563 ANR917563:ANS917563 AXN917563:AXO917563 BHJ917563:BHK917563 BRF917563:BRG917563 CBB917563:CBC917563 CKX917563:CKY917563 CUT917563:CUU917563 DEP917563:DEQ917563 DOL917563:DOM917563 DYH917563:DYI917563 EID917563:EIE917563 ERZ917563:ESA917563 FBV917563:FBW917563 FLR917563:FLS917563 FVN917563:FVO917563 GFJ917563:GFK917563 GPF917563:GPG917563 GZB917563:GZC917563 HIX917563:HIY917563 HST917563:HSU917563 ICP917563:ICQ917563 IML917563:IMM917563 IWH917563:IWI917563 JGD917563:JGE917563 JPZ917563:JQA917563 JZV917563:JZW917563 KJR917563:KJS917563 KTN917563:KTO917563 LDJ917563:LDK917563 LNF917563:LNG917563 LXB917563:LXC917563 MGX917563:MGY917563 MQT917563:MQU917563 NAP917563:NAQ917563 NKL917563:NKM917563 NUH917563:NUI917563 OED917563:OEE917563 ONZ917563:OOA917563 OXV917563:OXW917563 PHR917563:PHS917563 PRN917563:PRO917563 QBJ917563:QBK917563 QLF917563:QLG917563 QVB917563:QVC917563 REX917563:REY917563 ROT917563:ROU917563 RYP917563:RYQ917563 SIL917563:SIM917563 SSH917563:SSI917563 TCD917563:TCE917563 TLZ917563:TMA917563 TVV917563:TVW917563 UFR917563:UFS917563 UPN917563:UPO917563 UZJ917563:UZK917563 VJF917563:VJG917563 VTB917563:VTC917563 WCX917563:WCY917563 WMT917563:WMU917563 WWP917563:WWQ917563 AH983099:AI983099 KD983099:KE983099 TZ983099:UA983099 ADV983099:ADW983099 ANR983099:ANS983099 AXN983099:AXO983099 BHJ983099:BHK983099 BRF983099:BRG983099 CBB983099:CBC983099 CKX983099:CKY983099 CUT983099:CUU983099 DEP983099:DEQ983099 DOL983099:DOM983099 DYH983099:DYI983099 EID983099:EIE983099 ERZ983099:ESA983099 FBV983099:FBW983099 FLR983099:FLS983099 FVN983099:FVO983099 GFJ983099:GFK983099 GPF983099:GPG983099 GZB983099:GZC983099 HIX983099:HIY983099 HST983099:HSU983099 ICP983099:ICQ983099 IML983099:IMM983099 IWH983099:IWI983099 JGD983099:JGE983099 JPZ983099:JQA983099 JZV983099:JZW983099 KJR983099:KJS983099 KTN983099:KTO983099 LDJ983099:LDK983099 LNF983099:LNG983099 LXB983099:LXC983099 MGX983099:MGY983099 MQT983099:MQU983099 NAP983099:NAQ983099 NKL983099:NKM983099 NUH983099:NUI983099 OED983099:OEE983099 ONZ983099:OOA983099 OXV983099:OXW983099 PHR983099:PHS983099 PRN983099:PRO983099 QBJ983099:QBK983099 QLF983099:QLG983099 QVB983099:QVC983099 REX983099:REY983099 ROT983099:ROU983099 RYP983099:RYQ983099 SIL983099:SIM983099 SSH983099:SSI983099 TCD983099:TCE983099 TLZ983099:TMA983099 TVV983099:TVW983099 UFR983099:UFS983099 UPN983099:UPO983099 UZJ983099:UZK983099 VJF983099:VJG983099 VTB983099:VTC983099 WCX983099:WCY983099 WMT983099:WMU983099 WWP983099:WWQ983099 AF65585 AG65586 AF131121 AG131122 AF196657 AG196658 AF262193 AG262194 AF327729 AG327730 AF393265 AG393266 AF458801 AG458802 AF524337 AG524338 AF589873 AG589874 AF655409 AG655410 AF720945 AG720946 AF786481 AG786482 AF852017 AG852018 AF917553 AG917554 AF983089 AG983090 WMU51:WMV51 WWQ30:WWR30 WCY51:WCZ51 WMU30:WMV30 VTC51:VTD51 WCY30:WCZ30 VJG51:VJH51 VTC30:VTD30 UZK51:UZL51 VJG30:VJH30 UPO51:UPP51 UZK30:UZL30 UFS51:UFT51 UPO30:UPP30 TVW51:TVX51 UFS30:UFT30 TMA51:TMB51 TVW30:TVX30 TCE51:TCF51 TMA30:TMB30 SSI51:SSJ51 TCE30:TCF30 SIM51:SIN51 SSI30:SSJ30 RYQ51:RYR51 SIM30:SIN30 ROU51:ROV51 RYQ30:RYR30 REY51:REZ51 ROU30:ROV30 QVC51:QVD51 REY30:REZ30 QLG51:QLH51 QVC30:QVD30 QBK51:QBL51 QLG30:QLH30 PRO51:PRP51 QBK30:QBL30 PHS51:PHT51 PRO30:PRP30 OXW51:OXX51 PHS30:PHT30 OOA51:OOB51 OXW30:OXX30 OEE51:OEF51 OOA30:OOB30 NUI51:NUJ51 OEE30:OEF30 NKM51:NKN51 NUI30:NUJ30 NAQ51:NAR51 NKM30:NKN30 MQU51:MQV51 NAQ30:NAR30 MGY51:MGZ51 MQU30:MQV30 LXC51:LXD51 MGY30:MGZ30 LNG51:LNH51 LXC30:LXD30 LDK51:LDL51 LNG30:LNH30 KTO51:KTP51 LDK30:LDL30 KJS51:KJT51 KTO30:KTP30 JZW51:JZX51 KJS30:KJT30 JQA51:JQB51 JZW30:JZX30 JGE51:JGF51 JQA30:JQB30 IWI51:IWJ51 JGE30:JGF30 IMM51:IMN51 IWI30:IWJ30 ICQ51:ICR51 IMM30:IMN30 HSU51:HSV51 ICQ30:ICR30 HIY51:HIZ51 HSU30:HSV30 GZC51:GZD51 HIY30:HIZ30 GPG51:GPH51 GZC30:GZD30 GFK51:GFL51 GPG30:GPH30 FVO51:FVP51 GFK30:GFL30 FLS51:FLT51 FVO30:FVP30 FBW51:FBX51 FLS30:FLT30 ESA51:ESB51 FBW30:FBX30 EIE51:EIF51 ESA30:ESB30 DYI51:DYJ51 EIE30:EIF30 DOM51:DON51 DYI30:DYJ30 DEQ51:DER51 DOM30:DON30 CUU51:CUV51 DEQ30:DER30 CKY51:CKZ51 CUU30:CUV30 CBC51:CBD51 CKY30:CKZ30 BRG51:BRH51 CBC30:CBD30 BHK51:BHL51 BRG30:BRH30 AXO51:AXP51 BHK30:BHL30 ANS51:ANT51 AXO30:AXP30 ADW51:ADX51 ANS30:ANT30 UA51:UB51 ADW30:ADX30 KE51:KF51 UA30:UB30 AI51:AJ51 KE30:KF30 AI30:AJ30 WWQ51:WWR51 WMS49:WMT50 WCW49:WCX50 VTA49:VTB50 VJE49:VJF50 UZI49:UZJ50 UPM49:UPN50 UFQ49:UFR50 TVU49:TVV50 TLY49:TLZ50 TCC49:TCD50 SSG49:SSH50 SIK49:SIL50 RYO49:RYP50 ROS49:ROT50 REW49:REX50 QVA49:QVB50 QLE49:QLF50 QBI49:QBJ50 PRM49:PRN50 PHQ49:PHR50 OXU49:OXV50 ONY49:ONZ50 OEC49:OED50 NUG49:NUH50 NKK49:NKL50 NAO49:NAP50 MQS49:MQT50 MGW49:MGX50 LXA49:LXB50 LNE49:LNF50 LDI49:LDJ50 KTM49:KTN50 KJQ49:KJR50 JZU49:JZV50 JPY49:JPZ50 JGC49:JGD50 IWG49:IWH50 IMK49:IML50 ICO49:ICP50 HSS49:HST50 HIW49:HIX50 GZA49:GZB50 GPE49:GPF50 GFI49:GFJ50 FVM49:FVN50 FLQ49:FLR50 FBU49:FBV50 ERY49:ERZ50 EIC49:EID50 DYG49:DYH50 DOK49:DOL50 DEO49:DEP50 CUS49:CUT50 CKW49:CKX50 CBA49:CBB50 BRE49:BRF50 BHI49:BHJ50 AXM49:AXN50 ANQ49:ANR50 ADU49:ADV50 TY49:TZ50 KC49:KD50 AG49:AH50 WWO49:WWP50 WWQ43:WWR47 WMU43:WMV47 WCY43:WCZ47 VTC43:VTD47 VJG43:VJH47 UZK43:UZL47 UPO43:UPP47 UFS43:UFT47 TVW43:TVX47 TMA43:TMB47 TCE43:TCF47 SSI43:SSJ47 SIM43:SIN47 RYQ43:RYR47 ROU43:ROV47 REY43:REZ47 QVC43:QVD47 QLG43:QLH47 QBK43:QBL47 PRO43:PRP47 PHS43:PHT47 OXW43:OXX47 OOA43:OOB47 OEE43:OEF47 NUI43:NUJ47 NKM43:NKN47 NAQ43:NAR47 MQU43:MQV47 MGY43:MGZ47 LXC43:LXD47 LNG43:LNH47 LDK43:LDL47 KTO43:KTP47 KJS43:KJT47 JZW43:JZX47 JQA43:JQB47 JGE43:JGF47 IWI43:IWJ47 IMM43:IMN47 ICQ43:ICR47 HSU43:HSV47 HIY43:HIZ47 GZC43:GZD47 GPG43:GPH47 GFK43:GFL47 FVO43:FVP47 FLS43:FLT47 FBW43:FBX47 ESA43:ESB47 EIE43:EIF47 DYI43:DYJ47 DOM43:DON47 DEQ43:DER47 CUU43:CUV47 CKY43:CKZ47 CBC43:CBD47 BRG43:BRH47 BHK43:BHL47 AXO43:AXP47 ANS43:ANT47 ADW43:ADX47 UA43:UB47 KE43:KF47 AI43:AJ47 AI71:AJ74 KE71:KF74 UA71:UB74 ADW71:ADX74 ANS71:ANT74 AXO71:AXP74 BHK71:BHL74 BRG71:BRH74 CBC71:CBD74 CKY71:CKZ74 CUU71:CUV74 DEQ71:DER74 DOM71:DON74 DYI71:DYJ74 EIE71:EIF74 ESA71:ESB74 FBW71:FBX74 FLS71:FLT74 FVO71:FVP74 GFK71:GFL74 GPG71:GPH74 GZC71:GZD74 HIY71:HIZ74 HSU71:HSV74 ICQ71:ICR74 IMM71:IMN74 IWI71:IWJ74 JGE71:JGF74 JQA71:JQB74 JZW71:JZX74 KJS71:KJT74 KTO71:KTP74 LDK71:LDL74 LNG71:LNH74 LXC71:LXD74 MGY71:MGZ74 MQU71:MQV74 NAQ71:NAR74 NKM71:NKN74 NUI71:NUJ74 OEE71:OEF74 OOA71:OOB74 OXW71:OXX74 PHS71:PHT74 PRO71:PRP74 QBK71:QBL74 QLG71:QLH74 QVC71:QVD74 REY71:REZ74 ROU71:ROV74 RYQ71:RYR74 SIM71:SIN74 SSI71:SSJ74 TCE71:TCF74 TMA71:TMB74 TVW71:TVX74 UFS71:UFT74 UPO71:UPP74 UZK71:UZL74 VJG71:VJH74 VTC71:VTD74 WCY71:WCZ74 WMU71:WMV74 WWQ71:WWR74 AI110:AJ112 KE110:KF112 UA110:UB112 ADW110:ADX112 ANS110:ANT112 AXO110:AXP112 BHK110:BHL112 BRG110:BRH112 CBC110:CBD112 CKY110:CKZ112 CUU110:CUV112 DEQ110:DER112 DOM110:DON112 DYI110:DYJ112 EIE110:EIF112 ESA110:ESB112 FBW110:FBX112 FLS110:FLT112 FVO110:FVP112 GFK110:GFL112 GPG110:GPH112 GZC110:GZD112 HIY110:HIZ112 HSU110:HSV112 ICQ110:ICR112 IMM110:IMN112 IWI110:IWJ112 JGE110:JGF112 JQA110:JQB112 JZW110:JZX112 KJS110:KJT112 KTO110:KTP112 LDK110:LDL112 LNG110:LNH112 LXC110:LXD112 MGY110:MGZ112 MQU110:MQV112 NAQ110:NAR112 NKM110:NKN112 NUI110:NUJ112 OEE110:OEF112 OOA110:OOB112 OXW110:OXX112 PHS110:PHT112 PRO110:PRP112 QBK110:QBL112 QLG110:QLH112 QVC110:QVD112 REY110:REZ112 ROU110:ROV112 RYQ110:RYR112 SIM110:SIN112 SSI110:SSJ112 TCE110:TCF112 TMA110:TMB112 TVW110:TVX112 UFS110:UFT112 UPO110:UPP112 UZK110:UZL112 VJG110:VJH112 VTC110:VTD112 WCY110:WCZ112 WMU110:WMV112 WWQ110:WWR112"/>
  </dataValidations>
  <printOptions horizontalCentered="1"/>
  <pageMargins left="0.78740157480314965" right="0.35433070866141736" top="0.39370078740157483" bottom="0.35433070866141736" header="0.31496062992125984" footer="0.19685039370078741"/>
  <pageSetup paperSize="9" scale="84" fitToHeight="2" orientation="portrait" r:id="rId1"/>
  <headerFooter>
    <oddFooter>&amp;A</oddFooter>
  </headerFooter>
  <rowBreaks count="2" manualBreakCount="2">
    <brk id="57" max="28" man="1"/>
    <brk id="97" max="2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幼稚園</vt:lpstr>
      <vt:lpstr>幼稚園【記入例】</vt:lpstr>
      <vt:lpstr>保育所</vt:lpstr>
      <vt:lpstr>保育所【記入例】</vt:lpstr>
      <vt:lpstr>認定こども園（１号）</vt:lpstr>
      <vt:lpstr>認定こども園（１号）【記入例】 </vt:lpstr>
      <vt:lpstr>認定こども園（２・３号）</vt:lpstr>
      <vt:lpstr>認定こども園【記入例】</vt:lpstr>
      <vt:lpstr>小規模保育Ａ型</vt:lpstr>
      <vt:lpstr>小規模保育Ａ型 【記入例】</vt:lpstr>
      <vt:lpstr>小規模保育B型</vt:lpstr>
      <vt:lpstr>小規模保育B型【記入例】</vt:lpstr>
      <vt:lpstr>事業所内保育A型</vt:lpstr>
      <vt:lpstr>事業所内保育A型【記入例】</vt:lpstr>
      <vt:lpstr>事業所内保育定員20人以上</vt:lpstr>
      <vt:lpstr>事業所内保育定員20人以上【記入例】</vt:lpstr>
      <vt:lpstr>事業所内保育A型!Print_Area</vt:lpstr>
      <vt:lpstr>事業所内保育A型【記入例】!Print_Area</vt:lpstr>
      <vt:lpstr>事業所内保育定員20人以上!Print_Area</vt:lpstr>
      <vt:lpstr>事業所内保育定員20人以上【記入例】!Print_Area</vt:lpstr>
      <vt:lpstr>小規模保育Ａ型!Print_Area</vt:lpstr>
      <vt:lpstr>'小規模保育Ａ型 【記入例】'!Print_Area</vt:lpstr>
      <vt:lpstr>小規模保育B型!Print_Area</vt:lpstr>
      <vt:lpstr>小規模保育B型【記入例】!Print_Area</vt:lpstr>
      <vt:lpstr>'認定こども園（１号）'!Print_Area</vt:lpstr>
      <vt:lpstr>'認定こども園（１号）【記入例】 '!Print_Area</vt:lpstr>
      <vt:lpstr>'認定こども園（２・３号）'!Print_Area</vt:lpstr>
      <vt:lpstr>認定こども園【記入例】!Print_Area</vt:lpstr>
      <vt:lpstr>保育所!Print_Area</vt:lpstr>
      <vt:lpstr>保育所【記入例】!Print_Area</vt:lpstr>
      <vt:lpstr>幼稚園!Print_Area</vt:lpstr>
      <vt:lpstr>幼稚園【記入例】!Print_Area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梶坂　和良</dc:creator>
  <cp:lastModifiedBy>Windows ユーザー</cp:lastModifiedBy>
  <cp:lastPrinted>2024-10-07T08:01:59Z</cp:lastPrinted>
  <dcterms:created xsi:type="dcterms:W3CDTF">2016-08-12T08:15:10Z</dcterms:created>
  <dcterms:modified xsi:type="dcterms:W3CDTF">2024-10-07T08:02:04Z</dcterms:modified>
</cp:coreProperties>
</file>