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1520"/>
  </bookViews>
  <sheets>
    <sheet name="様式１見積書" sheetId="12" r:id="rId1"/>
    <sheet name="様式１記入例" sheetId="14" r:id="rId2"/>
    <sheet name="様式２積算内訳" sheetId="11" r:id="rId3"/>
    <sheet name="様式２記入例" sheetId="9" r:id="rId4"/>
    <sheet name="Sheet1" sheetId="13" r:id="rId5"/>
  </sheets>
  <definedNames>
    <definedName name="j_ktotal" localSheetId="1">#REF!</definedName>
    <definedName name="j_ktotal">#REF!</definedName>
    <definedName name="j_m1" localSheetId="1">#REF!</definedName>
    <definedName name="j_m1">#REF!</definedName>
    <definedName name="j_m12" localSheetId="1">#REF!</definedName>
    <definedName name="j_m12">#REF!</definedName>
    <definedName name="j_rank" localSheetId="1">#REF!</definedName>
    <definedName name="j_rank">#REF!</definedName>
    <definedName name="j_rank_t" localSheetId="1">#REF!</definedName>
    <definedName name="j_rank_t">#REF!</definedName>
    <definedName name="ｊ_rankd" localSheetId="1">#REF!</definedName>
    <definedName name="ｊ_rankd">#REF!</definedName>
    <definedName name="_xlnm.Print_Area" localSheetId="1">様式１記入例!$A$1:$AA$63</definedName>
    <definedName name="_xlnm.Print_Area" localSheetId="0">様式１見積書!$A$1:$AA$63</definedName>
    <definedName name="w_jmonth" localSheetId="1">#REF!</definedName>
    <definedName name="w_jmonth">#REF!</definedName>
    <definedName name="w_jrank" localSheetId="1">#REF!</definedName>
    <definedName name="w_jrank">#REF!</definedName>
    <definedName name="Z_EE55D7A5_38E5_46DE_83B7_91C476903468_.wvu.PrintArea" localSheetId="1" hidden="1">様式１記入例!$A$1:$AA$51</definedName>
    <definedName name="Z_EE55D7A5_38E5_46DE_83B7_91C476903468_.wvu.PrintArea" localSheetId="0" hidden="1">様式１見積書!$A$1:$AA$51</definedName>
  </definedNames>
  <calcPr calcId="162913"/>
</workbook>
</file>

<file path=xl/calcChain.xml><?xml version="1.0" encoding="utf-8"?>
<calcChain xmlns="http://schemas.openxmlformats.org/spreadsheetml/2006/main">
  <c r="T94" i="9" l="1"/>
  <c r="Q93" i="9"/>
  <c r="Q95" i="9" s="1"/>
  <c r="T92" i="9"/>
  <c r="T93" i="9" s="1"/>
  <c r="S92" i="9"/>
  <c r="S93" i="9" s="1"/>
  <c r="S95" i="9" s="1"/>
  <c r="R92" i="9"/>
  <c r="R93" i="9" s="1"/>
  <c r="R95" i="9" s="1"/>
  <c r="Q92" i="9"/>
  <c r="P92" i="9"/>
  <c r="P93" i="9" s="1"/>
  <c r="P95" i="9" s="1"/>
  <c r="O92" i="9"/>
  <c r="O93" i="9" s="1"/>
  <c r="O95" i="9" s="1"/>
  <c r="N92" i="9"/>
  <c r="N93" i="9" s="1"/>
  <c r="N95" i="9" s="1"/>
  <c r="T90" i="9"/>
  <c r="S90" i="9"/>
  <c r="R90" i="9"/>
  <c r="Q90" i="9"/>
  <c r="P90" i="9"/>
  <c r="O90" i="9"/>
  <c r="N90" i="9"/>
  <c r="T77" i="9"/>
  <c r="T79" i="9"/>
  <c r="T80" i="9"/>
  <c r="T81" i="9"/>
  <c r="T82" i="9"/>
  <c r="T83" i="9"/>
  <c r="T84" i="9"/>
  <c r="T85" i="9"/>
  <c r="T78" i="9"/>
  <c r="T61" i="9"/>
  <c r="T51" i="9"/>
  <c r="T52" i="9"/>
  <c r="L51" i="9"/>
  <c r="L52" i="9"/>
  <c r="L53" i="9"/>
  <c r="T97" i="11"/>
  <c r="O97" i="11"/>
  <c r="P97" i="11"/>
  <c r="Q97" i="11"/>
  <c r="R97" i="11"/>
  <c r="S97" i="11"/>
  <c r="N97" i="11"/>
  <c r="O94" i="11"/>
  <c r="P94" i="11"/>
  <c r="Q94" i="11"/>
  <c r="R94" i="11"/>
  <c r="S94" i="11"/>
  <c r="T94" i="11"/>
  <c r="N94" i="11"/>
  <c r="N95" i="11" s="1"/>
  <c r="T96" i="11"/>
  <c r="O95" i="11"/>
  <c r="P95" i="11"/>
  <c r="Q95" i="11"/>
  <c r="R95" i="11"/>
  <c r="S95" i="11"/>
  <c r="T95" i="11"/>
  <c r="T95" i="9" l="1"/>
  <c r="T81" i="11"/>
  <c r="T82" i="11"/>
  <c r="T83" i="11"/>
  <c r="T84" i="11"/>
  <c r="T85" i="11"/>
  <c r="T86" i="11"/>
  <c r="T87" i="11"/>
  <c r="T88" i="11"/>
  <c r="T80" i="11"/>
  <c r="T79" i="11"/>
  <c r="J19" i="12" l="1"/>
  <c r="J18" i="14"/>
  <c r="L47" i="9"/>
  <c r="L18" i="9"/>
  <c r="L17" i="9"/>
  <c r="L11" i="9"/>
  <c r="C2" i="9"/>
  <c r="W61" i="12" l="1"/>
  <c r="W60" i="12"/>
  <c r="W59" i="12"/>
  <c r="W58" i="12"/>
  <c r="W57" i="12"/>
  <c r="W56" i="12"/>
  <c r="W62" i="12" s="1"/>
  <c r="W57" i="14"/>
  <c r="W60" i="14"/>
  <c r="S61" i="14"/>
  <c r="W61" i="14" s="1"/>
  <c r="S56" i="14"/>
  <c r="W56" i="14" s="1"/>
  <c r="S60" i="14"/>
  <c r="S59" i="14"/>
  <c r="W59" i="14" s="1"/>
  <c r="S58" i="14"/>
  <c r="W58" i="14" s="1"/>
  <c r="S57" i="14"/>
  <c r="J18" i="12"/>
  <c r="S51" i="12"/>
  <c r="S50" i="14"/>
  <c r="S51" i="14" s="1"/>
  <c r="S62" i="14" l="1"/>
  <c r="J19" i="14"/>
  <c r="S62" i="12"/>
  <c r="W62" i="14"/>
  <c r="C2" i="11"/>
  <c r="R87" i="9" l="1"/>
  <c r="R72" i="9"/>
  <c r="R69" i="9"/>
  <c r="R64" i="9"/>
  <c r="R54" i="9"/>
  <c r="R49" i="9"/>
  <c r="R43" i="9"/>
  <c r="R38" i="9"/>
  <c r="R34" i="9"/>
  <c r="R30" i="9"/>
  <c r="R27" i="9"/>
  <c r="R22" i="9"/>
  <c r="R15" i="9"/>
  <c r="R9" i="9"/>
  <c r="S89" i="11"/>
  <c r="S74" i="11"/>
  <c r="S69" i="11"/>
  <c r="S64" i="11"/>
  <c r="S55" i="11"/>
  <c r="S50" i="11"/>
  <c r="S45" i="11"/>
  <c r="S40" i="11"/>
  <c r="S35" i="11"/>
  <c r="S30" i="11"/>
  <c r="S25" i="11"/>
  <c r="S20" i="11"/>
  <c r="S15" i="11"/>
  <c r="S10" i="11"/>
  <c r="R73" i="9" l="1"/>
  <c r="R55" i="9"/>
  <c r="S56" i="11"/>
  <c r="S75" i="11"/>
  <c r="S92" i="11" s="1"/>
  <c r="S50" i="12"/>
  <c r="L79" i="11" l="1"/>
  <c r="M79" i="11"/>
  <c r="L9" i="11"/>
  <c r="L8" i="11"/>
  <c r="L7" i="11"/>
  <c r="L6" i="11"/>
  <c r="L6" i="9" l="1"/>
  <c r="Q10" i="11"/>
  <c r="Q15" i="11"/>
  <c r="L10" i="11"/>
  <c r="T89" i="11" l="1"/>
  <c r="R89" i="11"/>
  <c r="Q89" i="11"/>
  <c r="P89" i="11"/>
  <c r="O89" i="11"/>
  <c r="M88" i="11"/>
  <c r="L88" i="11"/>
  <c r="M87" i="11"/>
  <c r="L87" i="11"/>
  <c r="M86" i="11"/>
  <c r="L86" i="11"/>
  <c r="M85" i="11"/>
  <c r="L85" i="11"/>
  <c r="M84" i="11"/>
  <c r="L84" i="11"/>
  <c r="M83" i="11"/>
  <c r="L83" i="11"/>
  <c r="M82" i="11"/>
  <c r="L82" i="11"/>
  <c r="M81" i="11"/>
  <c r="L81" i="11"/>
  <c r="M80" i="11"/>
  <c r="L80" i="11"/>
  <c r="R74" i="11"/>
  <c r="Q74" i="11"/>
  <c r="P74" i="11"/>
  <c r="O74" i="11"/>
  <c r="L73" i="11"/>
  <c r="T73" i="11" s="1"/>
  <c r="L72" i="11"/>
  <c r="T72" i="11" s="1"/>
  <c r="L71" i="11"/>
  <c r="T71" i="11" s="1"/>
  <c r="L70" i="11"/>
  <c r="T70" i="11" s="1"/>
  <c r="R69" i="11"/>
  <c r="Q69" i="11"/>
  <c r="P69" i="11"/>
  <c r="O69" i="11"/>
  <c r="L68" i="11"/>
  <c r="T68" i="11" s="1"/>
  <c r="L67" i="11"/>
  <c r="T67" i="11" s="1"/>
  <c r="L66" i="11"/>
  <c r="T66" i="11" s="1"/>
  <c r="L65" i="11"/>
  <c r="R64" i="11"/>
  <c r="Q64" i="11"/>
  <c r="P64" i="11"/>
  <c r="O64" i="11"/>
  <c r="L63" i="11"/>
  <c r="T63" i="11" s="1"/>
  <c r="L62" i="11"/>
  <c r="T62" i="11" s="1"/>
  <c r="L61" i="11"/>
  <c r="T61" i="11" s="1"/>
  <c r="L60" i="11"/>
  <c r="T60" i="11" s="1"/>
  <c r="R55" i="11"/>
  <c r="Q55" i="11"/>
  <c r="P55" i="11"/>
  <c r="O55" i="11"/>
  <c r="L54" i="11"/>
  <c r="T54" i="11" s="1"/>
  <c r="T53" i="11"/>
  <c r="L53" i="11"/>
  <c r="L52" i="11"/>
  <c r="T52" i="11" s="1"/>
  <c r="L51" i="11"/>
  <c r="R50" i="11"/>
  <c r="Q50" i="11"/>
  <c r="P50" i="11"/>
  <c r="O50" i="11"/>
  <c r="L49" i="11"/>
  <c r="T49" i="11" s="1"/>
  <c r="L48" i="11"/>
  <c r="T48" i="11" s="1"/>
  <c r="L47" i="11"/>
  <c r="T47" i="11" s="1"/>
  <c r="L46" i="11"/>
  <c r="T46" i="11" s="1"/>
  <c r="R45" i="11"/>
  <c r="Q45" i="11"/>
  <c r="P45" i="11"/>
  <c r="O45" i="11"/>
  <c r="L44" i="11"/>
  <c r="T44" i="11" s="1"/>
  <c r="L43" i="11"/>
  <c r="T43" i="11" s="1"/>
  <c r="L42" i="11"/>
  <c r="T42" i="11" s="1"/>
  <c r="L41" i="11"/>
  <c r="R40" i="11"/>
  <c r="Q40" i="11"/>
  <c r="P40" i="11"/>
  <c r="O40" i="11"/>
  <c r="L39" i="11"/>
  <c r="T39" i="11" s="1"/>
  <c r="L38" i="11"/>
  <c r="T38" i="11" s="1"/>
  <c r="L37" i="11"/>
  <c r="T37" i="11" s="1"/>
  <c r="L36" i="11"/>
  <c r="T36" i="11" s="1"/>
  <c r="R35" i="11"/>
  <c r="Q35" i="11"/>
  <c r="P35" i="11"/>
  <c r="O35" i="11"/>
  <c r="L34" i="11"/>
  <c r="T34" i="11" s="1"/>
  <c r="L33" i="11"/>
  <c r="T33" i="11" s="1"/>
  <c r="L32" i="11"/>
  <c r="T32" i="11" s="1"/>
  <c r="L31" i="11"/>
  <c r="R30" i="11"/>
  <c r="Q30" i="11"/>
  <c r="P30" i="11"/>
  <c r="O30" i="11"/>
  <c r="L29" i="11"/>
  <c r="T29" i="11" s="1"/>
  <c r="L28" i="11"/>
  <c r="T28" i="11" s="1"/>
  <c r="L27" i="11"/>
  <c r="T27" i="11" s="1"/>
  <c r="L26" i="11"/>
  <c r="T26" i="11" s="1"/>
  <c r="R25" i="11"/>
  <c r="Q25" i="11"/>
  <c r="P25" i="11"/>
  <c r="O25" i="11"/>
  <c r="L24" i="11"/>
  <c r="T24" i="11" s="1"/>
  <c r="L23" i="11"/>
  <c r="T23" i="11" s="1"/>
  <c r="L22" i="11"/>
  <c r="T22" i="11" s="1"/>
  <c r="L21" i="11"/>
  <c r="R20" i="11"/>
  <c r="Q20" i="11"/>
  <c r="P20" i="11"/>
  <c r="O20" i="11"/>
  <c r="L19" i="11"/>
  <c r="T19" i="11" s="1"/>
  <c r="L18" i="11"/>
  <c r="T18" i="11" s="1"/>
  <c r="L17" i="11"/>
  <c r="T17" i="11" s="1"/>
  <c r="L16" i="11"/>
  <c r="T16" i="11" s="1"/>
  <c r="R15" i="11"/>
  <c r="P15" i="11"/>
  <c r="O15" i="11"/>
  <c r="L14" i="11"/>
  <c r="T14" i="11" s="1"/>
  <c r="L13" i="11"/>
  <c r="T13" i="11" s="1"/>
  <c r="L12" i="11"/>
  <c r="T12" i="11" s="1"/>
  <c r="L11" i="11"/>
  <c r="T11" i="11" s="1"/>
  <c r="R10" i="11"/>
  <c r="P10" i="11"/>
  <c r="O10" i="11"/>
  <c r="N10" i="11"/>
  <c r="T10" i="11"/>
  <c r="N9" i="9"/>
  <c r="S72" i="9"/>
  <c r="Q72" i="9"/>
  <c r="P72" i="9"/>
  <c r="O72" i="9"/>
  <c r="N72" i="9"/>
  <c r="S69" i="9"/>
  <c r="Q69" i="9"/>
  <c r="P69" i="9"/>
  <c r="O69" i="9"/>
  <c r="N69" i="9"/>
  <c r="S64" i="9"/>
  <c r="Q64" i="9"/>
  <c r="P64" i="9"/>
  <c r="O64" i="9"/>
  <c r="N64" i="9"/>
  <c r="T53" i="9"/>
  <c r="T71" i="9"/>
  <c r="L71" i="9"/>
  <c r="T70" i="9"/>
  <c r="L70" i="9"/>
  <c r="T68" i="9"/>
  <c r="L68" i="9"/>
  <c r="T67" i="9"/>
  <c r="L67" i="9"/>
  <c r="T66" i="9"/>
  <c r="L66" i="9"/>
  <c r="T65" i="9"/>
  <c r="L65" i="9"/>
  <c r="T63" i="9"/>
  <c r="L63" i="9"/>
  <c r="T62" i="9"/>
  <c r="L62" i="9"/>
  <c r="T60" i="9"/>
  <c r="L60" i="9"/>
  <c r="T59" i="9"/>
  <c r="L59" i="9"/>
  <c r="O73" i="9" l="1"/>
  <c r="P73" i="9"/>
  <c r="N89" i="11"/>
  <c r="O56" i="11"/>
  <c r="T20" i="11"/>
  <c r="T64" i="11"/>
  <c r="T30" i="11"/>
  <c r="T74" i="11"/>
  <c r="T40" i="11"/>
  <c r="T50" i="11"/>
  <c r="N15" i="11"/>
  <c r="N20" i="11"/>
  <c r="N30" i="11"/>
  <c r="N40" i="11"/>
  <c r="N50" i="11"/>
  <c r="N64" i="11"/>
  <c r="N74" i="11"/>
  <c r="L64" i="9"/>
  <c r="L69" i="9"/>
  <c r="L72" i="9"/>
  <c r="Q73" i="9"/>
  <c r="Q56" i="11"/>
  <c r="O75" i="11"/>
  <c r="O92" i="11" s="1"/>
  <c r="T64" i="9"/>
  <c r="T69" i="9"/>
  <c r="T72" i="9"/>
  <c r="N73" i="9"/>
  <c r="S73" i="9"/>
  <c r="L25" i="11"/>
  <c r="L35" i="11"/>
  <c r="L45" i="11"/>
  <c r="L55" i="11"/>
  <c r="P75" i="11"/>
  <c r="P92" i="11" s="1"/>
  <c r="L69" i="11"/>
  <c r="P56" i="11"/>
  <c r="L15" i="11"/>
  <c r="Q75" i="11"/>
  <c r="Q92" i="11" s="1"/>
  <c r="L89" i="11"/>
  <c r="T15" i="11"/>
  <c r="L20" i="11"/>
  <c r="L30" i="11"/>
  <c r="L40" i="11"/>
  <c r="L50" i="11"/>
  <c r="L64" i="11"/>
  <c r="R75" i="11"/>
  <c r="R92" i="11" s="1"/>
  <c r="L74" i="11"/>
  <c r="M89" i="11"/>
  <c r="R56" i="11"/>
  <c r="L7" i="9"/>
  <c r="L8" i="9"/>
  <c r="M86" i="9"/>
  <c r="L86" i="9"/>
  <c r="M85" i="9"/>
  <c r="L85" i="9"/>
  <c r="M84" i="9"/>
  <c r="L84" i="9"/>
  <c r="M83" i="9"/>
  <c r="L83" i="9"/>
  <c r="M82" i="9"/>
  <c r="L82" i="9"/>
  <c r="M81" i="9"/>
  <c r="L81" i="9"/>
  <c r="M80" i="9"/>
  <c r="L80" i="9"/>
  <c r="M79" i="9"/>
  <c r="L79" i="9"/>
  <c r="M78" i="9"/>
  <c r="L78" i="9"/>
  <c r="M77" i="9"/>
  <c r="L77" i="9"/>
  <c r="L73" i="9" l="1"/>
  <c r="T73" i="9"/>
  <c r="N69" i="11"/>
  <c r="N75" i="11" s="1"/>
  <c r="N92" i="11" s="1"/>
  <c r="T65" i="11"/>
  <c r="T69" i="11" s="1"/>
  <c r="T75" i="11" s="1"/>
  <c r="T92" i="11" s="1"/>
  <c r="N45" i="11"/>
  <c r="T41" i="11"/>
  <c r="T45" i="11" s="1"/>
  <c r="T21" i="11"/>
  <c r="T25" i="11" s="1"/>
  <c r="N25" i="11"/>
  <c r="N55" i="11"/>
  <c r="T51" i="11"/>
  <c r="T55" i="11" s="1"/>
  <c r="N35" i="11"/>
  <c r="T31" i="11"/>
  <c r="T35" i="11" s="1"/>
  <c r="L56" i="11"/>
  <c r="L87" i="9"/>
  <c r="L75" i="11"/>
  <c r="S87" i="9"/>
  <c r="Q87" i="9"/>
  <c r="P87" i="9"/>
  <c r="O87" i="9"/>
  <c r="N87" i="9"/>
  <c r="N54" i="9"/>
  <c r="O54" i="9"/>
  <c r="P54" i="9"/>
  <c r="Q54" i="9"/>
  <c r="S54" i="9"/>
  <c r="N49" i="9"/>
  <c r="O49" i="9"/>
  <c r="P49" i="9"/>
  <c r="Q49" i="9"/>
  <c r="S49" i="9"/>
  <c r="N43" i="9"/>
  <c r="O43" i="9"/>
  <c r="P43" i="9"/>
  <c r="Q43" i="9"/>
  <c r="S43" i="9"/>
  <c r="N38" i="9"/>
  <c r="O38" i="9"/>
  <c r="P38" i="9"/>
  <c r="Q38" i="9"/>
  <c r="S38" i="9"/>
  <c r="T29" i="9"/>
  <c r="T32" i="9"/>
  <c r="T33" i="9"/>
  <c r="L24" i="9"/>
  <c r="L29" i="9"/>
  <c r="L19" i="9"/>
  <c r="L32" i="9"/>
  <c r="T50" i="9"/>
  <c r="L50" i="9"/>
  <c r="L54" i="9" s="1"/>
  <c r="S22" i="9"/>
  <c r="Q22" i="9"/>
  <c r="P22" i="9"/>
  <c r="O22" i="9"/>
  <c r="N22" i="9"/>
  <c r="T21" i="9"/>
  <c r="L21" i="9"/>
  <c r="T20" i="9"/>
  <c r="L20" i="9"/>
  <c r="T19" i="9"/>
  <c r="T16" i="9"/>
  <c r="L16" i="9"/>
  <c r="S34" i="9"/>
  <c r="Q34" i="9"/>
  <c r="P34" i="9"/>
  <c r="O34" i="9"/>
  <c r="N34" i="9"/>
  <c r="T35" i="9"/>
  <c r="T36" i="9"/>
  <c r="T37" i="9"/>
  <c r="L35" i="9"/>
  <c r="L36" i="9"/>
  <c r="L37" i="9"/>
  <c r="N30" i="9"/>
  <c r="O30" i="9"/>
  <c r="P30" i="9"/>
  <c r="Q30" i="9"/>
  <c r="S30" i="9"/>
  <c r="N27" i="9"/>
  <c r="O27" i="9"/>
  <c r="P27" i="9"/>
  <c r="Q27" i="9"/>
  <c r="S27" i="9"/>
  <c r="T24" i="9"/>
  <c r="N15" i="9"/>
  <c r="O15" i="9"/>
  <c r="P15" i="9"/>
  <c r="Q15" i="9"/>
  <c r="S15" i="9"/>
  <c r="O9" i="9"/>
  <c r="P9" i="9"/>
  <c r="Q9" i="9"/>
  <c r="S9" i="9"/>
  <c r="T48" i="9"/>
  <c r="L48" i="9"/>
  <c r="T46" i="9"/>
  <c r="L46" i="9"/>
  <c r="T45" i="9"/>
  <c r="L45" i="9"/>
  <c r="T44" i="9"/>
  <c r="L44" i="9"/>
  <c r="T6" i="9"/>
  <c r="T7" i="9"/>
  <c r="T8" i="9"/>
  <c r="L9" i="9"/>
  <c r="L10" i="9"/>
  <c r="T10" i="9"/>
  <c r="L12" i="9"/>
  <c r="T12" i="9"/>
  <c r="L13" i="9"/>
  <c r="T13" i="9"/>
  <c r="L14" i="9"/>
  <c r="T14" i="9"/>
  <c r="L23" i="9"/>
  <c r="T23" i="9"/>
  <c r="L25" i="9"/>
  <c r="T25" i="9"/>
  <c r="L26" i="9"/>
  <c r="T26" i="9"/>
  <c r="L28" i="9"/>
  <c r="T28" i="9"/>
  <c r="L31" i="9"/>
  <c r="T31" i="9"/>
  <c r="L33" i="9"/>
  <c r="L39" i="9"/>
  <c r="T39" i="9"/>
  <c r="L40" i="9"/>
  <c r="T40" i="9"/>
  <c r="L41" i="9"/>
  <c r="T41" i="9"/>
  <c r="L42" i="9"/>
  <c r="T42" i="9"/>
  <c r="L49" i="9" l="1"/>
  <c r="L22" i="9"/>
  <c r="N55" i="9"/>
  <c r="T56" i="11"/>
  <c r="N56" i="11"/>
  <c r="T34" i="9"/>
  <c r="O55" i="9"/>
  <c r="S55" i="9"/>
  <c r="Q55" i="9"/>
  <c r="P55" i="9"/>
  <c r="T22" i="9"/>
  <c r="L43" i="9"/>
  <c r="L34" i="9"/>
  <c r="L30" i="9"/>
  <c r="L27" i="9"/>
  <c r="L15" i="9"/>
  <c r="L38" i="9"/>
  <c r="T38" i="9"/>
  <c r="T9" i="9"/>
  <c r="T87" i="9"/>
  <c r="T30" i="9"/>
  <c r="T15" i="9"/>
  <c r="T43" i="9"/>
  <c r="T27" i="9"/>
  <c r="T49" i="9"/>
  <c r="T54" i="9"/>
  <c r="M87" i="9"/>
  <c r="L55" i="9" l="1"/>
  <c r="T55" i="9"/>
</calcChain>
</file>

<file path=xl/sharedStrings.xml><?xml version="1.0" encoding="utf-8"?>
<sst xmlns="http://schemas.openxmlformats.org/spreadsheetml/2006/main" count="483" uniqueCount="211">
  <si>
    <t>数量</t>
    <rPh sb="0" eb="2">
      <t>スウリョウ</t>
    </rPh>
    <phoneticPr fontId="3"/>
  </si>
  <si>
    <t>単位</t>
    <rPh sb="0" eb="2">
      <t>タンイ</t>
    </rPh>
    <phoneticPr fontId="3"/>
  </si>
  <si>
    <t>合計（消費税含まず）</t>
    <rPh sb="0" eb="2">
      <t>ゴウケイ</t>
    </rPh>
    <rPh sb="3" eb="6">
      <t>ショウヒゼイ</t>
    </rPh>
    <rPh sb="6" eb="7">
      <t>フク</t>
    </rPh>
    <phoneticPr fontId="3"/>
  </si>
  <si>
    <t>消費税</t>
    <rPh sb="0" eb="3">
      <t>ショウヒゼイ</t>
    </rPh>
    <phoneticPr fontId="3"/>
  </si>
  <si>
    <t>合計（消費税含む）</t>
    <rPh sb="0" eb="2">
      <t>ゴウケイ</t>
    </rPh>
    <rPh sb="3" eb="6">
      <t>ショウヒゼイ</t>
    </rPh>
    <rPh sb="6" eb="7">
      <t>フク</t>
    </rPh>
    <phoneticPr fontId="3"/>
  </si>
  <si>
    <t>提供単価</t>
    <rPh sb="0" eb="2">
      <t>テイキョウ</t>
    </rPh>
    <rPh sb="2" eb="4">
      <t>タンカ</t>
    </rPh>
    <phoneticPr fontId="3"/>
  </si>
  <si>
    <t xml:space="preserve">記入日: </t>
    <rPh sb="0" eb="2">
      <t>キニュウ</t>
    </rPh>
    <rPh sb="2" eb="3">
      <t>ビ</t>
    </rPh>
    <phoneticPr fontId="3"/>
  </si>
  <si>
    <t>要件定義</t>
    <rPh sb="0" eb="2">
      <t>ヨウケン</t>
    </rPh>
    <rPh sb="2" eb="4">
      <t>テイギ</t>
    </rPh>
    <phoneticPr fontId="3"/>
  </si>
  <si>
    <t>提供金額</t>
    <rPh sb="0" eb="2">
      <t>テイキョウ</t>
    </rPh>
    <rPh sb="2" eb="4">
      <t>キンガク</t>
    </rPh>
    <phoneticPr fontId="3"/>
  </si>
  <si>
    <t>単位：円</t>
    <rPh sb="0" eb="2">
      <t>タンイ</t>
    </rPh>
    <rPh sb="3" eb="4">
      <t>エン</t>
    </rPh>
    <phoneticPr fontId="3"/>
  </si>
  <si>
    <t>標準リース単価</t>
    <rPh sb="0" eb="2">
      <t>ヒョウジュン</t>
    </rPh>
    <rPh sb="5" eb="7">
      <t>タンカ</t>
    </rPh>
    <phoneticPr fontId="3"/>
  </si>
  <si>
    <t>提供リース単価</t>
    <rPh sb="0" eb="2">
      <t>テイキョウ</t>
    </rPh>
    <rPh sb="5" eb="7">
      <t>タンカ</t>
    </rPh>
    <phoneticPr fontId="3"/>
  </si>
  <si>
    <t>提供リース金額</t>
    <rPh sb="0" eb="2">
      <t>テイキョウ</t>
    </rPh>
    <rPh sb="5" eb="7">
      <t>キンガク</t>
    </rPh>
    <phoneticPr fontId="3"/>
  </si>
  <si>
    <t>備考（リース期間など）</t>
    <rPh sb="0" eb="2">
      <t>ビコウ</t>
    </rPh>
    <rPh sb="6" eb="8">
      <t>キカン</t>
    </rPh>
    <phoneticPr fontId="3"/>
  </si>
  <si>
    <t>その他</t>
    <rPh sb="2" eb="3">
      <t>タ</t>
    </rPh>
    <phoneticPr fontId="3"/>
  </si>
  <si>
    <t>プロジェクト管理</t>
    <rPh sb="6" eb="8">
      <t>カンリ</t>
    </rPh>
    <phoneticPr fontId="3"/>
  </si>
  <si>
    <t>備考</t>
    <phoneticPr fontId="3"/>
  </si>
  <si>
    <t>企業名：</t>
    <rPh sb="0" eb="2">
      <t>キギョウ</t>
    </rPh>
    <rPh sb="2" eb="3">
      <t>メイ</t>
    </rPh>
    <phoneticPr fontId="3"/>
  </si>
  <si>
    <t>大区分</t>
    <rPh sb="0" eb="3">
      <t>ダイクブン</t>
    </rPh>
    <phoneticPr fontId="3"/>
  </si>
  <si>
    <t>中区分</t>
    <rPh sb="0" eb="1">
      <t>チュウ</t>
    </rPh>
    <rPh sb="1" eb="3">
      <t>クブン</t>
    </rPh>
    <phoneticPr fontId="3"/>
  </si>
  <si>
    <t>小区分</t>
    <rPh sb="0" eb="3">
      <t>ショウクブン</t>
    </rPh>
    <phoneticPr fontId="3"/>
  </si>
  <si>
    <t>想定する成果物</t>
    <rPh sb="0" eb="2">
      <t>ソウテイ</t>
    </rPh>
    <rPh sb="4" eb="7">
      <t>セイカブツ</t>
    </rPh>
    <phoneticPr fontId="3"/>
  </si>
  <si>
    <t>作業者クラス</t>
    <rPh sb="0" eb="3">
      <t>サギョウシャ</t>
    </rPh>
    <phoneticPr fontId="3"/>
  </si>
  <si>
    <t xml:space="preserve">現地調整・環境構築等
関連作業
</t>
    <rPh sb="0" eb="2">
      <t>ゲンチ</t>
    </rPh>
    <rPh sb="2" eb="4">
      <t>チョウセイ</t>
    </rPh>
    <rPh sb="5" eb="7">
      <t>カンキョウ</t>
    </rPh>
    <rPh sb="7" eb="9">
      <t>コウチク</t>
    </rPh>
    <rPh sb="9" eb="10">
      <t>トウ</t>
    </rPh>
    <rPh sb="11" eb="13">
      <t>カンレン</t>
    </rPh>
    <rPh sb="13" eb="15">
      <t>サギョウ</t>
    </rPh>
    <phoneticPr fontId="3"/>
  </si>
  <si>
    <t>工数／数量</t>
    <rPh sb="0" eb="2">
      <t>コウスウ</t>
    </rPh>
    <rPh sb="3" eb="5">
      <t>スウリョウ</t>
    </rPh>
    <phoneticPr fontId="3"/>
  </si>
  <si>
    <t>移行</t>
    <rPh sb="0" eb="2">
      <t>イコウ</t>
    </rPh>
    <phoneticPr fontId="3"/>
  </si>
  <si>
    <t>種類</t>
    <rPh sb="0" eb="2">
      <t>シュルイ</t>
    </rPh>
    <phoneticPr fontId="3"/>
  </si>
  <si>
    <t>設計</t>
    <rPh sb="0" eb="2">
      <t>セッケイ</t>
    </rPh>
    <phoneticPr fontId="3"/>
  </si>
  <si>
    <t>研修（教育）・マニュアル作成</t>
    <rPh sb="12" eb="14">
      <t>サクセイ</t>
    </rPh>
    <phoneticPr fontId="3"/>
  </si>
  <si>
    <t>消費税率</t>
    <rPh sb="0" eb="3">
      <t>ショウヒゼイ</t>
    </rPh>
    <rPh sb="3" eb="4">
      <t>リツ</t>
    </rPh>
    <phoneticPr fontId="3"/>
  </si>
  <si>
    <t>※消費税率は時勢に合わせ、適宜変更してください。</t>
    <rPh sb="1" eb="4">
      <t>ショウヒゼイ</t>
    </rPh>
    <rPh sb="4" eb="5">
      <t>リツ</t>
    </rPh>
    <rPh sb="6" eb="8">
      <t>ジセイ</t>
    </rPh>
    <rPh sb="9" eb="10">
      <t>ア</t>
    </rPh>
    <rPh sb="13" eb="15">
      <t>テキギ</t>
    </rPh>
    <rPh sb="15" eb="17">
      <t>ヘンコウ</t>
    </rPh>
    <phoneticPr fontId="3"/>
  </si>
  <si>
    <t>小計</t>
    <rPh sb="0" eb="1">
      <t>ショウ</t>
    </rPh>
    <rPh sb="1" eb="2">
      <t>ケイ</t>
    </rPh>
    <phoneticPr fontId="3"/>
  </si>
  <si>
    <t>ハードウェア・
ソフトウェア等
構成物
（賃借・買取）</t>
    <phoneticPr fontId="3"/>
  </si>
  <si>
    <t>製造
（プログラミング）</t>
    <rPh sb="0" eb="2">
      <t>セイゾウ</t>
    </rPh>
    <phoneticPr fontId="3"/>
  </si>
  <si>
    <t>テスト</t>
    <phoneticPr fontId="3"/>
  </si>
  <si>
    <t>保守</t>
    <rPh sb="0" eb="2">
      <t>ホシュ</t>
    </rPh>
    <phoneticPr fontId="3"/>
  </si>
  <si>
    <t>運用</t>
    <rPh sb="0" eb="2">
      <t>ウンヨウ</t>
    </rPh>
    <phoneticPr fontId="3"/>
  </si>
  <si>
    <t>【保守・運用】</t>
    <rPh sb="1" eb="3">
      <t>ホシュ</t>
    </rPh>
    <rPh sb="4" eb="6">
      <t>ウンヨウ</t>
    </rPh>
    <phoneticPr fontId="3"/>
  </si>
  <si>
    <t>品名</t>
    <rPh sb="0" eb="2">
      <t>ヒンメイ</t>
    </rPh>
    <phoneticPr fontId="3"/>
  </si>
  <si>
    <t>型番</t>
    <rPh sb="0" eb="2">
      <t>カタバン</t>
    </rPh>
    <phoneticPr fontId="3"/>
  </si>
  <si>
    <t>合計</t>
    <rPh sb="0" eb="2">
      <t>ゴウケイ</t>
    </rPh>
    <phoneticPr fontId="3"/>
  </si>
  <si>
    <t>基本設計</t>
    <rPh sb="0" eb="2">
      <t>キホン</t>
    </rPh>
    <rPh sb="2" eb="4">
      <t>セッケイ</t>
    </rPh>
    <phoneticPr fontId="3"/>
  </si>
  <si>
    <t>詳細設計</t>
    <rPh sb="0" eb="2">
      <t>ショウサイ</t>
    </rPh>
    <rPh sb="2" eb="4">
      <t>セッケイ</t>
    </rPh>
    <phoneticPr fontId="3"/>
  </si>
  <si>
    <t>会議体運営</t>
    <rPh sb="3" eb="5">
      <t>ウンエイ</t>
    </rPh>
    <phoneticPr fontId="11"/>
  </si>
  <si>
    <t>定例会開催</t>
    <rPh sb="3" eb="5">
      <t>カイサイ</t>
    </rPh>
    <phoneticPr fontId="11"/>
  </si>
  <si>
    <t>-</t>
  </si>
  <si>
    <t>PM</t>
  </si>
  <si>
    <t>資料作成</t>
    <rPh sb="0" eb="2">
      <t>シリョウ</t>
    </rPh>
    <rPh sb="2" eb="4">
      <t>サクセイ</t>
    </rPh>
    <phoneticPr fontId="11"/>
  </si>
  <si>
    <t>会議資料・議事録</t>
    <rPh sb="0" eb="2">
      <t>カイギ</t>
    </rPh>
    <rPh sb="2" eb="4">
      <t>シリョウ</t>
    </rPh>
    <rPh sb="5" eb="8">
      <t>ギジロク</t>
    </rPh>
    <phoneticPr fontId="11"/>
  </si>
  <si>
    <t>SE</t>
  </si>
  <si>
    <t>プロジェクト管理</t>
    <rPh sb="6" eb="8">
      <t>カンリ</t>
    </rPh>
    <phoneticPr fontId="11"/>
  </si>
  <si>
    <t>進捗管理</t>
    <rPh sb="0" eb="2">
      <t>シンチョク</t>
    </rPh>
    <rPh sb="2" eb="4">
      <t>カンリ</t>
    </rPh>
    <phoneticPr fontId="11"/>
  </si>
  <si>
    <t>進捗報告書、課題管理表</t>
    <rPh sb="6" eb="8">
      <t>カダイ</t>
    </rPh>
    <rPh sb="8" eb="10">
      <t>カンリ</t>
    </rPh>
    <rPh sb="10" eb="11">
      <t>ヒョウ</t>
    </rPh>
    <phoneticPr fontId="11"/>
  </si>
  <si>
    <t>要求分析</t>
    <rPh sb="0" eb="2">
      <t>ヨウキュウ</t>
    </rPh>
    <rPh sb="2" eb="4">
      <t>ブンセキ</t>
    </rPh>
    <phoneticPr fontId="11"/>
  </si>
  <si>
    <t>サービス要件分析</t>
  </si>
  <si>
    <t>サービス要件分析結果一覧</t>
    <rPh sb="8" eb="10">
      <t>ケッカ</t>
    </rPh>
    <rPh sb="10" eb="12">
      <t>イチラン</t>
    </rPh>
    <phoneticPr fontId="11"/>
  </si>
  <si>
    <t>要件定義</t>
  </si>
  <si>
    <t>機能要件定義</t>
    <rPh sb="0" eb="2">
      <t>キノウ</t>
    </rPh>
    <rPh sb="2" eb="4">
      <t>ヨウケン</t>
    </rPh>
    <rPh sb="4" eb="6">
      <t>テイギ</t>
    </rPh>
    <phoneticPr fontId="11"/>
  </si>
  <si>
    <t>要件定義書</t>
    <rPh sb="0" eb="2">
      <t>ヨウケン</t>
    </rPh>
    <rPh sb="2" eb="5">
      <t>テイギショ</t>
    </rPh>
    <phoneticPr fontId="11"/>
  </si>
  <si>
    <t>非機能要件定義</t>
    <rPh sb="0" eb="1">
      <t>ヒ</t>
    </rPh>
    <rPh sb="1" eb="3">
      <t>キノウ</t>
    </rPh>
    <rPh sb="3" eb="5">
      <t>ヨウケン</t>
    </rPh>
    <rPh sb="5" eb="7">
      <t>テイギ</t>
    </rPh>
    <phoneticPr fontId="11"/>
  </si>
  <si>
    <t>総合テスト計画</t>
    <rPh sb="0" eb="2">
      <t>ソウゴウ</t>
    </rPh>
    <rPh sb="5" eb="7">
      <t>ケイカク</t>
    </rPh>
    <phoneticPr fontId="11"/>
  </si>
  <si>
    <t>総合テスト仕様検討</t>
    <rPh sb="5" eb="7">
      <t>シヨウ</t>
    </rPh>
    <rPh sb="7" eb="9">
      <t>ケントウ</t>
    </rPh>
    <phoneticPr fontId="11"/>
  </si>
  <si>
    <t>総合テスト計画書・仕様書</t>
    <rPh sb="0" eb="2">
      <t>ソウゴウ</t>
    </rPh>
    <rPh sb="5" eb="8">
      <t>ケイカクショ</t>
    </rPh>
    <rPh sb="9" eb="12">
      <t>シヨウショ</t>
    </rPh>
    <phoneticPr fontId="11"/>
  </si>
  <si>
    <t>受け入れテスト計画</t>
    <rPh sb="0" eb="1">
      <t>ウ</t>
    </rPh>
    <rPh sb="2" eb="3">
      <t>イ</t>
    </rPh>
    <rPh sb="7" eb="9">
      <t>ケイカク</t>
    </rPh>
    <phoneticPr fontId="11"/>
  </si>
  <si>
    <t>受け入れテスト仕様検討</t>
    <rPh sb="0" eb="1">
      <t>ウ</t>
    </rPh>
    <rPh sb="2" eb="3">
      <t>イ</t>
    </rPh>
    <rPh sb="7" eb="9">
      <t>シヨウ</t>
    </rPh>
    <rPh sb="9" eb="11">
      <t>ケントウ</t>
    </rPh>
    <phoneticPr fontId="11"/>
  </si>
  <si>
    <t>受け入れテスト計画書・仕様書</t>
    <rPh sb="0" eb="1">
      <t>ウ</t>
    </rPh>
    <rPh sb="2" eb="3">
      <t>イ</t>
    </rPh>
    <rPh sb="7" eb="10">
      <t>ケイカクショ</t>
    </rPh>
    <rPh sb="11" eb="14">
      <t>シヨウショ</t>
    </rPh>
    <phoneticPr fontId="11"/>
  </si>
  <si>
    <t>ソフトウェア方式設計</t>
  </si>
  <si>
    <t>基本設計書</t>
    <rPh sb="0" eb="2">
      <t>キホン</t>
    </rPh>
    <rPh sb="2" eb="4">
      <t>セッケイ</t>
    </rPh>
    <rPh sb="4" eb="5">
      <t>ショ</t>
    </rPh>
    <phoneticPr fontId="11"/>
  </si>
  <si>
    <t>外部インターフェース設計</t>
  </si>
  <si>
    <t>データベース設計</t>
  </si>
  <si>
    <t>画面設計</t>
  </si>
  <si>
    <t>帳票設計</t>
    <rPh sb="0" eb="2">
      <t>チョウヒョウ</t>
    </rPh>
    <rPh sb="2" eb="4">
      <t>セッケイ</t>
    </rPh>
    <phoneticPr fontId="11"/>
  </si>
  <si>
    <t>結合テスト仕様検討</t>
    <rPh sb="0" eb="2">
      <t>ケツゴウ</t>
    </rPh>
    <rPh sb="5" eb="7">
      <t>シヨウ</t>
    </rPh>
    <rPh sb="7" eb="9">
      <t>ケントウ</t>
    </rPh>
    <phoneticPr fontId="11"/>
  </si>
  <si>
    <t>結合テスト計画書・仕様書</t>
    <rPh sb="0" eb="2">
      <t>ケツゴウ</t>
    </rPh>
    <rPh sb="5" eb="8">
      <t>ケイカクショ</t>
    </rPh>
    <rPh sb="9" eb="12">
      <t>シヨウショ</t>
    </rPh>
    <phoneticPr fontId="11"/>
  </si>
  <si>
    <t>外部インターフェース詳細設計</t>
  </si>
  <si>
    <t>詳細設計書</t>
    <rPh sb="0" eb="2">
      <t>ショウサイ</t>
    </rPh>
    <rPh sb="2" eb="4">
      <t>セッケイ</t>
    </rPh>
    <rPh sb="4" eb="5">
      <t>ショ</t>
    </rPh>
    <phoneticPr fontId="11"/>
  </si>
  <si>
    <t>データベース設計（詳細）</t>
  </si>
  <si>
    <t>ソフトウェア詳細設計</t>
  </si>
  <si>
    <t>単体テスト仕様検討</t>
    <rPh sb="0" eb="2">
      <t>タンタイ</t>
    </rPh>
    <rPh sb="5" eb="7">
      <t>シヨウ</t>
    </rPh>
    <rPh sb="7" eb="9">
      <t>ケントウ</t>
    </rPh>
    <phoneticPr fontId="11"/>
  </si>
  <si>
    <t>プログラミング</t>
  </si>
  <si>
    <t>ソースプログラム、オブジェクトプログラム</t>
  </si>
  <si>
    <t>PG</t>
  </si>
  <si>
    <t>単体テスト結果報告書</t>
  </si>
  <si>
    <t>製造</t>
    <rPh sb="0" eb="2">
      <t>セイゾウ</t>
    </rPh>
    <phoneticPr fontId="11"/>
  </si>
  <si>
    <t>単体テスト</t>
    <rPh sb="0" eb="2">
      <t>タンタイ</t>
    </rPh>
    <phoneticPr fontId="11"/>
  </si>
  <si>
    <t>結合テスト</t>
    <rPh sb="0" eb="2">
      <t>ケツゴウ</t>
    </rPh>
    <phoneticPr fontId="11"/>
  </si>
  <si>
    <t>結合テスト結果報告書</t>
    <rPh sb="0" eb="2">
      <t>ケツゴウ</t>
    </rPh>
    <phoneticPr fontId="11"/>
  </si>
  <si>
    <t>総合テスト</t>
    <rPh sb="0" eb="2">
      <t>ソウゴウ</t>
    </rPh>
    <phoneticPr fontId="11"/>
  </si>
  <si>
    <t>総合テスト結果報告書</t>
    <rPh sb="0" eb="2">
      <t>ソウゴウ</t>
    </rPh>
    <phoneticPr fontId="11"/>
  </si>
  <si>
    <t>受け入れテスト</t>
    <rPh sb="0" eb="1">
      <t>ウ</t>
    </rPh>
    <rPh sb="2" eb="3">
      <t>イ</t>
    </rPh>
    <phoneticPr fontId="11"/>
  </si>
  <si>
    <t>受け入れテスト結果報告書</t>
    <rPh sb="0" eb="1">
      <t>ウ</t>
    </rPh>
    <rPh sb="2" eb="3">
      <t>イ</t>
    </rPh>
    <phoneticPr fontId="11"/>
  </si>
  <si>
    <t>移行計画</t>
    <rPh sb="0" eb="2">
      <t>イコウ</t>
    </rPh>
    <rPh sb="2" eb="4">
      <t>ケイカク</t>
    </rPh>
    <phoneticPr fontId="11"/>
  </si>
  <si>
    <t>移行計画・仕様検討</t>
    <rPh sb="0" eb="2">
      <t>イコウ</t>
    </rPh>
    <rPh sb="2" eb="4">
      <t>ケイカク</t>
    </rPh>
    <rPh sb="5" eb="7">
      <t>シヨウ</t>
    </rPh>
    <rPh sb="7" eb="9">
      <t>ケントウ</t>
    </rPh>
    <phoneticPr fontId="11"/>
  </si>
  <si>
    <t>移行計画書・仕様書</t>
    <rPh sb="0" eb="2">
      <t>イコウ</t>
    </rPh>
    <phoneticPr fontId="11"/>
  </si>
  <si>
    <t>データ移行</t>
    <rPh sb="3" eb="5">
      <t>イコウ</t>
    </rPh>
    <phoneticPr fontId="11"/>
  </si>
  <si>
    <t>移行データ抽出</t>
    <rPh sb="0" eb="2">
      <t>イコウ</t>
    </rPh>
    <rPh sb="5" eb="7">
      <t>チュウシュツ</t>
    </rPh>
    <phoneticPr fontId="11"/>
  </si>
  <si>
    <t>移行結果報告書</t>
    <rPh sb="0" eb="2">
      <t>イコウ</t>
    </rPh>
    <rPh sb="2" eb="4">
      <t>ケッカ</t>
    </rPh>
    <rPh sb="4" eb="7">
      <t>ホウコクショ</t>
    </rPh>
    <phoneticPr fontId="11"/>
  </si>
  <si>
    <t>研修</t>
    <rPh sb="0" eb="2">
      <t>ケンシュウ</t>
    </rPh>
    <phoneticPr fontId="11"/>
  </si>
  <si>
    <t>管理者向け研修実施</t>
    <rPh sb="0" eb="3">
      <t>カンリシャ</t>
    </rPh>
    <rPh sb="3" eb="4">
      <t>ム</t>
    </rPh>
    <rPh sb="5" eb="7">
      <t>ケンシュウ</t>
    </rPh>
    <rPh sb="7" eb="9">
      <t>ジッシ</t>
    </rPh>
    <phoneticPr fontId="11"/>
  </si>
  <si>
    <t>研修教材</t>
    <rPh sb="0" eb="2">
      <t>ケンシュウ</t>
    </rPh>
    <rPh sb="2" eb="4">
      <t>キョウザイ</t>
    </rPh>
    <phoneticPr fontId="11"/>
  </si>
  <si>
    <t>IN</t>
  </si>
  <si>
    <t>利用者向け研修実施</t>
    <rPh sb="0" eb="3">
      <t>リヨウシャ</t>
    </rPh>
    <rPh sb="3" eb="4">
      <t>ム</t>
    </rPh>
    <rPh sb="5" eb="7">
      <t>ケンシュウ</t>
    </rPh>
    <phoneticPr fontId="11"/>
  </si>
  <si>
    <t>マニュアル</t>
  </si>
  <si>
    <t>管理者向けマニュアル作成</t>
    <rPh sb="0" eb="3">
      <t>カンリシャ</t>
    </rPh>
    <rPh sb="3" eb="4">
      <t>ム</t>
    </rPh>
    <rPh sb="10" eb="12">
      <t>サクセイ</t>
    </rPh>
    <phoneticPr fontId="11"/>
  </si>
  <si>
    <t>操作手順書</t>
    <rPh sb="0" eb="2">
      <t>ソウサ</t>
    </rPh>
    <rPh sb="2" eb="4">
      <t>テジュン</t>
    </rPh>
    <rPh sb="4" eb="5">
      <t>ショ</t>
    </rPh>
    <phoneticPr fontId="11"/>
  </si>
  <si>
    <t>ハードウェア設置</t>
    <rPh sb="6" eb="8">
      <t>セッチ</t>
    </rPh>
    <phoneticPr fontId="11"/>
  </si>
  <si>
    <t>サーバ設置</t>
    <rPh sb="3" eb="5">
      <t>セッチ</t>
    </rPh>
    <phoneticPr fontId="11"/>
  </si>
  <si>
    <t>作業報告書</t>
    <rPh sb="0" eb="2">
      <t>サギョウ</t>
    </rPh>
    <rPh sb="2" eb="5">
      <t>ホウコクショ</t>
    </rPh>
    <phoneticPr fontId="11"/>
  </si>
  <si>
    <t>OP</t>
  </si>
  <si>
    <t>端末設置</t>
    <rPh sb="0" eb="2">
      <t>タンマツ</t>
    </rPh>
    <rPh sb="2" eb="4">
      <t>セッチ</t>
    </rPh>
    <phoneticPr fontId="11"/>
  </si>
  <si>
    <t>サーバOS</t>
  </si>
  <si>
    <t>作業報告書</t>
  </si>
  <si>
    <t>マスターPC設定</t>
    <rPh sb="6" eb="8">
      <t>セッテイ</t>
    </rPh>
    <phoneticPr fontId="11"/>
  </si>
  <si>
    <t>端末キッティング</t>
    <rPh sb="0" eb="2">
      <t>タンマツ</t>
    </rPh>
    <phoneticPr fontId="11"/>
  </si>
  <si>
    <t>ハードウェア保守</t>
    <rPh sb="6" eb="8">
      <t>ホシュ</t>
    </rPh>
    <phoneticPr fontId="11"/>
  </si>
  <si>
    <t>サーバ保守</t>
    <rPh sb="3" eb="5">
      <t>ホシュ</t>
    </rPh>
    <phoneticPr fontId="11"/>
  </si>
  <si>
    <t>端末保守</t>
    <rPh sb="0" eb="2">
      <t>タンマツ</t>
    </rPh>
    <rPh sb="2" eb="4">
      <t>ホシュ</t>
    </rPh>
    <phoneticPr fontId="11"/>
  </si>
  <si>
    <t>ソフトウェア保守</t>
    <rPh sb="6" eb="8">
      <t>ホシュ</t>
    </rPh>
    <phoneticPr fontId="11"/>
  </si>
  <si>
    <t>基本ソフト</t>
    <rPh sb="0" eb="2">
      <t>キホン</t>
    </rPh>
    <phoneticPr fontId="11"/>
  </si>
  <si>
    <t>データベースソフト</t>
  </si>
  <si>
    <t>アプリケーションソフト</t>
  </si>
  <si>
    <t>OP</t>
    <phoneticPr fontId="3"/>
  </si>
  <si>
    <t>xxxxxxxx</t>
    <phoneticPr fontId="3"/>
  </si>
  <si>
    <t>xxxxxxxx</t>
    <phoneticPr fontId="3"/>
  </si>
  <si>
    <t>ソフトウェアンストール</t>
    <phoneticPr fontId="3"/>
  </si>
  <si>
    <t>単体テスト仕様書</t>
    <rPh sb="0" eb="2">
      <t>タンタイ</t>
    </rPh>
    <rPh sb="5" eb="8">
      <t>シヨウショ</t>
    </rPh>
    <phoneticPr fontId="11"/>
  </si>
  <si>
    <t>令和6年度</t>
    <rPh sb="0" eb="2">
      <t>レイワ</t>
    </rPh>
    <rPh sb="3" eb="5">
      <t>ネンド</t>
    </rPh>
    <phoneticPr fontId="3"/>
  </si>
  <si>
    <t>令和7年度</t>
    <rPh sb="0" eb="2">
      <t>レイワ</t>
    </rPh>
    <rPh sb="3" eb="5">
      <t>ネンド</t>
    </rPh>
    <phoneticPr fontId="3"/>
  </si>
  <si>
    <t>令和    年  月  日</t>
    <rPh sb="0" eb="2">
      <t>レイワ</t>
    </rPh>
    <rPh sb="6" eb="7">
      <t>ネン</t>
    </rPh>
    <rPh sb="9" eb="10">
      <t>ツキ</t>
    </rPh>
    <rPh sb="12" eb="13">
      <t>ヒ</t>
    </rPh>
    <phoneticPr fontId="3"/>
  </si>
  <si>
    <t>発行日：</t>
    <rPh sb="0" eb="3">
      <t>ハッコウビ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</si>
  <si>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</si>
  <si>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</si>
  <si>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</si>
  <si>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岡山県知事　伊原木　隆太　様</t>
    <rPh sb="0" eb="2">
      <t>オカヤマ</t>
    </rPh>
    <rPh sb="2" eb="3">
      <t>ケン</t>
    </rPh>
    <rPh sb="3" eb="5">
      <t>チジ</t>
    </rPh>
    <rPh sb="6" eb="9">
      <t>イバラギ</t>
    </rPh>
    <rPh sb="10" eb="12">
      <t>リュウタ</t>
    </rPh>
    <rPh sb="13" eb="14">
      <t>サマ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</si>
  <si>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</si>
  <si>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</si>
  <si>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代表者職名・氏名</t>
    <rPh sb="0" eb="3">
      <t>ダイヒョウシャ</t>
    </rPh>
    <rPh sb="3" eb="4">
      <t>ショク</t>
    </rPh>
    <rPh sb="4" eb="5">
      <t>ナ</t>
    </rPh>
    <rPh sb="6" eb="8">
      <t>シメイ</t>
    </rPh>
    <phoneticPr fontId="3"/>
  </si>
  <si>
    <t>印</t>
    <rPh sb="0" eb="1">
      <t>イン</t>
    </rPh>
    <phoneticPr fontId="3"/>
  </si>
  <si>
    <t>TEL：</t>
    <phoneticPr fontId="3"/>
  </si>
  <si>
    <t>FAX：</t>
    <phoneticPr fontId="3"/>
  </si>
  <si>
    <t xml:space="preserve"> </t>
    <phoneticPr fontId="3"/>
  </si>
  <si>
    <t>件名：</t>
    <rPh sb="0" eb="2">
      <t>ケンメイ</t>
    </rPh>
    <phoneticPr fontId="3"/>
  </si>
  <si>
    <t>内　　　容</t>
    <rPh sb="0" eb="5">
      <t>ナイヨウ</t>
    </rPh>
    <phoneticPr fontId="3"/>
  </si>
  <si>
    <t>金額</t>
    <rPh sb="0" eb="2">
      <t>キンガク</t>
    </rPh>
    <phoneticPr fontId="3"/>
  </si>
  <si>
    <t>一式</t>
    <rPh sb="0" eb="2">
      <t>イッシキ</t>
    </rPh>
    <phoneticPr fontId="3"/>
  </si>
  <si>
    <t>１．保守運用費用</t>
    <rPh sb="2" eb="4">
      <t>ホシュ</t>
    </rPh>
    <rPh sb="4" eb="6">
      <t>ウンヨウ</t>
    </rPh>
    <rPh sb="6" eb="8">
      <t>ヒヨウ</t>
    </rPh>
    <phoneticPr fontId="3"/>
  </si>
  <si>
    <t>以　　上</t>
    <rPh sb="0" eb="1">
      <t>イ</t>
    </rPh>
    <rPh sb="3" eb="4">
      <t>ウエ</t>
    </rPh>
    <phoneticPr fontId="3"/>
  </si>
  <si>
    <t>合　　　　計</t>
    <phoneticPr fontId="3"/>
  </si>
  <si>
    <t>消　費　税</t>
    <phoneticPr fontId="3"/>
  </si>
  <si>
    <t>※項目は適宜変更してください。</t>
    <rPh sb="1" eb="3">
      <t>コウモク</t>
    </rPh>
    <rPh sb="4" eb="6">
      <t>テキギ</t>
    </rPh>
    <rPh sb="6" eb="8">
      <t>ヘンコウ</t>
    </rPh>
    <phoneticPr fontId="3"/>
  </si>
  <si>
    <t>令和8年度</t>
    <rPh sb="0" eb="2">
      <t>レイワ</t>
    </rPh>
    <rPh sb="3" eb="5">
      <t>ネンド</t>
    </rPh>
    <phoneticPr fontId="3"/>
  </si>
  <si>
    <t>令和9年度</t>
    <rPh sb="0" eb="2">
      <t>レイワ</t>
    </rPh>
    <rPh sb="3" eb="5">
      <t>ネンド</t>
    </rPh>
    <phoneticPr fontId="3"/>
  </si>
  <si>
    <t>令和　年  月  日</t>
    <rPh sb="0" eb="2">
      <t>レイワ</t>
    </rPh>
    <rPh sb="3" eb="4">
      <t>ネン</t>
    </rPh>
    <rPh sb="6" eb="7">
      <t>ツキ</t>
    </rPh>
    <rPh sb="9" eb="10">
      <t>ヒ</t>
    </rPh>
    <phoneticPr fontId="3"/>
  </si>
  <si>
    <t>令和10年度</t>
    <rPh sb="0" eb="2">
      <t>レイワ</t>
    </rPh>
    <rPh sb="4" eb="6">
      <t>ネンド</t>
    </rPh>
    <phoneticPr fontId="3"/>
  </si>
  <si>
    <t>年度支払額</t>
    <rPh sb="0" eb="5">
      <t>ネンドシハライガク</t>
    </rPh>
    <phoneticPr fontId="3"/>
  </si>
  <si>
    <t>年度</t>
    <rPh sb="0" eb="2">
      <t>ネンド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</si>
  <si>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</si>
  <si>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</si>
  <si>
    <t>令和８年度</t>
    <rPh sb="0" eb="2">
      <t>レイワ</t>
    </rPh>
    <rPh sb="3" eb="5">
      <t>ネンド</t>
    </rPh>
    <phoneticPr fontId="3"/>
  </si>
  <si>
    <t>令和９年度</t>
    <rPh sb="0" eb="2">
      <t>レイワ</t>
    </rPh>
    <rPh sb="3" eb="5">
      <t>ネンド</t>
    </rPh>
    <phoneticPr fontId="3"/>
  </si>
  <si>
    <t>月数</t>
    <rPh sb="0" eb="2">
      <t>ツキスウ</t>
    </rPh>
    <phoneticPr fontId="3"/>
  </si>
  <si>
    <t>令和７年４月～令和８年３月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3"/>
  </si>
  <si>
    <t>令和８年４月～令和９年３月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3"/>
  </si>
  <si>
    <t>税抜</t>
    <rPh sb="0" eb="2">
      <t>ゼイヌ</t>
    </rPh>
    <phoneticPr fontId="3"/>
  </si>
  <si>
    <t>税込（10％）</t>
    <rPh sb="0" eb="2">
      <t>ゼイコミ</t>
    </rPh>
    <phoneticPr fontId="3"/>
  </si>
  <si>
    <t>合計</t>
    <rPh sb="0" eb="2">
      <t>ゴウケイ</t>
    </rPh>
    <phoneticPr fontId="3"/>
  </si>
  <si>
    <t>令和９年４月～令和10年３月</t>
    <rPh sb="0" eb="2">
      <t>レイワ</t>
    </rPh>
    <rPh sb="3" eb="4">
      <t>ネン</t>
    </rPh>
    <rPh sb="5" eb="6">
      <t>ガツ</t>
    </rPh>
    <rPh sb="7" eb="9">
      <t>レイワ</t>
    </rPh>
    <rPh sb="11" eb="12">
      <t>ネン</t>
    </rPh>
    <rPh sb="13" eb="14">
      <t>ガツ</t>
    </rPh>
    <phoneticPr fontId="3"/>
  </si>
  <si>
    <t>岡山県クラウドサービス接続回線（接続サービス）提供業務</t>
    <phoneticPr fontId="3"/>
  </si>
  <si>
    <t>クラウド認証サービス等の導入及び運用保守業務</t>
    <rPh sb="20" eb="22">
      <t>ギョウム</t>
    </rPh>
    <phoneticPr fontId="3"/>
  </si>
  <si>
    <t>）</t>
    <phoneticPr fontId="3"/>
  </si>
  <si>
    <t>積算内訳　　（業務名：</t>
    <rPh sb="0" eb="2">
      <t>セキサン</t>
    </rPh>
    <rPh sb="2" eb="4">
      <t>ウチワケ</t>
    </rPh>
    <rPh sb="7" eb="9">
      <t>ギョウム</t>
    </rPh>
    <rPh sb="9" eb="10">
      <t>メイ</t>
    </rPh>
    <phoneticPr fontId="3"/>
  </si>
  <si>
    <t>令和６年12月～令和7年３月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3"/>
  </si>
  <si>
    <t>令和11年度</t>
    <rPh sb="0" eb="2">
      <t>レイワ</t>
    </rPh>
    <rPh sb="4" eb="6">
      <t>ネンド</t>
    </rPh>
    <phoneticPr fontId="3"/>
  </si>
  <si>
    <t>５年（60か月）</t>
    <rPh sb="1" eb="2">
      <t>ネン</t>
    </rPh>
    <rPh sb="6" eb="7">
      <t>ゲツ</t>
    </rPh>
    <phoneticPr fontId="3"/>
  </si>
  <si>
    <t>令和10年４月～令和11年３月</t>
    <rPh sb="0" eb="2">
      <t>レイワ</t>
    </rPh>
    <rPh sb="4" eb="5">
      <t>ネン</t>
    </rPh>
    <rPh sb="6" eb="7">
      <t>ガツ</t>
    </rPh>
    <rPh sb="8" eb="10">
      <t>レイワ</t>
    </rPh>
    <rPh sb="12" eb="13">
      <t>ネン</t>
    </rPh>
    <rPh sb="14" eb="15">
      <t>ガツ</t>
    </rPh>
    <phoneticPr fontId="3"/>
  </si>
  <si>
    <t>令和11年４月～令和11年11月</t>
    <rPh sb="0" eb="2">
      <t>レイワ</t>
    </rPh>
    <rPh sb="4" eb="5">
      <t>ネン</t>
    </rPh>
    <rPh sb="6" eb="7">
      <t>ガツ</t>
    </rPh>
    <rPh sb="8" eb="10">
      <t>レイワ</t>
    </rPh>
    <rPh sb="12" eb="13">
      <t>ネン</t>
    </rPh>
    <rPh sb="15" eb="16">
      <t>ガツ</t>
    </rPh>
    <phoneticPr fontId="3"/>
  </si>
  <si>
    <t>合計
（令和6～11年度）</t>
    <rPh sb="4" eb="6">
      <t>レイワ</t>
    </rPh>
    <phoneticPr fontId="3"/>
  </si>
  <si>
    <t>見　積　書</t>
    <rPh sb="0" eb="1">
      <t>ケン</t>
    </rPh>
    <rPh sb="2" eb="3">
      <t>セキ</t>
    </rPh>
    <rPh sb="4" eb="5">
      <t>ショ</t>
    </rPh>
    <phoneticPr fontId="3"/>
  </si>
  <si>
    <t>1.プロジェクト管理</t>
    <rPh sb="8" eb="10">
      <t>カンリ</t>
    </rPh>
    <phoneticPr fontId="3"/>
  </si>
  <si>
    <t>3.現地調整・環境構築等関連作業</t>
    <rPh sb="2" eb="4">
      <t>ゲンチ</t>
    </rPh>
    <rPh sb="4" eb="6">
      <t>チョウセイ</t>
    </rPh>
    <rPh sb="7" eb="9">
      <t>カンキョウ</t>
    </rPh>
    <rPh sb="9" eb="11">
      <t>コウチク</t>
    </rPh>
    <rPh sb="11" eb="12">
      <t>トウ</t>
    </rPh>
    <rPh sb="12" eb="14">
      <t>カンレン</t>
    </rPh>
    <rPh sb="14" eb="16">
      <t>サギョウ</t>
    </rPh>
    <phoneticPr fontId="3"/>
  </si>
  <si>
    <t>4.その他</t>
    <rPh sb="4" eb="5">
      <t>タ</t>
    </rPh>
    <phoneticPr fontId="3"/>
  </si>
  <si>
    <t>１．ハードウェア</t>
    <phoneticPr fontId="3"/>
  </si>
  <si>
    <t>２．ソフトウェア</t>
    <phoneticPr fontId="3"/>
  </si>
  <si>
    <t>３．サービス利用</t>
    <rPh sb="6" eb="8">
      <t>リヨウ</t>
    </rPh>
    <phoneticPr fontId="3"/>
  </si>
  <si>
    <t>３．保守運用</t>
    <rPh sb="2" eb="4">
      <t>ホシュ</t>
    </rPh>
    <rPh sb="4" eb="6">
      <t>ウンヨウ</t>
    </rPh>
    <phoneticPr fontId="3"/>
  </si>
  <si>
    <t>４．その他</t>
    <rPh sb="4" eb="5">
      <t>タ</t>
    </rPh>
    <phoneticPr fontId="3"/>
  </si>
  <si>
    <t>別紙　経費様式１</t>
    <rPh sb="0" eb="2">
      <t>ベッシ</t>
    </rPh>
    <rPh sb="3" eb="5">
      <t>ケイヒ</t>
    </rPh>
    <rPh sb="5" eb="7">
      <t>ヨウシキ</t>
    </rPh>
    <phoneticPr fontId="3"/>
  </si>
  <si>
    <t>別紙　経費様式２</t>
    <rPh sb="0" eb="2">
      <t>ベッシ</t>
    </rPh>
    <rPh sb="3" eb="5">
      <t>ケイヒ</t>
    </rPh>
    <rPh sb="5" eb="7">
      <t>ヨウシキ</t>
    </rPh>
    <phoneticPr fontId="3"/>
  </si>
  <si>
    <t>岡山市北区〇〇××</t>
    <rPh sb="0" eb="3">
      <t>オカヤマシ</t>
    </rPh>
    <rPh sb="3" eb="5">
      <t>キタク</t>
    </rPh>
    <phoneticPr fontId="3"/>
  </si>
  <si>
    <t>（株）△△</t>
    <rPh sb="0" eb="3">
      <t>カブ</t>
    </rPh>
    <phoneticPr fontId="3"/>
  </si>
  <si>
    <t>代表取締役　岡山　太郎</t>
    <rPh sb="0" eb="2">
      <t>ダイヒョウ</t>
    </rPh>
    <rPh sb="2" eb="5">
      <t>トリシマリヤク</t>
    </rPh>
    <rPh sb="6" eb="8">
      <t>オカヤマ</t>
    </rPh>
    <rPh sb="9" eb="11">
      <t>タロウ</t>
    </rPh>
    <phoneticPr fontId="3"/>
  </si>
  <si>
    <t>086-NNN-NNNN</t>
    <phoneticPr fontId="3"/>
  </si>
  <si>
    <t>086-MMM-MMM</t>
    <phoneticPr fontId="3"/>
  </si>
  <si>
    <t>クラウドサービス接続機器等の導入及び運用保守業務</t>
  </si>
  <si>
    <t>クラウドサービス接続機器等の導入及び運用保守業務</t>
    <phoneticPr fontId="3"/>
  </si>
  <si>
    <t>設計・構築・移行</t>
    <rPh sb="0" eb="2">
      <t>セッケイ</t>
    </rPh>
    <rPh sb="3" eb="5">
      <t>コウチク</t>
    </rPh>
    <rPh sb="6" eb="8">
      <t>イコウ</t>
    </rPh>
    <phoneticPr fontId="3"/>
  </si>
  <si>
    <t>１．構築等関係経費（システム構築、設計、移行）</t>
    <rPh sb="2" eb="4">
      <t>コウチク</t>
    </rPh>
    <rPh sb="4" eb="5">
      <t>トウ</t>
    </rPh>
    <rPh sb="5" eb="7">
      <t>カンケイ</t>
    </rPh>
    <rPh sb="7" eb="9">
      <t>ケイヒ</t>
    </rPh>
    <rPh sb="14" eb="16">
      <t>コウチク</t>
    </rPh>
    <rPh sb="17" eb="19">
      <t>セッケイ</t>
    </rPh>
    <rPh sb="20" eb="22">
      <t>イコウ</t>
    </rPh>
    <phoneticPr fontId="3"/>
  </si>
  <si>
    <t>【構築等関係経費（システム構築、設計、移行）】</t>
    <rPh sb="1" eb="3">
      <t>コウチク</t>
    </rPh>
    <rPh sb="3" eb="4">
      <t>トウ</t>
    </rPh>
    <rPh sb="4" eb="6">
      <t>カンケイ</t>
    </rPh>
    <rPh sb="6" eb="8">
      <t>ケイヒ</t>
    </rPh>
    <rPh sb="13" eb="15">
      <t>コウチク</t>
    </rPh>
    <rPh sb="16" eb="18">
      <t>セッケイ</t>
    </rPh>
    <rPh sb="19" eb="21">
      <t>イコウ</t>
    </rPh>
    <phoneticPr fontId="3"/>
  </si>
  <si>
    <t>2.設計・構築・移行</t>
    <phoneticPr fontId="3"/>
  </si>
  <si>
    <t>2.設計・構築・移行</t>
    <rPh sb="2" eb="4">
      <t>セッケイ</t>
    </rPh>
    <rPh sb="5" eb="7">
      <t>コウチク</t>
    </rPh>
    <rPh sb="8" eb="10">
      <t>イコウ</t>
    </rPh>
    <phoneticPr fontId="3"/>
  </si>
  <si>
    <t>２．ハードウェア・ソフトウェア調達</t>
    <rPh sb="15" eb="17">
      <t>チョウタツ</t>
    </rPh>
    <phoneticPr fontId="3"/>
  </si>
  <si>
    <t>リース料相当額</t>
    <rPh sb="3" eb="4">
      <t>リョウ</t>
    </rPh>
    <rPh sb="4" eb="6">
      <t>ソウトウ</t>
    </rPh>
    <rPh sb="6" eb="7">
      <t>ガク</t>
    </rPh>
    <phoneticPr fontId="3"/>
  </si>
  <si>
    <t>合計金額（税抜）：  　　　　　　　　　　　　　円</t>
    <rPh sb="0" eb="2">
      <t>ゴウケイ</t>
    </rPh>
    <rPh sb="2" eb="4">
      <t>キンガク</t>
    </rPh>
    <rPh sb="5" eb="7">
      <t>ゼイヌキ</t>
    </rPh>
    <rPh sb="24" eb="25">
      <t>エン</t>
    </rPh>
    <phoneticPr fontId="3"/>
  </si>
  <si>
    <t>】</t>
    <phoneticPr fontId="3"/>
  </si>
  <si>
    <t>合計金額（税抜）</t>
    <rPh sb="0" eb="2">
      <t>ゴウケイ</t>
    </rPh>
    <rPh sb="2" eb="4">
      <t>キンガク</t>
    </rPh>
    <rPh sb="5" eb="7">
      <t>ゼイヌキ</t>
    </rPh>
    <phoneticPr fontId="3"/>
  </si>
  <si>
    <t>【合計金額（税込）</t>
    <rPh sb="1" eb="3">
      <t>ゴウケイ</t>
    </rPh>
    <rPh sb="3" eb="5">
      <t>キンガク</t>
    </rPh>
    <rPh sb="6" eb="8">
      <t>ゼイコ</t>
    </rPh>
    <phoneticPr fontId="3"/>
  </si>
  <si>
    <t>〇〇〇サービス利用料</t>
    <rPh sb="7" eb="10">
      <t>リヨウリョウ</t>
    </rPh>
    <phoneticPr fontId="3"/>
  </si>
  <si>
    <t>月額（消費税含まず）</t>
    <rPh sb="0" eb="2">
      <t>ゲツガク</t>
    </rPh>
    <rPh sb="3" eb="7">
      <t>ショウヒゼイフク</t>
    </rPh>
    <phoneticPr fontId="3"/>
  </si>
  <si>
    <t>月額（消費税含む）</t>
    <rPh sb="0" eb="2">
      <t>ゲツガク</t>
    </rPh>
    <rPh sb="3" eb="7">
      <t>ショウヒゼイフク</t>
    </rPh>
    <phoneticPr fontId="3"/>
  </si>
  <si>
    <t>対象月数</t>
    <rPh sb="0" eb="2">
      <t>タイショウ</t>
    </rPh>
    <rPh sb="2" eb="4">
      <t>ツキスウ</t>
    </rPh>
    <phoneticPr fontId="3"/>
  </si>
  <si>
    <t>【ハードウェア・ソフトウェア調達/リース】</t>
    <rPh sb="14" eb="16">
      <t>チョウタツ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</si>
</sst>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176" formatCode="#,##0_ "/>
    <numFmt numFmtId="177" formatCode="&quot;¥&quot;#,##0_);[Red]\(&quot;¥&quot;#,##0\)"/>
    <numFmt numFmtId="178" formatCode="&quot;平&quot;&quot;成&quot;#&quot;年&quot;&quot;度&quot;"/>
    <numFmt numFmtId="179" formatCode="#,##0&quot; 円&quot;"/>
    <numFmt numFmtId="180" formatCode="#,##0&quot;　円&quot;"/>
    <numFmt numFmtId="181" formatCode="#,##0&quot;　円 &quot;"/>
    <numFmt numFmtId="182" formatCode="General&quot;　式&quot;"/>
    <numFmt numFmtId="183" formatCode="#,##0&quot; 円 &quot;"/>
    <numFmt numFmtId="184" formatCode="#,##0&quot; か月&quot;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0"/>
      <color theme="0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ＭＳ 明朝"/>
      <family val="1"/>
      <charset val="128"/>
    </font>
    <font>
      <sz val="11"/>
      <name val="Arial Rounded MT Bold"/>
      <family val="2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24"/>
      <name val="HGP創英角ｺﾞｼｯｸUB"/>
      <family val="3"/>
      <charset val="128"/>
    </font>
    <font>
      <sz val="10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MS UI Gothic"/>
      <family val="3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sz val="12"/>
      <name val="MS UI Gothic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20"/>
      <name val="Arial Rounded MT Bold"/>
      <family val="2"/>
    </font>
    <font>
      <sz val="16"/>
      <name val="ＭＳ Ｐ明朝"/>
      <family val="1"/>
      <charset val="128"/>
    </font>
    <font>
      <b/>
      <sz val="16"/>
      <name val="Arial Rounded MT Bold"/>
      <family val="2"/>
    </font>
    <font>
      <sz val="12"/>
      <name val="ＭＳ Ｐゴシック"/>
      <family val="3"/>
      <charset val="128"/>
    </font>
    <font>
      <sz val="12"/>
      <name val="Arial Rounded MT Bold"/>
      <family val="2"/>
    </font>
    <font>
      <sz val="1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S UI Gothic"/>
      <family val="3"/>
      <charset val="128"/>
    </font>
    <font>
      <sz val="14"/>
      <name val="Arial Rounded MT Bold"/>
      <family val="2"/>
    </font>
    <font>
      <sz val="12"/>
      <name val="HGP創英角ｺﾞｼｯｸUB"/>
      <family val="3"/>
      <charset val="128"/>
    </font>
    <font>
      <sz val="14"/>
      <name val="ＭＳ 明朝"/>
      <family val="1"/>
      <charset val="128"/>
    </font>
    <font>
      <b/>
      <sz val="18"/>
      <name val="Arial Rounded MT Bold"/>
      <family val="2"/>
    </font>
    <font>
      <sz val="14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mediumGray">
        <fgColor theme="1"/>
        <bgColor theme="0"/>
      </patternFill>
    </fill>
    <fill>
      <patternFill patternType="mediumGray">
        <bgColor theme="0"/>
      </patternFill>
    </fill>
    <fill>
      <patternFill patternType="mediumGray">
        <fgColor theme="1"/>
        <bgColor theme="0" tint="-0.14999847407452621"/>
      </patternFill>
    </fill>
    <fill>
      <patternFill patternType="mediumGray">
        <bgColor theme="0" tint="-0.14999847407452621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6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  <xf numFmtId="0" fontId="17" fillId="0" borderId="0"/>
    <xf numFmtId="6" fontId="1" fillId="0" borderId="0" applyFont="0" applyFill="0" applyBorder="0" applyAlignment="0" applyProtection="0">
      <alignment vertical="center"/>
    </xf>
    <xf numFmtId="0" fontId="13" fillId="0" borderId="0"/>
  </cellStyleXfs>
  <cellXfs count="333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8" fillId="0" borderId="0" xfId="0" applyFont="1"/>
    <xf numFmtId="0" fontId="1" fillId="0" borderId="0" xfId="0" applyFont="1" applyAlignment="1">
      <alignment horizontal="right"/>
    </xf>
    <xf numFmtId="58" fontId="1" fillId="0" borderId="0" xfId="0" applyNumberFormat="1" applyFont="1" applyAlignment="1">
      <alignment horizontal="left"/>
    </xf>
    <xf numFmtId="0" fontId="4" fillId="0" borderId="0" xfId="0" applyFont="1" applyAlignment="1">
      <alignment shrinkToFit="1"/>
    </xf>
    <xf numFmtId="0" fontId="4" fillId="0" borderId="0" xfId="0" applyFont="1" applyBorder="1" applyAlignment="1">
      <alignment vertical="center" shrinkToFit="1"/>
    </xf>
    <xf numFmtId="58" fontId="0" fillId="0" borderId="0" xfId="0" applyNumberFormat="1" applyAlignment="1">
      <alignment horizontal="left"/>
    </xf>
    <xf numFmtId="0" fontId="4" fillId="0" borderId="14" xfId="0" applyFont="1" applyBorder="1" applyAlignment="1">
      <alignment vertical="center" shrinkToFit="1"/>
    </xf>
    <xf numFmtId="176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177" fontId="4" fillId="0" borderId="14" xfId="1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shrinkToFit="1"/>
    </xf>
    <xf numFmtId="176" fontId="4" fillId="0" borderId="15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6" fontId="4" fillId="0" borderId="15" xfId="1" applyFont="1" applyBorder="1" applyAlignment="1">
      <alignment vertical="center"/>
    </xf>
    <xf numFmtId="177" fontId="4" fillId="0" borderId="15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14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wrapText="1"/>
    </xf>
    <xf numFmtId="6" fontId="4" fillId="6" borderId="14" xfId="1" applyFont="1" applyFill="1" applyBorder="1" applyAlignment="1">
      <alignment vertical="center"/>
    </xf>
    <xf numFmtId="6" fontId="4" fillId="6" borderId="15" xfId="1" applyFont="1" applyFill="1" applyBorder="1" applyAlignment="1">
      <alignment vertical="center"/>
    </xf>
    <xf numFmtId="177" fontId="4" fillId="7" borderId="14" xfId="1" applyNumberFormat="1" applyFont="1" applyFill="1" applyBorder="1" applyAlignment="1">
      <alignment vertical="center"/>
    </xf>
    <xf numFmtId="177" fontId="4" fillId="7" borderId="15" xfId="1" applyNumberFormat="1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4" borderId="16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8" borderId="18" xfId="0" applyFont="1" applyFill="1" applyBorder="1" applyAlignment="1">
      <alignment vertical="center" wrapText="1"/>
    </xf>
    <xf numFmtId="177" fontId="5" fillId="4" borderId="19" xfId="1" applyNumberFormat="1" applyFont="1" applyFill="1" applyBorder="1" applyAlignment="1">
      <alignment vertical="center"/>
    </xf>
    <xf numFmtId="177" fontId="5" fillId="9" borderId="19" xfId="1" applyNumberFormat="1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 wrapText="1"/>
    </xf>
    <xf numFmtId="0" fontId="5" fillId="8" borderId="16" xfId="0" applyFont="1" applyFill="1" applyBorder="1" applyAlignment="1">
      <alignment vertical="center" wrapText="1"/>
    </xf>
    <xf numFmtId="177" fontId="5" fillId="8" borderId="19" xfId="1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177" fontId="5" fillId="0" borderId="24" xfId="1" applyNumberFormat="1" applyFont="1" applyFill="1" applyBorder="1" applyAlignment="1">
      <alignment vertical="center"/>
    </xf>
    <xf numFmtId="6" fontId="5" fillId="0" borderId="24" xfId="1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25" xfId="0" applyFont="1" applyBorder="1" applyAlignment="1">
      <alignment vertical="center" shrinkToFit="1"/>
    </xf>
    <xf numFmtId="176" fontId="4" fillId="0" borderId="25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77" fontId="4" fillId="0" borderId="25" xfId="1" applyNumberFormat="1" applyFont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 shrinkToFit="1"/>
    </xf>
    <xf numFmtId="176" fontId="4" fillId="0" borderId="24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vertical="center" wrapText="1"/>
    </xf>
    <xf numFmtId="6" fontId="4" fillId="0" borderId="24" xfId="1" applyFont="1" applyFill="1" applyBorder="1" applyAlignment="1">
      <alignment vertical="center"/>
    </xf>
    <xf numFmtId="177" fontId="4" fillId="0" borderId="24" xfId="1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6" fontId="4" fillId="0" borderId="22" xfId="1" applyFont="1" applyBorder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6" fontId="4" fillId="0" borderId="20" xfId="1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77" fontId="5" fillId="0" borderId="0" xfId="1" applyNumberFormat="1" applyFont="1" applyFill="1" applyBorder="1" applyAlignment="1">
      <alignment vertical="center"/>
    </xf>
    <xf numFmtId="6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6" fontId="4" fillId="0" borderId="0" xfId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5" fillId="4" borderId="1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/>
    </xf>
    <xf numFmtId="178" fontId="10" fillId="5" borderId="29" xfId="0" applyNumberFormat="1" applyFont="1" applyFill="1" applyBorder="1" applyAlignment="1">
      <alignment horizontal="center" vertical="center"/>
    </xf>
    <xf numFmtId="0" fontId="10" fillId="5" borderId="30" xfId="0" quotePrefix="1" applyFont="1" applyFill="1" applyBorder="1" applyAlignment="1">
      <alignment horizontal="center" vertical="center" wrapText="1"/>
    </xf>
    <xf numFmtId="6" fontId="4" fillId="0" borderId="31" xfId="1" applyFont="1" applyBorder="1" applyAlignment="1">
      <alignment vertical="center"/>
    </xf>
    <xf numFmtId="6" fontId="4" fillId="0" borderId="32" xfId="1" applyFont="1" applyBorder="1" applyAlignment="1">
      <alignment vertical="center"/>
    </xf>
    <xf numFmtId="6" fontId="4" fillId="0" borderId="33" xfId="1" applyFont="1" applyBorder="1" applyAlignment="1">
      <alignment vertical="center"/>
    </xf>
    <xf numFmtId="6" fontId="4" fillId="0" borderId="34" xfId="1" applyFont="1" applyBorder="1" applyAlignment="1">
      <alignment vertical="center"/>
    </xf>
    <xf numFmtId="6" fontId="4" fillId="0" borderId="35" xfId="1" applyFont="1" applyBorder="1" applyAlignment="1">
      <alignment vertical="center"/>
    </xf>
    <xf numFmtId="6" fontId="5" fillId="4" borderId="36" xfId="1" applyFont="1" applyFill="1" applyBorder="1" applyAlignment="1">
      <alignment vertical="center"/>
    </xf>
    <xf numFmtId="6" fontId="5" fillId="4" borderId="37" xfId="1" applyFont="1" applyFill="1" applyBorder="1" applyAlignment="1">
      <alignment vertical="center"/>
    </xf>
    <xf numFmtId="6" fontId="5" fillId="4" borderId="38" xfId="1" applyFont="1" applyFill="1" applyBorder="1" applyAlignment="1">
      <alignment vertical="center"/>
    </xf>
    <xf numFmtId="6" fontId="5" fillId="4" borderId="28" xfId="1" applyFont="1" applyFill="1" applyBorder="1" applyAlignment="1">
      <alignment vertical="center"/>
    </xf>
    <xf numFmtId="6" fontId="5" fillId="4" borderId="29" xfId="1" applyFont="1" applyFill="1" applyBorder="1" applyAlignment="1">
      <alignment vertical="center"/>
    </xf>
    <xf numFmtId="6" fontId="5" fillId="4" borderId="30" xfId="1" applyFont="1" applyFill="1" applyBorder="1" applyAlignment="1">
      <alignment vertical="center"/>
    </xf>
    <xf numFmtId="177" fontId="5" fillId="4" borderId="37" xfId="1" applyNumberFormat="1" applyFont="1" applyFill="1" applyBorder="1" applyAlignment="1">
      <alignment vertical="center"/>
    </xf>
    <xf numFmtId="177" fontId="5" fillId="4" borderId="38" xfId="1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6" fontId="4" fillId="0" borderId="26" xfId="1" applyFont="1" applyBorder="1" applyAlignment="1">
      <alignment vertical="center"/>
    </xf>
    <xf numFmtId="6" fontId="4" fillId="6" borderId="25" xfId="1" applyFont="1" applyFill="1" applyBorder="1" applyAlignment="1">
      <alignment vertical="center"/>
    </xf>
    <xf numFmtId="177" fontId="4" fillId="7" borderId="25" xfId="1" applyNumberFormat="1" applyFont="1" applyFill="1" applyBorder="1" applyAlignment="1">
      <alignment vertical="center"/>
    </xf>
    <xf numFmtId="6" fontId="4" fillId="0" borderId="39" xfId="1" applyFont="1" applyBorder="1" applyAlignment="1">
      <alignment vertical="center"/>
    </xf>
    <xf numFmtId="6" fontId="4" fillId="0" borderId="40" xfId="1" applyFont="1" applyBorder="1" applyAlignment="1">
      <alignment vertical="center"/>
    </xf>
    <xf numFmtId="0" fontId="4" fillId="2" borderId="25" xfId="0" applyFont="1" applyFill="1" applyBorder="1" applyAlignment="1">
      <alignment vertical="center" shrinkToFit="1"/>
    </xf>
    <xf numFmtId="0" fontId="9" fillId="0" borderId="1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0" fillId="5" borderId="1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0" fontId="1" fillId="0" borderId="0" xfId="3">
      <alignment vertical="center"/>
    </xf>
    <xf numFmtId="0" fontId="1" fillId="2" borderId="0" xfId="3" applyFill="1">
      <alignment vertical="center"/>
    </xf>
    <xf numFmtId="0" fontId="14" fillId="2" borderId="0" xfId="4" applyFont="1" applyFill="1" applyBorder="1" applyAlignment="1">
      <alignment horizontal="right"/>
    </xf>
    <xf numFmtId="0" fontId="16" fillId="2" borderId="0" xfId="4" applyFont="1" applyFill="1" applyBorder="1" applyAlignment="1">
      <alignment horizontal="right"/>
    </xf>
    <xf numFmtId="0" fontId="1" fillId="2" borderId="0" xfId="3" applyFill="1" applyBorder="1">
      <alignment vertical="center"/>
    </xf>
    <xf numFmtId="0" fontId="14" fillId="2" borderId="0" xfId="3" applyFont="1" applyFill="1" applyAlignment="1">
      <alignment horizontal="right" vertical="center"/>
    </xf>
    <xf numFmtId="0" fontId="14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center" vertical="center"/>
    </xf>
    <xf numFmtId="0" fontId="1" fillId="2" borderId="0" xfId="3" applyFill="1" applyAlignment="1">
      <alignment horizontal="right" vertical="center"/>
    </xf>
    <xf numFmtId="0" fontId="1" fillId="2" borderId="0" xfId="3" applyFill="1" applyAlignment="1">
      <alignment horizontal="center" vertical="center"/>
    </xf>
    <xf numFmtId="0" fontId="17" fillId="2" borderId="0" xfId="5" applyFill="1"/>
    <xf numFmtId="0" fontId="19" fillId="2" borderId="0" xfId="4" applyFont="1" applyFill="1" applyBorder="1" applyAlignment="1">
      <alignment horizontal="center"/>
    </xf>
    <xf numFmtId="0" fontId="20" fillId="2" borderId="0" xfId="5" applyFont="1" applyFill="1" applyBorder="1" applyAlignment="1"/>
    <xf numFmtId="0" fontId="21" fillId="2" borderId="0" xfId="5" applyFont="1" applyFill="1" applyBorder="1"/>
    <xf numFmtId="0" fontId="22" fillId="2" borderId="0" xfId="5" applyFont="1" applyFill="1"/>
    <xf numFmtId="0" fontId="23" fillId="2" borderId="0" xfId="5" applyFont="1" applyFill="1" applyBorder="1" applyAlignment="1">
      <alignment horizontal="left" vertical="top"/>
    </xf>
    <xf numFmtId="0" fontId="22" fillId="2" borderId="0" xfId="5" applyFont="1" applyFill="1" applyBorder="1"/>
    <xf numFmtId="0" fontId="22" fillId="0" borderId="0" xfId="3" applyFont="1">
      <alignment vertical="center"/>
    </xf>
    <xf numFmtId="0" fontId="24" fillId="2" borderId="0" xfId="5" applyFont="1" applyFill="1"/>
    <xf numFmtId="0" fontId="22" fillId="2" borderId="0" xfId="3" applyFont="1" applyFill="1">
      <alignment vertical="center"/>
    </xf>
    <xf numFmtId="0" fontId="25" fillId="2" borderId="0" xfId="5" applyFont="1" applyFill="1" applyAlignment="1">
      <alignment horizontal="right"/>
    </xf>
    <xf numFmtId="0" fontId="22" fillId="2" borderId="0" xfId="3" applyFont="1" applyFill="1" applyAlignment="1">
      <alignment vertical="center"/>
    </xf>
    <xf numFmtId="0" fontId="24" fillId="2" borderId="0" xfId="3" applyFont="1" applyFill="1" applyAlignment="1">
      <alignment vertical="center"/>
    </xf>
    <xf numFmtId="0" fontId="24" fillId="2" borderId="0" xfId="5" applyFont="1" applyFill="1" applyAlignment="1"/>
    <xf numFmtId="0" fontId="25" fillId="2" borderId="0" xfId="3" applyFont="1" applyFill="1" applyAlignment="1">
      <alignment vertical="center"/>
    </xf>
    <xf numFmtId="0" fontId="22" fillId="2" borderId="0" xfId="3" applyFont="1" applyFill="1" applyAlignment="1">
      <alignment horizontal="right" vertical="center"/>
    </xf>
    <xf numFmtId="0" fontId="25" fillId="2" borderId="0" xfId="3" applyFont="1" applyFill="1" applyAlignment="1">
      <alignment horizontal="right" vertical="center"/>
    </xf>
    <xf numFmtId="0" fontId="26" fillId="2" borderId="0" xfId="5" applyFont="1" applyFill="1" applyAlignment="1">
      <alignment horizontal="center"/>
    </xf>
    <xf numFmtId="0" fontId="16" fillId="2" borderId="0" xfId="5" applyFont="1" applyFill="1" applyBorder="1"/>
    <xf numFmtId="0" fontId="17" fillId="2" borderId="0" xfId="5" applyFont="1" applyFill="1" applyBorder="1"/>
    <xf numFmtId="0" fontId="22" fillId="2" borderId="0" xfId="5" applyFont="1" applyFill="1" applyAlignment="1">
      <alignment horizontal="left"/>
    </xf>
    <xf numFmtId="0" fontId="22" fillId="2" borderId="0" xfId="3" applyFont="1" applyFill="1" applyBorder="1">
      <alignment vertical="center"/>
    </xf>
    <xf numFmtId="0" fontId="20" fillId="2" borderId="41" xfId="5" applyFont="1" applyFill="1" applyBorder="1"/>
    <xf numFmtId="0" fontId="1" fillId="0" borderId="41" xfId="3" applyBorder="1">
      <alignment vertical="center"/>
    </xf>
    <xf numFmtId="0" fontId="16" fillId="2" borderId="41" xfId="5" applyFont="1" applyFill="1" applyBorder="1" applyAlignment="1">
      <alignment horizontal="right"/>
    </xf>
    <xf numFmtId="0" fontId="16" fillId="2" borderId="41" xfId="5" applyFont="1" applyFill="1" applyBorder="1"/>
    <xf numFmtId="0" fontId="1" fillId="2" borderId="41" xfId="3" applyFill="1" applyBorder="1">
      <alignment vertical="center"/>
    </xf>
    <xf numFmtId="0" fontId="28" fillId="2" borderId="0" xfId="5" applyFont="1" applyFill="1" applyBorder="1"/>
    <xf numFmtId="0" fontId="1" fillId="0" borderId="0" xfId="3" applyBorder="1">
      <alignment vertical="center"/>
    </xf>
    <xf numFmtId="0" fontId="16" fillId="2" borderId="0" xfId="5" applyFont="1" applyFill="1" applyBorder="1" applyAlignment="1">
      <alignment horizontal="right"/>
    </xf>
    <xf numFmtId="180" fontId="29" fillId="2" borderId="0" xfId="6" applyNumberFormat="1" applyFont="1" applyFill="1" applyBorder="1" applyAlignment="1"/>
    <xf numFmtId="0" fontId="24" fillId="0" borderId="0" xfId="3" applyFont="1" applyFill="1">
      <alignment vertical="center"/>
    </xf>
    <xf numFmtId="0" fontId="24" fillId="2" borderId="0" xfId="3" applyFont="1" applyFill="1">
      <alignment vertical="center"/>
    </xf>
    <xf numFmtId="0" fontId="24" fillId="0" borderId="0" xfId="3" applyFont="1">
      <alignment vertical="center"/>
    </xf>
    <xf numFmtId="0" fontId="32" fillId="2" borderId="47" xfId="5" applyFont="1" applyFill="1" applyBorder="1" applyAlignment="1"/>
    <xf numFmtId="0" fontId="32" fillId="2" borderId="48" xfId="5" applyFont="1" applyFill="1" applyBorder="1" applyAlignment="1">
      <alignment horizontal="center"/>
    </xf>
    <xf numFmtId="0" fontId="32" fillId="2" borderId="48" xfId="5" applyFont="1" applyFill="1" applyBorder="1"/>
    <xf numFmtId="0" fontId="32" fillId="2" borderId="48" xfId="7" applyFont="1" applyFill="1" applyBorder="1"/>
    <xf numFmtId="0" fontId="32" fillId="0" borderId="48" xfId="3" applyFont="1" applyBorder="1">
      <alignment vertical="center"/>
    </xf>
    <xf numFmtId="0" fontId="32" fillId="2" borderId="48" xfId="3" applyFont="1" applyFill="1" applyBorder="1">
      <alignment vertical="center"/>
    </xf>
    <xf numFmtId="0" fontId="32" fillId="2" borderId="47" xfId="5" applyFont="1" applyFill="1" applyBorder="1"/>
    <xf numFmtId="0" fontId="33" fillId="2" borderId="0" xfId="7" applyFont="1" applyFill="1" applyBorder="1"/>
    <xf numFmtId="0" fontId="32" fillId="2" borderId="0" xfId="7" applyFont="1" applyFill="1" applyBorder="1"/>
    <xf numFmtId="0" fontId="32" fillId="0" borderId="0" xfId="3" applyFont="1" applyBorder="1">
      <alignment vertical="center"/>
    </xf>
    <xf numFmtId="0" fontId="32" fillId="2" borderId="0" xfId="3" applyFont="1" applyFill="1" applyBorder="1">
      <alignment vertical="center"/>
    </xf>
    <xf numFmtId="0" fontId="32" fillId="2" borderId="47" xfId="5" applyFont="1" applyFill="1" applyBorder="1" applyAlignment="1">
      <alignment horizontal="center"/>
    </xf>
    <xf numFmtId="0" fontId="32" fillId="2" borderId="0" xfId="5" applyFont="1" applyFill="1" applyBorder="1" applyAlignment="1">
      <alignment horizontal="center"/>
    </xf>
    <xf numFmtId="0" fontId="32" fillId="2" borderId="0" xfId="5" applyFont="1" applyFill="1" applyBorder="1"/>
    <xf numFmtId="0" fontId="26" fillId="2" borderId="0" xfId="5" applyFont="1" applyFill="1" applyBorder="1" applyAlignment="1">
      <alignment horizontal="right"/>
    </xf>
    <xf numFmtId="182" fontId="30" fillId="2" borderId="10" xfId="2" applyNumberFormat="1" applyFont="1" applyFill="1" applyBorder="1" applyAlignment="1">
      <alignment horizontal="center"/>
    </xf>
    <xf numFmtId="182" fontId="31" fillId="2" borderId="0" xfId="2" applyNumberFormat="1" applyFont="1" applyFill="1" applyBorder="1" applyAlignment="1">
      <alignment horizontal="center"/>
    </xf>
    <xf numFmtId="0" fontId="33" fillId="2" borderId="0" xfId="5" applyFont="1" applyFill="1" applyBorder="1" applyAlignment="1">
      <alignment horizontal="left"/>
    </xf>
    <xf numFmtId="38" fontId="30" fillId="2" borderId="10" xfId="2" applyFont="1" applyFill="1" applyBorder="1" applyAlignment="1">
      <alignment horizontal="center"/>
    </xf>
    <xf numFmtId="38" fontId="31" fillId="2" borderId="0" xfId="2" applyFont="1" applyFill="1" applyBorder="1" applyAlignment="1">
      <alignment horizontal="center"/>
    </xf>
    <xf numFmtId="0" fontId="21" fillId="2" borderId="47" xfId="5" applyFont="1" applyFill="1" applyBorder="1" applyAlignment="1">
      <alignment horizontal="center"/>
    </xf>
    <xf numFmtId="0" fontId="21" fillId="2" borderId="0" xfId="5" applyFont="1" applyFill="1" applyBorder="1" applyAlignment="1">
      <alignment horizontal="center"/>
    </xf>
    <xf numFmtId="0" fontId="21" fillId="0" borderId="0" xfId="3" applyFont="1" applyBorder="1">
      <alignment vertical="center"/>
    </xf>
    <xf numFmtId="0" fontId="23" fillId="2" borderId="0" xfId="5" applyFont="1" applyFill="1" applyBorder="1"/>
    <xf numFmtId="0" fontId="21" fillId="2" borderId="0" xfId="3" applyFont="1" applyFill="1" applyBorder="1">
      <alignment vertical="center"/>
    </xf>
    <xf numFmtId="0" fontId="26" fillId="2" borderId="10" xfId="5" applyFont="1" applyFill="1" applyBorder="1" applyAlignment="1">
      <alignment horizontal="right"/>
    </xf>
    <xf numFmtId="0" fontId="21" fillId="0" borderId="0" xfId="3" applyFont="1">
      <alignment vertical="center"/>
    </xf>
    <xf numFmtId="0" fontId="21" fillId="2" borderId="50" xfId="5" applyFont="1" applyFill="1" applyBorder="1"/>
    <xf numFmtId="0" fontId="21" fillId="2" borderId="41" xfId="5" applyFont="1" applyFill="1" applyBorder="1" applyAlignment="1">
      <alignment horizontal="center"/>
    </xf>
    <xf numFmtId="0" fontId="21" fillId="2" borderId="41" xfId="5" applyFont="1" applyFill="1" applyBorder="1"/>
    <xf numFmtId="0" fontId="21" fillId="0" borderId="41" xfId="3" applyFont="1" applyBorder="1">
      <alignment vertical="center"/>
    </xf>
    <xf numFmtId="0" fontId="21" fillId="2" borderId="41" xfId="3" applyFont="1" applyFill="1" applyBorder="1">
      <alignment vertical="center"/>
    </xf>
    <xf numFmtId="0" fontId="34" fillId="0" borderId="0" xfId="3" applyFont="1">
      <alignment vertical="center"/>
    </xf>
    <xf numFmtId="0" fontId="24" fillId="2" borderId="53" xfId="5" applyFont="1" applyFill="1" applyBorder="1" applyAlignment="1">
      <alignment horizontal="right" vertical="center"/>
    </xf>
    <xf numFmtId="0" fontId="24" fillId="2" borderId="54" xfId="5" applyFont="1" applyFill="1" applyBorder="1" applyAlignment="1">
      <alignment horizontal="right" vertical="center"/>
    </xf>
    <xf numFmtId="0" fontId="24" fillId="2" borderId="0" xfId="5" applyFont="1" applyFill="1" applyBorder="1" applyAlignment="1">
      <alignment horizontal="right" vertical="center"/>
    </xf>
    <xf numFmtId="0" fontId="24" fillId="2" borderId="49" xfId="5" applyFont="1" applyFill="1" applyBorder="1" applyAlignment="1">
      <alignment horizontal="right" vertical="center"/>
    </xf>
    <xf numFmtId="0" fontId="1" fillId="0" borderId="0" xfId="3" applyProtection="1">
      <alignment vertical="center"/>
    </xf>
    <xf numFmtId="0" fontId="1" fillId="2" borderId="1" xfId="3" applyFill="1" applyBorder="1">
      <alignment vertical="center"/>
    </xf>
    <xf numFmtId="0" fontId="32" fillId="2" borderId="1" xfId="3" applyFont="1" applyFill="1" applyBorder="1">
      <alignment vertical="center"/>
    </xf>
    <xf numFmtId="0" fontId="8" fillId="0" borderId="0" xfId="0" applyFont="1" applyAlignment="1">
      <alignment shrinkToFit="1"/>
    </xf>
    <xf numFmtId="0" fontId="22" fillId="0" borderId="0" xfId="3" applyFont="1">
      <alignment vertical="center"/>
    </xf>
    <xf numFmtId="38" fontId="30" fillId="2" borderId="10" xfId="2" applyFont="1" applyFill="1" applyBorder="1" applyAlignment="1">
      <alignment horizontal="center"/>
    </xf>
    <xf numFmtId="38" fontId="31" fillId="2" borderId="0" xfId="2" applyFont="1" applyFill="1" applyBorder="1" applyAlignment="1">
      <alignment horizontal="center"/>
    </xf>
    <xf numFmtId="181" fontId="24" fillId="0" borderId="10" xfId="3" applyNumberFormat="1" applyFont="1" applyBorder="1">
      <alignment vertical="center"/>
    </xf>
    <xf numFmtId="181" fontId="24" fillId="0" borderId="0" xfId="3" applyNumberFormat="1" applyFont="1" applyBorder="1">
      <alignment vertical="center"/>
    </xf>
    <xf numFmtId="181" fontId="24" fillId="0" borderId="49" xfId="3" applyNumberFormat="1" applyFont="1" applyBorder="1">
      <alignment vertical="center"/>
    </xf>
    <xf numFmtId="182" fontId="31" fillId="2" borderId="0" xfId="2" applyNumberFormat="1" applyFont="1" applyFill="1" applyBorder="1" applyAlignment="1">
      <alignment horizontal="center"/>
    </xf>
    <xf numFmtId="182" fontId="30" fillId="2" borderId="10" xfId="2" applyNumberFormat="1" applyFont="1" applyFill="1" applyBorder="1" applyAlignment="1">
      <alignment horizontal="center"/>
    </xf>
    <xf numFmtId="0" fontId="0" fillId="0" borderId="0" xfId="3" applyFont="1">
      <alignment vertical="center"/>
    </xf>
    <xf numFmtId="0" fontId="4" fillId="0" borderId="0" xfId="0" applyFont="1" applyAlignment="1">
      <alignment vertical="top"/>
    </xf>
    <xf numFmtId="0" fontId="22" fillId="2" borderId="0" xfId="3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9" fontId="38" fillId="2" borderId="41" xfId="6" applyNumberFormat="1" applyFont="1" applyFill="1" applyBorder="1" applyAlignment="1"/>
    <xf numFmtId="179" fontId="38" fillId="2" borderId="0" xfId="6" applyNumberFormat="1" applyFont="1" applyFill="1" applyBorder="1" applyAlignment="1"/>
    <xf numFmtId="184" fontId="5" fillId="4" borderId="1" xfId="0" applyNumberFormat="1" applyFont="1" applyFill="1" applyBorder="1" applyAlignment="1">
      <alignment vertical="center"/>
    </xf>
    <xf numFmtId="184" fontId="4" fillId="0" borderId="0" xfId="0" applyNumberFormat="1" applyFont="1"/>
    <xf numFmtId="183" fontId="31" fillId="2" borderId="10" xfId="5" applyNumberFormat="1" applyFont="1" applyFill="1" applyBorder="1"/>
    <xf numFmtId="183" fontId="31" fillId="2" borderId="0" xfId="5" applyNumberFormat="1" applyFont="1" applyFill="1" applyBorder="1"/>
    <xf numFmtId="183" fontId="31" fillId="2" borderId="49" xfId="5" applyNumberFormat="1" applyFont="1" applyFill="1" applyBorder="1"/>
    <xf numFmtId="38" fontId="30" fillId="2" borderId="10" xfId="2" applyFont="1" applyFill="1" applyBorder="1" applyAlignment="1">
      <alignment horizontal="center"/>
    </xf>
    <xf numFmtId="38" fontId="31" fillId="2" borderId="0" xfId="2" applyFont="1" applyFill="1" applyBorder="1" applyAlignment="1">
      <alignment horizontal="center"/>
    </xf>
    <xf numFmtId="0" fontId="25" fillId="2" borderId="0" xfId="5" applyFont="1" applyFill="1" applyAlignment="1">
      <alignment horizontal="center"/>
    </xf>
    <xf numFmtId="0" fontId="15" fillId="2" borderId="0" xfId="3" applyFont="1" applyFill="1" applyBorder="1">
      <alignment vertical="center"/>
    </xf>
    <xf numFmtId="0" fontId="15" fillId="2" borderId="0" xfId="3" applyFont="1" applyFill="1">
      <alignment vertical="center"/>
    </xf>
    <xf numFmtId="0" fontId="18" fillId="2" borderId="0" xfId="5" applyFont="1" applyFill="1" applyAlignment="1">
      <alignment horizontal="center"/>
    </xf>
    <xf numFmtId="0" fontId="22" fillId="0" borderId="0" xfId="3" applyFont="1">
      <alignment vertical="center"/>
    </xf>
    <xf numFmtId="0" fontId="25" fillId="0" borderId="0" xfId="3" applyFont="1" applyBorder="1" applyAlignment="1">
      <alignment horizontal="right" vertical="center"/>
    </xf>
    <xf numFmtId="0" fontId="21" fillId="10" borderId="24" xfId="5" applyFont="1" applyFill="1" applyBorder="1" applyAlignment="1">
      <alignment vertical="center" shrinkToFit="1"/>
    </xf>
    <xf numFmtId="179" fontId="27" fillId="2" borderId="41" xfId="6" applyNumberFormat="1" applyFont="1" applyFill="1" applyBorder="1" applyAlignment="1"/>
    <xf numFmtId="181" fontId="24" fillId="0" borderId="10" xfId="3" applyNumberFormat="1" applyFont="1" applyBorder="1">
      <alignment vertical="center"/>
    </xf>
    <xf numFmtId="181" fontId="24" fillId="0" borderId="0" xfId="3" applyNumberFormat="1" applyFont="1" applyBorder="1">
      <alignment vertical="center"/>
    </xf>
    <xf numFmtId="181" fontId="24" fillId="0" borderId="49" xfId="3" applyNumberFormat="1" applyFont="1" applyBorder="1">
      <alignment vertical="center"/>
    </xf>
    <xf numFmtId="0" fontId="24" fillId="2" borderId="42" xfId="5" applyFont="1" applyFill="1" applyBorder="1" applyAlignment="1">
      <alignment horizontal="center" vertical="center"/>
    </xf>
    <xf numFmtId="0" fontId="24" fillId="2" borderId="43" xfId="5" applyFont="1" applyFill="1" applyBorder="1" applyAlignment="1">
      <alignment horizontal="center" vertical="center"/>
    </xf>
    <xf numFmtId="0" fontId="24" fillId="2" borderId="44" xfId="5" applyFont="1" applyFill="1" applyBorder="1" applyAlignment="1">
      <alignment horizontal="center" vertical="center"/>
    </xf>
    <xf numFmtId="0" fontId="24" fillId="2" borderId="45" xfId="5" applyFont="1" applyFill="1" applyBorder="1" applyAlignment="1">
      <alignment horizontal="center" vertical="center"/>
    </xf>
    <xf numFmtId="0" fontId="24" fillId="2" borderId="46" xfId="5" applyFont="1" applyFill="1" applyBorder="1" applyAlignment="1">
      <alignment horizontal="center" vertical="center"/>
    </xf>
    <xf numFmtId="38" fontId="31" fillId="2" borderId="8" xfId="2" applyFont="1" applyFill="1" applyBorder="1" applyAlignment="1"/>
    <xf numFmtId="38" fontId="31" fillId="2" borderId="48" xfId="2" applyFont="1" applyFill="1" applyBorder="1" applyAlignment="1"/>
    <xf numFmtId="38" fontId="31" fillId="2" borderId="9" xfId="2" applyFont="1" applyFill="1" applyBorder="1" applyAlignment="1"/>
    <xf numFmtId="182" fontId="31" fillId="2" borderId="10" xfId="2" applyNumberFormat="1" applyFont="1" applyFill="1" applyBorder="1" applyAlignment="1">
      <alignment horizontal="center"/>
    </xf>
    <xf numFmtId="182" fontId="31" fillId="2" borderId="0" xfId="2" applyNumberFormat="1" applyFont="1" applyFill="1" applyBorder="1" applyAlignment="1">
      <alignment horizontal="center"/>
    </xf>
    <xf numFmtId="179" fontId="38" fillId="2" borderId="41" xfId="6" applyNumberFormat="1" applyFont="1" applyFill="1" applyBorder="1" applyAlignment="1"/>
    <xf numFmtId="0" fontId="37" fillId="2" borderId="59" xfId="5" applyFont="1" applyFill="1" applyBorder="1" applyAlignment="1">
      <alignment horizontal="left"/>
    </xf>
    <xf numFmtId="0" fontId="0" fillId="0" borderId="59" xfId="0" applyBorder="1" applyAlignment="1"/>
    <xf numFmtId="182" fontId="30" fillId="2" borderId="10" xfId="2" applyNumberFormat="1" applyFont="1" applyFill="1" applyBorder="1" applyAlignment="1">
      <alignment horizontal="center"/>
    </xf>
    <xf numFmtId="38" fontId="31" fillId="2" borderId="10" xfId="2" applyFont="1" applyFill="1" applyBorder="1" applyAlignment="1"/>
    <xf numFmtId="38" fontId="31" fillId="2" borderId="0" xfId="2" applyFont="1" applyFill="1" applyBorder="1" applyAlignment="1"/>
    <xf numFmtId="38" fontId="31" fillId="2" borderId="11" xfId="2" applyFont="1" applyFill="1" applyBorder="1" applyAlignment="1">
      <alignment horizontal="center"/>
    </xf>
    <xf numFmtId="0" fontId="31" fillId="2" borderId="51" xfId="5" applyFont="1" applyFill="1" applyBorder="1"/>
    <xf numFmtId="0" fontId="31" fillId="2" borderId="41" xfId="5" applyFont="1" applyFill="1" applyBorder="1"/>
    <xf numFmtId="181" fontId="24" fillId="0" borderId="51" xfId="3" applyNumberFormat="1" applyFont="1" applyBorder="1">
      <alignment vertical="center"/>
    </xf>
    <xf numFmtId="181" fontId="24" fillId="0" borderId="41" xfId="3" applyNumberFormat="1" applyFont="1" applyBorder="1">
      <alignment vertical="center"/>
    </xf>
    <xf numFmtId="181" fontId="24" fillId="0" borderId="52" xfId="3" applyNumberFormat="1" applyFont="1" applyBorder="1">
      <alignment vertical="center"/>
    </xf>
    <xf numFmtId="183" fontId="35" fillId="2" borderId="45" xfId="5" applyNumberFormat="1" applyFont="1" applyFill="1" applyBorder="1"/>
    <xf numFmtId="183" fontId="35" fillId="2" borderId="43" xfId="5" applyNumberFormat="1" applyFont="1" applyFill="1" applyBorder="1"/>
    <xf numFmtId="183" fontId="35" fillId="2" borderId="46" xfId="5" applyNumberFormat="1" applyFont="1" applyFill="1" applyBorder="1"/>
    <xf numFmtId="0" fontId="24" fillId="2" borderId="55" xfId="5" applyFont="1" applyFill="1" applyBorder="1" applyAlignment="1">
      <alignment horizontal="center" vertical="center"/>
    </xf>
    <xf numFmtId="0" fontId="24" fillId="2" borderId="56" xfId="5" applyFont="1" applyFill="1" applyBorder="1" applyAlignment="1">
      <alignment horizontal="center" vertical="center"/>
    </xf>
    <xf numFmtId="183" fontId="35" fillId="2" borderId="57" xfId="5" applyNumberFormat="1" applyFont="1" applyFill="1" applyBorder="1"/>
    <xf numFmtId="183" fontId="35" fillId="2" borderId="56" xfId="5" applyNumberFormat="1" applyFont="1" applyFill="1" applyBorder="1"/>
    <xf numFmtId="183" fontId="35" fillId="2" borderId="58" xfId="5" applyNumberFormat="1" applyFont="1" applyFill="1" applyBorder="1"/>
    <xf numFmtId="0" fontId="36" fillId="2" borderId="1" xfId="3" applyFont="1" applyFill="1" applyBorder="1" applyAlignment="1">
      <alignment horizontal="center" vertical="center"/>
    </xf>
    <xf numFmtId="0" fontId="36" fillId="2" borderId="2" xfId="3" applyFont="1" applyFill="1" applyBorder="1" applyAlignment="1">
      <alignment horizontal="center" vertical="center"/>
    </xf>
    <xf numFmtId="0" fontId="36" fillId="2" borderId="3" xfId="3" applyFont="1" applyFill="1" applyBorder="1" applyAlignment="1">
      <alignment horizontal="center" vertical="center"/>
    </xf>
    <xf numFmtId="0" fontId="36" fillId="2" borderId="4" xfId="3" applyFont="1" applyFill="1" applyBorder="1" applyAlignment="1">
      <alignment horizontal="center" vertical="center"/>
    </xf>
    <xf numFmtId="38" fontId="36" fillId="2" borderId="1" xfId="2" applyFont="1" applyFill="1" applyBorder="1" applyAlignment="1">
      <alignment horizontal="center" vertical="center"/>
    </xf>
    <xf numFmtId="0" fontId="36" fillId="2" borderId="6" xfId="3" applyFont="1" applyFill="1" applyBorder="1" applyAlignment="1">
      <alignment horizontal="center" vertical="center"/>
    </xf>
    <xf numFmtId="0" fontId="36" fillId="2" borderId="5" xfId="3" applyFont="1" applyFill="1" applyBorder="1" applyAlignment="1">
      <alignment horizontal="center" vertical="center"/>
    </xf>
    <xf numFmtId="0" fontId="36" fillId="2" borderId="8" xfId="3" applyFont="1" applyFill="1" applyBorder="1" applyAlignment="1">
      <alignment horizontal="center" vertical="center"/>
    </xf>
    <xf numFmtId="0" fontId="36" fillId="2" borderId="9" xfId="3" applyFont="1" applyFill="1" applyBorder="1" applyAlignment="1">
      <alignment horizontal="center" vertical="center"/>
    </xf>
    <xf numFmtId="0" fontId="36" fillId="2" borderId="12" xfId="3" applyFont="1" applyFill="1" applyBorder="1" applyAlignment="1">
      <alignment horizontal="center" vertical="center"/>
    </xf>
    <xf numFmtId="0" fontId="36" fillId="2" borderId="13" xfId="3" applyFont="1" applyFill="1" applyBorder="1" applyAlignment="1">
      <alignment horizontal="center" vertical="center"/>
    </xf>
    <xf numFmtId="0" fontId="39" fillId="0" borderId="59" xfId="0" applyFont="1" applyBorder="1" applyAlignment="1"/>
    <xf numFmtId="0" fontId="12" fillId="5" borderId="2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4" fillId="10" borderId="0" xfId="0" applyFont="1" applyFill="1" applyAlignment="1">
      <alignment shrinkToFit="1"/>
    </xf>
    <xf numFmtId="0" fontId="0" fillId="10" borderId="0" xfId="0" applyFill="1" applyAlignment="1">
      <alignment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top" shrinkToFit="1"/>
    </xf>
    <xf numFmtId="0" fontId="4" fillId="2" borderId="7" xfId="0" applyFont="1" applyFill="1" applyBorder="1" applyAlignment="1">
      <alignment horizontal="left" vertical="top" shrinkToFit="1"/>
    </xf>
    <xf numFmtId="0" fontId="4" fillId="2" borderId="25" xfId="0" applyFont="1" applyFill="1" applyBorder="1" applyAlignment="1">
      <alignment horizontal="left" vertical="top" shrinkToFit="1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  <xf numFmtId="0" fontId="4" fillId="0" borderId="25" xfId="0" applyFont="1" applyBorder="1" applyAlignment="1">
      <alignment horizontal="left" vertical="top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top" shrinkToFit="1"/>
    </xf>
    <xf numFmtId="0" fontId="0" fillId="0" borderId="7" xfId="0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</cellXfs>
  <cellStyles count="8">
    <cellStyle name="桁区切り" xfId="2" builtinId="6"/>
    <cellStyle name="通貨" xfId="1" builtinId="7"/>
    <cellStyle name="通貨 2" xfId="6"/>
    <cellStyle name="標準" xfId="0" builtinId="0"/>
    <cellStyle name="標準 2" xfId="3"/>
    <cellStyle name="標準_①見積書_20040721  10-12月版テスト" xfId="5"/>
    <cellStyle name="標準_見積明細書200406" xfId="7"/>
    <cellStyle name="標準_商事見積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45</xdr:row>
      <xdr:rowOff>257175</xdr:rowOff>
    </xdr:from>
    <xdr:to>
      <xdr:col>17</xdr:col>
      <xdr:colOff>9525</xdr:colOff>
      <xdr:row>47</xdr:row>
      <xdr:rowOff>9525</xdr:rowOff>
    </xdr:to>
    <xdr:sp macro="" textlink="">
      <xdr:nvSpPr>
        <xdr:cNvPr id="3" name="四角形吹き出し 2"/>
        <xdr:cNvSpPr/>
      </xdr:nvSpPr>
      <xdr:spPr bwMode="auto">
        <a:xfrm>
          <a:off x="2552700" y="10239375"/>
          <a:ext cx="2314575" cy="381000"/>
        </a:xfrm>
        <a:prstGeom prst="wedgeRectCallout">
          <a:avLst>
            <a:gd name="adj1" fmla="val -70216"/>
            <a:gd name="adj2" fmla="val 22500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項目は適宜変更してください。</a:t>
          </a:r>
        </a:p>
      </xdr:txBody>
    </xdr:sp>
    <xdr:clientData/>
  </xdr:twoCellAnchor>
  <xdr:twoCellAnchor>
    <xdr:from>
      <xdr:col>14</xdr:col>
      <xdr:colOff>104775</xdr:colOff>
      <xdr:row>20</xdr:row>
      <xdr:rowOff>85724</xdr:rowOff>
    </xdr:from>
    <xdr:to>
      <xdr:col>22</xdr:col>
      <xdr:colOff>133350</xdr:colOff>
      <xdr:row>25</xdr:row>
      <xdr:rowOff>76199</xdr:rowOff>
    </xdr:to>
    <xdr:sp macro="" textlink="">
      <xdr:nvSpPr>
        <xdr:cNvPr id="4" name="四角形吹き出し 3"/>
        <xdr:cNvSpPr/>
      </xdr:nvSpPr>
      <xdr:spPr bwMode="auto">
        <a:xfrm>
          <a:off x="4105275" y="4848224"/>
          <a:ext cx="2314575" cy="1076325"/>
        </a:xfrm>
        <a:prstGeom prst="wedgeRectCallout">
          <a:avLst>
            <a:gd name="adj1" fmla="val -36471"/>
            <a:gd name="adj2" fmla="val -7161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別紙２積算内訳の全期間合計額（右下の「合計（令和</a:t>
          </a:r>
          <a:r>
            <a:rPr kumimoji="1" lang="en-US" altLang="ja-JP" sz="1100"/>
            <a:t>6</a:t>
          </a:r>
          <a:r>
            <a:rPr kumimoji="1" lang="ja-JP" altLang="en-US" sz="1100"/>
            <a:t>～</a:t>
          </a:r>
          <a:r>
            <a:rPr kumimoji="1" lang="en-US" altLang="ja-JP" sz="1100"/>
            <a:t>11</a:t>
          </a:r>
          <a:r>
            <a:rPr kumimoji="1" lang="ja-JP" altLang="en-US" sz="1100"/>
            <a:t>年度）」と「合計（消費税含む）」の交わる箇所）と一致すること</a:t>
          </a:r>
        </a:p>
      </xdr:txBody>
    </xdr:sp>
    <xdr:clientData/>
  </xdr:twoCellAnchor>
  <xdr:twoCellAnchor>
    <xdr:from>
      <xdr:col>19</xdr:col>
      <xdr:colOff>190500</xdr:colOff>
      <xdr:row>15</xdr:row>
      <xdr:rowOff>333374</xdr:rowOff>
    </xdr:from>
    <xdr:to>
      <xdr:col>27</xdr:col>
      <xdr:colOff>219075</xdr:colOff>
      <xdr:row>18</xdr:row>
      <xdr:rowOff>133350</xdr:rowOff>
    </xdr:to>
    <xdr:sp macro="" textlink="">
      <xdr:nvSpPr>
        <xdr:cNvPr id="5" name="四角形吹き出し 4"/>
        <xdr:cNvSpPr/>
      </xdr:nvSpPr>
      <xdr:spPr bwMode="auto">
        <a:xfrm>
          <a:off x="5619750" y="3648074"/>
          <a:ext cx="2314575" cy="685801"/>
        </a:xfrm>
        <a:prstGeom prst="wedgeRectCallout">
          <a:avLst>
            <a:gd name="adj1" fmla="val -64455"/>
            <a:gd name="adj2" fmla="val -2859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入札額と一致すること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790575</xdr:colOff>
      <xdr:row>83</xdr:row>
      <xdr:rowOff>161925</xdr:rowOff>
    </xdr:from>
    <xdr:to>
      <xdr:col>4</xdr:col>
      <xdr:colOff>2000250</xdr:colOff>
      <xdr:row>86</xdr:row>
      <xdr:rowOff>123825</xdr:rowOff>
    </xdr:to>
    <xdr:sp macro="" textlink="">
      <xdr:nvSpPr>
        <xdr:cNvPr id="2" name="テキスト ボックス 1"/>
        <xdr:cNvSpPr txBox="1"/>
      </xdr:nvSpPr>
      <xdr:spPr>
        <a:xfrm>
          <a:off x="2930525" y="16754475"/>
          <a:ext cx="52609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構成物等の行数が不足する場合は、適宜追加すること。</a:t>
          </a:r>
          <a:endParaRPr kumimoji="1" lang="en-US" altLang="ja-JP" sz="1100"/>
        </a:p>
        <a:p>
          <a:r>
            <a:rPr kumimoji="1" lang="ja-JP" altLang="en-US" sz="1100"/>
            <a:t>その場合、合計欄の数式についても必要に応じて修正するよう注意ください。</a:t>
          </a:r>
        </a:p>
      </xdr:txBody>
    </xdr:sp>
    <xdr:clientData/>
  </xdr:twoCellAnchor>
  <xdr:twoCellAnchor>
    <xdr:from>
      <xdr:col>16</xdr:col>
      <xdr:colOff>661147</xdr:colOff>
      <xdr:row>81</xdr:row>
      <xdr:rowOff>168088</xdr:rowOff>
    </xdr:from>
    <xdr:to>
      <xdr:col>20</xdr:col>
      <xdr:colOff>1210235</xdr:colOff>
      <xdr:row>87</xdr:row>
      <xdr:rowOff>11206</xdr:rowOff>
    </xdr:to>
    <xdr:sp macro="" textlink="">
      <xdr:nvSpPr>
        <xdr:cNvPr id="4" name="四角形吹き出し 3"/>
        <xdr:cNvSpPr/>
      </xdr:nvSpPr>
      <xdr:spPr bwMode="auto">
        <a:xfrm>
          <a:off x="21604941" y="16405412"/>
          <a:ext cx="5524500" cy="1053353"/>
        </a:xfrm>
        <a:prstGeom prst="wedgeRect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上記の内訳額を元に、月額（月額リース料）を記入ください。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そのうえで、各年度の合計額を記載ください。</a:t>
          </a:r>
          <a:endParaRPr kumimoji="1" lang="en-US" altLang="ja-JP" sz="1200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20</xdr:col>
      <xdr:colOff>168087</xdr:colOff>
      <xdr:row>87</xdr:row>
      <xdr:rowOff>179294</xdr:rowOff>
    </xdr:from>
    <xdr:to>
      <xdr:col>21</xdr:col>
      <xdr:colOff>291351</xdr:colOff>
      <xdr:row>91</xdr:row>
      <xdr:rowOff>224118</xdr:rowOff>
    </xdr:to>
    <xdr:sp macro="" textlink="">
      <xdr:nvSpPr>
        <xdr:cNvPr id="5" name="四角形吹き出し 4"/>
        <xdr:cNvSpPr/>
      </xdr:nvSpPr>
      <xdr:spPr bwMode="auto">
        <a:xfrm>
          <a:off x="26087293" y="18030265"/>
          <a:ext cx="3462617" cy="1053353"/>
        </a:xfrm>
        <a:prstGeom prst="wedgeRectCallout">
          <a:avLst>
            <a:gd name="adj1" fmla="val -55137"/>
            <a:gd name="adj2" fmla="val 8909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600" b="1" u="sng"/>
            <a:t>様式１見積書の「合計金額（税込）」と一致すること。</a:t>
          </a:r>
        </a:p>
      </xdr:txBody>
    </xdr:sp>
    <xdr:clientData/>
  </xdr:twoCellAnchor>
  <xdr:twoCellAnchor>
    <xdr:from>
      <xdr:col>19</xdr:col>
      <xdr:colOff>0</xdr:colOff>
      <xdr:row>93</xdr:row>
      <xdr:rowOff>212912</xdr:rowOff>
    </xdr:from>
    <xdr:to>
      <xdr:col>20</xdr:col>
      <xdr:colOff>78441</xdr:colOff>
      <xdr:row>95</xdr:row>
      <xdr:rowOff>11205</xdr:rowOff>
    </xdr:to>
    <xdr:sp macro="" textlink="">
      <xdr:nvSpPr>
        <xdr:cNvPr id="6" name="正方形/長方形 5"/>
        <xdr:cNvSpPr/>
      </xdr:nvSpPr>
      <xdr:spPr bwMode="auto">
        <a:xfrm>
          <a:off x="24675353" y="19565471"/>
          <a:ext cx="1322294" cy="291352"/>
        </a:xfrm>
        <a:prstGeom prst="rect">
          <a:avLst/>
        </a:prstGeom>
        <a:noFill/>
        <a:ln w="57150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3"/>
  </sheetPr>
  <dimension ref="A1:AU62"/>
  <sheetViews>
    <sheetView showGridLines="0" tabSelected="1" view="pageBreakPreview" topLeftCell="A53" zoomScaleNormal="100" zoomScaleSheetLayoutView="100" workbookViewId="0">
      <selection activeCell="X53" sqref="X53"/>
    </sheetView>
  </sheetViews>
  <sheetFormatPr defaultColWidth="3.6640625" defaultRowHeight="13.2"/>
  <cols>
    <col min="1" max="27" width="3.77734375" style="127" customWidth="1"/>
    <col min="28" max="256" width="3.6640625" style="127"/>
    <col min="257" max="283" width="3.77734375" style="127" customWidth="1"/>
    <col min="284" max="512" width="3.6640625" style="127"/>
    <col min="513" max="539" width="3.77734375" style="127" customWidth="1"/>
    <col min="540" max="768" width="3.6640625" style="127"/>
    <col min="769" max="795" width="3.77734375" style="127" customWidth="1"/>
    <col min="796" max="1024" width="3.6640625" style="127"/>
    <col min="1025" max="1051" width="3.77734375" style="127" customWidth="1"/>
    <col min="1052" max="1280" width="3.6640625" style="127"/>
    <col min="1281" max="1307" width="3.77734375" style="127" customWidth="1"/>
    <col min="1308" max="1536" width="3.6640625" style="127"/>
    <col min="1537" max="1563" width="3.77734375" style="127" customWidth="1"/>
    <col min="1564" max="1792" width="3.6640625" style="127"/>
    <col min="1793" max="1819" width="3.77734375" style="127" customWidth="1"/>
    <col min="1820" max="2048" width="3.6640625" style="127"/>
    <col min="2049" max="2075" width="3.77734375" style="127" customWidth="1"/>
    <col min="2076" max="2304" width="3.6640625" style="127"/>
    <col min="2305" max="2331" width="3.77734375" style="127" customWidth="1"/>
    <col min="2332" max="2560" width="3.6640625" style="127"/>
    <col min="2561" max="2587" width="3.77734375" style="127" customWidth="1"/>
    <col min="2588" max="2816" width="3.6640625" style="127"/>
    <col min="2817" max="2843" width="3.77734375" style="127" customWidth="1"/>
    <col min="2844" max="3072" width="3.6640625" style="127"/>
    <col min="3073" max="3099" width="3.77734375" style="127" customWidth="1"/>
    <col min="3100" max="3328" width="3.6640625" style="127"/>
    <col min="3329" max="3355" width="3.77734375" style="127" customWidth="1"/>
    <col min="3356" max="3584" width="3.6640625" style="127"/>
    <col min="3585" max="3611" width="3.77734375" style="127" customWidth="1"/>
    <col min="3612" max="3840" width="3.6640625" style="127"/>
    <col min="3841" max="3867" width="3.77734375" style="127" customWidth="1"/>
    <col min="3868" max="4096" width="3.6640625" style="127"/>
    <col min="4097" max="4123" width="3.77734375" style="127" customWidth="1"/>
    <col min="4124" max="4352" width="3.6640625" style="127"/>
    <col min="4353" max="4379" width="3.77734375" style="127" customWidth="1"/>
    <col min="4380" max="4608" width="3.6640625" style="127"/>
    <col min="4609" max="4635" width="3.77734375" style="127" customWidth="1"/>
    <col min="4636" max="4864" width="3.6640625" style="127"/>
    <col min="4865" max="4891" width="3.77734375" style="127" customWidth="1"/>
    <col min="4892" max="5120" width="3.6640625" style="127"/>
    <col min="5121" max="5147" width="3.77734375" style="127" customWidth="1"/>
    <col min="5148" max="5376" width="3.6640625" style="127"/>
    <col min="5377" max="5403" width="3.77734375" style="127" customWidth="1"/>
    <col min="5404" max="5632" width="3.6640625" style="127"/>
    <col min="5633" max="5659" width="3.77734375" style="127" customWidth="1"/>
    <col min="5660" max="5888" width="3.6640625" style="127"/>
    <col min="5889" max="5915" width="3.77734375" style="127" customWidth="1"/>
    <col min="5916" max="6144" width="3.6640625" style="127"/>
    <col min="6145" max="6171" width="3.77734375" style="127" customWidth="1"/>
    <col min="6172" max="6400" width="3.6640625" style="127"/>
    <col min="6401" max="6427" width="3.77734375" style="127" customWidth="1"/>
    <col min="6428" max="6656" width="3.6640625" style="127"/>
    <col min="6657" max="6683" width="3.77734375" style="127" customWidth="1"/>
    <col min="6684" max="6912" width="3.6640625" style="127"/>
    <col min="6913" max="6939" width="3.77734375" style="127" customWidth="1"/>
    <col min="6940" max="7168" width="3.6640625" style="127"/>
    <col min="7169" max="7195" width="3.77734375" style="127" customWidth="1"/>
    <col min="7196" max="7424" width="3.6640625" style="127"/>
    <col min="7425" max="7451" width="3.77734375" style="127" customWidth="1"/>
    <col min="7452" max="7680" width="3.6640625" style="127"/>
    <col min="7681" max="7707" width="3.77734375" style="127" customWidth="1"/>
    <col min="7708" max="7936" width="3.6640625" style="127"/>
    <col min="7937" max="7963" width="3.77734375" style="127" customWidth="1"/>
    <col min="7964" max="8192" width="3.6640625" style="127"/>
    <col min="8193" max="8219" width="3.77734375" style="127" customWidth="1"/>
    <col min="8220" max="8448" width="3.6640625" style="127"/>
    <col min="8449" max="8475" width="3.77734375" style="127" customWidth="1"/>
    <col min="8476" max="8704" width="3.6640625" style="127"/>
    <col min="8705" max="8731" width="3.77734375" style="127" customWidth="1"/>
    <col min="8732" max="8960" width="3.6640625" style="127"/>
    <col min="8961" max="8987" width="3.77734375" style="127" customWidth="1"/>
    <col min="8988" max="9216" width="3.6640625" style="127"/>
    <col min="9217" max="9243" width="3.77734375" style="127" customWidth="1"/>
    <col min="9244" max="9472" width="3.6640625" style="127"/>
    <col min="9473" max="9499" width="3.77734375" style="127" customWidth="1"/>
    <col min="9500" max="9728" width="3.6640625" style="127"/>
    <col min="9729" max="9755" width="3.77734375" style="127" customWidth="1"/>
    <col min="9756" max="9984" width="3.6640625" style="127"/>
    <col min="9985" max="10011" width="3.77734375" style="127" customWidth="1"/>
    <col min="10012" max="10240" width="3.6640625" style="127"/>
    <col min="10241" max="10267" width="3.77734375" style="127" customWidth="1"/>
    <col min="10268" max="10496" width="3.6640625" style="127"/>
    <col min="10497" max="10523" width="3.77734375" style="127" customWidth="1"/>
    <col min="10524" max="10752" width="3.6640625" style="127"/>
    <col min="10753" max="10779" width="3.77734375" style="127" customWidth="1"/>
    <col min="10780" max="11008" width="3.6640625" style="127"/>
    <col min="11009" max="11035" width="3.77734375" style="127" customWidth="1"/>
    <col min="11036" max="11264" width="3.6640625" style="127"/>
    <col min="11265" max="11291" width="3.77734375" style="127" customWidth="1"/>
    <col min="11292" max="11520" width="3.6640625" style="127"/>
    <col min="11521" max="11547" width="3.77734375" style="127" customWidth="1"/>
    <col min="11548" max="11776" width="3.6640625" style="127"/>
    <col min="11777" max="11803" width="3.77734375" style="127" customWidth="1"/>
    <col min="11804" max="12032" width="3.6640625" style="127"/>
    <col min="12033" max="12059" width="3.77734375" style="127" customWidth="1"/>
    <col min="12060" max="12288" width="3.6640625" style="127"/>
    <col min="12289" max="12315" width="3.77734375" style="127" customWidth="1"/>
    <col min="12316" max="12544" width="3.6640625" style="127"/>
    <col min="12545" max="12571" width="3.77734375" style="127" customWidth="1"/>
    <col min="12572" max="12800" width="3.6640625" style="127"/>
    <col min="12801" max="12827" width="3.77734375" style="127" customWidth="1"/>
    <col min="12828" max="13056" width="3.6640625" style="127"/>
    <col min="13057" max="13083" width="3.77734375" style="127" customWidth="1"/>
    <col min="13084" max="13312" width="3.6640625" style="127"/>
    <col min="13313" max="13339" width="3.77734375" style="127" customWidth="1"/>
    <col min="13340" max="13568" width="3.6640625" style="127"/>
    <col min="13569" max="13595" width="3.77734375" style="127" customWidth="1"/>
    <col min="13596" max="13824" width="3.6640625" style="127"/>
    <col min="13825" max="13851" width="3.77734375" style="127" customWidth="1"/>
    <col min="13852" max="14080" width="3.6640625" style="127"/>
    <col min="14081" max="14107" width="3.77734375" style="127" customWidth="1"/>
    <col min="14108" max="14336" width="3.6640625" style="127"/>
    <col min="14337" max="14363" width="3.77734375" style="127" customWidth="1"/>
    <col min="14364" max="14592" width="3.6640625" style="127"/>
    <col min="14593" max="14619" width="3.77734375" style="127" customWidth="1"/>
    <col min="14620" max="14848" width="3.6640625" style="127"/>
    <col min="14849" max="14875" width="3.77734375" style="127" customWidth="1"/>
    <col min="14876" max="15104" width="3.6640625" style="127"/>
    <col min="15105" max="15131" width="3.77734375" style="127" customWidth="1"/>
    <col min="15132" max="15360" width="3.6640625" style="127"/>
    <col min="15361" max="15387" width="3.77734375" style="127" customWidth="1"/>
    <col min="15388" max="15616" width="3.6640625" style="127"/>
    <col min="15617" max="15643" width="3.77734375" style="127" customWidth="1"/>
    <col min="15644" max="15872" width="3.6640625" style="127"/>
    <col min="15873" max="15899" width="3.77734375" style="127" customWidth="1"/>
    <col min="15900" max="16128" width="3.6640625" style="127"/>
    <col min="16129" max="16155" width="3.77734375" style="127" customWidth="1"/>
    <col min="16156" max="16384" width="3.6640625" style="127"/>
  </cols>
  <sheetData>
    <row r="1" spans="1:27" ht="24" customHeight="1">
      <c r="A1" s="220" t="s">
        <v>186</v>
      </c>
      <c r="V1" s="128"/>
      <c r="W1" s="129"/>
      <c r="X1" s="234"/>
      <c r="Y1" s="234"/>
      <c r="Z1" s="234"/>
      <c r="AA1" s="234"/>
    </row>
    <row r="2" spans="1:27" ht="6" customHeight="1">
      <c r="V2" s="128"/>
      <c r="W2" s="130"/>
      <c r="X2" s="131"/>
      <c r="Y2" s="131"/>
      <c r="Z2" s="131"/>
      <c r="AA2" s="131"/>
    </row>
    <row r="3" spans="1:27" ht="24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T3" s="132" t="s">
        <v>129</v>
      </c>
      <c r="U3" s="235"/>
      <c r="V3" s="235"/>
      <c r="W3" s="133" t="s">
        <v>130</v>
      </c>
      <c r="X3" s="134"/>
      <c r="Y3" s="133" t="s">
        <v>131</v>
      </c>
      <c r="Z3" s="134"/>
      <c r="AA3" s="133" t="s">
        <v>132</v>
      </c>
    </row>
    <row r="4" spans="1:27" ht="15.7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35"/>
      <c r="T4" s="128"/>
      <c r="U4" s="128"/>
      <c r="V4" s="128"/>
      <c r="W4" s="136"/>
      <c r="X4" s="136"/>
      <c r="Y4" s="136"/>
      <c r="Z4" s="136"/>
      <c r="AA4" s="136"/>
    </row>
    <row r="5" spans="1:27" ht="28.2">
      <c r="A5" s="236" t="s">
        <v>177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</row>
    <row r="6" spans="1:27" ht="18" customHeight="1">
      <c r="A6" s="137"/>
      <c r="B6" s="137"/>
      <c r="C6" s="137"/>
      <c r="D6" s="137"/>
      <c r="E6" s="137"/>
      <c r="F6" s="137"/>
      <c r="H6" s="13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</row>
    <row r="7" spans="1:27" ht="18" customHeight="1">
      <c r="A7" s="137"/>
      <c r="B7" s="139" t="s">
        <v>133</v>
      </c>
      <c r="C7" s="139"/>
      <c r="D7" s="139"/>
      <c r="E7" s="139"/>
      <c r="F7" s="139"/>
      <c r="G7" s="139"/>
      <c r="H7" s="139"/>
      <c r="I7" s="139"/>
      <c r="J7" s="140"/>
      <c r="K7" s="140"/>
      <c r="L7" s="140"/>
      <c r="M7" s="140"/>
      <c r="N7" s="140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</row>
    <row r="8" spans="1:27" ht="11.25" customHeight="1">
      <c r="A8" s="137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</row>
    <row r="9" spans="1:27" s="144" customFormat="1" ht="18" customHeight="1">
      <c r="A9" s="141"/>
      <c r="B9" s="141"/>
      <c r="C9" s="142"/>
      <c r="D9" s="143"/>
      <c r="F9" s="145"/>
      <c r="G9" s="145"/>
      <c r="H9" s="145"/>
      <c r="I9" s="146"/>
      <c r="J9" s="146"/>
      <c r="K9" s="146"/>
      <c r="L9" s="146"/>
      <c r="M9" s="146"/>
      <c r="N9" s="146"/>
      <c r="P9" s="149" t="s">
        <v>134</v>
      </c>
      <c r="Q9" s="147"/>
      <c r="R9" s="148"/>
      <c r="T9" s="149"/>
      <c r="U9" s="149"/>
      <c r="V9" s="149"/>
      <c r="W9" s="149"/>
      <c r="X9" s="149"/>
      <c r="Y9" s="149"/>
      <c r="Z9" s="149"/>
      <c r="AA9" s="149"/>
    </row>
    <row r="10" spans="1:27" s="144" customFormat="1" ht="18" customHeight="1">
      <c r="A10" s="141"/>
      <c r="B10" s="141"/>
      <c r="C10" s="143"/>
      <c r="D10" s="143"/>
      <c r="F10" s="145"/>
      <c r="G10" s="145"/>
      <c r="H10" s="145"/>
      <c r="I10" s="146"/>
      <c r="J10" s="146"/>
      <c r="K10" s="146"/>
      <c r="L10" s="146"/>
      <c r="M10" s="146"/>
      <c r="N10" s="146"/>
      <c r="P10" s="144" t="s">
        <v>135</v>
      </c>
      <c r="Q10" s="150"/>
      <c r="T10" s="148"/>
      <c r="U10" s="148"/>
      <c r="V10" s="148"/>
      <c r="W10" s="148"/>
      <c r="X10" s="148"/>
      <c r="Y10" s="148"/>
      <c r="Z10" s="148"/>
      <c r="AA10" s="148"/>
    </row>
    <row r="11" spans="1:27" s="144" customFormat="1" ht="18" customHeight="1">
      <c r="A11" s="141"/>
      <c r="B11" s="141"/>
      <c r="C11" s="143"/>
      <c r="D11" s="143"/>
      <c r="F11" s="145"/>
      <c r="G11" s="145"/>
      <c r="H11" s="145"/>
      <c r="I11" s="146"/>
      <c r="J11" s="146"/>
      <c r="K11" s="146"/>
      <c r="L11" s="146"/>
      <c r="M11" s="146"/>
      <c r="N11" s="146"/>
      <c r="P11" s="151" t="s">
        <v>136</v>
      </c>
      <c r="R11" s="146"/>
      <c r="T11" s="152"/>
      <c r="U11" s="152"/>
      <c r="V11" s="152"/>
      <c r="W11" s="152"/>
      <c r="X11" s="152"/>
      <c r="Y11" s="152"/>
      <c r="Z11" s="152"/>
      <c r="AA11" s="152" t="s">
        <v>137</v>
      </c>
    </row>
    <row r="12" spans="1:27" s="144" customFormat="1" ht="18" customHeight="1">
      <c r="A12" s="141"/>
      <c r="B12" s="141"/>
      <c r="C12" s="143"/>
      <c r="D12" s="143"/>
      <c r="E12" s="141"/>
      <c r="F12" s="141"/>
      <c r="G12" s="141"/>
      <c r="H12" s="141"/>
      <c r="I12" s="146"/>
      <c r="J12" s="146"/>
      <c r="K12" s="146"/>
      <c r="L12" s="146"/>
      <c r="M12" s="146"/>
      <c r="N12" s="146"/>
      <c r="R12" s="146"/>
      <c r="T12" s="147" t="s">
        <v>138</v>
      </c>
      <c r="U12" s="237"/>
      <c r="V12" s="237"/>
      <c r="W12" s="237"/>
      <c r="X12" s="237"/>
      <c r="Y12" s="237"/>
      <c r="Z12" s="237"/>
      <c r="AA12" s="237"/>
    </row>
    <row r="13" spans="1:27" s="144" customFormat="1" ht="21.75" customHeight="1">
      <c r="A13" s="141"/>
      <c r="B13" s="141"/>
      <c r="C13" s="143"/>
      <c r="D13" s="143"/>
      <c r="E13" s="141"/>
      <c r="F13" s="141"/>
      <c r="G13" s="141"/>
      <c r="H13" s="141"/>
      <c r="I13" s="146"/>
      <c r="J13" s="146"/>
      <c r="K13" s="146"/>
      <c r="L13" s="146"/>
      <c r="M13" s="146"/>
      <c r="N13" s="146"/>
      <c r="O13" s="146"/>
      <c r="Q13" s="146"/>
      <c r="R13" s="152"/>
      <c r="T13" s="153" t="s">
        <v>139</v>
      </c>
      <c r="U13" s="237"/>
      <c r="V13" s="237"/>
      <c r="W13" s="237"/>
      <c r="X13" s="237"/>
      <c r="Y13" s="237"/>
      <c r="Z13" s="237"/>
      <c r="AA13" s="237"/>
    </row>
    <row r="14" spans="1:27" ht="9" customHeight="1">
      <c r="A14" s="137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154"/>
    </row>
    <row r="15" spans="1:27" ht="12.75" customHeight="1">
      <c r="A15" s="137"/>
      <c r="B15" s="137"/>
      <c r="C15" s="155"/>
      <c r="D15" s="156" t="s">
        <v>140</v>
      </c>
      <c r="E15" s="137"/>
      <c r="F15" s="137"/>
      <c r="G15" s="137"/>
      <c r="H15" s="137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</row>
    <row r="16" spans="1:27" ht="27" customHeight="1">
      <c r="A16" s="137"/>
      <c r="B16" s="238" t="s">
        <v>141</v>
      </c>
      <c r="C16" s="238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</row>
    <row r="17" spans="1:29" ht="12" customHeight="1">
      <c r="A17" s="137"/>
      <c r="B17" s="141"/>
      <c r="D17" s="141"/>
      <c r="E17" s="141"/>
      <c r="F17" s="141"/>
      <c r="G17" s="157"/>
      <c r="H17" s="141"/>
      <c r="I17" s="146"/>
      <c r="J17" s="146"/>
      <c r="K17" s="146"/>
      <c r="L17" s="146"/>
      <c r="M17" s="146"/>
      <c r="N17" s="146"/>
      <c r="O17" s="158"/>
      <c r="P17" s="158"/>
      <c r="Q17" s="158"/>
      <c r="R17" s="158"/>
      <c r="S17" s="128"/>
      <c r="T17" s="128"/>
      <c r="U17" s="128"/>
      <c r="V17" s="128"/>
      <c r="W17" s="128"/>
      <c r="X17" s="128"/>
      <c r="Y17" s="128"/>
      <c r="Z17" s="128"/>
      <c r="AA17" s="128"/>
    </row>
    <row r="18" spans="1:29" ht="30.75" customHeight="1" thickBot="1">
      <c r="A18" s="137"/>
      <c r="B18" s="137"/>
      <c r="C18" s="137"/>
      <c r="D18" s="159" t="s">
        <v>204</v>
      </c>
      <c r="E18" s="160"/>
      <c r="F18" s="161"/>
      <c r="G18" s="162"/>
      <c r="H18" s="163"/>
      <c r="I18" s="160"/>
      <c r="J18" s="240" t="str">
        <f>IF(COUNT(S50,S51)=0,"",S50+S51)</f>
        <v/>
      </c>
      <c r="K18" s="240"/>
      <c r="L18" s="240"/>
      <c r="M18" s="240"/>
      <c r="N18" s="240"/>
      <c r="O18" s="240"/>
      <c r="P18" s="240"/>
      <c r="Q18" s="240"/>
      <c r="R18" s="240"/>
      <c r="S18" s="240"/>
      <c r="T18" s="163"/>
      <c r="U18" s="128"/>
      <c r="V18" s="128"/>
      <c r="W18" s="128"/>
      <c r="X18" s="128"/>
      <c r="Y18" s="128"/>
      <c r="Z18" s="128"/>
      <c r="AA18" s="128"/>
      <c r="AB18" s="128"/>
    </row>
    <row r="19" spans="1:29" ht="30.75" customHeight="1" thickBot="1">
      <c r="A19" s="137"/>
      <c r="B19" s="137"/>
      <c r="C19" s="137"/>
      <c r="D19" s="255" t="s">
        <v>205</v>
      </c>
      <c r="E19" s="256"/>
      <c r="F19" s="256"/>
      <c r="G19" s="256"/>
      <c r="H19" s="256"/>
      <c r="I19" s="256"/>
      <c r="J19" s="254" t="str">
        <f>IF(COUNT(S50,S51)=0,"",S50+S51)</f>
        <v/>
      </c>
      <c r="K19" s="254"/>
      <c r="L19" s="254"/>
      <c r="M19" s="254"/>
      <c r="N19" s="254"/>
      <c r="O19" s="254"/>
      <c r="P19" s="254"/>
      <c r="Q19" s="254"/>
      <c r="R19" s="254"/>
      <c r="S19" s="254"/>
      <c r="T19" s="224" t="s">
        <v>203</v>
      </c>
      <c r="U19" s="225"/>
      <c r="V19" s="225"/>
      <c r="W19" s="225"/>
      <c r="X19" s="225"/>
      <c r="Y19" s="225"/>
      <c r="Z19" s="225"/>
      <c r="AA19" s="225"/>
      <c r="AB19" s="225"/>
      <c r="AC19" s="225"/>
    </row>
    <row r="20" spans="1:29" ht="13.5" customHeight="1">
      <c r="A20" s="137"/>
      <c r="B20" s="137"/>
      <c r="C20" s="137"/>
      <c r="D20" s="164"/>
      <c r="E20" s="165"/>
      <c r="F20" s="166"/>
      <c r="G20" s="155"/>
      <c r="H20" s="131"/>
      <c r="I20" s="165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28"/>
      <c r="U20" s="128"/>
      <c r="V20" s="128"/>
      <c r="W20" s="128"/>
      <c r="X20" s="128"/>
      <c r="Y20" s="128"/>
      <c r="Z20" s="128"/>
      <c r="AA20" s="128"/>
      <c r="AB20" s="128"/>
    </row>
    <row r="21" spans="1:29" ht="16.5" customHeight="1" thickBot="1">
      <c r="A21" s="137"/>
      <c r="B21" s="137"/>
      <c r="C21" s="155"/>
      <c r="D21" s="156"/>
      <c r="E21" s="137"/>
      <c r="F21" s="137"/>
      <c r="G21" s="137"/>
      <c r="H21" s="137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</row>
    <row r="22" spans="1:29" s="168" customFormat="1" ht="24" customHeight="1">
      <c r="B22" s="244" t="s">
        <v>142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6"/>
      <c r="S22" s="247" t="s">
        <v>0</v>
      </c>
      <c r="T22" s="245"/>
      <c r="U22" s="245"/>
      <c r="V22" s="247" t="s">
        <v>143</v>
      </c>
      <c r="W22" s="245"/>
      <c r="X22" s="245"/>
      <c r="Y22" s="245"/>
      <c r="Z22" s="248"/>
      <c r="AA22" s="169"/>
    </row>
    <row r="23" spans="1:29" s="170" customFormat="1" ht="10.5" customHeight="1">
      <c r="B23" s="171"/>
      <c r="C23" s="172"/>
      <c r="D23" s="173"/>
      <c r="E23" s="174"/>
      <c r="F23" s="175"/>
      <c r="G23" s="175"/>
      <c r="H23" s="175"/>
      <c r="I23" s="176"/>
      <c r="J23" s="176"/>
      <c r="K23" s="176"/>
      <c r="L23" s="176"/>
      <c r="M23" s="176"/>
      <c r="N23" s="176"/>
      <c r="O23" s="176"/>
      <c r="P23" s="176"/>
      <c r="Q23" s="176"/>
      <c r="R23" s="175"/>
      <c r="S23" s="249"/>
      <c r="T23" s="250"/>
      <c r="U23" s="251"/>
      <c r="V23" s="241"/>
      <c r="W23" s="242"/>
      <c r="X23" s="242"/>
      <c r="Y23" s="242"/>
      <c r="Z23" s="243"/>
      <c r="AA23" s="169"/>
    </row>
    <row r="24" spans="1:29" s="170" customFormat="1" ht="21.75" customHeight="1">
      <c r="B24" s="177"/>
      <c r="C24" s="178" t="s">
        <v>196</v>
      </c>
      <c r="E24" s="179"/>
      <c r="F24" s="180"/>
      <c r="G24" s="180"/>
      <c r="H24" s="180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252"/>
      <c r="T24" s="253"/>
      <c r="U24" s="253"/>
      <c r="V24" s="228"/>
      <c r="W24" s="229"/>
      <c r="X24" s="229"/>
      <c r="Y24" s="229"/>
      <c r="Z24" s="230"/>
      <c r="AA24" s="169"/>
    </row>
    <row r="25" spans="1:29" s="170" customFormat="1" ht="12.75" customHeight="1">
      <c r="B25" s="182"/>
      <c r="C25" s="183"/>
      <c r="D25" s="140"/>
      <c r="E25" s="184"/>
      <c r="F25" s="180"/>
      <c r="G25" s="180"/>
      <c r="H25" s="180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231"/>
      <c r="T25" s="232"/>
      <c r="U25" s="232"/>
      <c r="V25" s="241"/>
      <c r="W25" s="242"/>
      <c r="X25" s="242"/>
      <c r="Y25" s="242"/>
      <c r="Z25" s="243"/>
      <c r="AA25" s="169"/>
    </row>
    <row r="26" spans="1:29" s="170" customFormat="1" ht="21.75" customHeight="1">
      <c r="B26" s="171"/>
      <c r="C26" s="183"/>
      <c r="D26" s="179" t="s">
        <v>178</v>
      </c>
      <c r="E26" s="179"/>
      <c r="F26" s="180"/>
      <c r="G26" s="180"/>
      <c r="H26" s="180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257" t="s">
        <v>144</v>
      </c>
      <c r="T26" s="253"/>
      <c r="U26" s="253"/>
      <c r="V26" s="228"/>
      <c r="W26" s="229"/>
      <c r="X26" s="229"/>
      <c r="Y26" s="229"/>
      <c r="Z26" s="230"/>
      <c r="AA26" s="169"/>
    </row>
    <row r="27" spans="1:29" s="170" customFormat="1" ht="10.5" customHeight="1">
      <c r="B27" s="182"/>
      <c r="C27" s="183"/>
      <c r="D27" s="140"/>
      <c r="E27" s="184"/>
      <c r="F27" s="180"/>
      <c r="G27" s="180"/>
      <c r="H27" s="180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231"/>
      <c r="T27" s="232"/>
      <c r="U27" s="232"/>
      <c r="V27" s="241"/>
      <c r="W27" s="242"/>
      <c r="X27" s="242"/>
      <c r="Y27" s="242"/>
      <c r="Z27" s="243"/>
      <c r="AA27" s="169"/>
    </row>
    <row r="28" spans="1:29" s="170" customFormat="1" ht="21.75" customHeight="1">
      <c r="B28" s="171"/>
      <c r="C28" s="183"/>
      <c r="D28" s="179" t="s">
        <v>198</v>
      </c>
      <c r="E28" s="179"/>
      <c r="F28" s="180"/>
      <c r="G28" s="180"/>
      <c r="H28" s="180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257" t="s">
        <v>144</v>
      </c>
      <c r="T28" s="253"/>
      <c r="U28" s="253"/>
      <c r="V28" s="228"/>
      <c r="W28" s="229"/>
      <c r="X28" s="229"/>
      <c r="Y28" s="229"/>
      <c r="Z28" s="230"/>
      <c r="AA28" s="169"/>
    </row>
    <row r="29" spans="1:29" s="170" customFormat="1" ht="10.5" customHeight="1">
      <c r="B29" s="182"/>
      <c r="C29" s="183"/>
      <c r="D29" s="140"/>
      <c r="E29" s="184"/>
      <c r="F29" s="180"/>
      <c r="G29" s="180"/>
      <c r="H29" s="180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231"/>
      <c r="T29" s="232"/>
      <c r="U29" s="232"/>
      <c r="V29" s="228"/>
      <c r="W29" s="229"/>
      <c r="X29" s="229"/>
      <c r="Y29" s="229"/>
      <c r="Z29" s="230"/>
      <c r="AA29" s="169"/>
    </row>
    <row r="30" spans="1:29" s="170" customFormat="1" ht="21.75" customHeight="1">
      <c r="B30" s="171"/>
      <c r="C30" s="183"/>
      <c r="D30" s="179" t="s">
        <v>179</v>
      </c>
      <c r="E30" s="179"/>
      <c r="F30" s="180"/>
      <c r="G30" s="180"/>
      <c r="H30" s="180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257" t="s">
        <v>144</v>
      </c>
      <c r="T30" s="253"/>
      <c r="U30" s="253"/>
      <c r="V30" s="228"/>
      <c r="W30" s="229"/>
      <c r="X30" s="229"/>
      <c r="Y30" s="229"/>
      <c r="Z30" s="230"/>
      <c r="AA30" s="169"/>
    </row>
    <row r="31" spans="1:29" s="170" customFormat="1" ht="10.5" customHeight="1">
      <c r="B31" s="182"/>
      <c r="C31" s="183"/>
      <c r="D31" s="140"/>
      <c r="E31" s="184"/>
      <c r="F31" s="180"/>
      <c r="G31" s="180"/>
      <c r="H31" s="180"/>
      <c r="I31" s="181"/>
      <c r="J31" s="181"/>
      <c r="K31" s="181"/>
      <c r="L31" s="181"/>
      <c r="M31" s="181"/>
      <c r="N31" s="181"/>
      <c r="O31" s="181"/>
      <c r="P31" s="185"/>
      <c r="Q31" s="181"/>
      <c r="R31" s="181"/>
      <c r="S31" s="231"/>
      <c r="T31" s="232"/>
      <c r="U31" s="260"/>
      <c r="V31" s="241"/>
      <c r="W31" s="242"/>
      <c r="X31" s="242"/>
      <c r="Y31" s="242"/>
      <c r="Z31" s="243"/>
      <c r="AA31" s="169"/>
    </row>
    <row r="32" spans="1:29" s="170" customFormat="1" ht="21.75" customHeight="1">
      <c r="B32" s="182"/>
      <c r="C32" s="183"/>
      <c r="D32" s="184" t="s">
        <v>180</v>
      </c>
      <c r="E32" s="184"/>
      <c r="F32" s="180"/>
      <c r="G32" s="180"/>
      <c r="H32" s="180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257" t="s">
        <v>144</v>
      </c>
      <c r="T32" s="253"/>
      <c r="U32" s="253"/>
      <c r="V32" s="228"/>
      <c r="W32" s="229"/>
      <c r="X32" s="229"/>
      <c r="Y32" s="229"/>
      <c r="Z32" s="230"/>
      <c r="AA32" s="169"/>
    </row>
    <row r="33" spans="2:27" s="170" customFormat="1" ht="21.75" customHeight="1">
      <c r="B33" s="182"/>
      <c r="C33" s="183"/>
      <c r="D33" s="184"/>
      <c r="E33" s="184"/>
      <c r="F33" s="180"/>
      <c r="G33" s="180"/>
      <c r="H33" s="180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6"/>
      <c r="T33" s="187"/>
      <c r="U33" s="187"/>
      <c r="V33" s="215"/>
      <c r="W33" s="216"/>
      <c r="X33" s="216"/>
      <c r="Y33" s="216"/>
      <c r="Z33" s="217"/>
      <c r="AA33" s="169"/>
    </row>
    <row r="34" spans="2:27" s="170" customFormat="1" ht="21.75" customHeight="1">
      <c r="B34" s="182"/>
      <c r="C34" s="188" t="s">
        <v>200</v>
      </c>
      <c r="D34" s="184"/>
      <c r="E34" s="184"/>
      <c r="F34" s="180"/>
      <c r="G34" s="180"/>
      <c r="H34" s="180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219"/>
      <c r="T34" s="218"/>
      <c r="U34" s="218"/>
      <c r="V34" s="215"/>
      <c r="W34" s="216"/>
      <c r="X34" s="216"/>
      <c r="Y34" s="216"/>
      <c r="Z34" s="217"/>
      <c r="AA34" s="169"/>
    </row>
    <row r="35" spans="2:27" s="170" customFormat="1" ht="10.5" customHeight="1">
      <c r="B35" s="182"/>
      <c r="C35" s="188"/>
      <c r="D35" s="184"/>
      <c r="E35" s="184"/>
      <c r="F35" s="180"/>
      <c r="G35" s="180"/>
      <c r="H35" s="180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219"/>
      <c r="T35" s="218"/>
      <c r="U35" s="218"/>
      <c r="V35" s="215"/>
      <c r="W35" s="216"/>
      <c r="X35" s="216"/>
      <c r="Y35" s="216"/>
      <c r="Z35" s="217"/>
      <c r="AA35" s="169"/>
    </row>
    <row r="36" spans="2:27" s="170" customFormat="1" ht="21.75" customHeight="1">
      <c r="B36" s="171"/>
      <c r="C36" s="183"/>
      <c r="D36" s="184" t="s">
        <v>181</v>
      </c>
      <c r="E36" s="184"/>
      <c r="F36" s="180"/>
      <c r="G36" s="180"/>
      <c r="H36" s="180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231" t="s">
        <v>144</v>
      </c>
      <c r="T36" s="232"/>
      <c r="U36" s="232"/>
      <c r="V36" s="228"/>
      <c r="W36" s="229"/>
      <c r="X36" s="229"/>
      <c r="Y36" s="229"/>
      <c r="Z36" s="230"/>
      <c r="AA36" s="169"/>
    </row>
    <row r="37" spans="2:27" s="170" customFormat="1" ht="10.5" customHeight="1">
      <c r="B37" s="171"/>
      <c r="C37" s="183"/>
      <c r="D37" s="184"/>
      <c r="E37" s="184"/>
      <c r="F37" s="180"/>
      <c r="G37" s="180"/>
      <c r="H37" s="180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213"/>
      <c r="T37" s="214"/>
      <c r="U37" s="214"/>
      <c r="V37" s="215"/>
      <c r="W37" s="216"/>
      <c r="X37" s="216"/>
      <c r="Y37" s="216"/>
      <c r="Z37" s="217"/>
      <c r="AA37" s="169"/>
    </row>
    <row r="38" spans="2:27" s="170" customFormat="1" ht="21.75" customHeight="1">
      <c r="B38" s="171"/>
      <c r="C38" s="183"/>
      <c r="D38" s="184" t="s">
        <v>182</v>
      </c>
      <c r="E38" s="184"/>
      <c r="F38" s="180"/>
      <c r="G38" s="180"/>
      <c r="H38" s="180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231" t="s">
        <v>144</v>
      </c>
      <c r="T38" s="232"/>
      <c r="U38" s="232"/>
      <c r="V38" s="228"/>
      <c r="W38" s="229"/>
      <c r="X38" s="229"/>
      <c r="Y38" s="229"/>
      <c r="Z38" s="230"/>
      <c r="AA38" s="169"/>
    </row>
    <row r="39" spans="2:27" s="170" customFormat="1" ht="10.5" customHeight="1">
      <c r="B39" s="171"/>
      <c r="C39" s="183"/>
      <c r="D39" s="184"/>
      <c r="E39" s="184"/>
      <c r="F39" s="180"/>
      <c r="G39" s="180"/>
      <c r="H39" s="180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213"/>
      <c r="T39" s="214"/>
      <c r="U39" s="214"/>
      <c r="V39" s="215"/>
      <c r="W39" s="216"/>
      <c r="X39" s="216"/>
      <c r="Y39" s="216"/>
      <c r="Z39" s="217"/>
      <c r="AA39" s="169"/>
    </row>
    <row r="40" spans="2:27" s="170" customFormat="1" ht="21.75" customHeight="1">
      <c r="B40" s="171"/>
      <c r="C40" s="183"/>
      <c r="D40" s="184" t="s">
        <v>183</v>
      </c>
      <c r="E40" s="184"/>
      <c r="F40" s="180"/>
      <c r="G40" s="180"/>
      <c r="H40" s="180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231" t="s">
        <v>144</v>
      </c>
      <c r="T40" s="232"/>
      <c r="U40" s="232"/>
      <c r="V40" s="228"/>
      <c r="W40" s="229"/>
      <c r="X40" s="229"/>
      <c r="Y40" s="229"/>
      <c r="Z40" s="230"/>
      <c r="AA40" s="169"/>
    </row>
    <row r="41" spans="2:27" s="170" customFormat="1" ht="21.75" customHeight="1">
      <c r="B41" s="171"/>
      <c r="C41" s="183"/>
      <c r="D41" s="184"/>
      <c r="E41" s="184"/>
      <c r="F41" s="180"/>
      <c r="G41" s="180"/>
      <c r="H41" s="180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213"/>
      <c r="T41" s="214"/>
      <c r="U41" s="214"/>
      <c r="V41" s="215"/>
      <c r="W41" s="216"/>
      <c r="X41" s="216"/>
      <c r="Y41" s="216"/>
      <c r="Z41" s="217"/>
      <c r="AA41" s="169"/>
    </row>
    <row r="42" spans="2:27" s="170" customFormat="1" ht="21.75" customHeight="1">
      <c r="B42" s="182"/>
      <c r="C42" s="188" t="s">
        <v>184</v>
      </c>
      <c r="D42" s="184"/>
      <c r="E42" s="184"/>
      <c r="F42" s="180"/>
      <c r="G42" s="180"/>
      <c r="H42" s="180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6"/>
      <c r="T42" s="187"/>
      <c r="U42" s="187"/>
      <c r="V42" s="215"/>
      <c r="W42" s="216"/>
      <c r="X42" s="216"/>
      <c r="Y42" s="216"/>
      <c r="Z42" s="217"/>
      <c r="AA42" s="169"/>
    </row>
    <row r="43" spans="2:27" s="170" customFormat="1" ht="10.5" customHeight="1">
      <c r="B43" s="182"/>
      <c r="C43" s="188"/>
      <c r="D43" s="184"/>
      <c r="E43" s="184"/>
      <c r="F43" s="180"/>
      <c r="G43" s="180"/>
      <c r="H43" s="180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6"/>
      <c r="T43" s="187"/>
      <c r="U43" s="187"/>
      <c r="V43" s="215"/>
      <c r="W43" s="216"/>
      <c r="X43" s="216"/>
      <c r="Y43" s="216"/>
      <c r="Z43" s="217"/>
      <c r="AA43" s="169"/>
    </row>
    <row r="44" spans="2:27" s="170" customFormat="1" ht="21.75" customHeight="1">
      <c r="B44" s="171"/>
      <c r="C44" s="183"/>
      <c r="D44" s="184" t="s">
        <v>145</v>
      </c>
      <c r="E44" s="184"/>
      <c r="F44" s="180"/>
      <c r="G44" s="180"/>
      <c r="H44" s="180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231" t="s">
        <v>144</v>
      </c>
      <c r="T44" s="232"/>
      <c r="U44" s="232"/>
      <c r="V44" s="228"/>
      <c r="W44" s="229"/>
      <c r="X44" s="229"/>
      <c r="Y44" s="229"/>
      <c r="Z44" s="230"/>
      <c r="AA44" s="169"/>
    </row>
    <row r="45" spans="2:27" s="170" customFormat="1" ht="21.75" customHeight="1">
      <c r="B45" s="171"/>
      <c r="C45" s="183"/>
      <c r="D45" s="184"/>
      <c r="E45" s="184"/>
      <c r="F45" s="180"/>
      <c r="G45" s="180"/>
      <c r="H45" s="180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9"/>
      <c r="T45" s="190"/>
      <c r="U45" s="190"/>
      <c r="V45" s="215"/>
      <c r="W45" s="216"/>
      <c r="X45" s="216"/>
      <c r="Y45" s="216"/>
      <c r="Z45" s="217"/>
      <c r="AA45" s="169"/>
    </row>
    <row r="46" spans="2:27" s="170" customFormat="1" ht="21.75" customHeight="1">
      <c r="B46" s="171"/>
      <c r="C46" s="188" t="s">
        <v>185</v>
      </c>
      <c r="D46" s="184"/>
      <c r="E46" s="184"/>
      <c r="F46" s="180"/>
      <c r="G46" s="180"/>
      <c r="H46" s="180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9"/>
      <c r="T46" s="190"/>
      <c r="U46" s="190"/>
      <c r="V46" s="228"/>
      <c r="W46" s="229"/>
      <c r="X46" s="229"/>
      <c r="Y46" s="229"/>
      <c r="Z46" s="230"/>
      <c r="AA46" s="169"/>
    </row>
    <row r="47" spans="2:27" s="170" customFormat="1" ht="27.75" customHeight="1">
      <c r="B47" s="191"/>
      <c r="C47" s="192"/>
      <c r="D47" s="140"/>
      <c r="E47" s="140"/>
      <c r="F47" s="193"/>
      <c r="G47" s="193"/>
      <c r="H47" s="194" t="s">
        <v>149</v>
      </c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258"/>
      <c r="T47" s="259"/>
      <c r="U47" s="259"/>
      <c r="V47" s="241"/>
      <c r="W47" s="242"/>
      <c r="X47" s="242"/>
      <c r="Y47" s="242"/>
      <c r="Z47" s="243"/>
      <c r="AA47" s="169"/>
    </row>
    <row r="48" spans="2:27" s="170" customFormat="1" ht="21.75" customHeight="1">
      <c r="B48" s="191"/>
      <c r="C48" s="192"/>
      <c r="D48" s="193"/>
      <c r="E48" s="140"/>
      <c r="F48" s="193"/>
      <c r="G48" s="193"/>
      <c r="H48" s="193"/>
      <c r="I48" s="195"/>
      <c r="J48" s="195"/>
      <c r="K48" s="195"/>
      <c r="L48" s="195"/>
      <c r="M48" s="195"/>
      <c r="N48" s="195"/>
      <c r="O48" s="195"/>
      <c r="P48" s="196" t="s">
        <v>146</v>
      </c>
      <c r="Q48" s="195"/>
      <c r="R48" s="197"/>
      <c r="S48" s="258"/>
      <c r="T48" s="259"/>
      <c r="U48" s="259"/>
      <c r="V48" s="241"/>
      <c r="W48" s="242"/>
      <c r="X48" s="242"/>
      <c r="Y48" s="242"/>
      <c r="Z48" s="243"/>
      <c r="AA48" s="169"/>
    </row>
    <row r="49" spans="1:47" s="170" customFormat="1" ht="21.75" customHeight="1" thickBot="1">
      <c r="B49" s="198"/>
      <c r="C49" s="199"/>
      <c r="D49" s="200"/>
      <c r="E49" s="200"/>
      <c r="F49" s="201"/>
      <c r="G49" s="201"/>
      <c r="H49" s="201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61"/>
      <c r="T49" s="262"/>
      <c r="U49" s="262"/>
      <c r="V49" s="263"/>
      <c r="W49" s="264"/>
      <c r="X49" s="264"/>
      <c r="Y49" s="264"/>
      <c r="Z49" s="265"/>
      <c r="AA49" s="169"/>
    </row>
    <row r="50" spans="1:47" s="170" customFormat="1" ht="24" customHeight="1">
      <c r="F50" s="203"/>
      <c r="I50" s="169"/>
      <c r="J50" s="169"/>
      <c r="K50" s="169"/>
      <c r="L50" s="169"/>
      <c r="M50" s="204"/>
      <c r="N50" s="205"/>
      <c r="O50" s="244" t="s">
        <v>147</v>
      </c>
      <c r="P50" s="245"/>
      <c r="Q50" s="245"/>
      <c r="R50" s="245"/>
      <c r="S50" s="266" t="str">
        <f>IF(COUNT(V23:Z49)=0,"",SUM(V23:Z49))</f>
        <v/>
      </c>
      <c r="T50" s="267"/>
      <c r="U50" s="267"/>
      <c r="V50" s="267"/>
      <c r="W50" s="267"/>
      <c r="X50" s="267"/>
      <c r="Y50" s="267"/>
      <c r="Z50" s="268"/>
      <c r="AA50" s="169"/>
    </row>
    <row r="51" spans="1:47" s="170" customFormat="1" ht="24" customHeight="1" thickBot="1">
      <c r="I51" s="169"/>
      <c r="J51" s="169"/>
      <c r="K51" s="169"/>
      <c r="L51" s="169"/>
      <c r="M51" s="206"/>
      <c r="N51" s="207"/>
      <c r="O51" s="269" t="s">
        <v>148</v>
      </c>
      <c r="P51" s="270"/>
      <c r="Q51" s="270"/>
      <c r="R51" s="270"/>
      <c r="S51" s="271" t="str">
        <f>IF(COUNT(S50)=0,"",ROUNDDOWN(S50*0.1,0))</f>
        <v/>
      </c>
      <c r="T51" s="272"/>
      <c r="U51" s="272"/>
      <c r="V51" s="272"/>
      <c r="W51" s="272"/>
      <c r="X51" s="272"/>
      <c r="Y51" s="272"/>
      <c r="Z51" s="273"/>
      <c r="AA51" s="169"/>
    </row>
    <row r="52" spans="1:47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</row>
    <row r="53" spans="1:47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</row>
    <row r="54" spans="1:47" ht="37.5" customHeight="1">
      <c r="A54" s="128"/>
      <c r="B54" s="209"/>
      <c r="C54" s="279" t="s">
        <v>154</v>
      </c>
      <c r="D54" s="279"/>
      <c r="E54" s="279"/>
      <c r="F54" s="279"/>
      <c r="G54" s="279"/>
      <c r="H54" s="279"/>
      <c r="I54" s="279"/>
      <c r="J54" s="279"/>
      <c r="K54" s="279"/>
      <c r="L54" s="279"/>
      <c r="M54" s="279" t="s">
        <v>155</v>
      </c>
      <c r="N54" s="279"/>
      <c r="O54" s="279"/>
      <c r="P54" s="279"/>
      <c r="Q54" s="281" t="s">
        <v>160</v>
      </c>
      <c r="R54" s="282"/>
      <c r="S54" s="274" t="s">
        <v>173</v>
      </c>
      <c r="T54" s="274"/>
      <c r="U54" s="274"/>
      <c r="V54" s="274"/>
      <c r="W54" s="274"/>
      <c r="X54" s="274"/>
      <c r="Y54" s="274"/>
      <c r="Z54" s="274"/>
      <c r="AA54" s="128"/>
    </row>
    <row r="55" spans="1:47" ht="37.5" customHeight="1">
      <c r="A55" s="128"/>
      <c r="B55" s="209"/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3"/>
      <c r="R55" s="284"/>
      <c r="S55" s="274" t="s">
        <v>163</v>
      </c>
      <c r="T55" s="274"/>
      <c r="U55" s="274"/>
      <c r="V55" s="274"/>
      <c r="W55" s="274" t="s">
        <v>164</v>
      </c>
      <c r="X55" s="274"/>
      <c r="Y55" s="274"/>
      <c r="Z55" s="274"/>
      <c r="AA55" s="128"/>
    </row>
    <row r="56" spans="1:47" ht="37.5" customHeight="1">
      <c r="A56" s="128"/>
      <c r="B56" s="210">
        <v>1</v>
      </c>
      <c r="C56" s="275" t="s">
        <v>171</v>
      </c>
      <c r="D56" s="276"/>
      <c r="E56" s="276"/>
      <c r="F56" s="276"/>
      <c r="G56" s="276"/>
      <c r="H56" s="276"/>
      <c r="I56" s="276"/>
      <c r="J56" s="276"/>
      <c r="K56" s="276"/>
      <c r="L56" s="277"/>
      <c r="M56" s="275" t="s">
        <v>156</v>
      </c>
      <c r="N56" s="276"/>
      <c r="O56" s="276"/>
      <c r="P56" s="277"/>
      <c r="Q56" s="274">
        <v>4</v>
      </c>
      <c r="R56" s="274"/>
      <c r="S56" s="278"/>
      <c r="T56" s="278"/>
      <c r="U56" s="278"/>
      <c r="V56" s="278"/>
      <c r="W56" s="278" t="str">
        <f>IF(COUNT(S56)=0,"",ROUNDDOWN(S56*0.1,0))</f>
        <v/>
      </c>
      <c r="X56" s="278"/>
      <c r="Y56" s="278"/>
      <c r="Z56" s="278"/>
      <c r="AA56" s="128"/>
    </row>
    <row r="57" spans="1:47" ht="37.5" customHeight="1">
      <c r="A57" s="128"/>
      <c r="B57" s="210">
        <v>2</v>
      </c>
      <c r="C57" s="275" t="s">
        <v>161</v>
      </c>
      <c r="D57" s="276"/>
      <c r="E57" s="276"/>
      <c r="F57" s="276"/>
      <c r="G57" s="276"/>
      <c r="H57" s="276"/>
      <c r="I57" s="276"/>
      <c r="J57" s="276"/>
      <c r="K57" s="276"/>
      <c r="L57" s="277"/>
      <c r="M57" s="275" t="s">
        <v>157</v>
      </c>
      <c r="N57" s="276"/>
      <c r="O57" s="276"/>
      <c r="P57" s="277"/>
      <c r="Q57" s="274">
        <v>12</v>
      </c>
      <c r="R57" s="274"/>
      <c r="S57" s="278"/>
      <c r="T57" s="278"/>
      <c r="U57" s="278"/>
      <c r="V57" s="278"/>
      <c r="W57" s="278" t="str">
        <f t="shared" ref="W57:W61" si="0">IF(COUNT(S57)=0,"",ROUNDDOWN(S57*0.1,0))</f>
        <v/>
      </c>
      <c r="X57" s="278"/>
      <c r="Y57" s="278"/>
      <c r="Z57" s="278"/>
      <c r="AA57" s="128"/>
      <c r="AU57" s="208"/>
    </row>
    <row r="58" spans="1:47" ht="37.5" customHeight="1">
      <c r="A58" s="128"/>
      <c r="B58" s="210">
        <v>3</v>
      </c>
      <c r="C58" s="275" t="s">
        <v>162</v>
      </c>
      <c r="D58" s="276"/>
      <c r="E58" s="276"/>
      <c r="F58" s="276"/>
      <c r="G58" s="276"/>
      <c r="H58" s="276"/>
      <c r="I58" s="276"/>
      <c r="J58" s="276"/>
      <c r="K58" s="276"/>
      <c r="L58" s="277"/>
      <c r="M58" s="275" t="s">
        <v>158</v>
      </c>
      <c r="N58" s="276"/>
      <c r="O58" s="276"/>
      <c r="P58" s="277"/>
      <c r="Q58" s="274">
        <v>12</v>
      </c>
      <c r="R58" s="274"/>
      <c r="S58" s="278"/>
      <c r="T58" s="278"/>
      <c r="U58" s="278"/>
      <c r="V58" s="278"/>
      <c r="W58" s="278" t="str">
        <f t="shared" si="0"/>
        <v/>
      </c>
      <c r="X58" s="278"/>
      <c r="Y58" s="278"/>
      <c r="Z58" s="278"/>
      <c r="AA58" s="128"/>
    </row>
    <row r="59" spans="1:47" ht="37.5" customHeight="1">
      <c r="A59" s="128"/>
      <c r="B59" s="210">
        <v>4</v>
      </c>
      <c r="C59" s="275" t="s">
        <v>166</v>
      </c>
      <c r="D59" s="276"/>
      <c r="E59" s="276"/>
      <c r="F59" s="276"/>
      <c r="G59" s="276"/>
      <c r="H59" s="276"/>
      <c r="I59" s="276"/>
      <c r="J59" s="276"/>
      <c r="K59" s="276"/>
      <c r="L59" s="277"/>
      <c r="M59" s="275" t="s">
        <v>159</v>
      </c>
      <c r="N59" s="276"/>
      <c r="O59" s="276"/>
      <c r="P59" s="277"/>
      <c r="Q59" s="274">
        <v>12</v>
      </c>
      <c r="R59" s="274"/>
      <c r="S59" s="278"/>
      <c r="T59" s="278"/>
      <c r="U59" s="278"/>
      <c r="V59" s="278"/>
      <c r="W59" s="278" t="str">
        <f t="shared" si="0"/>
        <v/>
      </c>
      <c r="X59" s="278"/>
      <c r="Y59" s="278"/>
      <c r="Z59" s="278"/>
      <c r="AA59" s="128"/>
    </row>
    <row r="60" spans="1:47" ht="37.5" customHeight="1">
      <c r="A60" s="128"/>
      <c r="B60" s="210">
        <v>5</v>
      </c>
      <c r="C60" s="275" t="s">
        <v>174</v>
      </c>
      <c r="D60" s="276"/>
      <c r="E60" s="276"/>
      <c r="F60" s="276"/>
      <c r="G60" s="276"/>
      <c r="H60" s="276"/>
      <c r="I60" s="276"/>
      <c r="J60" s="276"/>
      <c r="K60" s="276"/>
      <c r="L60" s="277"/>
      <c r="M60" s="275" t="s">
        <v>153</v>
      </c>
      <c r="N60" s="276"/>
      <c r="O60" s="276"/>
      <c r="P60" s="277"/>
      <c r="Q60" s="274">
        <v>12</v>
      </c>
      <c r="R60" s="274"/>
      <c r="S60" s="278"/>
      <c r="T60" s="278"/>
      <c r="U60" s="278"/>
      <c r="V60" s="278"/>
      <c r="W60" s="278" t="str">
        <f t="shared" si="0"/>
        <v/>
      </c>
      <c r="X60" s="278"/>
      <c r="Y60" s="278"/>
      <c r="Z60" s="278"/>
      <c r="AA60" s="128"/>
    </row>
    <row r="61" spans="1:47" ht="37.5" customHeight="1">
      <c r="A61" s="128"/>
      <c r="B61" s="210">
        <v>6</v>
      </c>
      <c r="C61" s="275" t="s">
        <v>175</v>
      </c>
      <c r="D61" s="276"/>
      <c r="E61" s="276"/>
      <c r="F61" s="276"/>
      <c r="G61" s="276"/>
      <c r="H61" s="276"/>
      <c r="I61" s="276"/>
      <c r="J61" s="276"/>
      <c r="K61" s="276"/>
      <c r="L61" s="277"/>
      <c r="M61" s="275" t="s">
        <v>172</v>
      </c>
      <c r="N61" s="276"/>
      <c r="O61" s="276"/>
      <c r="P61" s="277"/>
      <c r="Q61" s="274">
        <v>8</v>
      </c>
      <c r="R61" s="274"/>
      <c r="S61" s="278"/>
      <c r="T61" s="278"/>
      <c r="U61" s="278"/>
      <c r="V61" s="278"/>
      <c r="W61" s="278" t="str">
        <f t="shared" si="0"/>
        <v/>
      </c>
      <c r="X61" s="278"/>
      <c r="Y61" s="278"/>
      <c r="Z61" s="278"/>
      <c r="AA61" s="128"/>
    </row>
    <row r="62" spans="1:47" ht="37.5" customHeight="1">
      <c r="A62" s="128"/>
      <c r="B62" s="181"/>
      <c r="C62" s="275" t="s">
        <v>165</v>
      </c>
      <c r="D62" s="276"/>
      <c r="E62" s="276"/>
      <c r="F62" s="276"/>
      <c r="G62" s="276"/>
      <c r="H62" s="276"/>
      <c r="I62" s="276"/>
      <c r="J62" s="276"/>
      <c r="K62" s="276"/>
      <c r="L62" s="277"/>
      <c r="M62" s="275"/>
      <c r="N62" s="276"/>
      <c r="O62" s="276"/>
      <c r="P62" s="277"/>
      <c r="Q62" s="274"/>
      <c r="R62" s="274"/>
      <c r="S62" s="278" t="str">
        <f>IF(COUNT(S56:V61)=0,"",SUM(S56:V61))</f>
        <v/>
      </c>
      <c r="T62" s="278"/>
      <c r="U62" s="278"/>
      <c r="V62" s="278"/>
      <c r="W62" s="278" t="str">
        <f>IF(COUNT(W56:Z61)=0,"",SUM(W56:Z61))</f>
        <v/>
      </c>
      <c r="X62" s="278"/>
      <c r="Y62" s="278"/>
      <c r="Z62" s="278"/>
    </row>
  </sheetData>
  <mergeCells count="94">
    <mergeCell ref="C62:L62"/>
    <mergeCell ref="M62:P62"/>
    <mergeCell ref="Q62:R62"/>
    <mergeCell ref="S62:V62"/>
    <mergeCell ref="W62:Z62"/>
    <mergeCell ref="S54:Z54"/>
    <mergeCell ref="C54:L55"/>
    <mergeCell ref="C56:L56"/>
    <mergeCell ref="C57:L57"/>
    <mergeCell ref="C58:L58"/>
    <mergeCell ref="M54:P55"/>
    <mergeCell ref="Q54:R55"/>
    <mergeCell ref="Q56:R56"/>
    <mergeCell ref="Q57:R57"/>
    <mergeCell ref="Q58:R58"/>
    <mergeCell ref="C59:L59"/>
    <mergeCell ref="C60:L60"/>
    <mergeCell ref="C61:L61"/>
    <mergeCell ref="M56:P56"/>
    <mergeCell ref="M57:P57"/>
    <mergeCell ref="M58:P58"/>
    <mergeCell ref="M59:P59"/>
    <mergeCell ref="S61:V61"/>
    <mergeCell ref="W55:Z55"/>
    <mergeCell ref="W56:Z56"/>
    <mergeCell ref="W57:Z57"/>
    <mergeCell ref="W58:Z58"/>
    <mergeCell ref="W59:Z59"/>
    <mergeCell ref="W60:Z60"/>
    <mergeCell ref="W61:Z61"/>
    <mergeCell ref="S56:V56"/>
    <mergeCell ref="S57:V57"/>
    <mergeCell ref="S58:V58"/>
    <mergeCell ref="S59:V59"/>
    <mergeCell ref="S60:V60"/>
    <mergeCell ref="S55:V55"/>
    <mergeCell ref="Q59:R59"/>
    <mergeCell ref="Q60:R60"/>
    <mergeCell ref="Q61:R61"/>
    <mergeCell ref="M60:P60"/>
    <mergeCell ref="M61:P61"/>
    <mergeCell ref="S49:U49"/>
    <mergeCell ref="V49:Z49"/>
    <mergeCell ref="O50:R50"/>
    <mergeCell ref="S50:Z50"/>
    <mergeCell ref="O51:R51"/>
    <mergeCell ref="S51:Z51"/>
    <mergeCell ref="S48:U48"/>
    <mergeCell ref="V48:Z48"/>
    <mergeCell ref="S29:U29"/>
    <mergeCell ref="V29:Z29"/>
    <mergeCell ref="S30:U30"/>
    <mergeCell ref="V30:Z30"/>
    <mergeCell ref="S31:U31"/>
    <mergeCell ref="V31:Z31"/>
    <mergeCell ref="S32:U32"/>
    <mergeCell ref="S44:U44"/>
    <mergeCell ref="V44:Z44"/>
    <mergeCell ref="S47:U47"/>
    <mergeCell ref="V47:Z47"/>
    <mergeCell ref="S36:U36"/>
    <mergeCell ref="V36:Z36"/>
    <mergeCell ref="S38:U38"/>
    <mergeCell ref="S26:U26"/>
    <mergeCell ref="V26:Z26"/>
    <mergeCell ref="S27:U27"/>
    <mergeCell ref="V27:Z27"/>
    <mergeCell ref="S28:U28"/>
    <mergeCell ref="V28:Z28"/>
    <mergeCell ref="B16:C16"/>
    <mergeCell ref="D16:X16"/>
    <mergeCell ref="J18:S18"/>
    <mergeCell ref="S25:U25"/>
    <mergeCell ref="V25:Z25"/>
    <mergeCell ref="B22:R22"/>
    <mergeCell ref="S22:U22"/>
    <mergeCell ref="V22:Z22"/>
    <mergeCell ref="S23:U23"/>
    <mergeCell ref="V23:Z23"/>
    <mergeCell ref="S24:U24"/>
    <mergeCell ref="V24:Z24"/>
    <mergeCell ref="J19:S19"/>
    <mergeCell ref="D19:I19"/>
    <mergeCell ref="B14:Z14"/>
    <mergeCell ref="X1:AA1"/>
    <mergeCell ref="U3:V3"/>
    <mergeCell ref="A5:AA5"/>
    <mergeCell ref="U12:AA12"/>
    <mergeCell ref="U13:AA13"/>
    <mergeCell ref="V38:Z38"/>
    <mergeCell ref="S40:U40"/>
    <mergeCell ref="V40:Z40"/>
    <mergeCell ref="V32:Z32"/>
    <mergeCell ref="V46:Z46"/>
  </mergeCells>
  <phoneticPr fontId="3"/>
  <printOptions horizontalCentered="1"/>
  <pageMargins left="0.59055118110236227" right="0.59055118110236227" top="0.59055118110236227" bottom="0.39370078740157483" header="0.35433070866141736" footer="0.19685039370078741"/>
  <pageSetup paperSize="9" scale="86" fitToHeight="2" orientation="portrait" horizontalDpi="300" verticalDpi="300" r:id="rId1"/>
  <headerFooter alignWithMargins="0"/>
  <rowBreaks count="1" manualBreakCount="1">
    <brk id="51" max="26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</xm:f>
          </x14:formula1>
          <xm:sqref>D16:X16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U62"/>
  <sheetViews>
    <sheetView showGridLines="0" view="pageBreakPreview" topLeftCell="A5" zoomScaleNormal="100" zoomScaleSheetLayoutView="100" workbookViewId="0">
      <selection activeCell="D16" sqref="D16:X16"/>
    </sheetView>
  </sheetViews>
  <sheetFormatPr defaultColWidth="3.6640625" defaultRowHeight="13.2"/>
  <cols>
    <col min="1" max="27" width="3.77734375" style="127" customWidth="1"/>
    <col min="28" max="256" width="3.6640625" style="127"/>
    <col min="257" max="283" width="3.77734375" style="127" customWidth="1"/>
    <col min="284" max="512" width="3.6640625" style="127"/>
    <col min="513" max="539" width="3.77734375" style="127" customWidth="1"/>
    <col min="540" max="768" width="3.6640625" style="127"/>
    <col min="769" max="795" width="3.77734375" style="127" customWidth="1"/>
    <col min="796" max="1024" width="3.6640625" style="127"/>
    <col min="1025" max="1051" width="3.77734375" style="127" customWidth="1"/>
    <col min="1052" max="1280" width="3.6640625" style="127"/>
    <col min="1281" max="1307" width="3.77734375" style="127" customWidth="1"/>
    <col min="1308" max="1536" width="3.6640625" style="127"/>
    <col min="1537" max="1563" width="3.77734375" style="127" customWidth="1"/>
    <col min="1564" max="1792" width="3.6640625" style="127"/>
    <col min="1793" max="1819" width="3.77734375" style="127" customWidth="1"/>
    <col min="1820" max="2048" width="3.6640625" style="127"/>
    <col min="2049" max="2075" width="3.77734375" style="127" customWidth="1"/>
    <col min="2076" max="2304" width="3.6640625" style="127"/>
    <col min="2305" max="2331" width="3.77734375" style="127" customWidth="1"/>
    <col min="2332" max="2560" width="3.6640625" style="127"/>
    <col min="2561" max="2587" width="3.77734375" style="127" customWidth="1"/>
    <col min="2588" max="2816" width="3.6640625" style="127"/>
    <col min="2817" max="2843" width="3.77734375" style="127" customWidth="1"/>
    <col min="2844" max="3072" width="3.6640625" style="127"/>
    <col min="3073" max="3099" width="3.77734375" style="127" customWidth="1"/>
    <col min="3100" max="3328" width="3.6640625" style="127"/>
    <col min="3329" max="3355" width="3.77734375" style="127" customWidth="1"/>
    <col min="3356" max="3584" width="3.6640625" style="127"/>
    <col min="3585" max="3611" width="3.77734375" style="127" customWidth="1"/>
    <col min="3612" max="3840" width="3.6640625" style="127"/>
    <col min="3841" max="3867" width="3.77734375" style="127" customWidth="1"/>
    <col min="3868" max="4096" width="3.6640625" style="127"/>
    <col min="4097" max="4123" width="3.77734375" style="127" customWidth="1"/>
    <col min="4124" max="4352" width="3.6640625" style="127"/>
    <col min="4353" max="4379" width="3.77734375" style="127" customWidth="1"/>
    <col min="4380" max="4608" width="3.6640625" style="127"/>
    <col min="4609" max="4635" width="3.77734375" style="127" customWidth="1"/>
    <col min="4636" max="4864" width="3.6640625" style="127"/>
    <col min="4865" max="4891" width="3.77734375" style="127" customWidth="1"/>
    <col min="4892" max="5120" width="3.6640625" style="127"/>
    <col min="5121" max="5147" width="3.77734375" style="127" customWidth="1"/>
    <col min="5148" max="5376" width="3.6640625" style="127"/>
    <col min="5377" max="5403" width="3.77734375" style="127" customWidth="1"/>
    <col min="5404" max="5632" width="3.6640625" style="127"/>
    <col min="5633" max="5659" width="3.77734375" style="127" customWidth="1"/>
    <col min="5660" max="5888" width="3.6640625" style="127"/>
    <col min="5889" max="5915" width="3.77734375" style="127" customWidth="1"/>
    <col min="5916" max="6144" width="3.6640625" style="127"/>
    <col min="6145" max="6171" width="3.77734375" style="127" customWidth="1"/>
    <col min="6172" max="6400" width="3.6640625" style="127"/>
    <col min="6401" max="6427" width="3.77734375" style="127" customWidth="1"/>
    <col min="6428" max="6656" width="3.6640625" style="127"/>
    <col min="6657" max="6683" width="3.77734375" style="127" customWidth="1"/>
    <col min="6684" max="6912" width="3.6640625" style="127"/>
    <col min="6913" max="6939" width="3.77734375" style="127" customWidth="1"/>
    <col min="6940" max="7168" width="3.6640625" style="127"/>
    <col min="7169" max="7195" width="3.77734375" style="127" customWidth="1"/>
    <col min="7196" max="7424" width="3.6640625" style="127"/>
    <col min="7425" max="7451" width="3.77734375" style="127" customWidth="1"/>
    <col min="7452" max="7680" width="3.6640625" style="127"/>
    <col min="7681" max="7707" width="3.77734375" style="127" customWidth="1"/>
    <col min="7708" max="7936" width="3.6640625" style="127"/>
    <col min="7937" max="7963" width="3.77734375" style="127" customWidth="1"/>
    <col min="7964" max="8192" width="3.6640625" style="127"/>
    <col min="8193" max="8219" width="3.77734375" style="127" customWidth="1"/>
    <col min="8220" max="8448" width="3.6640625" style="127"/>
    <col min="8449" max="8475" width="3.77734375" style="127" customWidth="1"/>
    <col min="8476" max="8704" width="3.6640625" style="127"/>
    <col min="8705" max="8731" width="3.77734375" style="127" customWidth="1"/>
    <col min="8732" max="8960" width="3.6640625" style="127"/>
    <col min="8961" max="8987" width="3.77734375" style="127" customWidth="1"/>
    <col min="8988" max="9216" width="3.6640625" style="127"/>
    <col min="9217" max="9243" width="3.77734375" style="127" customWidth="1"/>
    <col min="9244" max="9472" width="3.6640625" style="127"/>
    <col min="9473" max="9499" width="3.77734375" style="127" customWidth="1"/>
    <col min="9500" max="9728" width="3.6640625" style="127"/>
    <col min="9729" max="9755" width="3.77734375" style="127" customWidth="1"/>
    <col min="9756" max="9984" width="3.6640625" style="127"/>
    <col min="9985" max="10011" width="3.77734375" style="127" customWidth="1"/>
    <col min="10012" max="10240" width="3.6640625" style="127"/>
    <col min="10241" max="10267" width="3.77734375" style="127" customWidth="1"/>
    <col min="10268" max="10496" width="3.6640625" style="127"/>
    <col min="10497" max="10523" width="3.77734375" style="127" customWidth="1"/>
    <col min="10524" max="10752" width="3.6640625" style="127"/>
    <col min="10753" max="10779" width="3.77734375" style="127" customWidth="1"/>
    <col min="10780" max="11008" width="3.6640625" style="127"/>
    <col min="11009" max="11035" width="3.77734375" style="127" customWidth="1"/>
    <col min="11036" max="11264" width="3.6640625" style="127"/>
    <col min="11265" max="11291" width="3.77734375" style="127" customWidth="1"/>
    <col min="11292" max="11520" width="3.6640625" style="127"/>
    <col min="11521" max="11547" width="3.77734375" style="127" customWidth="1"/>
    <col min="11548" max="11776" width="3.6640625" style="127"/>
    <col min="11777" max="11803" width="3.77734375" style="127" customWidth="1"/>
    <col min="11804" max="12032" width="3.6640625" style="127"/>
    <col min="12033" max="12059" width="3.77734375" style="127" customWidth="1"/>
    <col min="12060" max="12288" width="3.6640625" style="127"/>
    <col min="12289" max="12315" width="3.77734375" style="127" customWidth="1"/>
    <col min="12316" max="12544" width="3.6640625" style="127"/>
    <col min="12545" max="12571" width="3.77734375" style="127" customWidth="1"/>
    <col min="12572" max="12800" width="3.6640625" style="127"/>
    <col min="12801" max="12827" width="3.77734375" style="127" customWidth="1"/>
    <col min="12828" max="13056" width="3.6640625" style="127"/>
    <col min="13057" max="13083" width="3.77734375" style="127" customWidth="1"/>
    <col min="13084" max="13312" width="3.6640625" style="127"/>
    <col min="13313" max="13339" width="3.77734375" style="127" customWidth="1"/>
    <col min="13340" max="13568" width="3.6640625" style="127"/>
    <col min="13569" max="13595" width="3.77734375" style="127" customWidth="1"/>
    <col min="13596" max="13824" width="3.6640625" style="127"/>
    <col min="13825" max="13851" width="3.77734375" style="127" customWidth="1"/>
    <col min="13852" max="14080" width="3.6640625" style="127"/>
    <col min="14081" max="14107" width="3.77734375" style="127" customWidth="1"/>
    <col min="14108" max="14336" width="3.6640625" style="127"/>
    <col min="14337" max="14363" width="3.77734375" style="127" customWidth="1"/>
    <col min="14364" max="14592" width="3.6640625" style="127"/>
    <col min="14593" max="14619" width="3.77734375" style="127" customWidth="1"/>
    <col min="14620" max="14848" width="3.6640625" style="127"/>
    <col min="14849" max="14875" width="3.77734375" style="127" customWidth="1"/>
    <col min="14876" max="15104" width="3.6640625" style="127"/>
    <col min="15105" max="15131" width="3.77734375" style="127" customWidth="1"/>
    <col min="15132" max="15360" width="3.6640625" style="127"/>
    <col min="15361" max="15387" width="3.77734375" style="127" customWidth="1"/>
    <col min="15388" max="15616" width="3.6640625" style="127"/>
    <col min="15617" max="15643" width="3.77734375" style="127" customWidth="1"/>
    <col min="15644" max="15872" width="3.6640625" style="127"/>
    <col min="15873" max="15899" width="3.77734375" style="127" customWidth="1"/>
    <col min="15900" max="16128" width="3.6640625" style="127"/>
    <col min="16129" max="16155" width="3.77734375" style="127" customWidth="1"/>
    <col min="16156" max="16384" width="3.6640625" style="127"/>
  </cols>
  <sheetData>
    <row r="1" spans="1:27" ht="24" customHeight="1">
      <c r="A1" s="220" t="s">
        <v>186</v>
      </c>
      <c r="V1" s="128"/>
      <c r="W1" s="129"/>
      <c r="X1" s="234"/>
      <c r="Y1" s="234"/>
      <c r="Z1" s="234"/>
      <c r="AA1" s="234"/>
    </row>
    <row r="2" spans="1:27" ht="6" customHeight="1">
      <c r="V2" s="128"/>
      <c r="W2" s="130"/>
      <c r="X2" s="131"/>
      <c r="Y2" s="131"/>
      <c r="Z2" s="131"/>
      <c r="AA2" s="131"/>
    </row>
    <row r="3" spans="1:27" ht="24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T3" s="132" t="s">
        <v>129</v>
      </c>
      <c r="U3" s="235"/>
      <c r="V3" s="235"/>
      <c r="W3" s="133" t="s">
        <v>130</v>
      </c>
      <c r="X3" s="134"/>
      <c r="Y3" s="133" t="s">
        <v>131</v>
      </c>
      <c r="Z3" s="134"/>
      <c r="AA3" s="133" t="s">
        <v>132</v>
      </c>
    </row>
    <row r="4" spans="1:27" ht="15.7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35"/>
      <c r="T4" s="128"/>
      <c r="U4" s="128"/>
      <c r="V4" s="128"/>
      <c r="W4" s="136"/>
      <c r="X4" s="136"/>
      <c r="Y4" s="136"/>
      <c r="Z4" s="136"/>
      <c r="AA4" s="136"/>
    </row>
    <row r="5" spans="1:27" ht="28.2">
      <c r="A5" s="236" t="s">
        <v>177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</row>
    <row r="6" spans="1:27" ht="18" customHeight="1">
      <c r="A6" s="137"/>
      <c r="B6" s="137"/>
      <c r="C6" s="137"/>
      <c r="D6" s="137"/>
      <c r="E6" s="137"/>
      <c r="F6" s="137"/>
      <c r="H6" s="13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</row>
    <row r="7" spans="1:27" ht="18" customHeight="1">
      <c r="A7" s="137"/>
      <c r="B7" s="139" t="s">
        <v>133</v>
      </c>
      <c r="C7" s="139"/>
      <c r="D7" s="139"/>
      <c r="E7" s="139"/>
      <c r="F7" s="139"/>
      <c r="G7" s="139"/>
      <c r="H7" s="139"/>
      <c r="I7" s="139"/>
      <c r="J7" s="140"/>
      <c r="K7" s="140"/>
      <c r="L7" s="140"/>
      <c r="M7" s="140"/>
      <c r="N7" s="140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</row>
    <row r="8" spans="1:27" ht="11.25" customHeight="1">
      <c r="A8" s="137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</row>
    <row r="9" spans="1:27" s="212" customFormat="1" ht="18" customHeight="1">
      <c r="A9" s="141"/>
      <c r="B9" s="141"/>
      <c r="C9" s="142"/>
      <c r="D9" s="143"/>
      <c r="F9" s="145"/>
      <c r="G9" s="145"/>
      <c r="H9" s="145"/>
      <c r="I9" s="146"/>
      <c r="J9" s="146"/>
      <c r="K9" s="146"/>
      <c r="L9" s="146"/>
      <c r="M9" s="146"/>
      <c r="N9" s="146"/>
      <c r="P9" s="149" t="s">
        <v>134</v>
      </c>
      <c r="Q9" s="147"/>
      <c r="R9" s="148"/>
      <c r="S9" s="212" t="s">
        <v>188</v>
      </c>
      <c r="T9" s="149"/>
      <c r="U9" s="149"/>
      <c r="V9" s="149"/>
      <c r="W9" s="149"/>
      <c r="X9" s="149"/>
      <c r="Y9" s="149"/>
      <c r="Z9" s="149"/>
      <c r="AA9" s="149"/>
    </row>
    <row r="10" spans="1:27" s="212" customFormat="1" ht="18" customHeight="1">
      <c r="A10" s="141"/>
      <c r="B10" s="141"/>
      <c r="C10" s="143"/>
      <c r="D10" s="143"/>
      <c r="F10" s="145"/>
      <c r="G10" s="145"/>
      <c r="H10" s="145"/>
      <c r="I10" s="146"/>
      <c r="J10" s="146"/>
      <c r="K10" s="146"/>
      <c r="L10" s="146"/>
      <c r="M10" s="146"/>
      <c r="N10" s="146"/>
      <c r="P10" s="212" t="s">
        <v>135</v>
      </c>
      <c r="Q10" s="150"/>
      <c r="T10" s="148" t="s">
        <v>189</v>
      </c>
      <c r="U10" s="148"/>
      <c r="V10" s="148"/>
      <c r="W10" s="148"/>
      <c r="X10" s="148"/>
      <c r="Y10" s="148"/>
      <c r="Z10" s="148"/>
      <c r="AA10" s="148"/>
    </row>
    <row r="11" spans="1:27" s="212" customFormat="1" ht="18" customHeight="1">
      <c r="A11" s="141"/>
      <c r="B11" s="141"/>
      <c r="C11" s="143"/>
      <c r="D11" s="143"/>
      <c r="F11" s="145"/>
      <c r="G11" s="145"/>
      <c r="H11" s="145"/>
      <c r="I11" s="146"/>
      <c r="J11" s="146"/>
      <c r="K11" s="146"/>
      <c r="L11" s="146"/>
      <c r="M11" s="146"/>
      <c r="N11" s="146"/>
      <c r="P11" s="151" t="s">
        <v>136</v>
      </c>
      <c r="R11" s="146"/>
      <c r="T11" s="152"/>
      <c r="U11" s="222" t="s">
        <v>190</v>
      </c>
      <c r="V11" s="152"/>
      <c r="W11" s="152"/>
      <c r="X11" s="152"/>
      <c r="Y11" s="152"/>
      <c r="Z11" s="152"/>
      <c r="AA11" s="152" t="s">
        <v>137</v>
      </c>
    </row>
    <row r="12" spans="1:27" s="212" customFormat="1" ht="18" customHeight="1">
      <c r="A12" s="141"/>
      <c r="B12" s="141"/>
      <c r="C12" s="143"/>
      <c r="D12" s="143"/>
      <c r="E12" s="141"/>
      <c r="F12" s="141"/>
      <c r="G12" s="141"/>
      <c r="H12" s="141"/>
      <c r="I12" s="146"/>
      <c r="J12" s="146"/>
      <c r="K12" s="146"/>
      <c r="L12" s="146"/>
      <c r="M12" s="146"/>
      <c r="N12" s="146"/>
      <c r="R12" s="146"/>
      <c r="T12" s="147" t="s">
        <v>138</v>
      </c>
      <c r="U12" s="237" t="s">
        <v>191</v>
      </c>
      <c r="V12" s="237"/>
      <c r="W12" s="237"/>
      <c r="X12" s="237"/>
      <c r="Y12" s="237"/>
      <c r="Z12" s="237"/>
      <c r="AA12" s="237"/>
    </row>
    <row r="13" spans="1:27" s="212" customFormat="1" ht="21.75" customHeight="1">
      <c r="A13" s="141"/>
      <c r="B13" s="141"/>
      <c r="C13" s="143"/>
      <c r="D13" s="143"/>
      <c r="E13" s="141"/>
      <c r="F13" s="141"/>
      <c r="G13" s="141"/>
      <c r="H13" s="141"/>
      <c r="I13" s="146"/>
      <c r="J13" s="146"/>
      <c r="K13" s="146"/>
      <c r="L13" s="146"/>
      <c r="M13" s="146"/>
      <c r="N13" s="146"/>
      <c r="O13" s="146"/>
      <c r="Q13" s="146"/>
      <c r="R13" s="152"/>
      <c r="T13" s="153" t="s">
        <v>139</v>
      </c>
      <c r="U13" s="237" t="s">
        <v>192</v>
      </c>
      <c r="V13" s="237"/>
      <c r="W13" s="237"/>
      <c r="X13" s="237"/>
      <c r="Y13" s="237"/>
      <c r="Z13" s="237"/>
      <c r="AA13" s="237"/>
    </row>
    <row r="14" spans="1:27" ht="9" customHeight="1">
      <c r="A14" s="137"/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154"/>
    </row>
    <row r="15" spans="1:27" ht="12.75" customHeight="1">
      <c r="A15" s="137"/>
      <c r="B15" s="137"/>
      <c r="C15" s="155"/>
      <c r="D15" s="156" t="s">
        <v>140</v>
      </c>
      <c r="E15" s="137"/>
      <c r="F15" s="137"/>
      <c r="G15" s="137"/>
      <c r="H15" s="137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</row>
    <row r="16" spans="1:27" ht="27" customHeight="1">
      <c r="A16" s="137"/>
      <c r="B16" s="238" t="s">
        <v>141</v>
      </c>
      <c r="C16" s="238"/>
      <c r="D16" s="239" t="s">
        <v>193</v>
      </c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</row>
    <row r="17" spans="1:29" ht="12" customHeight="1">
      <c r="A17" s="137"/>
      <c r="B17" s="141"/>
      <c r="D17" s="141"/>
      <c r="E17" s="141"/>
      <c r="F17" s="141"/>
      <c r="G17" s="157"/>
      <c r="H17" s="141"/>
      <c r="I17" s="146"/>
      <c r="J17" s="146"/>
      <c r="K17" s="146"/>
      <c r="L17" s="146"/>
      <c r="M17" s="146"/>
      <c r="N17" s="146"/>
      <c r="O17" s="158"/>
      <c r="P17" s="158"/>
      <c r="Q17" s="158"/>
      <c r="R17" s="158"/>
      <c r="S17" s="128"/>
      <c r="T17" s="128"/>
      <c r="U17" s="128"/>
      <c r="V17" s="128"/>
      <c r="W17" s="128"/>
      <c r="X17" s="128"/>
      <c r="Y17" s="128"/>
      <c r="Z17" s="128"/>
      <c r="AA17" s="128"/>
    </row>
    <row r="18" spans="1:29" ht="30.75" customHeight="1" thickBot="1">
      <c r="A18" s="137"/>
      <c r="B18" s="137"/>
      <c r="C18" s="137"/>
      <c r="D18" s="159" t="s">
        <v>202</v>
      </c>
      <c r="E18" s="160"/>
      <c r="F18" s="161"/>
      <c r="G18" s="162"/>
      <c r="H18" s="163"/>
      <c r="I18" s="160"/>
      <c r="J18" s="240">
        <f>IF(COUNT(S49,S50)=0,"",S49+S50)</f>
        <v>4886700</v>
      </c>
      <c r="K18" s="240"/>
      <c r="L18" s="240"/>
      <c r="M18" s="240"/>
      <c r="N18" s="240"/>
      <c r="O18" s="240"/>
      <c r="P18" s="240"/>
      <c r="Q18" s="240"/>
      <c r="R18" s="240"/>
      <c r="S18" s="240"/>
      <c r="T18" s="163"/>
      <c r="U18" s="128"/>
      <c r="V18" s="128"/>
      <c r="W18" s="128"/>
      <c r="X18" s="128"/>
      <c r="Y18" s="128"/>
      <c r="Z18" s="128"/>
      <c r="AA18" s="128"/>
      <c r="AB18" s="128"/>
    </row>
    <row r="19" spans="1:29" ht="30.75" customHeight="1" thickBot="1">
      <c r="A19" s="137"/>
      <c r="B19" s="137"/>
      <c r="C19" s="137"/>
      <c r="D19" s="255" t="s">
        <v>205</v>
      </c>
      <c r="E19" s="285"/>
      <c r="F19" s="285"/>
      <c r="G19" s="285"/>
      <c r="H19" s="285"/>
      <c r="I19" s="285"/>
      <c r="J19" s="254">
        <f>IF(COUNT(S50,S51)=0,"",S50+S51)</f>
        <v>5375370</v>
      </c>
      <c r="K19" s="254"/>
      <c r="L19" s="254"/>
      <c r="M19" s="254"/>
      <c r="N19" s="254"/>
      <c r="O19" s="254"/>
      <c r="P19" s="254"/>
      <c r="Q19" s="254"/>
      <c r="R19" s="254"/>
      <c r="S19" s="254"/>
      <c r="T19" s="224" t="s">
        <v>203</v>
      </c>
      <c r="U19" s="225"/>
      <c r="V19" s="225"/>
      <c r="W19" s="225"/>
      <c r="X19" s="225"/>
      <c r="Y19" s="225"/>
      <c r="Z19" s="225"/>
      <c r="AA19" s="225"/>
      <c r="AB19" s="225"/>
      <c r="AC19" s="225"/>
    </row>
    <row r="20" spans="1:29" ht="13.5" customHeight="1">
      <c r="A20" s="137"/>
      <c r="B20" s="137"/>
      <c r="C20" s="137"/>
      <c r="D20" s="164"/>
      <c r="E20" s="165"/>
      <c r="F20" s="166"/>
      <c r="G20" s="155"/>
      <c r="H20" s="131"/>
      <c r="I20" s="165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28"/>
      <c r="U20" s="128"/>
      <c r="V20" s="128"/>
      <c r="W20" s="128"/>
      <c r="X20" s="128"/>
      <c r="Y20" s="128"/>
      <c r="Z20" s="128"/>
      <c r="AA20" s="128"/>
      <c r="AB20" s="128"/>
    </row>
    <row r="21" spans="1:29" ht="16.5" customHeight="1" thickBot="1">
      <c r="A21" s="137"/>
      <c r="B21" s="137"/>
      <c r="C21" s="155"/>
      <c r="D21" s="156"/>
      <c r="E21" s="137"/>
      <c r="F21" s="137"/>
      <c r="G21" s="137"/>
      <c r="H21" s="137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</row>
    <row r="22" spans="1:29" s="168" customFormat="1" ht="24" customHeight="1">
      <c r="B22" s="244" t="s">
        <v>142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6"/>
      <c r="S22" s="247" t="s">
        <v>0</v>
      </c>
      <c r="T22" s="245"/>
      <c r="U22" s="245"/>
      <c r="V22" s="247" t="s">
        <v>143</v>
      </c>
      <c r="W22" s="245"/>
      <c r="X22" s="245"/>
      <c r="Y22" s="245"/>
      <c r="Z22" s="248"/>
      <c r="AA22" s="169"/>
    </row>
    <row r="23" spans="1:29" s="170" customFormat="1" ht="10.5" customHeight="1">
      <c r="B23" s="171"/>
      <c r="C23" s="172"/>
      <c r="D23" s="173"/>
      <c r="E23" s="174"/>
      <c r="F23" s="175"/>
      <c r="G23" s="175"/>
      <c r="H23" s="175"/>
      <c r="I23" s="176"/>
      <c r="J23" s="176"/>
      <c r="K23" s="176"/>
      <c r="L23" s="176"/>
      <c r="M23" s="176"/>
      <c r="N23" s="176"/>
      <c r="O23" s="176"/>
      <c r="P23" s="176"/>
      <c r="Q23" s="176"/>
      <c r="R23" s="175"/>
      <c r="S23" s="249"/>
      <c r="T23" s="250"/>
      <c r="U23" s="251"/>
      <c r="V23" s="241"/>
      <c r="W23" s="242"/>
      <c r="X23" s="242"/>
      <c r="Y23" s="242"/>
      <c r="Z23" s="243"/>
      <c r="AA23" s="169"/>
    </row>
    <row r="24" spans="1:29" s="170" customFormat="1" ht="21.75" customHeight="1">
      <c r="B24" s="177"/>
      <c r="C24" s="178" t="s">
        <v>196</v>
      </c>
      <c r="E24" s="179"/>
      <c r="F24" s="180"/>
      <c r="G24" s="180"/>
      <c r="H24" s="180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252"/>
      <c r="T24" s="253"/>
      <c r="U24" s="253"/>
      <c r="V24" s="228"/>
      <c r="W24" s="229"/>
      <c r="X24" s="229"/>
      <c r="Y24" s="229"/>
      <c r="Z24" s="230"/>
      <c r="AA24" s="169"/>
    </row>
    <row r="25" spans="1:29" s="170" customFormat="1" ht="12.75" customHeight="1">
      <c r="B25" s="182"/>
      <c r="C25" s="183"/>
      <c r="D25" s="140"/>
      <c r="E25" s="184"/>
      <c r="F25" s="180"/>
      <c r="G25" s="180"/>
      <c r="H25" s="180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231"/>
      <c r="T25" s="232"/>
      <c r="U25" s="232"/>
      <c r="V25" s="241"/>
      <c r="W25" s="242"/>
      <c r="X25" s="242"/>
      <c r="Y25" s="242"/>
      <c r="Z25" s="243"/>
      <c r="AA25" s="169"/>
    </row>
    <row r="26" spans="1:29" s="170" customFormat="1" ht="21.75" customHeight="1">
      <c r="B26" s="171"/>
      <c r="C26" s="183"/>
      <c r="D26" s="179" t="s">
        <v>178</v>
      </c>
      <c r="E26" s="179"/>
      <c r="F26" s="180"/>
      <c r="G26" s="180"/>
      <c r="H26" s="180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257" t="s">
        <v>144</v>
      </c>
      <c r="T26" s="253"/>
      <c r="U26" s="253"/>
      <c r="V26" s="228">
        <v>123456</v>
      </c>
      <c r="W26" s="229"/>
      <c r="X26" s="229"/>
      <c r="Y26" s="229"/>
      <c r="Z26" s="230"/>
      <c r="AA26" s="169"/>
    </row>
    <row r="27" spans="1:29" s="170" customFormat="1" ht="10.5" customHeight="1">
      <c r="B27" s="182"/>
      <c r="C27" s="183"/>
      <c r="D27" s="140"/>
      <c r="E27" s="184"/>
      <c r="F27" s="180"/>
      <c r="G27" s="180"/>
      <c r="H27" s="180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231"/>
      <c r="T27" s="232"/>
      <c r="U27" s="232"/>
      <c r="V27" s="241"/>
      <c r="W27" s="242"/>
      <c r="X27" s="242"/>
      <c r="Y27" s="242"/>
      <c r="Z27" s="243"/>
      <c r="AA27" s="169"/>
    </row>
    <row r="28" spans="1:29" s="170" customFormat="1" ht="21.75" customHeight="1">
      <c r="B28" s="171"/>
      <c r="C28" s="183"/>
      <c r="D28" s="179" t="s">
        <v>199</v>
      </c>
      <c r="E28" s="179"/>
      <c r="F28" s="180"/>
      <c r="G28" s="180"/>
      <c r="H28" s="180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257" t="s">
        <v>144</v>
      </c>
      <c r="T28" s="253"/>
      <c r="U28" s="253"/>
      <c r="V28" s="228">
        <v>789012</v>
      </c>
      <c r="W28" s="229"/>
      <c r="X28" s="229"/>
      <c r="Y28" s="229"/>
      <c r="Z28" s="230"/>
      <c r="AA28" s="169"/>
    </row>
    <row r="29" spans="1:29" s="170" customFormat="1" ht="10.5" customHeight="1">
      <c r="B29" s="182"/>
      <c r="C29" s="183"/>
      <c r="D29" s="140"/>
      <c r="E29" s="184"/>
      <c r="F29" s="180"/>
      <c r="G29" s="180"/>
      <c r="H29" s="180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231"/>
      <c r="T29" s="232"/>
      <c r="U29" s="232"/>
      <c r="V29" s="228"/>
      <c r="W29" s="229"/>
      <c r="X29" s="229"/>
      <c r="Y29" s="229"/>
      <c r="Z29" s="230"/>
      <c r="AA29" s="169"/>
    </row>
    <row r="30" spans="1:29" s="170" customFormat="1" ht="21.75" customHeight="1">
      <c r="B30" s="171"/>
      <c r="C30" s="183"/>
      <c r="D30" s="179" t="s">
        <v>179</v>
      </c>
      <c r="E30" s="179"/>
      <c r="F30" s="180"/>
      <c r="G30" s="180"/>
      <c r="H30" s="180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257" t="s">
        <v>144</v>
      </c>
      <c r="T30" s="253"/>
      <c r="U30" s="253"/>
      <c r="V30" s="228">
        <v>345678</v>
      </c>
      <c r="W30" s="229"/>
      <c r="X30" s="229"/>
      <c r="Y30" s="229"/>
      <c r="Z30" s="230"/>
      <c r="AA30" s="169"/>
    </row>
    <row r="31" spans="1:29" s="170" customFormat="1" ht="10.5" customHeight="1">
      <c r="B31" s="182"/>
      <c r="C31" s="183"/>
      <c r="D31" s="140"/>
      <c r="E31" s="184"/>
      <c r="F31" s="180"/>
      <c r="G31" s="180"/>
      <c r="H31" s="180"/>
      <c r="I31" s="181"/>
      <c r="J31" s="181"/>
      <c r="K31" s="181"/>
      <c r="L31" s="181"/>
      <c r="M31" s="181"/>
      <c r="N31" s="181"/>
      <c r="O31" s="181"/>
      <c r="P31" s="185"/>
      <c r="Q31" s="181"/>
      <c r="R31" s="181"/>
      <c r="S31" s="231"/>
      <c r="T31" s="232"/>
      <c r="U31" s="260"/>
      <c r="V31" s="241"/>
      <c r="W31" s="242"/>
      <c r="X31" s="242"/>
      <c r="Y31" s="242"/>
      <c r="Z31" s="243"/>
      <c r="AA31" s="169"/>
    </row>
    <row r="32" spans="1:29" s="170" customFormat="1" ht="21.75" customHeight="1">
      <c r="B32" s="182"/>
      <c r="C32" s="183"/>
      <c r="D32" s="184" t="s">
        <v>180</v>
      </c>
      <c r="E32" s="184"/>
      <c r="F32" s="180"/>
      <c r="G32" s="180"/>
      <c r="H32" s="180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257" t="s">
        <v>144</v>
      </c>
      <c r="T32" s="253"/>
      <c r="U32" s="253"/>
      <c r="V32" s="228">
        <v>901234</v>
      </c>
      <c r="W32" s="229"/>
      <c r="X32" s="229"/>
      <c r="Y32" s="229"/>
      <c r="Z32" s="230"/>
      <c r="AA32" s="169"/>
    </row>
    <row r="33" spans="2:27" s="170" customFormat="1" ht="21.75" customHeight="1">
      <c r="B33" s="182"/>
      <c r="C33" s="183"/>
      <c r="D33" s="184"/>
      <c r="E33" s="184"/>
      <c r="F33" s="180"/>
      <c r="G33" s="180"/>
      <c r="H33" s="180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219"/>
      <c r="T33" s="218"/>
      <c r="U33" s="218"/>
      <c r="V33" s="215"/>
      <c r="W33" s="216"/>
      <c r="X33" s="216"/>
      <c r="Y33" s="216"/>
      <c r="Z33" s="217"/>
      <c r="AA33" s="169"/>
    </row>
    <row r="34" spans="2:27" s="170" customFormat="1" ht="21.75" customHeight="1">
      <c r="B34" s="182"/>
      <c r="C34" s="188" t="s">
        <v>200</v>
      </c>
      <c r="D34" s="184"/>
      <c r="E34" s="184"/>
      <c r="F34" s="180"/>
      <c r="G34" s="180"/>
      <c r="H34" s="180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219"/>
      <c r="T34" s="218"/>
      <c r="U34" s="218"/>
      <c r="V34" s="215"/>
      <c r="W34" s="216"/>
      <c r="X34" s="216"/>
      <c r="Y34" s="216"/>
      <c r="Z34" s="217"/>
      <c r="AA34" s="169"/>
    </row>
    <row r="35" spans="2:27" s="170" customFormat="1" ht="10.5" customHeight="1">
      <c r="B35" s="182"/>
      <c r="C35" s="188"/>
      <c r="D35" s="184"/>
      <c r="E35" s="184"/>
      <c r="F35" s="180"/>
      <c r="G35" s="180"/>
      <c r="H35" s="180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219"/>
      <c r="T35" s="218"/>
      <c r="U35" s="218"/>
      <c r="V35" s="215"/>
      <c r="W35" s="216"/>
      <c r="X35" s="216"/>
      <c r="Y35" s="216"/>
      <c r="Z35" s="217"/>
      <c r="AA35" s="169"/>
    </row>
    <row r="36" spans="2:27" s="170" customFormat="1" ht="21.75" customHeight="1">
      <c r="B36" s="171"/>
      <c r="C36" s="183"/>
      <c r="D36" s="184" t="s">
        <v>181</v>
      </c>
      <c r="E36" s="184"/>
      <c r="F36" s="180"/>
      <c r="G36" s="180"/>
      <c r="H36" s="180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231" t="s">
        <v>144</v>
      </c>
      <c r="T36" s="232"/>
      <c r="U36" s="232"/>
      <c r="V36" s="228">
        <v>567890</v>
      </c>
      <c r="W36" s="229"/>
      <c r="X36" s="229"/>
      <c r="Y36" s="229"/>
      <c r="Z36" s="230"/>
      <c r="AA36" s="169"/>
    </row>
    <row r="37" spans="2:27" s="170" customFormat="1" ht="10.5" customHeight="1">
      <c r="B37" s="171"/>
      <c r="C37" s="183"/>
      <c r="D37" s="184"/>
      <c r="E37" s="184"/>
      <c r="F37" s="180"/>
      <c r="G37" s="180"/>
      <c r="H37" s="180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213"/>
      <c r="T37" s="214"/>
      <c r="U37" s="214"/>
      <c r="V37" s="215"/>
      <c r="W37" s="216"/>
      <c r="X37" s="216"/>
      <c r="Y37" s="216"/>
      <c r="Z37" s="217"/>
      <c r="AA37" s="169"/>
    </row>
    <row r="38" spans="2:27" s="170" customFormat="1" ht="21.75" customHeight="1">
      <c r="B38" s="171"/>
      <c r="C38" s="183"/>
      <c r="D38" s="184" t="s">
        <v>182</v>
      </c>
      <c r="E38" s="184"/>
      <c r="F38" s="180"/>
      <c r="G38" s="180"/>
      <c r="H38" s="180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231" t="s">
        <v>144</v>
      </c>
      <c r="T38" s="232"/>
      <c r="U38" s="232"/>
      <c r="V38" s="228">
        <v>123456</v>
      </c>
      <c r="W38" s="229"/>
      <c r="X38" s="229"/>
      <c r="Y38" s="229"/>
      <c r="Z38" s="230"/>
      <c r="AA38" s="169"/>
    </row>
    <row r="39" spans="2:27" s="170" customFormat="1" ht="10.5" customHeight="1">
      <c r="B39" s="171"/>
      <c r="C39" s="183"/>
      <c r="D39" s="184"/>
      <c r="E39" s="184"/>
      <c r="F39" s="180"/>
      <c r="G39" s="180"/>
      <c r="H39" s="180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213"/>
      <c r="T39" s="214"/>
      <c r="U39" s="214"/>
      <c r="V39" s="215"/>
      <c r="W39" s="216"/>
      <c r="X39" s="216"/>
      <c r="Y39" s="216"/>
      <c r="Z39" s="217"/>
      <c r="AA39" s="169"/>
    </row>
    <row r="40" spans="2:27" s="170" customFormat="1" ht="21.75" customHeight="1">
      <c r="B40" s="171"/>
      <c r="C40" s="183"/>
      <c r="D40" s="184" t="s">
        <v>183</v>
      </c>
      <c r="E40" s="184"/>
      <c r="F40" s="180"/>
      <c r="G40" s="180"/>
      <c r="H40" s="180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231" t="s">
        <v>144</v>
      </c>
      <c r="T40" s="232"/>
      <c r="U40" s="232"/>
      <c r="V40" s="228">
        <v>789012</v>
      </c>
      <c r="W40" s="229"/>
      <c r="X40" s="229"/>
      <c r="Y40" s="229"/>
      <c r="Z40" s="230"/>
      <c r="AA40" s="169"/>
    </row>
    <row r="41" spans="2:27" s="170" customFormat="1" ht="21.75" customHeight="1">
      <c r="B41" s="171"/>
      <c r="C41" s="183"/>
      <c r="D41" s="184"/>
      <c r="E41" s="184"/>
      <c r="F41" s="180"/>
      <c r="G41" s="180"/>
      <c r="H41" s="180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213"/>
      <c r="T41" s="214"/>
      <c r="U41" s="214"/>
      <c r="V41" s="215"/>
      <c r="W41" s="216"/>
      <c r="X41" s="216"/>
      <c r="Y41" s="216"/>
      <c r="Z41" s="217"/>
      <c r="AA41" s="169"/>
    </row>
    <row r="42" spans="2:27" s="170" customFormat="1" ht="21.75" customHeight="1">
      <c r="B42" s="182"/>
      <c r="C42" s="188" t="s">
        <v>184</v>
      </c>
      <c r="D42" s="184"/>
      <c r="E42" s="184"/>
      <c r="F42" s="180"/>
      <c r="G42" s="180"/>
      <c r="H42" s="180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219"/>
      <c r="T42" s="218"/>
      <c r="U42" s="218"/>
      <c r="V42" s="215"/>
      <c r="W42" s="216"/>
      <c r="X42" s="216"/>
      <c r="Y42" s="216"/>
      <c r="Z42" s="217"/>
      <c r="AA42" s="169"/>
    </row>
    <row r="43" spans="2:27" s="170" customFormat="1" ht="10.5" customHeight="1">
      <c r="B43" s="182"/>
      <c r="C43" s="188"/>
      <c r="D43" s="184"/>
      <c r="E43" s="184"/>
      <c r="F43" s="180"/>
      <c r="G43" s="180"/>
      <c r="H43" s="180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219"/>
      <c r="T43" s="218"/>
      <c r="U43" s="218"/>
      <c r="V43" s="215"/>
      <c r="W43" s="216"/>
      <c r="X43" s="216"/>
      <c r="Y43" s="216"/>
      <c r="Z43" s="217"/>
      <c r="AA43" s="169"/>
    </row>
    <row r="44" spans="2:27" s="170" customFormat="1" ht="21.75" customHeight="1">
      <c r="B44" s="171"/>
      <c r="C44" s="183"/>
      <c r="D44" s="184" t="s">
        <v>145</v>
      </c>
      <c r="E44" s="184"/>
      <c r="F44" s="180"/>
      <c r="G44" s="180"/>
      <c r="H44" s="180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231" t="s">
        <v>144</v>
      </c>
      <c r="T44" s="232"/>
      <c r="U44" s="232"/>
      <c r="V44" s="228">
        <v>345678</v>
      </c>
      <c r="W44" s="229"/>
      <c r="X44" s="229"/>
      <c r="Y44" s="229"/>
      <c r="Z44" s="230"/>
      <c r="AA44" s="169"/>
    </row>
    <row r="45" spans="2:27" s="170" customFormat="1" ht="21.75" customHeight="1">
      <c r="B45" s="171"/>
      <c r="C45" s="183"/>
      <c r="D45" s="184"/>
      <c r="E45" s="184"/>
      <c r="F45" s="180"/>
      <c r="G45" s="180"/>
      <c r="H45" s="180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213"/>
      <c r="T45" s="214"/>
      <c r="U45" s="214"/>
      <c r="V45" s="215"/>
      <c r="W45" s="216"/>
      <c r="X45" s="216"/>
      <c r="Y45" s="216"/>
      <c r="Z45" s="217"/>
      <c r="AA45" s="169"/>
    </row>
    <row r="46" spans="2:27" s="170" customFormat="1" ht="21.75" customHeight="1">
      <c r="B46" s="171"/>
      <c r="C46" s="188" t="s">
        <v>185</v>
      </c>
      <c r="D46" s="184"/>
      <c r="E46" s="184"/>
      <c r="F46" s="180"/>
      <c r="G46" s="180"/>
      <c r="H46" s="180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213"/>
      <c r="T46" s="214"/>
      <c r="U46" s="214"/>
      <c r="V46" s="228"/>
      <c r="W46" s="229"/>
      <c r="X46" s="229"/>
      <c r="Y46" s="229"/>
      <c r="Z46" s="230"/>
      <c r="AA46" s="169"/>
    </row>
    <row r="47" spans="2:27" s="170" customFormat="1" ht="27.75" customHeight="1">
      <c r="B47" s="191"/>
      <c r="C47" s="192"/>
      <c r="D47" s="184" t="s">
        <v>201</v>
      </c>
      <c r="E47" s="140"/>
      <c r="F47" s="193"/>
      <c r="G47" s="193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258"/>
      <c r="T47" s="259"/>
      <c r="U47" s="259"/>
      <c r="V47" s="228">
        <v>901284</v>
      </c>
      <c r="W47" s="229"/>
      <c r="X47" s="229"/>
      <c r="Y47" s="229"/>
      <c r="Z47" s="230"/>
      <c r="AA47" s="169"/>
    </row>
    <row r="48" spans="2:27" s="170" customFormat="1" ht="21.75" customHeight="1">
      <c r="B48" s="191"/>
      <c r="C48" s="192"/>
      <c r="D48" s="193"/>
      <c r="E48" s="140"/>
      <c r="F48" s="193"/>
      <c r="G48" s="193"/>
      <c r="H48" s="194" t="s">
        <v>149</v>
      </c>
      <c r="I48" s="195"/>
      <c r="J48" s="195"/>
      <c r="K48" s="195"/>
      <c r="L48" s="195"/>
      <c r="M48" s="195"/>
      <c r="N48" s="195"/>
      <c r="O48" s="195"/>
      <c r="P48" s="196" t="s">
        <v>146</v>
      </c>
      <c r="Q48" s="195"/>
      <c r="R48" s="197"/>
      <c r="S48" s="258"/>
      <c r="T48" s="259"/>
      <c r="U48" s="259"/>
      <c r="V48" s="241"/>
      <c r="W48" s="242"/>
      <c r="X48" s="242"/>
      <c r="Y48" s="242"/>
      <c r="Z48" s="243"/>
      <c r="AA48" s="169"/>
    </row>
    <row r="49" spans="1:47" s="170" customFormat="1" ht="21.75" customHeight="1" thickBot="1">
      <c r="B49" s="198"/>
      <c r="C49" s="199"/>
      <c r="D49" s="200"/>
      <c r="E49" s="200"/>
      <c r="F49" s="201"/>
      <c r="G49" s="201"/>
      <c r="H49" s="201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61"/>
      <c r="T49" s="262"/>
      <c r="U49" s="262"/>
      <c r="V49" s="263"/>
      <c r="W49" s="264"/>
      <c r="X49" s="264"/>
      <c r="Y49" s="264"/>
      <c r="Z49" s="265"/>
      <c r="AA49" s="169"/>
    </row>
    <row r="50" spans="1:47" s="170" customFormat="1" ht="24" customHeight="1">
      <c r="F50" s="203"/>
      <c r="I50" s="169"/>
      <c r="J50" s="169"/>
      <c r="K50" s="169"/>
      <c r="L50" s="169"/>
      <c r="M50" s="204"/>
      <c r="N50" s="205"/>
      <c r="O50" s="244" t="s">
        <v>147</v>
      </c>
      <c r="P50" s="245"/>
      <c r="Q50" s="245"/>
      <c r="R50" s="245"/>
      <c r="S50" s="266">
        <f>IF(COUNT(V23:Z49)=0,"",SUM(V23:Z49))</f>
        <v>4886700</v>
      </c>
      <c r="T50" s="267"/>
      <c r="U50" s="267"/>
      <c r="V50" s="267"/>
      <c r="W50" s="267"/>
      <c r="X50" s="267"/>
      <c r="Y50" s="267"/>
      <c r="Z50" s="268"/>
      <c r="AA50" s="169"/>
    </row>
    <row r="51" spans="1:47" s="170" customFormat="1" ht="24" customHeight="1" thickBot="1">
      <c r="I51" s="169"/>
      <c r="J51" s="169"/>
      <c r="K51" s="169"/>
      <c r="L51" s="169"/>
      <c r="M51" s="206"/>
      <c r="N51" s="207"/>
      <c r="O51" s="269" t="s">
        <v>148</v>
      </c>
      <c r="P51" s="270"/>
      <c r="Q51" s="270"/>
      <c r="R51" s="270"/>
      <c r="S51" s="271">
        <f>IF(COUNT(S50)=0,"",ROUNDDOWN(S50*0.1,0))</f>
        <v>488670</v>
      </c>
      <c r="T51" s="272"/>
      <c r="U51" s="272"/>
      <c r="V51" s="272"/>
      <c r="W51" s="272"/>
      <c r="X51" s="272"/>
      <c r="Y51" s="272"/>
      <c r="Z51" s="273"/>
      <c r="AA51" s="169"/>
    </row>
    <row r="52" spans="1:47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</row>
    <row r="53" spans="1:47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</row>
    <row r="54" spans="1:47" ht="37.5" customHeight="1">
      <c r="A54" s="128"/>
      <c r="B54" s="209"/>
      <c r="C54" s="279" t="s">
        <v>154</v>
      </c>
      <c r="D54" s="279"/>
      <c r="E54" s="279"/>
      <c r="F54" s="279"/>
      <c r="G54" s="279"/>
      <c r="H54" s="279"/>
      <c r="I54" s="279"/>
      <c r="J54" s="279"/>
      <c r="K54" s="279"/>
      <c r="L54" s="279"/>
      <c r="M54" s="279" t="s">
        <v>155</v>
      </c>
      <c r="N54" s="279"/>
      <c r="O54" s="279"/>
      <c r="P54" s="279"/>
      <c r="Q54" s="281" t="s">
        <v>160</v>
      </c>
      <c r="R54" s="282"/>
      <c r="S54" s="274" t="s">
        <v>173</v>
      </c>
      <c r="T54" s="274"/>
      <c r="U54" s="274"/>
      <c r="V54" s="274"/>
      <c r="W54" s="274"/>
      <c r="X54" s="274"/>
      <c r="Y54" s="274"/>
      <c r="Z54" s="274"/>
      <c r="AA54" s="128"/>
    </row>
    <row r="55" spans="1:47" ht="37.5" customHeight="1">
      <c r="A55" s="128"/>
      <c r="B55" s="209"/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3"/>
      <c r="R55" s="284"/>
      <c r="S55" s="274" t="s">
        <v>163</v>
      </c>
      <c r="T55" s="274"/>
      <c r="U55" s="274"/>
      <c r="V55" s="274"/>
      <c r="W55" s="274" t="s">
        <v>164</v>
      </c>
      <c r="X55" s="274"/>
      <c r="Y55" s="274"/>
      <c r="Z55" s="274"/>
      <c r="AA55" s="128"/>
    </row>
    <row r="56" spans="1:47" ht="37.5" customHeight="1">
      <c r="A56" s="128"/>
      <c r="B56" s="210">
        <v>1</v>
      </c>
      <c r="C56" s="275" t="s">
        <v>171</v>
      </c>
      <c r="D56" s="276"/>
      <c r="E56" s="276"/>
      <c r="F56" s="276"/>
      <c r="G56" s="276"/>
      <c r="H56" s="276"/>
      <c r="I56" s="276"/>
      <c r="J56" s="276"/>
      <c r="K56" s="276"/>
      <c r="L56" s="277"/>
      <c r="M56" s="275" t="s">
        <v>156</v>
      </c>
      <c r="N56" s="276"/>
      <c r="O56" s="276"/>
      <c r="P56" s="277"/>
      <c r="Q56" s="274">
        <v>4</v>
      </c>
      <c r="R56" s="274"/>
      <c r="S56" s="278">
        <f>81445*4</f>
        <v>325780</v>
      </c>
      <c r="T56" s="278"/>
      <c r="U56" s="278"/>
      <c r="V56" s="278"/>
      <c r="W56" s="278">
        <f>IF(COUNT(S56)=0,"",ROUNDDOWN(S56*0.1,0))</f>
        <v>32578</v>
      </c>
      <c r="X56" s="278"/>
      <c r="Y56" s="278"/>
      <c r="Z56" s="278"/>
      <c r="AA56" s="128"/>
    </row>
    <row r="57" spans="1:47" ht="37.5" customHeight="1">
      <c r="A57" s="128"/>
      <c r="B57" s="210">
        <v>2</v>
      </c>
      <c r="C57" s="275" t="s">
        <v>161</v>
      </c>
      <c r="D57" s="276"/>
      <c r="E57" s="276"/>
      <c r="F57" s="276"/>
      <c r="G57" s="276"/>
      <c r="H57" s="276"/>
      <c r="I57" s="276"/>
      <c r="J57" s="276"/>
      <c r="K57" s="276"/>
      <c r="L57" s="277"/>
      <c r="M57" s="275" t="s">
        <v>157</v>
      </c>
      <c r="N57" s="276"/>
      <c r="O57" s="276"/>
      <c r="P57" s="277"/>
      <c r="Q57" s="274">
        <v>12</v>
      </c>
      <c r="R57" s="274"/>
      <c r="S57" s="278">
        <f>81445*12</f>
        <v>977340</v>
      </c>
      <c r="T57" s="278"/>
      <c r="U57" s="278"/>
      <c r="V57" s="278"/>
      <c r="W57" s="278">
        <f t="shared" ref="W57:W61" si="0">IF(COUNT(S57)=0,"",ROUNDDOWN(S57*0.1,0))</f>
        <v>97734</v>
      </c>
      <c r="X57" s="278"/>
      <c r="Y57" s="278"/>
      <c r="Z57" s="278"/>
      <c r="AA57" s="128"/>
      <c r="AU57" s="208"/>
    </row>
    <row r="58" spans="1:47" ht="37.5" customHeight="1">
      <c r="A58" s="128"/>
      <c r="B58" s="210">
        <v>3</v>
      </c>
      <c r="C58" s="275" t="s">
        <v>162</v>
      </c>
      <c r="D58" s="276"/>
      <c r="E58" s="276"/>
      <c r="F58" s="276"/>
      <c r="G58" s="276"/>
      <c r="H58" s="276"/>
      <c r="I58" s="276"/>
      <c r="J58" s="276"/>
      <c r="K58" s="276"/>
      <c r="L58" s="277"/>
      <c r="M58" s="275" t="s">
        <v>158</v>
      </c>
      <c r="N58" s="276"/>
      <c r="O58" s="276"/>
      <c r="P58" s="277"/>
      <c r="Q58" s="274">
        <v>12</v>
      </c>
      <c r="R58" s="274"/>
      <c r="S58" s="278">
        <f>81445*12</f>
        <v>977340</v>
      </c>
      <c r="T58" s="278"/>
      <c r="U58" s="278"/>
      <c r="V58" s="278"/>
      <c r="W58" s="278">
        <f t="shared" si="0"/>
        <v>97734</v>
      </c>
      <c r="X58" s="278"/>
      <c r="Y58" s="278"/>
      <c r="Z58" s="278"/>
      <c r="AA58" s="128"/>
    </row>
    <row r="59" spans="1:47" ht="37.5" customHeight="1">
      <c r="A59" s="128"/>
      <c r="B59" s="210">
        <v>4</v>
      </c>
      <c r="C59" s="275" t="s">
        <v>166</v>
      </c>
      <c r="D59" s="276"/>
      <c r="E59" s="276"/>
      <c r="F59" s="276"/>
      <c r="G59" s="276"/>
      <c r="H59" s="276"/>
      <c r="I59" s="276"/>
      <c r="J59" s="276"/>
      <c r="K59" s="276"/>
      <c r="L59" s="277"/>
      <c r="M59" s="275" t="s">
        <v>159</v>
      </c>
      <c r="N59" s="276"/>
      <c r="O59" s="276"/>
      <c r="P59" s="277"/>
      <c r="Q59" s="274">
        <v>12</v>
      </c>
      <c r="R59" s="274"/>
      <c r="S59" s="278">
        <f>81445*12</f>
        <v>977340</v>
      </c>
      <c r="T59" s="278"/>
      <c r="U59" s="278"/>
      <c r="V59" s="278"/>
      <c r="W59" s="278">
        <f t="shared" si="0"/>
        <v>97734</v>
      </c>
      <c r="X59" s="278"/>
      <c r="Y59" s="278"/>
      <c r="Z59" s="278"/>
      <c r="AA59" s="128"/>
    </row>
    <row r="60" spans="1:47" ht="37.5" customHeight="1">
      <c r="A60" s="128"/>
      <c r="B60" s="210">
        <v>5</v>
      </c>
      <c r="C60" s="275" t="s">
        <v>174</v>
      </c>
      <c r="D60" s="276"/>
      <c r="E60" s="276"/>
      <c r="F60" s="276"/>
      <c r="G60" s="276"/>
      <c r="H60" s="276"/>
      <c r="I60" s="276"/>
      <c r="J60" s="276"/>
      <c r="K60" s="276"/>
      <c r="L60" s="277"/>
      <c r="M60" s="275" t="s">
        <v>153</v>
      </c>
      <c r="N60" s="276"/>
      <c r="O60" s="276"/>
      <c r="P60" s="277"/>
      <c r="Q60" s="274">
        <v>12</v>
      </c>
      <c r="R60" s="274"/>
      <c r="S60" s="278">
        <f>81445*12</f>
        <v>977340</v>
      </c>
      <c r="T60" s="278"/>
      <c r="U60" s="278"/>
      <c r="V60" s="278"/>
      <c r="W60" s="278">
        <f t="shared" si="0"/>
        <v>97734</v>
      </c>
      <c r="X60" s="278"/>
      <c r="Y60" s="278"/>
      <c r="Z60" s="278"/>
      <c r="AA60" s="128"/>
    </row>
    <row r="61" spans="1:47" ht="37.5" customHeight="1">
      <c r="A61" s="128"/>
      <c r="B61" s="210">
        <v>6</v>
      </c>
      <c r="C61" s="275" t="s">
        <v>175</v>
      </c>
      <c r="D61" s="276"/>
      <c r="E61" s="276"/>
      <c r="F61" s="276"/>
      <c r="G61" s="276"/>
      <c r="H61" s="276"/>
      <c r="I61" s="276"/>
      <c r="J61" s="276"/>
      <c r="K61" s="276"/>
      <c r="L61" s="277"/>
      <c r="M61" s="275" t="s">
        <v>172</v>
      </c>
      <c r="N61" s="276"/>
      <c r="O61" s="276"/>
      <c r="P61" s="277"/>
      <c r="Q61" s="274">
        <v>8</v>
      </c>
      <c r="R61" s="274"/>
      <c r="S61" s="278">
        <f>81445*8</f>
        <v>651560</v>
      </c>
      <c r="T61" s="278"/>
      <c r="U61" s="278"/>
      <c r="V61" s="278"/>
      <c r="W61" s="278">
        <f t="shared" si="0"/>
        <v>65156</v>
      </c>
      <c r="X61" s="278"/>
      <c r="Y61" s="278"/>
      <c r="Z61" s="278"/>
      <c r="AA61" s="128"/>
    </row>
    <row r="62" spans="1:47" ht="37.5" customHeight="1">
      <c r="A62" s="128"/>
      <c r="B62" s="181"/>
      <c r="C62" s="275" t="s">
        <v>40</v>
      </c>
      <c r="D62" s="276"/>
      <c r="E62" s="276"/>
      <c r="F62" s="276"/>
      <c r="G62" s="276"/>
      <c r="H62" s="276"/>
      <c r="I62" s="276"/>
      <c r="J62" s="276"/>
      <c r="K62" s="276"/>
      <c r="L62" s="277"/>
      <c r="M62" s="275"/>
      <c r="N62" s="276"/>
      <c r="O62" s="276"/>
      <c r="P62" s="277"/>
      <c r="Q62" s="274"/>
      <c r="R62" s="274"/>
      <c r="S62" s="278">
        <f>IF(COUNT(S56:V61)=0,"",SUM(S56:V61))</f>
        <v>4886700</v>
      </c>
      <c r="T62" s="278"/>
      <c r="U62" s="278"/>
      <c r="V62" s="278"/>
      <c r="W62" s="278">
        <f>IF(COUNT(W56:Z61)=0,"",SUM(W56:Z61))</f>
        <v>488670</v>
      </c>
      <c r="X62" s="278"/>
      <c r="Y62" s="278"/>
      <c r="Z62" s="278"/>
    </row>
  </sheetData>
  <mergeCells count="94">
    <mergeCell ref="B14:Z14"/>
    <mergeCell ref="X1:AA1"/>
    <mergeCell ref="U3:V3"/>
    <mergeCell ref="A5:AA5"/>
    <mergeCell ref="U12:AA12"/>
    <mergeCell ref="U13:AA13"/>
    <mergeCell ref="B16:C16"/>
    <mergeCell ref="D16:X16"/>
    <mergeCell ref="J19:S19"/>
    <mergeCell ref="B22:R22"/>
    <mergeCell ref="S22:U22"/>
    <mergeCell ref="V22:Z22"/>
    <mergeCell ref="S23:U23"/>
    <mergeCell ref="V23:Z23"/>
    <mergeCell ref="S24:U24"/>
    <mergeCell ref="V24:Z24"/>
    <mergeCell ref="S25:U25"/>
    <mergeCell ref="V25:Z25"/>
    <mergeCell ref="S26:U26"/>
    <mergeCell ref="V26:Z26"/>
    <mergeCell ref="S27:U27"/>
    <mergeCell ref="V27:Z27"/>
    <mergeCell ref="S28:U28"/>
    <mergeCell ref="V28:Z28"/>
    <mergeCell ref="S40:U40"/>
    <mergeCell ref="V40:Z40"/>
    <mergeCell ref="S29:U29"/>
    <mergeCell ref="V29:Z29"/>
    <mergeCell ref="S30:U30"/>
    <mergeCell ref="V30:Z30"/>
    <mergeCell ref="S31:U31"/>
    <mergeCell ref="V31:Z31"/>
    <mergeCell ref="S32:U32"/>
    <mergeCell ref="S36:U36"/>
    <mergeCell ref="V36:Z36"/>
    <mergeCell ref="S38:U38"/>
    <mergeCell ref="V38:Z38"/>
    <mergeCell ref="V32:Z32"/>
    <mergeCell ref="S44:U44"/>
    <mergeCell ref="V44:Z44"/>
    <mergeCell ref="S47:U47"/>
    <mergeCell ref="V47:Z47"/>
    <mergeCell ref="S48:U48"/>
    <mergeCell ref="V48:Z48"/>
    <mergeCell ref="V46:Z46"/>
    <mergeCell ref="S49:U49"/>
    <mergeCell ref="V49:Z49"/>
    <mergeCell ref="O50:R50"/>
    <mergeCell ref="S50:Z50"/>
    <mergeCell ref="O51:R51"/>
    <mergeCell ref="S51:Z51"/>
    <mergeCell ref="C54:L55"/>
    <mergeCell ref="M54:P55"/>
    <mergeCell ref="Q54:R55"/>
    <mergeCell ref="S54:Z54"/>
    <mergeCell ref="S55:V55"/>
    <mergeCell ref="W55:Z55"/>
    <mergeCell ref="W59:Z59"/>
    <mergeCell ref="C56:L56"/>
    <mergeCell ref="M56:P56"/>
    <mergeCell ref="Q56:R56"/>
    <mergeCell ref="S56:V56"/>
    <mergeCell ref="W56:Z56"/>
    <mergeCell ref="C57:L57"/>
    <mergeCell ref="M57:P57"/>
    <mergeCell ref="Q57:R57"/>
    <mergeCell ref="S57:V57"/>
    <mergeCell ref="W57:Z57"/>
    <mergeCell ref="C58:L58"/>
    <mergeCell ref="M58:P58"/>
    <mergeCell ref="Q58:R58"/>
    <mergeCell ref="S58:V58"/>
    <mergeCell ref="W58:Z58"/>
    <mergeCell ref="C61:L61"/>
    <mergeCell ref="M61:P61"/>
    <mergeCell ref="Q61:R61"/>
    <mergeCell ref="S61:V61"/>
    <mergeCell ref="W61:Z61"/>
    <mergeCell ref="W62:Z62"/>
    <mergeCell ref="J18:S18"/>
    <mergeCell ref="D19:I19"/>
    <mergeCell ref="C59:L59"/>
    <mergeCell ref="M59:P59"/>
    <mergeCell ref="Q59:R59"/>
    <mergeCell ref="S59:V59"/>
    <mergeCell ref="C62:L62"/>
    <mergeCell ref="M62:P62"/>
    <mergeCell ref="Q62:R62"/>
    <mergeCell ref="S62:V62"/>
    <mergeCell ref="C60:L60"/>
    <mergeCell ref="M60:P60"/>
    <mergeCell ref="Q60:R60"/>
    <mergeCell ref="S60:V60"/>
    <mergeCell ref="W60:Z60"/>
  </mergeCells>
  <phoneticPr fontId="3"/>
  <printOptions horizontalCentered="1"/>
  <pageMargins left="0.59055118110236227" right="0.59055118110236227" top="0.59055118110236227" bottom="0.39370078740157483" header="0.35433070866141736" footer="0.19685039370078741"/>
  <pageSetup paperSize="9" scale="90" fitToHeight="0" orientation="portrait" horizontalDpi="300" verticalDpi="300" r:id="rId1"/>
  <headerFooter alignWithMargins="0"/>
  <rowBreaks count="1" manualBreakCount="1">
    <brk id="51" max="2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Sheet1!$A$2:$A$4</xm:f>
          </x14:formula1>
          <xm:sqref>D16:X16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7"/>
  <sheetViews>
    <sheetView showGridLines="0" topLeftCell="H82" zoomScale="115" zoomScaleNormal="115" zoomScalePageLayoutView="75" workbookViewId="0">
      <selection activeCell="B77" sqref="B77"/>
    </sheetView>
  </sheetViews>
  <sheetFormatPr defaultColWidth="9" defaultRowHeight="12"/>
  <cols>
    <col min="1" max="1" width="7" style="1" customWidth="1"/>
    <col min="2" max="2" width="23.6640625" style="1" customWidth="1"/>
    <col min="3" max="5" width="29" style="12" customWidth="1"/>
    <col min="6" max="6" width="11.21875" style="12" bestFit="1" customWidth="1"/>
    <col min="7" max="7" width="16.33203125" style="1" customWidth="1"/>
    <col min="8" max="8" width="14.6640625" style="1" customWidth="1"/>
    <col min="9" max="9" width="9.88671875" style="1" customWidth="1"/>
    <col min="10" max="11" width="12.6640625" style="1" customWidth="1"/>
    <col min="12" max="12" width="16.33203125" style="1" customWidth="1"/>
    <col min="13" max="13" width="14.6640625" style="1" customWidth="1"/>
    <col min="14" max="20" width="16.33203125" style="1" customWidth="1"/>
    <col min="21" max="21" width="43.88671875" style="1" customWidth="1"/>
    <col min="22" max="16384" width="9" style="1"/>
  </cols>
  <sheetData>
    <row r="1" spans="1:21" ht="15" customHeight="1">
      <c r="A1" s="221" t="s">
        <v>187</v>
      </c>
      <c r="U1" s="3"/>
    </row>
    <row r="2" spans="1:21" ht="19.2">
      <c r="A2" s="9" t="s">
        <v>170</v>
      </c>
      <c r="C2" s="288" t="str">
        <f>IF(様式１見積書!D16&lt;&gt;"",様式１見積書!D16,"")</f>
        <v/>
      </c>
      <c r="D2" s="289"/>
      <c r="E2" s="211" t="s">
        <v>169</v>
      </c>
      <c r="T2" s="10" t="s">
        <v>17</v>
      </c>
      <c r="U2" s="11"/>
    </row>
    <row r="3" spans="1:21" ht="16.2">
      <c r="A3" s="2"/>
      <c r="T3" s="10" t="s">
        <v>6</v>
      </c>
      <c r="U3" s="14" t="s">
        <v>128</v>
      </c>
    </row>
    <row r="4" spans="1:21">
      <c r="A4" s="123" t="s">
        <v>197</v>
      </c>
      <c r="U4" s="3" t="s">
        <v>9</v>
      </c>
    </row>
    <row r="5" spans="1:21" s="4" customFormat="1" ht="24">
      <c r="A5" s="303" t="s">
        <v>18</v>
      </c>
      <c r="B5" s="304"/>
      <c r="C5" s="30" t="s">
        <v>19</v>
      </c>
      <c r="D5" s="30" t="s">
        <v>20</v>
      </c>
      <c r="E5" s="30" t="s">
        <v>21</v>
      </c>
      <c r="F5" s="122" t="s">
        <v>22</v>
      </c>
      <c r="G5" s="68" t="s">
        <v>5</v>
      </c>
      <c r="H5" s="31" t="s">
        <v>24</v>
      </c>
      <c r="I5" s="31" t="s">
        <v>1</v>
      </c>
      <c r="J5" s="31"/>
      <c r="K5" s="31"/>
      <c r="L5" s="31" t="s">
        <v>8</v>
      </c>
      <c r="M5" s="31"/>
      <c r="N5" s="87" t="s">
        <v>126</v>
      </c>
      <c r="O5" s="87" t="s">
        <v>127</v>
      </c>
      <c r="P5" s="87" t="s">
        <v>150</v>
      </c>
      <c r="Q5" s="87" t="s">
        <v>151</v>
      </c>
      <c r="R5" s="87" t="s">
        <v>153</v>
      </c>
      <c r="S5" s="87" t="s">
        <v>172</v>
      </c>
      <c r="T5" s="88" t="s">
        <v>176</v>
      </c>
      <c r="U5" s="29" t="s">
        <v>16</v>
      </c>
    </row>
    <row r="6" spans="1:21" ht="15.9" customHeight="1">
      <c r="A6" s="295" t="s">
        <v>15</v>
      </c>
      <c r="B6" s="296"/>
      <c r="C6" s="15"/>
      <c r="D6" s="15"/>
      <c r="E6" s="15"/>
      <c r="F6" s="15"/>
      <c r="G6" s="69"/>
      <c r="H6" s="16"/>
      <c r="I6" s="17"/>
      <c r="J6" s="32"/>
      <c r="K6" s="32"/>
      <c r="L6" s="126">
        <f>G6*H6</f>
        <v>0</v>
      </c>
      <c r="M6" s="34"/>
      <c r="N6" s="24"/>
      <c r="O6" s="89"/>
      <c r="P6" s="89"/>
      <c r="Q6" s="89"/>
      <c r="R6" s="89"/>
      <c r="S6" s="89"/>
      <c r="T6" s="90"/>
      <c r="U6" s="19"/>
    </row>
    <row r="7" spans="1:21" ht="15.9" customHeight="1">
      <c r="A7" s="297"/>
      <c r="B7" s="298"/>
      <c r="C7" s="20"/>
      <c r="D7" s="20"/>
      <c r="E7" s="20"/>
      <c r="F7" s="20"/>
      <c r="G7" s="67"/>
      <c r="H7" s="21"/>
      <c r="I7" s="22"/>
      <c r="J7" s="33"/>
      <c r="K7" s="33"/>
      <c r="L7" s="24">
        <f t="shared" ref="L7:L9" si="0">G7*H7</f>
        <v>0</v>
      </c>
      <c r="M7" s="35"/>
      <c r="N7" s="24"/>
      <c r="O7" s="92"/>
      <c r="P7" s="92"/>
      <c r="Q7" s="92"/>
      <c r="R7" s="92"/>
      <c r="S7" s="92"/>
      <c r="T7" s="93"/>
      <c r="U7" s="25"/>
    </row>
    <row r="8" spans="1:21" ht="15.9" customHeight="1">
      <c r="A8" s="297"/>
      <c r="B8" s="298"/>
      <c r="C8" s="20"/>
      <c r="D8" s="20"/>
      <c r="E8" s="20"/>
      <c r="F8" s="20"/>
      <c r="G8" s="67"/>
      <c r="H8" s="21"/>
      <c r="I8" s="22"/>
      <c r="J8" s="33"/>
      <c r="K8" s="33"/>
      <c r="L8" s="24">
        <f t="shared" si="0"/>
        <v>0</v>
      </c>
      <c r="M8" s="35"/>
      <c r="N8" s="24"/>
      <c r="O8" s="92"/>
      <c r="P8" s="92"/>
      <c r="Q8" s="92"/>
      <c r="R8" s="92"/>
      <c r="S8" s="92"/>
      <c r="T8" s="93"/>
      <c r="U8" s="25"/>
    </row>
    <row r="9" spans="1:21" ht="15.9" customHeight="1">
      <c r="A9" s="297"/>
      <c r="B9" s="298"/>
      <c r="C9" s="20"/>
      <c r="D9" s="20"/>
      <c r="E9" s="20"/>
      <c r="F9" s="20"/>
      <c r="G9" s="67"/>
      <c r="H9" s="21"/>
      <c r="I9" s="22"/>
      <c r="J9" s="33"/>
      <c r="K9" s="33"/>
      <c r="L9" s="57">
        <f t="shared" si="0"/>
        <v>0</v>
      </c>
      <c r="M9" s="35"/>
      <c r="N9" s="24"/>
      <c r="O9" s="92"/>
      <c r="P9" s="92"/>
      <c r="Q9" s="92"/>
      <c r="R9" s="92"/>
      <c r="S9" s="92"/>
      <c r="T9" s="93"/>
      <c r="U9" s="25"/>
    </row>
    <row r="10" spans="1:21" ht="15.9" customHeight="1">
      <c r="A10" s="299"/>
      <c r="B10" s="300"/>
      <c r="C10" s="38" t="s">
        <v>31</v>
      </c>
      <c r="D10" s="39"/>
      <c r="E10" s="39"/>
      <c r="F10" s="39"/>
      <c r="G10" s="39"/>
      <c r="H10" s="39"/>
      <c r="I10" s="39"/>
      <c r="J10" s="45"/>
      <c r="K10" s="40"/>
      <c r="L10" s="41">
        <f>SUM(L6:L9)</f>
        <v>0</v>
      </c>
      <c r="M10" s="42"/>
      <c r="N10" s="94">
        <f>SUM(N6:N9)</f>
        <v>0</v>
      </c>
      <c r="O10" s="95">
        <f>SUM(O6:O9)</f>
        <v>0</v>
      </c>
      <c r="P10" s="95">
        <f t="shared" ref="P10:T10" si="1">SUM(P6:P9)</f>
        <v>0</v>
      </c>
      <c r="Q10" s="95">
        <f>SUM(Q6:Q9)</f>
        <v>0</v>
      </c>
      <c r="R10" s="95">
        <f t="shared" si="1"/>
        <v>0</v>
      </c>
      <c r="S10" s="95">
        <f t="shared" ref="S10" si="2">SUM(S6:S9)</f>
        <v>0</v>
      </c>
      <c r="T10" s="96">
        <f t="shared" si="1"/>
        <v>0</v>
      </c>
      <c r="U10" s="43"/>
    </row>
    <row r="11" spans="1:21" ht="15.9" customHeight="1">
      <c r="A11" s="311" t="s">
        <v>195</v>
      </c>
      <c r="B11" s="314" t="s">
        <v>7</v>
      </c>
      <c r="C11" s="15"/>
      <c r="D11" s="15"/>
      <c r="E11" s="15"/>
      <c r="F11" s="15"/>
      <c r="G11" s="69"/>
      <c r="H11" s="16"/>
      <c r="I11" s="17"/>
      <c r="J11" s="32"/>
      <c r="K11" s="32"/>
      <c r="L11" s="18">
        <f>H11*G11</f>
        <v>0</v>
      </c>
      <c r="M11" s="34"/>
      <c r="N11" s="24"/>
      <c r="O11" s="89"/>
      <c r="P11" s="89"/>
      <c r="Q11" s="89"/>
      <c r="R11" s="89"/>
      <c r="S11" s="89"/>
      <c r="T11" s="90">
        <f>SUM(N11:S11)</f>
        <v>0</v>
      </c>
      <c r="U11" s="19"/>
    </row>
    <row r="12" spans="1:21" ht="15.9" customHeight="1">
      <c r="A12" s="312"/>
      <c r="B12" s="312"/>
      <c r="C12" s="20"/>
      <c r="D12" s="20"/>
      <c r="E12" s="20"/>
      <c r="F12" s="20"/>
      <c r="G12" s="67"/>
      <c r="H12" s="21"/>
      <c r="I12" s="22"/>
      <c r="J12" s="33"/>
      <c r="K12" s="33"/>
      <c r="L12" s="24">
        <f>H12*G12</f>
        <v>0</v>
      </c>
      <c r="M12" s="35"/>
      <c r="N12" s="24"/>
      <c r="O12" s="92"/>
      <c r="P12" s="92"/>
      <c r="Q12" s="92"/>
      <c r="R12" s="92"/>
      <c r="S12" s="92"/>
      <c r="T12" s="93">
        <f>SUM(N12:S12)</f>
        <v>0</v>
      </c>
      <c r="U12" s="25"/>
    </row>
    <row r="13" spans="1:21" ht="15.9" customHeight="1">
      <c r="A13" s="312"/>
      <c r="B13" s="312"/>
      <c r="C13" s="20"/>
      <c r="D13" s="20"/>
      <c r="E13" s="20"/>
      <c r="F13" s="20"/>
      <c r="G13" s="67"/>
      <c r="H13" s="21"/>
      <c r="I13" s="22"/>
      <c r="J13" s="33"/>
      <c r="K13" s="33"/>
      <c r="L13" s="24">
        <f>H13*G13</f>
        <v>0</v>
      </c>
      <c r="M13" s="35"/>
      <c r="N13" s="24"/>
      <c r="O13" s="92"/>
      <c r="P13" s="92"/>
      <c r="Q13" s="92"/>
      <c r="R13" s="92"/>
      <c r="S13" s="92"/>
      <c r="T13" s="93">
        <f>SUM(N13:S13)</f>
        <v>0</v>
      </c>
      <c r="U13" s="25"/>
    </row>
    <row r="14" spans="1:21" ht="15.9" customHeight="1">
      <c r="A14" s="312"/>
      <c r="B14" s="312"/>
      <c r="C14" s="20"/>
      <c r="D14" s="20"/>
      <c r="E14" s="20"/>
      <c r="F14" s="20"/>
      <c r="G14" s="67"/>
      <c r="H14" s="21"/>
      <c r="I14" s="22"/>
      <c r="J14" s="33"/>
      <c r="K14" s="33"/>
      <c r="L14" s="24">
        <f>H14*G14</f>
        <v>0</v>
      </c>
      <c r="M14" s="35"/>
      <c r="N14" s="24"/>
      <c r="O14" s="92"/>
      <c r="P14" s="92"/>
      <c r="Q14" s="92"/>
      <c r="R14" s="92"/>
      <c r="S14" s="92"/>
      <c r="T14" s="93">
        <f>SUM(N14:S14)</f>
        <v>0</v>
      </c>
      <c r="U14" s="25"/>
    </row>
    <row r="15" spans="1:21" ht="15.9" customHeight="1">
      <c r="A15" s="312"/>
      <c r="B15" s="313"/>
      <c r="C15" s="38" t="s">
        <v>31</v>
      </c>
      <c r="D15" s="39"/>
      <c r="E15" s="39"/>
      <c r="F15" s="39"/>
      <c r="G15" s="39"/>
      <c r="H15" s="39"/>
      <c r="I15" s="39"/>
      <c r="J15" s="45"/>
      <c r="K15" s="40"/>
      <c r="L15" s="41">
        <f>SUM(L11:L14)</f>
        <v>0</v>
      </c>
      <c r="M15" s="42"/>
      <c r="N15" s="94">
        <f>SUM(N11:N14)</f>
        <v>0</v>
      </c>
      <c r="O15" s="95">
        <f t="shared" ref="O15:T15" si="3">SUM(O11:O14)</f>
        <v>0</v>
      </c>
      <c r="P15" s="95">
        <f t="shared" si="3"/>
        <v>0</v>
      </c>
      <c r="Q15" s="95">
        <f>SUM(Q11:Q14)</f>
        <v>0</v>
      </c>
      <c r="R15" s="95">
        <f t="shared" si="3"/>
        <v>0</v>
      </c>
      <c r="S15" s="95">
        <f t="shared" ref="S15" si="4">SUM(S11:S14)</f>
        <v>0</v>
      </c>
      <c r="T15" s="96">
        <f t="shared" si="3"/>
        <v>0</v>
      </c>
      <c r="U15" s="43"/>
    </row>
    <row r="16" spans="1:21" ht="15.9" customHeight="1">
      <c r="A16" s="312"/>
      <c r="B16" s="314" t="s">
        <v>27</v>
      </c>
      <c r="C16" s="292" t="s">
        <v>41</v>
      </c>
      <c r="D16" s="26"/>
      <c r="E16" s="26"/>
      <c r="F16" s="26"/>
      <c r="G16" s="69"/>
      <c r="H16" s="16"/>
      <c r="I16" s="17"/>
      <c r="J16" s="32"/>
      <c r="K16" s="32"/>
      <c r="L16" s="18">
        <f>H16*G16</f>
        <v>0</v>
      </c>
      <c r="M16" s="34"/>
      <c r="N16" s="24"/>
      <c r="O16" s="89"/>
      <c r="P16" s="89"/>
      <c r="Q16" s="89"/>
      <c r="R16" s="89"/>
      <c r="S16" s="89"/>
      <c r="T16" s="90">
        <f>SUM(N16:S16)</f>
        <v>0</v>
      </c>
      <c r="U16" s="19"/>
    </row>
    <row r="17" spans="1:21" ht="15.9" customHeight="1">
      <c r="A17" s="312"/>
      <c r="B17" s="312"/>
      <c r="C17" s="293"/>
      <c r="D17" s="27"/>
      <c r="E17" s="27"/>
      <c r="F17" s="27"/>
      <c r="G17" s="67"/>
      <c r="H17" s="21"/>
      <c r="I17" s="22"/>
      <c r="J17" s="33"/>
      <c r="K17" s="33"/>
      <c r="L17" s="24">
        <f>H17*G17</f>
        <v>0</v>
      </c>
      <c r="M17" s="35"/>
      <c r="N17" s="24"/>
      <c r="O17" s="92"/>
      <c r="P17" s="92"/>
      <c r="Q17" s="92"/>
      <c r="R17" s="92"/>
      <c r="S17" s="92"/>
      <c r="T17" s="93">
        <f>SUM(N17:S17)</f>
        <v>0</v>
      </c>
      <c r="U17" s="25"/>
    </row>
    <row r="18" spans="1:21" ht="15.9" customHeight="1">
      <c r="A18" s="312"/>
      <c r="B18" s="312"/>
      <c r="C18" s="293"/>
      <c r="D18" s="27"/>
      <c r="E18" s="27"/>
      <c r="F18" s="27"/>
      <c r="G18" s="67"/>
      <c r="H18" s="21"/>
      <c r="I18" s="22"/>
      <c r="J18" s="33"/>
      <c r="K18" s="33"/>
      <c r="L18" s="24">
        <f>H18*G18</f>
        <v>0</v>
      </c>
      <c r="M18" s="35"/>
      <c r="N18" s="24"/>
      <c r="O18" s="92"/>
      <c r="P18" s="92"/>
      <c r="Q18" s="92"/>
      <c r="R18" s="92"/>
      <c r="S18" s="92"/>
      <c r="T18" s="93">
        <f>SUM(N18:S18)</f>
        <v>0</v>
      </c>
      <c r="U18" s="25"/>
    </row>
    <row r="19" spans="1:21" ht="15.9" customHeight="1">
      <c r="A19" s="312"/>
      <c r="B19" s="312"/>
      <c r="C19" s="294"/>
      <c r="D19" s="27"/>
      <c r="E19" s="27"/>
      <c r="F19" s="27"/>
      <c r="G19" s="67"/>
      <c r="H19" s="21"/>
      <c r="I19" s="22"/>
      <c r="J19" s="33"/>
      <c r="K19" s="33"/>
      <c r="L19" s="24">
        <f>H19*G19</f>
        <v>0</v>
      </c>
      <c r="M19" s="35"/>
      <c r="N19" s="24"/>
      <c r="O19" s="92"/>
      <c r="P19" s="92"/>
      <c r="Q19" s="92"/>
      <c r="R19" s="92"/>
      <c r="S19" s="92"/>
      <c r="T19" s="93">
        <f>SUM(N19:S19)</f>
        <v>0</v>
      </c>
      <c r="U19" s="25"/>
    </row>
    <row r="20" spans="1:21" ht="15.9" customHeight="1">
      <c r="A20" s="312"/>
      <c r="B20" s="312"/>
      <c r="C20" s="38" t="s">
        <v>31</v>
      </c>
      <c r="D20" s="39"/>
      <c r="E20" s="39"/>
      <c r="F20" s="39"/>
      <c r="G20" s="39"/>
      <c r="H20" s="39"/>
      <c r="I20" s="39"/>
      <c r="J20" s="45"/>
      <c r="K20" s="40"/>
      <c r="L20" s="41">
        <f>SUM(L16:L19)</f>
        <v>0</v>
      </c>
      <c r="M20" s="42"/>
      <c r="N20" s="94">
        <f t="shared" ref="N20:T20" si="5">SUM(N16:N19)</f>
        <v>0</v>
      </c>
      <c r="O20" s="95">
        <f t="shared" si="5"/>
        <v>0</v>
      </c>
      <c r="P20" s="95">
        <f t="shared" si="5"/>
        <v>0</v>
      </c>
      <c r="Q20" s="95">
        <f t="shared" si="5"/>
        <v>0</v>
      </c>
      <c r="R20" s="95">
        <f t="shared" si="5"/>
        <v>0</v>
      </c>
      <c r="S20" s="95">
        <f t="shared" ref="S20" si="6">SUM(S16:S19)</f>
        <v>0</v>
      </c>
      <c r="T20" s="96">
        <f t="shared" si="5"/>
        <v>0</v>
      </c>
      <c r="U20" s="43"/>
    </row>
    <row r="21" spans="1:21" ht="15.9" customHeight="1">
      <c r="A21" s="312"/>
      <c r="B21" s="312"/>
      <c r="C21" s="292" t="s">
        <v>42</v>
      </c>
      <c r="D21" s="26"/>
      <c r="E21" s="26"/>
      <c r="F21" s="26"/>
      <c r="G21" s="69"/>
      <c r="H21" s="16"/>
      <c r="I21" s="17"/>
      <c r="J21" s="32"/>
      <c r="K21" s="32"/>
      <c r="L21" s="18">
        <f>H21*G21</f>
        <v>0</v>
      </c>
      <c r="M21" s="34"/>
      <c r="N21" s="24"/>
      <c r="O21" s="89"/>
      <c r="P21" s="89"/>
      <c r="Q21" s="89"/>
      <c r="R21" s="89"/>
      <c r="S21" s="89"/>
      <c r="T21" s="90">
        <f>SUM(N21:S21)</f>
        <v>0</v>
      </c>
      <c r="U21" s="19"/>
    </row>
    <row r="22" spans="1:21" ht="15.9" customHeight="1">
      <c r="A22" s="312"/>
      <c r="B22" s="312"/>
      <c r="C22" s="293"/>
      <c r="D22" s="27"/>
      <c r="E22" s="27"/>
      <c r="F22" s="27"/>
      <c r="G22" s="67"/>
      <c r="H22" s="21"/>
      <c r="I22" s="22"/>
      <c r="J22" s="33"/>
      <c r="K22" s="33"/>
      <c r="L22" s="24">
        <f>H22*G22</f>
        <v>0</v>
      </c>
      <c r="M22" s="35"/>
      <c r="N22" s="24"/>
      <c r="O22" s="92"/>
      <c r="P22" s="92"/>
      <c r="Q22" s="92"/>
      <c r="R22" s="92"/>
      <c r="S22" s="92"/>
      <c r="T22" s="93">
        <f>SUM(N22:S22)</f>
        <v>0</v>
      </c>
      <c r="U22" s="25"/>
    </row>
    <row r="23" spans="1:21" ht="15.9" customHeight="1">
      <c r="A23" s="312"/>
      <c r="B23" s="312"/>
      <c r="C23" s="293"/>
      <c r="D23" s="27"/>
      <c r="E23" s="27"/>
      <c r="F23" s="27"/>
      <c r="G23" s="67"/>
      <c r="H23" s="21"/>
      <c r="I23" s="22"/>
      <c r="J23" s="33"/>
      <c r="K23" s="33"/>
      <c r="L23" s="24">
        <f>H23*G23</f>
        <v>0</v>
      </c>
      <c r="M23" s="35"/>
      <c r="N23" s="24"/>
      <c r="O23" s="92"/>
      <c r="P23" s="92"/>
      <c r="Q23" s="92"/>
      <c r="R23" s="92"/>
      <c r="S23" s="92"/>
      <c r="T23" s="93">
        <f>SUM(N23:S23)</f>
        <v>0</v>
      </c>
      <c r="U23" s="25"/>
    </row>
    <row r="24" spans="1:21" ht="15.9" customHeight="1">
      <c r="A24" s="312"/>
      <c r="B24" s="312"/>
      <c r="C24" s="294"/>
      <c r="D24" s="27"/>
      <c r="E24" s="27"/>
      <c r="F24" s="27"/>
      <c r="G24" s="67"/>
      <c r="H24" s="21"/>
      <c r="I24" s="22"/>
      <c r="J24" s="33"/>
      <c r="K24" s="33"/>
      <c r="L24" s="24">
        <f>H24*G24</f>
        <v>0</v>
      </c>
      <c r="M24" s="35"/>
      <c r="N24" s="24"/>
      <c r="O24" s="92"/>
      <c r="P24" s="92"/>
      <c r="Q24" s="92"/>
      <c r="R24" s="92"/>
      <c r="S24" s="92"/>
      <c r="T24" s="93">
        <f>SUM(N24:S24)</f>
        <v>0</v>
      </c>
      <c r="U24" s="25"/>
    </row>
    <row r="25" spans="1:21" ht="15.9" customHeight="1">
      <c r="A25" s="312"/>
      <c r="B25" s="313"/>
      <c r="C25" s="38" t="s">
        <v>31</v>
      </c>
      <c r="D25" s="39"/>
      <c r="E25" s="39"/>
      <c r="F25" s="39"/>
      <c r="G25" s="39"/>
      <c r="H25" s="39"/>
      <c r="I25" s="39"/>
      <c r="J25" s="45"/>
      <c r="K25" s="40"/>
      <c r="L25" s="41">
        <f>SUM(L21:L24)</f>
        <v>0</v>
      </c>
      <c r="M25" s="42"/>
      <c r="N25" s="94">
        <f>SUM(N21:N24)</f>
        <v>0</v>
      </c>
      <c r="O25" s="95">
        <f t="shared" ref="O25:T25" si="7">SUM(O21:O24)</f>
        <v>0</v>
      </c>
      <c r="P25" s="95">
        <f t="shared" si="7"/>
        <v>0</v>
      </c>
      <c r="Q25" s="95">
        <f t="shared" si="7"/>
        <v>0</v>
      </c>
      <c r="R25" s="95">
        <f t="shared" si="7"/>
        <v>0</v>
      </c>
      <c r="S25" s="95">
        <f t="shared" ref="S25" si="8">SUM(S21:S24)</f>
        <v>0</v>
      </c>
      <c r="T25" s="96">
        <f t="shared" si="7"/>
        <v>0</v>
      </c>
      <c r="U25" s="43"/>
    </row>
    <row r="26" spans="1:21" ht="15.9" customHeight="1">
      <c r="A26" s="312"/>
      <c r="B26" s="311" t="s">
        <v>33</v>
      </c>
      <c r="C26" s="15"/>
      <c r="D26" s="15"/>
      <c r="E26" s="15"/>
      <c r="F26" s="15"/>
      <c r="G26" s="69"/>
      <c r="H26" s="16"/>
      <c r="I26" s="17"/>
      <c r="J26" s="32"/>
      <c r="K26" s="32"/>
      <c r="L26" s="18">
        <f>H26*G26</f>
        <v>0</v>
      </c>
      <c r="M26" s="34"/>
      <c r="N26" s="24"/>
      <c r="O26" s="89"/>
      <c r="P26" s="89"/>
      <c r="Q26" s="89"/>
      <c r="R26" s="89"/>
      <c r="S26" s="89"/>
      <c r="T26" s="90">
        <f>SUM(N26:S26)</f>
        <v>0</v>
      </c>
      <c r="U26" s="19"/>
    </row>
    <row r="27" spans="1:21" ht="15.9" customHeight="1">
      <c r="A27" s="312"/>
      <c r="B27" s="312"/>
      <c r="C27" s="20"/>
      <c r="D27" s="20"/>
      <c r="E27" s="20"/>
      <c r="F27" s="20"/>
      <c r="G27" s="67"/>
      <c r="H27" s="21"/>
      <c r="I27" s="22"/>
      <c r="J27" s="33"/>
      <c r="K27" s="33"/>
      <c r="L27" s="24">
        <f>H27*G27</f>
        <v>0</v>
      </c>
      <c r="M27" s="35"/>
      <c r="N27" s="24"/>
      <c r="O27" s="92"/>
      <c r="P27" s="92"/>
      <c r="Q27" s="92"/>
      <c r="R27" s="92"/>
      <c r="S27" s="92"/>
      <c r="T27" s="93">
        <f>SUM(N27:S27)</f>
        <v>0</v>
      </c>
      <c r="U27" s="25"/>
    </row>
    <row r="28" spans="1:21" ht="15.9" customHeight="1">
      <c r="A28" s="312"/>
      <c r="B28" s="312"/>
      <c r="C28" s="20"/>
      <c r="D28" s="20"/>
      <c r="E28" s="20"/>
      <c r="F28" s="20"/>
      <c r="G28" s="67"/>
      <c r="H28" s="21"/>
      <c r="I28" s="22"/>
      <c r="J28" s="33"/>
      <c r="K28" s="33"/>
      <c r="L28" s="24">
        <f>H28*G28</f>
        <v>0</v>
      </c>
      <c r="M28" s="35"/>
      <c r="N28" s="24"/>
      <c r="O28" s="92"/>
      <c r="P28" s="92"/>
      <c r="Q28" s="92"/>
      <c r="R28" s="92"/>
      <c r="S28" s="92"/>
      <c r="T28" s="93">
        <f>SUM(N28:S28)</f>
        <v>0</v>
      </c>
      <c r="U28" s="25"/>
    </row>
    <row r="29" spans="1:21" ht="15.9" customHeight="1">
      <c r="A29" s="312"/>
      <c r="B29" s="312"/>
      <c r="C29" s="20"/>
      <c r="D29" s="20"/>
      <c r="E29" s="20"/>
      <c r="F29" s="20"/>
      <c r="G29" s="67"/>
      <c r="H29" s="21"/>
      <c r="I29" s="22"/>
      <c r="J29" s="33"/>
      <c r="K29" s="33"/>
      <c r="L29" s="24">
        <f>H29*G29</f>
        <v>0</v>
      </c>
      <c r="M29" s="35"/>
      <c r="N29" s="24"/>
      <c r="O29" s="92"/>
      <c r="P29" s="92"/>
      <c r="Q29" s="92"/>
      <c r="R29" s="92"/>
      <c r="S29" s="92"/>
      <c r="T29" s="93">
        <f>SUM(N29:S29)</f>
        <v>0</v>
      </c>
      <c r="U29" s="25"/>
    </row>
    <row r="30" spans="1:21" ht="15.9" customHeight="1">
      <c r="A30" s="312"/>
      <c r="B30" s="313"/>
      <c r="C30" s="38" t="s">
        <v>31</v>
      </c>
      <c r="D30" s="39"/>
      <c r="E30" s="39"/>
      <c r="F30" s="39"/>
      <c r="G30" s="39"/>
      <c r="H30" s="39"/>
      <c r="I30" s="39"/>
      <c r="J30" s="45"/>
      <c r="K30" s="40"/>
      <c r="L30" s="41">
        <f>SUM(L26:L29)</f>
        <v>0</v>
      </c>
      <c r="M30" s="42"/>
      <c r="N30" s="94">
        <f>SUM(N26:N29)</f>
        <v>0</v>
      </c>
      <c r="O30" s="95">
        <f t="shared" ref="O30:T30" si="9">SUM(O26:O29)</f>
        <v>0</v>
      </c>
      <c r="P30" s="95">
        <f t="shared" si="9"/>
        <v>0</v>
      </c>
      <c r="Q30" s="95">
        <f t="shared" si="9"/>
        <v>0</v>
      </c>
      <c r="R30" s="95">
        <f t="shared" si="9"/>
        <v>0</v>
      </c>
      <c r="S30" s="95">
        <f t="shared" ref="S30" si="10">SUM(S26:S29)</f>
        <v>0</v>
      </c>
      <c r="T30" s="96">
        <f t="shared" si="9"/>
        <v>0</v>
      </c>
      <c r="U30" s="43"/>
    </row>
    <row r="31" spans="1:21" ht="15.9" customHeight="1">
      <c r="A31" s="312"/>
      <c r="B31" s="314" t="s">
        <v>34</v>
      </c>
      <c r="C31" s="15"/>
      <c r="D31" s="15"/>
      <c r="E31" s="15"/>
      <c r="F31" s="15"/>
      <c r="G31" s="69"/>
      <c r="H31" s="16"/>
      <c r="I31" s="19"/>
      <c r="J31" s="32"/>
      <c r="K31" s="32"/>
      <c r="L31" s="18">
        <f>H31*G31</f>
        <v>0</v>
      </c>
      <c r="M31" s="34"/>
      <c r="N31" s="24"/>
      <c r="O31" s="89"/>
      <c r="P31" s="89"/>
      <c r="Q31" s="89"/>
      <c r="R31" s="89"/>
      <c r="S31" s="89"/>
      <c r="T31" s="90">
        <f>SUM(N31:S31)</f>
        <v>0</v>
      </c>
      <c r="U31" s="19"/>
    </row>
    <row r="32" spans="1:21" ht="15.9" customHeight="1">
      <c r="A32" s="312"/>
      <c r="B32" s="312"/>
      <c r="C32" s="20"/>
      <c r="D32" s="20"/>
      <c r="E32" s="20"/>
      <c r="F32" s="20"/>
      <c r="G32" s="67"/>
      <c r="H32" s="21"/>
      <c r="I32" s="25"/>
      <c r="J32" s="33"/>
      <c r="K32" s="33"/>
      <c r="L32" s="24">
        <f>H32*G32</f>
        <v>0</v>
      </c>
      <c r="M32" s="35"/>
      <c r="N32" s="24"/>
      <c r="O32" s="92"/>
      <c r="P32" s="92"/>
      <c r="Q32" s="92"/>
      <c r="R32" s="92"/>
      <c r="S32" s="92"/>
      <c r="T32" s="93">
        <f>SUM(N32:S32)</f>
        <v>0</v>
      </c>
      <c r="U32" s="25"/>
    </row>
    <row r="33" spans="1:21" ht="15.9" customHeight="1">
      <c r="A33" s="312"/>
      <c r="B33" s="312"/>
      <c r="C33" s="20"/>
      <c r="D33" s="20"/>
      <c r="E33" s="20"/>
      <c r="F33" s="20"/>
      <c r="G33" s="67"/>
      <c r="H33" s="21"/>
      <c r="I33" s="25"/>
      <c r="J33" s="33"/>
      <c r="K33" s="33"/>
      <c r="L33" s="24">
        <f>H33*G33</f>
        <v>0</v>
      </c>
      <c r="M33" s="35"/>
      <c r="N33" s="24"/>
      <c r="O33" s="92"/>
      <c r="P33" s="92"/>
      <c r="Q33" s="92"/>
      <c r="R33" s="92"/>
      <c r="S33" s="92"/>
      <c r="T33" s="93">
        <f>SUM(N33:S33)</f>
        <v>0</v>
      </c>
      <c r="U33" s="25"/>
    </row>
    <row r="34" spans="1:21" ht="15.9" customHeight="1">
      <c r="A34" s="312"/>
      <c r="B34" s="312"/>
      <c r="C34" s="20"/>
      <c r="D34" s="20"/>
      <c r="E34" s="20"/>
      <c r="F34" s="20"/>
      <c r="G34" s="67"/>
      <c r="H34" s="21"/>
      <c r="I34" s="25"/>
      <c r="J34" s="33"/>
      <c r="K34" s="33"/>
      <c r="L34" s="24">
        <f>H34*G34</f>
        <v>0</v>
      </c>
      <c r="M34" s="35"/>
      <c r="N34" s="24"/>
      <c r="O34" s="92"/>
      <c r="P34" s="92"/>
      <c r="Q34" s="92"/>
      <c r="R34" s="92"/>
      <c r="S34" s="92"/>
      <c r="T34" s="93">
        <f>SUM(N34:S34)</f>
        <v>0</v>
      </c>
      <c r="U34" s="25"/>
    </row>
    <row r="35" spans="1:21" ht="15.9" customHeight="1">
      <c r="A35" s="312"/>
      <c r="B35" s="313"/>
      <c r="C35" s="38" t="s">
        <v>31</v>
      </c>
      <c r="D35" s="39"/>
      <c r="E35" s="39"/>
      <c r="F35" s="39"/>
      <c r="G35" s="39"/>
      <c r="H35" s="39"/>
      <c r="I35" s="39"/>
      <c r="J35" s="45"/>
      <c r="K35" s="40"/>
      <c r="L35" s="41">
        <f>SUM(L31:L34)</f>
        <v>0</v>
      </c>
      <c r="M35" s="42"/>
      <c r="N35" s="94">
        <f t="shared" ref="N35:T35" si="11">SUM(N31:N34)</f>
        <v>0</v>
      </c>
      <c r="O35" s="95">
        <f t="shared" si="11"/>
        <v>0</v>
      </c>
      <c r="P35" s="95">
        <f t="shared" si="11"/>
        <v>0</v>
      </c>
      <c r="Q35" s="95">
        <f t="shared" si="11"/>
        <v>0</v>
      </c>
      <c r="R35" s="95">
        <f t="shared" si="11"/>
        <v>0</v>
      </c>
      <c r="S35" s="95">
        <f t="shared" ref="S35" si="12">SUM(S31:S34)</f>
        <v>0</v>
      </c>
      <c r="T35" s="96">
        <f t="shared" si="11"/>
        <v>0</v>
      </c>
      <c r="U35" s="43"/>
    </row>
    <row r="36" spans="1:21" ht="15.9" customHeight="1">
      <c r="A36" s="312"/>
      <c r="B36" s="314" t="s">
        <v>25</v>
      </c>
      <c r="C36" s="15"/>
      <c r="D36" s="15"/>
      <c r="E36" s="15"/>
      <c r="F36" s="15"/>
      <c r="G36" s="69"/>
      <c r="H36" s="16"/>
      <c r="I36" s="19"/>
      <c r="J36" s="32"/>
      <c r="K36" s="32"/>
      <c r="L36" s="18">
        <f>H36*G36</f>
        <v>0</v>
      </c>
      <c r="M36" s="34"/>
      <c r="N36" s="24"/>
      <c r="O36" s="89"/>
      <c r="P36" s="89"/>
      <c r="Q36" s="89"/>
      <c r="R36" s="89"/>
      <c r="S36" s="89"/>
      <c r="T36" s="90">
        <f>SUM(N36:S36)</f>
        <v>0</v>
      </c>
      <c r="U36" s="19"/>
    </row>
    <row r="37" spans="1:21" ht="15.9" customHeight="1">
      <c r="A37" s="312"/>
      <c r="B37" s="312"/>
      <c r="C37" s="20"/>
      <c r="D37" s="20"/>
      <c r="E37" s="20"/>
      <c r="F37" s="20"/>
      <c r="G37" s="67"/>
      <c r="H37" s="21"/>
      <c r="I37" s="25"/>
      <c r="J37" s="33"/>
      <c r="K37" s="33"/>
      <c r="L37" s="24">
        <f>H37*G37</f>
        <v>0</v>
      </c>
      <c r="M37" s="35"/>
      <c r="N37" s="24"/>
      <c r="O37" s="92"/>
      <c r="P37" s="92"/>
      <c r="Q37" s="92"/>
      <c r="R37" s="92"/>
      <c r="S37" s="92"/>
      <c r="T37" s="93">
        <f>SUM(N37:S37)</f>
        <v>0</v>
      </c>
      <c r="U37" s="25"/>
    </row>
    <row r="38" spans="1:21" ht="15.9" customHeight="1">
      <c r="A38" s="312"/>
      <c r="B38" s="312"/>
      <c r="C38" s="20"/>
      <c r="D38" s="20"/>
      <c r="E38" s="20"/>
      <c r="F38" s="20"/>
      <c r="G38" s="67"/>
      <c r="H38" s="21"/>
      <c r="I38" s="25"/>
      <c r="J38" s="33"/>
      <c r="K38" s="33"/>
      <c r="L38" s="24">
        <f>H38*G38</f>
        <v>0</v>
      </c>
      <c r="M38" s="35"/>
      <c r="N38" s="24"/>
      <c r="O38" s="92"/>
      <c r="P38" s="92"/>
      <c r="Q38" s="92"/>
      <c r="R38" s="92"/>
      <c r="S38" s="92"/>
      <c r="T38" s="93">
        <f>SUM(N38:S38)</f>
        <v>0</v>
      </c>
      <c r="U38" s="25"/>
    </row>
    <row r="39" spans="1:21" ht="15.9" customHeight="1">
      <c r="A39" s="312"/>
      <c r="B39" s="312"/>
      <c r="C39" s="20"/>
      <c r="D39" s="20"/>
      <c r="E39" s="20"/>
      <c r="F39" s="20"/>
      <c r="G39" s="67"/>
      <c r="H39" s="21"/>
      <c r="I39" s="25"/>
      <c r="J39" s="33"/>
      <c r="K39" s="33"/>
      <c r="L39" s="24">
        <f>H39*G39</f>
        <v>0</v>
      </c>
      <c r="M39" s="35"/>
      <c r="N39" s="24"/>
      <c r="O39" s="92"/>
      <c r="P39" s="92"/>
      <c r="Q39" s="92"/>
      <c r="R39" s="92"/>
      <c r="S39" s="92"/>
      <c r="T39" s="93">
        <f>SUM(N39:S39)</f>
        <v>0</v>
      </c>
      <c r="U39" s="25"/>
    </row>
    <row r="40" spans="1:21" ht="15.9" customHeight="1">
      <c r="A40" s="312"/>
      <c r="B40" s="313"/>
      <c r="C40" s="38" t="s">
        <v>31</v>
      </c>
      <c r="D40" s="39"/>
      <c r="E40" s="39"/>
      <c r="F40" s="39"/>
      <c r="G40" s="39"/>
      <c r="H40" s="39"/>
      <c r="I40" s="39"/>
      <c r="J40" s="45"/>
      <c r="K40" s="40"/>
      <c r="L40" s="41">
        <f>SUM(L36:L39)</f>
        <v>0</v>
      </c>
      <c r="M40" s="42"/>
      <c r="N40" s="94">
        <f>SUM(N36:N39)</f>
        <v>0</v>
      </c>
      <c r="O40" s="95">
        <f t="shared" ref="O40:T40" si="13">SUM(O36:O39)</f>
        <v>0</v>
      </c>
      <c r="P40" s="95">
        <f t="shared" si="13"/>
        <v>0</v>
      </c>
      <c r="Q40" s="95">
        <f t="shared" si="13"/>
        <v>0</v>
      </c>
      <c r="R40" s="95">
        <f t="shared" si="13"/>
        <v>0</v>
      </c>
      <c r="S40" s="95">
        <f t="shared" ref="S40" si="14">SUM(S36:S39)</f>
        <v>0</v>
      </c>
      <c r="T40" s="96">
        <f t="shared" si="13"/>
        <v>0</v>
      </c>
      <c r="U40" s="43"/>
    </row>
    <row r="41" spans="1:21" ht="15.9" customHeight="1">
      <c r="A41" s="312"/>
      <c r="B41" s="311" t="s">
        <v>28</v>
      </c>
      <c r="C41" s="15"/>
      <c r="D41" s="15"/>
      <c r="E41" s="15"/>
      <c r="F41" s="15"/>
      <c r="G41" s="69"/>
      <c r="H41" s="16"/>
      <c r="I41" s="19"/>
      <c r="J41" s="32"/>
      <c r="K41" s="32"/>
      <c r="L41" s="18">
        <f>H41*G41</f>
        <v>0</v>
      </c>
      <c r="M41" s="34"/>
      <c r="N41" s="24"/>
      <c r="O41" s="89"/>
      <c r="P41" s="89"/>
      <c r="Q41" s="89"/>
      <c r="R41" s="89"/>
      <c r="S41" s="89"/>
      <c r="T41" s="90">
        <f>SUM(N41:S41)</f>
        <v>0</v>
      </c>
      <c r="U41" s="19"/>
    </row>
    <row r="42" spans="1:21" ht="15.9" customHeight="1">
      <c r="A42" s="312"/>
      <c r="B42" s="315"/>
      <c r="C42" s="20"/>
      <c r="D42" s="20"/>
      <c r="E42" s="20"/>
      <c r="F42" s="20"/>
      <c r="G42" s="67"/>
      <c r="H42" s="21"/>
      <c r="I42" s="25"/>
      <c r="J42" s="33"/>
      <c r="K42" s="33"/>
      <c r="L42" s="24">
        <f>H42*G42</f>
        <v>0</v>
      </c>
      <c r="M42" s="35"/>
      <c r="N42" s="24"/>
      <c r="O42" s="92"/>
      <c r="P42" s="92"/>
      <c r="Q42" s="92"/>
      <c r="R42" s="92"/>
      <c r="S42" s="92"/>
      <c r="T42" s="93">
        <f>SUM(N42:S42)</f>
        <v>0</v>
      </c>
      <c r="U42" s="25"/>
    </row>
    <row r="43" spans="1:21" ht="15.9" customHeight="1">
      <c r="A43" s="312"/>
      <c r="B43" s="315"/>
      <c r="C43" s="20"/>
      <c r="D43" s="20"/>
      <c r="E43" s="20"/>
      <c r="F43" s="20"/>
      <c r="G43" s="67"/>
      <c r="H43" s="21"/>
      <c r="I43" s="25"/>
      <c r="J43" s="33"/>
      <c r="K43" s="33"/>
      <c r="L43" s="24">
        <f>H43*G43</f>
        <v>0</v>
      </c>
      <c r="M43" s="35"/>
      <c r="N43" s="24"/>
      <c r="O43" s="92"/>
      <c r="P43" s="92"/>
      <c r="Q43" s="92"/>
      <c r="R43" s="92"/>
      <c r="S43" s="92"/>
      <c r="T43" s="93">
        <f>SUM(N43:S43)</f>
        <v>0</v>
      </c>
      <c r="U43" s="25"/>
    </row>
    <row r="44" spans="1:21" ht="15.9" customHeight="1">
      <c r="A44" s="312"/>
      <c r="B44" s="315"/>
      <c r="C44" s="28"/>
      <c r="D44" s="28"/>
      <c r="E44" s="28"/>
      <c r="F44" s="28"/>
      <c r="G44" s="67"/>
      <c r="H44" s="21"/>
      <c r="I44" s="25"/>
      <c r="J44" s="33"/>
      <c r="K44" s="33"/>
      <c r="L44" s="24">
        <f>H44*G44</f>
        <v>0</v>
      </c>
      <c r="M44" s="35"/>
      <c r="N44" s="24"/>
      <c r="O44" s="92"/>
      <c r="P44" s="92"/>
      <c r="Q44" s="92"/>
      <c r="R44" s="92"/>
      <c r="S44" s="92"/>
      <c r="T44" s="93">
        <f>SUM(N44:S44)</f>
        <v>0</v>
      </c>
      <c r="U44" s="25"/>
    </row>
    <row r="45" spans="1:21" ht="15.9" customHeight="1">
      <c r="A45" s="313"/>
      <c r="B45" s="316"/>
      <c r="C45" s="38" t="s">
        <v>31</v>
      </c>
      <c r="D45" s="39"/>
      <c r="E45" s="39"/>
      <c r="F45" s="39"/>
      <c r="G45" s="39"/>
      <c r="H45" s="39"/>
      <c r="I45" s="39"/>
      <c r="J45" s="45"/>
      <c r="K45" s="40"/>
      <c r="L45" s="41">
        <f>SUM(L41:L44)</f>
        <v>0</v>
      </c>
      <c r="M45" s="42"/>
      <c r="N45" s="94">
        <f>SUM(N41:N44)</f>
        <v>0</v>
      </c>
      <c r="O45" s="95">
        <f t="shared" ref="O45:T45" si="15">SUM(O41:O44)</f>
        <v>0</v>
      </c>
      <c r="P45" s="95">
        <f t="shared" si="15"/>
        <v>0</v>
      </c>
      <c r="Q45" s="95">
        <f t="shared" si="15"/>
        <v>0</v>
      </c>
      <c r="R45" s="95">
        <f t="shared" si="15"/>
        <v>0</v>
      </c>
      <c r="S45" s="95">
        <f t="shared" ref="S45" si="16">SUM(S41:S44)</f>
        <v>0</v>
      </c>
      <c r="T45" s="96">
        <f t="shared" si="15"/>
        <v>0</v>
      </c>
      <c r="U45" s="43"/>
    </row>
    <row r="46" spans="1:21" ht="15.9" customHeight="1">
      <c r="A46" s="317" t="s">
        <v>23</v>
      </c>
      <c r="B46" s="318"/>
      <c r="C46" s="15"/>
      <c r="D46" s="15"/>
      <c r="E46" s="15"/>
      <c r="F46" s="15"/>
      <c r="G46" s="69"/>
      <c r="H46" s="16"/>
      <c r="I46" s="17"/>
      <c r="J46" s="32"/>
      <c r="K46" s="32"/>
      <c r="L46" s="18">
        <f>H46*G46</f>
        <v>0</v>
      </c>
      <c r="M46" s="34"/>
      <c r="N46" s="24"/>
      <c r="O46" s="89"/>
      <c r="P46" s="89"/>
      <c r="Q46" s="89"/>
      <c r="R46" s="89"/>
      <c r="S46" s="89"/>
      <c r="T46" s="90">
        <f>SUM(N46:S46)</f>
        <v>0</v>
      </c>
      <c r="U46" s="19"/>
    </row>
    <row r="47" spans="1:21" ht="15.9" customHeight="1">
      <c r="A47" s="307"/>
      <c r="B47" s="308"/>
      <c r="C47" s="20"/>
      <c r="D47" s="20"/>
      <c r="E47" s="20"/>
      <c r="F47" s="20"/>
      <c r="G47" s="67"/>
      <c r="H47" s="21"/>
      <c r="I47" s="22"/>
      <c r="J47" s="33"/>
      <c r="K47" s="33"/>
      <c r="L47" s="24">
        <f>H47*G47</f>
        <v>0</v>
      </c>
      <c r="M47" s="35"/>
      <c r="N47" s="24"/>
      <c r="O47" s="92"/>
      <c r="P47" s="92"/>
      <c r="Q47" s="92"/>
      <c r="R47" s="92"/>
      <c r="S47" s="92"/>
      <c r="T47" s="93">
        <f>SUM(N47:S47)</f>
        <v>0</v>
      </c>
      <c r="U47" s="25"/>
    </row>
    <row r="48" spans="1:21" ht="15.9" customHeight="1">
      <c r="A48" s="307"/>
      <c r="B48" s="308"/>
      <c r="C48" s="20"/>
      <c r="D48" s="20"/>
      <c r="E48" s="20"/>
      <c r="F48" s="20"/>
      <c r="G48" s="67"/>
      <c r="H48" s="21"/>
      <c r="I48" s="22"/>
      <c r="J48" s="33"/>
      <c r="K48" s="33"/>
      <c r="L48" s="24">
        <f>H48*G48</f>
        <v>0</v>
      </c>
      <c r="M48" s="35"/>
      <c r="N48" s="24"/>
      <c r="O48" s="92"/>
      <c r="P48" s="92"/>
      <c r="Q48" s="92"/>
      <c r="R48" s="92"/>
      <c r="S48" s="92"/>
      <c r="T48" s="93">
        <f>SUM(N48:S48)</f>
        <v>0</v>
      </c>
      <c r="U48" s="25"/>
    </row>
    <row r="49" spans="1:21" ht="15.9" customHeight="1">
      <c r="A49" s="307"/>
      <c r="B49" s="308"/>
      <c r="C49" s="20"/>
      <c r="D49" s="20"/>
      <c r="E49" s="20"/>
      <c r="F49" s="20"/>
      <c r="G49" s="67"/>
      <c r="H49" s="21"/>
      <c r="I49" s="22"/>
      <c r="J49" s="33"/>
      <c r="K49" s="33"/>
      <c r="L49" s="24">
        <f>H49*G49</f>
        <v>0</v>
      </c>
      <c r="M49" s="35"/>
      <c r="N49" s="24"/>
      <c r="O49" s="92"/>
      <c r="P49" s="92"/>
      <c r="Q49" s="92"/>
      <c r="R49" s="92"/>
      <c r="S49" s="92"/>
      <c r="T49" s="93">
        <f>SUM(N49:S49)</f>
        <v>0</v>
      </c>
      <c r="U49" s="25"/>
    </row>
    <row r="50" spans="1:21" ht="15.9" customHeight="1">
      <c r="A50" s="309"/>
      <c r="B50" s="310"/>
      <c r="C50" s="38" t="s">
        <v>31</v>
      </c>
      <c r="D50" s="39"/>
      <c r="E50" s="39"/>
      <c r="F50" s="39"/>
      <c r="G50" s="39"/>
      <c r="H50" s="39"/>
      <c r="I50" s="39"/>
      <c r="J50" s="45"/>
      <c r="K50" s="40"/>
      <c r="L50" s="41">
        <f>SUM(L46:L49)</f>
        <v>0</v>
      </c>
      <c r="M50" s="42"/>
      <c r="N50" s="94">
        <f>SUM(N46:N49)</f>
        <v>0</v>
      </c>
      <c r="O50" s="95">
        <f t="shared" ref="O50:T50" si="17">SUM(O46:O49)</f>
        <v>0</v>
      </c>
      <c r="P50" s="95">
        <f t="shared" si="17"/>
        <v>0</v>
      </c>
      <c r="Q50" s="95">
        <f t="shared" si="17"/>
        <v>0</v>
      </c>
      <c r="R50" s="95">
        <f t="shared" si="17"/>
        <v>0</v>
      </c>
      <c r="S50" s="95">
        <f t="shared" ref="S50" si="18">SUM(S46:S49)</f>
        <v>0</v>
      </c>
      <c r="T50" s="96">
        <f t="shared" si="17"/>
        <v>0</v>
      </c>
      <c r="U50" s="43"/>
    </row>
    <row r="51" spans="1:21" ht="15.9" customHeight="1">
      <c r="A51" s="295" t="s">
        <v>14</v>
      </c>
      <c r="B51" s="296"/>
      <c r="C51" s="15"/>
      <c r="D51" s="15"/>
      <c r="E51" s="15"/>
      <c r="F51" s="15"/>
      <c r="G51" s="69"/>
      <c r="H51" s="16"/>
      <c r="I51" s="17"/>
      <c r="J51" s="32"/>
      <c r="K51" s="32"/>
      <c r="L51" s="18">
        <f>H51*G51</f>
        <v>0</v>
      </c>
      <c r="M51" s="34"/>
      <c r="N51" s="24"/>
      <c r="O51" s="89"/>
      <c r="P51" s="89"/>
      <c r="Q51" s="89"/>
      <c r="R51" s="89"/>
      <c r="S51" s="89"/>
      <c r="T51" s="90">
        <f>SUM(N51:S51)</f>
        <v>0</v>
      </c>
      <c r="U51" s="19"/>
    </row>
    <row r="52" spans="1:21" ht="15.9" customHeight="1">
      <c r="A52" s="297"/>
      <c r="B52" s="298"/>
      <c r="C52" s="20"/>
      <c r="D52" s="20"/>
      <c r="E52" s="20"/>
      <c r="F52" s="20"/>
      <c r="G52" s="67"/>
      <c r="H52" s="21"/>
      <c r="I52" s="22"/>
      <c r="J52" s="33"/>
      <c r="K52" s="33"/>
      <c r="L52" s="24">
        <f>H52*G52</f>
        <v>0</v>
      </c>
      <c r="M52" s="35"/>
      <c r="N52" s="24"/>
      <c r="O52" s="92"/>
      <c r="P52" s="92"/>
      <c r="Q52" s="92"/>
      <c r="R52" s="92"/>
      <c r="S52" s="92"/>
      <c r="T52" s="93">
        <f>SUM(N52:S52)</f>
        <v>0</v>
      </c>
      <c r="U52" s="25"/>
    </row>
    <row r="53" spans="1:21" ht="15.9" customHeight="1">
      <c r="A53" s="297"/>
      <c r="B53" s="298"/>
      <c r="C53" s="20"/>
      <c r="D53" s="20"/>
      <c r="E53" s="20"/>
      <c r="F53" s="20"/>
      <c r="G53" s="67"/>
      <c r="H53" s="21"/>
      <c r="I53" s="22"/>
      <c r="J53" s="33"/>
      <c r="K53" s="33"/>
      <c r="L53" s="24">
        <f>H53*G53</f>
        <v>0</v>
      </c>
      <c r="M53" s="35"/>
      <c r="N53" s="24"/>
      <c r="O53" s="92"/>
      <c r="P53" s="92"/>
      <c r="Q53" s="92"/>
      <c r="R53" s="92"/>
      <c r="S53" s="92"/>
      <c r="T53" s="93">
        <f>SUM(N53:S53)</f>
        <v>0</v>
      </c>
      <c r="U53" s="25"/>
    </row>
    <row r="54" spans="1:21" ht="15.9" customHeight="1">
      <c r="A54" s="297"/>
      <c r="B54" s="298"/>
      <c r="C54" s="20"/>
      <c r="D54" s="20"/>
      <c r="E54" s="20"/>
      <c r="F54" s="20"/>
      <c r="G54" s="67"/>
      <c r="H54" s="21"/>
      <c r="I54" s="22"/>
      <c r="J54" s="33"/>
      <c r="K54" s="33"/>
      <c r="L54" s="24">
        <f>H54*G54</f>
        <v>0</v>
      </c>
      <c r="M54" s="35"/>
      <c r="N54" s="24"/>
      <c r="O54" s="92"/>
      <c r="P54" s="92"/>
      <c r="Q54" s="92"/>
      <c r="R54" s="92"/>
      <c r="S54" s="92"/>
      <c r="T54" s="93">
        <f>SUM(N54:S54)</f>
        <v>0</v>
      </c>
      <c r="U54" s="25"/>
    </row>
    <row r="55" spans="1:21" ht="15.75" customHeight="1">
      <c r="A55" s="299"/>
      <c r="B55" s="300"/>
      <c r="C55" s="38" t="s">
        <v>31</v>
      </c>
      <c r="D55" s="39"/>
      <c r="E55" s="39"/>
      <c r="F55" s="39"/>
      <c r="G55" s="39"/>
      <c r="H55" s="39"/>
      <c r="I55" s="39"/>
      <c r="J55" s="45"/>
      <c r="K55" s="40"/>
      <c r="L55" s="41">
        <f>SUM(L51:L54)</f>
        <v>0</v>
      </c>
      <c r="M55" s="42"/>
      <c r="N55" s="94">
        <f t="shared" ref="N55:T55" si="19">SUM(N51:N54)</f>
        <v>0</v>
      </c>
      <c r="O55" s="95">
        <f t="shared" si="19"/>
        <v>0</v>
      </c>
      <c r="P55" s="95">
        <f t="shared" si="19"/>
        <v>0</v>
      </c>
      <c r="Q55" s="95">
        <f t="shared" si="19"/>
        <v>0</v>
      </c>
      <c r="R55" s="95">
        <f t="shared" si="19"/>
        <v>0</v>
      </c>
      <c r="S55" s="95">
        <f t="shared" ref="S55" si="20">SUM(S51:S54)</f>
        <v>0</v>
      </c>
      <c r="T55" s="96">
        <f t="shared" si="19"/>
        <v>0</v>
      </c>
      <c r="U55" s="43"/>
    </row>
    <row r="56" spans="1:21" s="53" customFormat="1" ht="15.75" customHeight="1">
      <c r="A56" s="301"/>
      <c r="B56" s="319"/>
      <c r="C56" s="85" t="s">
        <v>40</v>
      </c>
      <c r="D56" s="82"/>
      <c r="E56" s="82"/>
      <c r="F56" s="82"/>
      <c r="G56" s="82"/>
      <c r="H56" s="82"/>
      <c r="I56" s="82"/>
      <c r="J56" s="83"/>
      <c r="K56" s="83"/>
      <c r="L56" s="41">
        <f>L10+L15+L20+L25+L30+L35+L40+L45+L50+L55</f>
        <v>0</v>
      </c>
      <c r="M56" s="46"/>
      <c r="N56" s="97">
        <f>N10+N15+N20+N25+N30+N35+N40+N45+N50+N55</f>
        <v>0</v>
      </c>
      <c r="O56" s="98">
        <f t="shared" ref="O56:T56" si="21">O10+O15+O20+O25+O30+O35+O40+O45+O50+O55</f>
        <v>0</v>
      </c>
      <c r="P56" s="98">
        <f t="shared" si="21"/>
        <v>0</v>
      </c>
      <c r="Q56" s="98">
        <f t="shared" si="21"/>
        <v>0</v>
      </c>
      <c r="R56" s="98">
        <f t="shared" si="21"/>
        <v>0</v>
      </c>
      <c r="S56" s="98">
        <f t="shared" ref="S56" si="22">S10+S15+S20+S25+S30+S35+S40+S45+S50+S55</f>
        <v>0</v>
      </c>
      <c r="T56" s="99">
        <f t="shared" si="21"/>
        <v>0</v>
      </c>
      <c r="U56" s="84"/>
    </row>
    <row r="57" spans="1:21" s="53" customFormat="1" ht="15.75" customHeight="1">
      <c r="A57" s="49"/>
      <c r="B57" s="49"/>
      <c r="C57" s="70"/>
      <c r="D57" s="70"/>
      <c r="E57" s="70"/>
      <c r="F57" s="70"/>
      <c r="G57" s="70"/>
      <c r="H57" s="70"/>
      <c r="I57" s="70"/>
      <c r="J57" s="70"/>
      <c r="K57" s="70"/>
      <c r="L57" s="71"/>
      <c r="M57" s="71"/>
      <c r="N57" s="72"/>
      <c r="O57" s="72"/>
      <c r="P57" s="72"/>
      <c r="Q57" s="72"/>
      <c r="R57" s="72"/>
      <c r="S57" s="72"/>
      <c r="T57" s="72"/>
      <c r="U57" s="73"/>
    </row>
    <row r="58" spans="1:21" s="53" customFormat="1" ht="15.75" customHeight="1">
      <c r="A58" s="124" t="s">
        <v>37</v>
      </c>
      <c r="B58" s="49"/>
      <c r="C58" s="48"/>
      <c r="D58" s="48"/>
      <c r="E58" s="48"/>
      <c r="F58" s="48"/>
      <c r="G58" s="48"/>
      <c r="H58" s="48"/>
      <c r="I58" s="48"/>
      <c r="J58" s="48"/>
      <c r="K58" s="48"/>
      <c r="L58" s="50"/>
      <c r="M58" s="50"/>
      <c r="N58" s="51"/>
      <c r="O58" s="51"/>
      <c r="P58" s="51"/>
      <c r="Q58" s="51"/>
      <c r="R58" s="51"/>
      <c r="S58" s="51"/>
      <c r="T58" s="51"/>
      <c r="U58" s="52"/>
    </row>
    <row r="59" spans="1:21" s="53" customFormat="1" ht="27" customHeight="1">
      <c r="A59" s="303" t="s">
        <v>18</v>
      </c>
      <c r="B59" s="304"/>
      <c r="C59" s="30" t="s">
        <v>19</v>
      </c>
      <c r="D59" s="30" t="s">
        <v>20</v>
      </c>
      <c r="E59" s="30" t="s">
        <v>21</v>
      </c>
      <c r="F59" s="122" t="s">
        <v>22</v>
      </c>
      <c r="G59" s="68" t="s">
        <v>5</v>
      </c>
      <c r="H59" s="31" t="s">
        <v>24</v>
      </c>
      <c r="I59" s="31" t="s">
        <v>1</v>
      </c>
      <c r="J59" s="31"/>
      <c r="K59" s="31"/>
      <c r="L59" s="31" t="s">
        <v>8</v>
      </c>
      <c r="M59" s="31"/>
      <c r="N59" s="87" t="s">
        <v>126</v>
      </c>
      <c r="O59" s="87" t="s">
        <v>127</v>
      </c>
      <c r="P59" s="87" t="s">
        <v>150</v>
      </c>
      <c r="Q59" s="87" t="s">
        <v>151</v>
      </c>
      <c r="R59" s="87" t="s">
        <v>153</v>
      </c>
      <c r="S59" s="87" t="s">
        <v>172</v>
      </c>
      <c r="T59" s="88" t="s">
        <v>176</v>
      </c>
      <c r="U59" s="29" t="s">
        <v>16</v>
      </c>
    </row>
    <row r="60" spans="1:21" ht="15.9" customHeight="1">
      <c r="A60" s="295" t="s">
        <v>35</v>
      </c>
      <c r="B60" s="296"/>
      <c r="C60" s="15"/>
      <c r="D60" s="15"/>
      <c r="E60" s="15"/>
      <c r="F60" s="15"/>
      <c r="G60" s="69"/>
      <c r="H60" s="16"/>
      <c r="I60" s="17"/>
      <c r="J60" s="32"/>
      <c r="K60" s="32"/>
      <c r="L60" s="18">
        <f>H60*G60</f>
        <v>0</v>
      </c>
      <c r="M60" s="34"/>
      <c r="N60" s="24"/>
      <c r="O60" s="89"/>
      <c r="P60" s="89"/>
      <c r="Q60" s="89"/>
      <c r="R60" s="89"/>
      <c r="S60" s="89"/>
      <c r="T60" s="90">
        <f>SUM(N60:S60)</f>
        <v>0</v>
      </c>
      <c r="U60" s="19"/>
    </row>
    <row r="61" spans="1:21" ht="15.9" customHeight="1">
      <c r="A61" s="297"/>
      <c r="B61" s="298"/>
      <c r="C61" s="20"/>
      <c r="D61" s="20"/>
      <c r="E61" s="20"/>
      <c r="F61" s="20"/>
      <c r="G61" s="67"/>
      <c r="H61" s="21"/>
      <c r="I61" s="22"/>
      <c r="J61" s="33"/>
      <c r="K61" s="33"/>
      <c r="L61" s="24">
        <f>H61*G61</f>
        <v>0</v>
      </c>
      <c r="M61" s="35"/>
      <c r="N61" s="24"/>
      <c r="O61" s="92"/>
      <c r="P61" s="92"/>
      <c r="Q61" s="92"/>
      <c r="R61" s="92"/>
      <c r="S61" s="92"/>
      <c r="T61" s="93">
        <f>SUM(N61:S61)</f>
        <v>0</v>
      </c>
      <c r="U61" s="25"/>
    </row>
    <row r="62" spans="1:21" ht="15.9" customHeight="1">
      <c r="A62" s="297"/>
      <c r="B62" s="298"/>
      <c r="C62" s="20"/>
      <c r="D62" s="20"/>
      <c r="E62" s="20"/>
      <c r="F62" s="20"/>
      <c r="G62" s="67"/>
      <c r="H62" s="21"/>
      <c r="I62" s="22"/>
      <c r="J62" s="33"/>
      <c r="K62" s="33"/>
      <c r="L62" s="24">
        <f>H62*G62</f>
        <v>0</v>
      </c>
      <c r="M62" s="35"/>
      <c r="N62" s="24"/>
      <c r="O62" s="92"/>
      <c r="P62" s="92"/>
      <c r="Q62" s="92"/>
      <c r="R62" s="92"/>
      <c r="S62" s="92"/>
      <c r="T62" s="93">
        <f>SUM(N62:S62)</f>
        <v>0</v>
      </c>
      <c r="U62" s="25"/>
    </row>
    <row r="63" spans="1:21" ht="15.9" customHeight="1">
      <c r="A63" s="297"/>
      <c r="B63" s="298"/>
      <c r="C63" s="20"/>
      <c r="D63" s="20"/>
      <c r="E63" s="20"/>
      <c r="F63" s="20"/>
      <c r="G63" s="67"/>
      <c r="H63" s="21"/>
      <c r="I63" s="22"/>
      <c r="J63" s="33"/>
      <c r="K63" s="33"/>
      <c r="L63" s="24">
        <f>H63*G63</f>
        <v>0</v>
      </c>
      <c r="M63" s="35"/>
      <c r="N63" s="24"/>
      <c r="O63" s="92"/>
      <c r="P63" s="92"/>
      <c r="Q63" s="92"/>
      <c r="R63" s="92"/>
      <c r="S63" s="92"/>
      <c r="T63" s="93">
        <f>SUM(N63:S63)</f>
        <v>0</v>
      </c>
      <c r="U63" s="25"/>
    </row>
    <row r="64" spans="1:21" ht="15.9" customHeight="1">
      <c r="A64" s="299"/>
      <c r="B64" s="300"/>
      <c r="C64" s="38" t="s">
        <v>31</v>
      </c>
      <c r="D64" s="39"/>
      <c r="E64" s="39"/>
      <c r="F64" s="39"/>
      <c r="G64" s="39"/>
      <c r="H64" s="39"/>
      <c r="I64" s="39"/>
      <c r="J64" s="45"/>
      <c r="K64" s="40"/>
      <c r="L64" s="41">
        <f>SUM(L60:L63)</f>
        <v>0</v>
      </c>
      <c r="M64" s="42"/>
      <c r="N64" s="94">
        <f t="shared" ref="N64:T64" si="23">SUM(N60:N63)</f>
        <v>0</v>
      </c>
      <c r="O64" s="95">
        <f t="shared" si="23"/>
        <v>0</v>
      </c>
      <c r="P64" s="95">
        <f t="shared" si="23"/>
        <v>0</v>
      </c>
      <c r="Q64" s="95">
        <f t="shared" si="23"/>
        <v>0</v>
      </c>
      <c r="R64" s="95">
        <f t="shared" si="23"/>
        <v>0</v>
      </c>
      <c r="S64" s="95">
        <f t="shared" ref="S64" si="24">SUM(S60:S63)</f>
        <v>0</v>
      </c>
      <c r="T64" s="96">
        <f t="shared" si="23"/>
        <v>0</v>
      </c>
      <c r="U64" s="43"/>
    </row>
    <row r="65" spans="1:22" ht="15.9" customHeight="1">
      <c r="A65" s="295" t="s">
        <v>36</v>
      </c>
      <c r="B65" s="296"/>
      <c r="C65" s="15"/>
      <c r="D65" s="15"/>
      <c r="E65" s="15"/>
      <c r="F65" s="15"/>
      <c r="G65" s="69"/>
      <c r="H65" s="16"/>
      <c r="I65" s="17"/>
      <c r="J65" s="32"/>
      <c r="K65" s="32"/>
      <c r="L65" s="18">
        <f>H65*G65</f>
        <v>0</v>
      </c>
      <c r="M65" s="34"/>
      <c r="N65" s="24"/>
      <c r="O65" s="89"/>
      <c r="P65" s="89"/>
      <c r="Q65" s="89"/>
      <c r="R65" s="89"/>
      <c r="S65" s="89"/>
      <c r="T65" s="90">
        <f>SUM(N65:S65)</f>
        <v>0</v>
      </c>
      <c r="U65" s="19"/>
    </row>
    <row r="66" spans="1:22" ht="15.9" customHeight="1">
      <c r="A66" s="297"/>
      <c r="B66" s="298"/>
      <c r="C66" s="20"/>
      <c r="D66" s="20"/>
      <c r="E66" s="20"/>
      <c r="F66" s="20"/>
      <c r="G66" s="67"/>
      <c r="H66" s="21"/>
      <c r="I66" s="22"/>
      <c r="J66" s="33"/>
      <c r="K66" s="33"/>
      <c r="L66" s="24">
        <f>H66*G66</f>
        <v>0</v>
      </c>
      <c r="M66" s="35"/>
      <c r="N66" s="24"/>
      <c r="O66" s="92"/>
      <c r="P66" s="92"/>
      <c r="Q66" s="92"/>
      <c r="R66" s="92"/>
      <c r="S66" s="92"/>
      <c r="T66" s="93">
        <f>SUM(N66:S66)</f>
        <v>0</v>
      </c>
      <c r="U66" s="25"/>
    </row>
    <row r="67" spans="1:22" ht="15.9" customHeight="1">
      <c r="A67" s="297"/>
      <c r="B67" s="298"/>
      <c r="C67" s="20"/>
      <c r="D67" s="20"/>
      <c r="E67" s="20"/>
      <c r="F67" s="20"/>
      <c r="G67" s="67"/>
      <c r="H67" s="21"/>
      <c r="I67" s="22"/>
      <c r="J67" s="33"/>
      <c r="K67" s="33"/>
      <c r="L67" s="24">
        <f>H67*G67</f>
        <v>0</v>
      </c>
      <c r="M67" s="35"/>
      <c r="N67" s="24"/>
      <c r="O67" s="92"/>
      <c r="P67" s="92"/>
      <c r="Q67" s="92"/>
      <c r="R67" s="92"/>
      <c r="S67" s="92"/>
      <c r="T67" s="93">
        <f>SUM(N67:S67)</f>
        <v>0</v>
      </c>
      <c r="U67" s="25"/>
    </row>
    <row r="68" spans="1:22" ht="15.9" customHeight="1">
      <c r="A68" s="297"/>
      <c r="B68" s="298"/>
      <c r="C68" s="20"/>
      <c r="D68" s="20"/>
      <c r="E68" s="20"/>
      <c r="F68" s="20"/>
      <c r="G68" s="67"/>
      <c r="H68" s="21"/>
      <c r="I68" s="22"/>
      <c r="J68" s="33"/>
      <c r="K68" s="33"/>
      <c r="L68" s="24">
        <f>H68*G68</f>
        <v>0</v>
      </c>
      <c r="M68" s="35"/>
      <c r="N68" s="24"/>
      <c r="O68" s="92"/>
      <c r="P68" s="92"/>
      <c r="Q68" s="92"/>
      <c r="R68" s="92"/>
      <c r="S68" s="92"/>
      <c r="T68" s="93">
        <f>SUM(N68:S68)</f>
        <v>0</v>
      </c>
      <c r="U68" s="25"/>
    </row>
    <row r="69" spans="1:22" ht="15.9" customHeight="1">
      <c r="A69" s="299"/>
      <c r="B69" s="300"/>
      <c r="C69" s="38" t="s">
        <v>31</v>
      </c>
      <c r="D69" s="39"/>
      <c r="E69" s="39"/>
      <c r="F69" s="39"/>
      <c r="G69" s="39"/>
      <c r="H69" s="39"/>
      <c r="I69" s="39"/>
      <c r="J69" s="45"/>
      <c r="K69" s="40"/>
      <c r="L69" s="41">
        <f>SUM(L65:L68)</f>
        <v>0</v>
      </c>
      <c r="M69" s="42"/>
      <c r="N69" s="94">
        <f t="shared" ref="N69:T69" si="25">SUM(N65:N68)</f>
        <v>0</v>
      </c>
      <c r="O69" s="95">
        <f t="shared" si="25"/>
        <v>0</v>
      </c>
      <c r="P69" s="95">
        <f t="shared" si="25"/>
        <v>0</v>
      </c>
      <c r="Q69" s="95">
        <f t="shared" si="25"/>
        <v>0</v>
      </c>
      <c r="R69" s="95">
        <f t="shared" si="25"/>
        <v>0</v>
      </c>
      <c r="S69" s="95">
        <f t="shared" ref="S69" si="26">SUM(S65:S68)</f>
        <v>0</v>
      </c>
      <c r="T69" s="96">
        <f t="shared" si="25"/>
        <v>0</v>
      </c>
      <c r="U69" s="43"/>
    </row>
    <row r="70" spans="1:22" ht="15.9" customHeight="1">
      <c r="A70" s="295" t="s">
        <v>14</v>
      </c>
      <c r="B70" s="296"/>
      <c r="C70" s="15"/>
      <c r="D70" s="15"/>
      <c r="E70" s="15"/>
      <c r="F70" s="15"/>
      <c r="G70" s="69"/>
      <c r="H70" s="16"/>
      <c r="I70" s="17"/>
      <c r="J70" s="32"/>
      <c r="K70" s="32"/>
      <c r="L70" s="18">
        <f>H70*G70</f>
        <v>0</v>
      </c>
      <c r="M70" s="34"/>
      <c r="N70" s="24"/>
      <c r="O70" s="89"/>
      <c r="P70" s="89"/>
      <c r="Q70" s="89"/>
      <c r="R70" s="89"/>
      <c r="S70" s="89"/>
      <c r="T70" s="90">
        <f>SUM(N70:S70)</f>
        <v>0</v>
      </c>
      <c r="U70" s="19"/>
    </row>
    <row r="71" spans="1:22" ht="15.9" customHeight="1">
      <c r="A71" s="297"/>
      <c r="B71" s="298"/>
      <c r="C71" s="20"/>
      <c r="D71" s="20"/>
      <c r="E71" s="20"/>
      <c r="F71" s="20"/>
      <c r="G71" s="67"/>
      <c r="H71" s="21"/>
      <c r="I71" s="22"/>
      <c r="J71" s="33"/>
      <c r="K71" s="33"/>
      <c r="L71" s="24">
        <f>H71*G71</f>
        <v>0</v>
      </c>
      <c r="M71" s="35"/>
      <c r="N71" s="24"/>
      <c r="O71" s="92"/>
      <c r="P71" s="92"/>
      <c r="Q71" s="92"/>
      <c r="R71" s="92"/>
      <c r="S71" s="92"/>
      <c r="T71" s="93">
        <f>SUM(N71:S71)</f>
        <v>0</v>
      </c>
      <c r="U71" s="25"/>
    </row>
    <row r="72" spans="1:22" ht="15.9" customHeight="1">
      <c r="A72" s="297"/>
      <c r="B72" s="298"/>
      <c r="C72" s="20"/>
      <c r="D72" s="20"/>
      <c r="E72" s="20"/>
      <c r="F72" s="20"/>
      <c r="G72" s="67"/>
      <c r="H72" s="21"/>
      <c r="I72" s="22"/>
      <c r="J72" s="33"/>
      <c r="K72" s="33"/>
      <c r="L72" s="24">
        <f>H72*G72</f>
        <v>0</v>
      </c>
      <c r="M72" s="35"/>
      <c r="N72" s="24"/>
      <c r="O72" s="92"/>
      <c r="P72" s="92"/>
      <c r="Q72" s="92"/>
      <c r="R72" s="92"/>
      <c r="S72" s="92"/>
      <c r="T72" s="93">
        <f>SUM(N72:S72)</f>
        <v>0</v>
      </c>
      <c r="U72" s="25"/>
    </row>
    <row r="73" spans="1:22" ht="15.9" customHeight="1">
      <c r="A73" s="297"/>
      <c r="B73" s="298"/>
      <c r="C73" s="20"/>
      <c r="D73" s="20"/>
      <c r="E73" s="20"/>
      <c r="F73" s="20"/>
      <c r="G73" s="67"/>
      <c r="H73" s="21"/>
      <c r="I73" s="22"/>
      <c r="J73" s="33"/>
      <c r="K73" s="33"/>
      <c r="L73" s="24">
        <f>H73*G73</f>
        <v>0</v>
      </c>
      <c r="M73" s="35"/>
      <c r="N73" s="24"/>
      <c r="O73" s="92"/>
      <c r="P73" s="92"/>
      <c r="Q73" s="92"/>
      <c r="R73" s="92"/>
      <c r="S73" s="92"/>
      <c r="T73" s="93">
        <f>SUM(N73:S73)</f>
        <v>0</v>
      </c>
      <c r="U73" s="25"/>
    </row>
    <row r="74" spans="1:22" ht="15.9" customHeight="1">
      <c r="A74" s="299"/>
      <c r="B74" s="300"/>
      <c r="C74" s="38" t="s">
        <v>31</v>
      </c>
      <c r="D74" s="39"/>
      <c r="E74" s="39"/>
      <c r="F74" s="39"/>
      <c r="G74" s="39"/>
      <c r="H74" s="39"/>
      <c r="I74" s="39"/>
      <c r="J74" s="45"/>
      <c r="K74" s="40"/>
      <c r="L74" s="41">
        <f>SUM(L70:L73)</f>
        <v>0</v>
      </c>
      <c r="M74" s="42"/>
      <c r="N74" s="94">
        <f t="shared" ref="N74:T74" si="27">SUM(N70:N73)</f>
        <v>0</v>
      </c>
      <c r="O74" s="95">
        <f t="shared" si="27"/>
        <v>0</v>
      </c>
      <c r="P74" s="95">
        <f t="shared" si="27"/>
        <v>0</v>
      </c>
      <c r="Q74" s="95">
        <f t="shared" si="27"/>
        <v>0</v>
      </c>
      <c r="R74" s="95">
        <f t="shared" si="27"/>
        <v>0</v>
      </c>
      <c r="S74" s="95">
        <f t="shared" ref="S74" si="28">SUM(S70:S73)</f>
        <v>0</v>
      </c>
      <c r="T74" s="96">
        <f t="shared" si="27"/>
        <v>0</v>
      </c>
      <c r="U74" s="43"/>
    </row>
    <row r="75" spans="1:22" s="53" customFormat="1" ht="15.75" customHeight="1">
      <c r="A75" s="301"/>
      <c r="B75" s="302"/>
      <c r="C75" s="82" t="s">
        <v>40</v>
      </c>
      <c r="D75" s="82"/>
      <c r="E75" s="82"/>
      <c r="F75" s="82"/>
      <c r="G75" s="82"/>
      <c r="H75" s="82"/>
      <c r="I75" s="82"/>
      <c r="J75" s="83"/>
      <c r="K75" s="83"/>
      <c r="L75" s="41">
        <f>L64+L69+L74</f>
        <v>0</v>
      </c>
      <c r="M75" s="46"/>
      <c r="N75" s="97">
        <f t="shared" ref="N75:T75" si="29">N64+N69+N74</f>
        <v>0</v>
      </c>
      <c r="O75" s="98">
        <f t="shared" si="29"/>
        <v>0</v>
      </c>
      <c r="P75" s="98">
        <f t="shared" si="29"/>
        <v>0</v>
      </c>
      <c r="Q75" s="98">
        <f t="shared" si="29"/>
        <v>0</v>
      </c>
      <c r="R75" s="98">
        <f t="shared" si="29"/>
        <v>0</v>
      </c>
      <c r="S75" s="98">
        <f t="shared" ref="S75" si="30">S64+S69+S74</f>
        <v>0</v>
      </c>
      <c r="T75" s="99">
        <f t="shared" si="29"/>
        <v>0</v>
      </c>
      <c r="U75" s="84"/>
    </row>
    <row r="76" spans="1:22" ht="15.9" customHeight="1">
      <c r="A76" s="74"/>
      <c r="B76" s="74"/>
      <c r="C76" s="75"/>
      <c r="D76" s="75"/>
      <c r="E76" s="75"/>
      <c r="F76" s="75"/>
      <c r="G76" s="78"/>
      <c r="H76" s="76"/>
      <c r="I76" s="77"/>
      <c r="J76" s="78"/>
      <c r="K76" s="78"/>
      <c r="L76" s="79"/>
      <c r="M76" s="79"/>
      <c r="N76" s="78"/>
      <c r="O76" s="78"/>
      <c r="P76" s="78"/>
      <c r="Q76" s="78"/>
      <c r="R76" s="78"/>
      <c r="S76" s="78"/>
      <c r="T76" s="78"/>
      <c r="U76" s="80"/>
    </row>
    <row r="77" spans="1:22" ht="15.9" customHeight="1">
      <c r="A77" s="125" t="s">
        <v>210</v>
      </c>
      <c r="B77" s="58"/>
      <c r="C77" s="59"/>
      <c r="D77" s="59"/>
      <c r="E77" s="59"/>
      <c r="F77" s="59"/>
      <c r="G77" s="62"/>
      <c r="H77" s="60"/>
      <c r="I77" s="61"/>
      <c r="J77" s="62"/>
      <c r="K77" s="62"/>
      <c r="L77" s="63"/>
      <c r="M77" s="63"/>
      <c r="N77" s="62"/>
      <c r="O77" s="62"/>
      <c r="P77" s="62"/>
      <c r="Q77" s="62"/>
      <c r="R77" s="62"/>
      <c r="S77" s="62"/>
      <c r="T77" s="62"/>
      <c r="U77" s="64"/>
    </row>
    <row r="78" spans="1:22" ht="30" customHeight="1">
      <c r="A78" s="303" t="s">
        <v>18</v>
      </c>
      <c r="B78" s="304"/>
      <c r="C78" s="30" t="s">
        <v>26</v>
      </c>
      <c r="D78" s="30" t="s">
        <v>38</v>
      </c>
      <c r="E78" s="305" t="s">
        <v>39</v>
      </c>
      <c r="F78" s="306"/>
      <c r="G78" s="31" t="s">
        <v>5</v>
      </c>
      <c r="H78" s="29" t="s">
        <v>0</v>
      </c>
      <c r="I78" s="29" t="s">
        <v>1</v>
      </c>
      <c r="J78" s="31" t="s">
        <v>10</v>
      </c>
      <c r="K78" s="31" t="s">
        <v>11</v>
      </c>
      <c r="L78" s="31" t="s">
        <v>8</v>
      </c>
      <c r="M78" s="31" t="s">
        <v>12</v>
      </c>
      <c r="N78" s="87" t="s">
        <v>126</v>
      </c>
      <c r="O78" s="87" t="s">
        <v>127</v>
      </c>
      <c r="P78" s="87" t="s">
        <v>150</v>
      </c>
      <c r="Q78" s="87" t="s">
        <v>151</v>
      </c>
      <c r="R78" s="87" t="s">
        <v>153</v>
      </c>
      <c r="S78" s="87" t="s">
        <v>172</v>
      </c>
      <c r="T78" s="88" t="s">
        <v>176</v>
      </c>
      <c r="U78" s="31" t="s">
        <v>13</v>
      </c>
      <c r="V78" s="47"/>
    </row>
    <row r="79" spans="1:22" ht="15.9" customHeight="1">
      <c r="A79" s="307" t="s">
        <v>32</v>
      </c>
      <c r="B79" s="308"/>
      <c r="C79" s="20"/>
      <c r="D79" s="20"/>
      <c r="E79" s="290"/>
      <c r="F79" s="291"/>
      <c r="G79" s="23"/>
      <c r="H79" s="21"/>
      <c r="I79" s="25"/>
      <c r="J79" s="23"/>
      <c r="K79" s="23"/>
      <c r="L79" s="24">
        <f>H79*G79</f>
        <v>0</v>
      </c>
      <c r="M79" s="24">
        <f>H79*K79</f>
        <v>0</v>
      </c>
      <c r="N79" s="91"/>
      <c r="O79" s="92"/>
      <c r="P79" s="92"/>
      <c r="Q79" s="92"/>
      <c r="R79" s="92"/>
      <c r="S79" s="92"/>
      <c r="T79" s="90">
        <f>SUM(N79:S79)</f>
        <v>0</v>
      </c>
      <c r="U79" s="25"/>
    </row>
    <row r="80" spans="1:22" ht="15.9" customHeight="1">
      <c r="A80" s="307"/>
      <c r="B80" s="308"/>
      <c r="C80" s="20"/>
      <c r="D80" s="20"/>
      <c r="E80" s="290"/>
      <c r="F80" s="291"/>
      <c r="G80" s="23"/>
      <c r="H80" s="21"/>
      <c r="I80" s="25"/>
      <c r="J80" s="23"/>
      <c r="K80" s="23"/>
      <c r="L80" s="24">
        <f t="shared" ref="L80:L88" si="31">H80*G80</f>
        <v>0</v>
      </c>
      <c r="M80" s="24">
        <f t="shared" ref="M80:M88" si="32">H80*K80</f>
        <v>0</v>
      </c>
      <c r="N80" s="91"/>
      <c r="O80" s="92"/>
      <c r="P80" s="92"/>
      <c r="Q80" s="92"/>
      <c r="R80" s="92"/>
      <c r="S80" s="92"/>
      <c r="T80" s="93">
        <f>SUM(N80:S80)</f>
        <v>0</v>
      </c>
      <c r="U80" s="25"/>
    </row>
    <row r="81" spans="1:21" ht="15.9" customHeight="1">
      <c r="A81" s="307"/>
      <c r="B81" s="308"/>
      <c r="C81" s="20"/>
      <c r="D81" s="20"/>
      <c r="E81" s="290"/>
      <c r="F81" s="291"/>
      <c r="G81" s="23"/>
      <c r="H81" s="21"/>
      <c r="I81" s="25"/>
      <c r="J81" s="23"/>
      <c r="K81" s="23"/>
      <c r="L81" s="24">
        <f t="shared" si="31"/>
        <v>0</v>
      </c>
      <c r="M81" s="24">
        <f t="shared" si="32"/>
        <v>0</v>
      </c>
      <c r="N81" s="91"/>
      <c r="O81" s="92"/>
      <c r="P81" s="92"/>
      <c r="Q81" s="92"/>
      <c r="R81" s="92"/>
      <c r="S81" s="92"/>
      <c r="T81" s="93">
        <f t="shared" ref="T81:T88" si="33">SUM(N81:S81)</f>
        <v>0</v>
      </c>
      <c r="U81" s="25"/>
    </row>
    <row r="82" spans="1:21" ht="15.9" customHeight="1">
      <c r="A82" s="307"/>
      <c r="B82" s="308"/>
      <c r="C82" s="20"/>
      <c r="D82" s="20"/>
      <c r="E82" s="290"/>
      <c r="F82" s="291"/>
      <c r="G82" s="23"/>
      <c r="H82" s="21"/>
      <c r="I82" s="25"/>
      <c r="J82" s="23"/>
      <c r="K82" s="23"/>
      <c r="L82" s="24">
        <f t="shared" si="31"/>
        <v>0</v>
      </c>
      <c r="M82" s="24">
        <f t="shared" si="32"/>
        <v>0</v>
      </c>
      <c r="N82" s="91"/>
      <c r="O82" s="92"/>
      <c r="P82" s="92"/>
      <c r="Q82" s="92"/>
      <c r="R82" s="92"/>
      <c r="S82" s="92"/>
      <c r="T82" s="93">
        <f t="shared" si="33"/>
        <v>0</v>
      </c>
      <c r="U82" s="25"/>
    </row>
    <row r="83" spans="1:21" ht="15.9" customHeight="1">
      <c r="A83" s="307"/>
      <c r="B83" s="308"/>
      <c r="C83" s="20"/>
      <c r="D83" s="20"/>
      <c r="E83" s="290"/>
      <c r="F83" s="291"/>
      <c r="G83" s="23"/>
      <c r="H83" s="21"/>
      <c r="I83" s="25"/>
      <c r="J83" s="23"/>
      <c r="K83" s="23"/>
      <c r="L83" s="24">
        <f t="shared" si="31"/>
        <v>0</v>
      </c>
      <c r="M83" s="24">
        <f t="shared" si="32"/>
        <v>0</v>
      </c>
      <c r="N83" s="91"/>
      <c r="O83" s="92"/>
      <c r="P83" s="92"/>
      <c r="Q83" s="92"/>
      <c r="R83" s="92"/>
      <c r="S83" s="92"/>
      <c r="T83" s="93">
        <f t="shared" si="33"/>
        <v>0</v>
      </c>
      <c r="U83" s="25"/>
    </row>
    <row r="84" spans="1:21" ht="15.9" customHeight="1">
      <c r="A84" s="307"/>
      <c r="B84" s="308"/>
      <c r="C84" s="20"/>
      <c r="D84" s="20"/>
      <c r="E84" s="290"/>
      <c r="F84" s="291"/>
      <c r="G84" s="23"/>
      <c r="H84" s="21"/>
      <c r="I84" s="25"/>
      <c r="J84" s="23"/>
      <c r="K84" s="23"/>
      <c r="L84" s="24">
        <f t="shared" si="31"/>
        <v>0</v>
      </c>
      <c r="M84" s="24">
        <f t="shared" si="32"/>
        <v>0</v>
      </c>
      <c r="N84" s="91"/>
      <c r="O84" s="92"/>
      <c r="P84" s="92"/>
      <c r="Q84" s="92"/>
      <c r="R84" s="92"/>
      <c r="S84" s="92"/>
      <c r="T84" s="93">
        <f t="shared" si="33"/>
        <v>0</v>
      </c>
      <c r="U84" s="25"/>
    </row>
    <row r="85" spans="1:21" ht="15.9" customHeight="1">
      <c r="A85" s="307"/>
      <c r="B85" s="308"/>
      <c r="C85" s="20"/>
      <c r="D85" s="20"/>
      <c r="E85" s="290"/>
      <c r="F85" s="291"/>
      <c r="G85" s="23"/>
      <c r="H85" s="21"/>
      <c r="I85" s="25"/>
      <c r="J85" s="23"/>
      <c r="K85" s="23"/>
      <c r="L85" s="24">
        <f t="shared" si="31"/>
        <v>0</v>
      </c>
      <c r="M85" s="24">
        <f t="shared" si="32"/>
        <v>0</v>
      </c>
      <c r="N85" s="91"/>
      <c r="O85" s="92"/>
      <c r="P85" s="92"/>
      <c r="Q85" s="92"/>
      <c r="R85" s="92"/>
      <c r="S85" s="92"/>
      <c r="T85" s="93">
        <f t="shared" si="33"/>
        <v>0</v>
      </c>
      <c r="U85" s="25"/>
    </row>
    <row r="86" spans="1:21" ht="15.9" customHeight="1">
      <c r="A86" s="307"/>
      <c r="B86" s="308"/>
      <c r="C86" s="20"/>
      <c r="D86" s="20"/>
      <c r="E86" s="290"/>
      <c r="F86" s="291"/>
      <c r="G86" s="23"/>
      <c r="H86" s="21"/>
      <c r="I86" s="25"/>
      <c r="J86" s="23"/>
      <c r="K86" s="23"/>
      <c r="L86" s="24">
        <f t="shared" si="31"/>
        <v>0</v>
      </c>
      <c r="M86" s="24">
        <f t="shared" si="32"/>
        <v>0</v>
      </c>
      <c r="N86" s="91"/>
      <c r="O86" s="92"/>
      <c r="P86" s="92"/>
      <c r="Q86" s="92"/>
      <c r="R86" s="92"/>
      <c r="S86" s="92"/>
      <c r="T86" s="93">
        <f t="shared" si="33"/>
        <v>0</v>
      </c>
      <c r="U86" s="25"/>
    </row>
    <row r="87" spans="1:21" ht="15.9" customHeight="1">
      <c r="A87" s="307"/>
      <c r="B87" s="308"/>
      <c r="C87" s="20"/>
      <c r="D87" s="20"/>
      <c r="E87" s="290"/>
      <c r="F87" s="291"/>
      <c r="G87" s="23"/>
      <c r="H87" s="21"/>
      <c r="I87" s="25"/>
      <c r="J87" s="23"/>
      <c r="K87" s="23"/>
      <c r="L87" s="24">
        <f t="shared" si="31"/>
        <v>0</v>
      </c>
      <c r="M87" s="24">
        <f t="shared" si="32"/>
        <v>0</v>
      </c>
      <c r="N87" s="91"/>
      <c r="O87" s="92"/>
      <c r="P87" s="92"/>
      <c r="Q87" s="92"/>
      <c r="R87" s="92"/>
      <c r="S87" s="92"/>
      <c r="T87" s="93">
        <f t="shared" si="33"/>
        <v>0</v>
      </c>
      <c r="U87" s="25"/>
    </row>
    <row r="88" spans="1:21" ht="15.9" customHeight="1">
      <c r="A88" s="307"/>
      <c r="B88" s="308"/>
      <c r="C88" s="20"/>
      <c r="D88" s="20"/>
      <c r="E88" s="290"/>
      <c r="F88" s="291"/>
      <c r="G88" s="23"/>
      <c r="H88" s="21"/>
      <c r="I88" s="25"/>
      <c r="J88" s="23"/>
      <c r="K88" s="23"/>
      <c r="L88" s="24">
        <f t="shared" si="31"/>
        <v>0</v>
      </c>
      <c r="M88" s="24">
        <f t="shared" si="32"/>
        <v>0</v>
      </c>
      <c r="N88" s="91"/>
      <c r="O88" s="92"/>
      <c r="P88" s="92"/>
      <c r="Q88" s="92"/>
      <c r="R88" s="92"/>
      <c r="S88" s="92"/>
      <c r="T88" s="93">
        <f t="shared" si="33"/>
        <v>0</v>
      </c>
      <c r="U88" s="25"/>
    </row>
    <row r="89" spans="1:21" ht="15.9" customHeight="1">
      <c r="A89" s="309"/>
      <c r="B89" s="310"/>
      <c r="C89" s="38" t="s">
        <v>31</v>
      </c>
      <c r="D89" s="39"/>
      <c r="E89" s="39"/>
      <c r="F89" s="39"/>
      <c r="G89" s="39"/>
      <c r="H89" s="39"/>
      <c r="I89" s="39"/>
      <c r="J89" s="39"/>
      <c r="K89" s="44"/>
      <c r="L89" s="41">
        <f t="shared" ref="L89:T89" si="34">SUM(L79:L88)</f>
        <v>0</v>
      </c>
      <c r="M89" s="41">
        <f t="shared" si="34"/>
        <v>0</v>
      </c>
      <c r="N89" s="41">
        <f t="shared" si="34"/>
        <v>0</v>
      </c>
      <c r="O89" s="100">
        <f t="shared" si="34"/>
        <v>0</v>
      </c>
      <c r="P89" s="100">
        <f t="shared" si="34"/>
        <v>0</v>
      </c>
      <c r="Q89" s="100">
        <f t="shared" si="34"/>
        <v>0</v>
      </c>
      <c r="R89" s="100">
        <f t="shared" si="34"/>
        <v>0</v>
      </c>
      <c r="S89" s="100">
        <f t="shared" ref="S89" si="35">SUM(S79:S88)</f>
        <v>0</v>
      </c>
      <c r="T89" s="101">
        <f t="shared" si="34"/>
        <v>0</v>
      </c>
      <c r="U89" s="43"/>
    </row>
    <row r="90" spans="1:21" ht="16.5" customHeight="1">
      <c r="A90" s="7"/>
      <c r="B90" s="7"/>
      <c r="C90" s="13"/>
      <c r="D90" s="13"/>
      <c r="E90" s="13"/>
      <c r="F90" s="1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ht="24">
      <c r="A91" s="7"/>
      <c r="B91" s="7"/>
      <c r="C91" s="13"/>
      <c r="D91" s="13"/>
      <c r="E91" s="13"/>
      <c r="F91" s="13"/>
      <c r="G91" s="7"/>
      <c r="H91" s="7" t="s">
        <v>30</v>
      </c>
      <c r="I91" s="7"/>
      <c r="J91" s="7"/>
      <c r="K91" s="7"/>
      <c r="L91" s="102"/>
      <c r="M91" s="103"/>
      <c r="N91" s="87" t="s">
        <v>126</v>
      </c>
      <c r="O91" s="87" t="s">
        <v>127</v>
      </c>
      <c r="P91" s="87" t="s">
        <v>150</v>
      </c>
      <c r="Q91" s="87" t="s">
        <v>151</v>
      </c>
      <c r="R91" s="87" t="s">
        <v>153</v>
      </c>
      <c r="S91" s="87" t="s">
        <v>172</v>
      </c>
      <c r="T91" s="88" t="s">
        <v>176</v>
      </c>
      <c r="U91" s="7"/>
    </row>
    <row r="92" spans="1:21" ht="20.100000000000001" customHeight="1">
      <c r="A92" s="7"/>
      <c r="B92" s="7"/>
      <c r="D92" s="13"/>
      <c r="E92" s="13"/>
      <c r="F92" s="13"/>
      <c r="G92" s="7"/>
      <c r="H92" s="86" t="s">
        <v>29</v>
      </c>
      <c r="I92" s="5">
        <v>0.1</v>
      </c>
      <c r="J92" s="6"/>
      <c r="K92" s="6"/>
      <c r="L92" s="286" t="s">
        <v>2</v>
      </c>
      <c r="M92" s="287"/>
      <c r="N92" s="81">
        <f t="shared" ref="N92:T92" si="36">N57+N75+N89</f>
        <v>0</v>
      </c>
      <c r="O92" s="81">
        <f t="shared" si="36"/>
        <v>0</v>
      </c>
      <c r="P92" s="81">
        <f t="shared" si="36"/>
        <v>0</v>
      </c>
      <c r="Q92" s="81">
        <f t="shared" si="36"/>
        <v>0</v>
      </c>
      <c r="R92" s="81">
        <f t="shared" si="36"/>
        <v>0</v>
      </c>
      <c r="S92" s="81">
        <f t="shared" si="36"/>
        <v>0</v>
      </c>
      <c r="T92" s="81">
        <f t="shared" si="36"/>
        <v>0</v>
      </c>
      <c r="U92" s="8"/>
    </row>
    <row r="93" spans="1:21" ht="20.100000000000001" customHeight="1">
      <c r="A93" s="7"/>
      <c r="B93" s="7"/>
      <c r="C93" s="13"/>
      <c r="D93" s="13"/>
      <c r="E93" s="13"/>
      <c r="F93" s="13"/>
      <c r="G93" s="7"/>
      <c r="J93" s="6"/>
      <c r="K93" s="6"/>
      <c r="L93" s="286" t="s">
        <v>207</v>
      </c>
      <c r="M93" s="287"/>
      <c r="N93" s="81"/>
      <c r="O93" s="81"/>
      <c r="P93" s="81"/>
      <c r="Q93" s="81"/>
      <c r="R93" s="81"/>
      <c r="S93" s="81"/>
      <c r="T93" s="81"/>
      <c r="U93" s="8"/>
    </row>
    <row r="94" spans="1:21" ht="20.100000000000001" customHeight="1">
      <c r="A94" s="7"/>
      <c r="C94" s="13"/>
      <c r="D94" s="13"/>
      <c r="E94" s="13"/>
      <c r="F94" s="13"/>
      <c r="G94" s="7"/>
      <c r="H94" s="7"/>
      <c r="I94" s="7"/>
      <c r="J94" s="6"/>
      <c r="K94" s="6"/>
      <c r="L94" s="286" t="s">
        <v>3</v>
      </c>
      <c r="M94" s="287"/>
      <c r="N94" s="81">
        <f>N93*$I92</f>
        <v>0</v>
      </c>
      <c r="O94" s="81">
        <f t="shared" ref="O94:T94" si="37">O93*$I92</f>
        <v>0</v>
      </c>
      <c r="P94" s="81">
        <f t="shared" si="37"/>
        <v>0</v>
      </c>
      <c r="Q94" s="81">
        <f t="shared" si="37"/>
        <v>0</v>
      </c>
      <c r="R94" s="81">
        <f t="shared" si="37"/>
        <v>0</v>
      </c>
      <c r="S94" s="81">
        <f t="shared" si="37"/>
        <v>0</v>
      </c>
      <c r="T94" s="81">
        <f t="shared" si="37"/>
        <v>0</v>
      </c>
      <c r="U94" s="8"/>
    </row>
    <row r="95" spans="1:21" ht="19.5" customHeight="1">
      <c r="L95" s="286" t="s">
        <v>208</v>
      </c>
      <c r="M95" s="287"/>
      <c r="N95" s="81">
        <f>SUM(N94,N93)</f>
        <v>0</v>
      </c>
      <c r="O95" s="81">
        <f t="shared" ref="O95:T95" si="38">SUM(O94,O93)</f>
        <v>0</v>
      </c>
      <c r="P95" s="81">
        <f t="shared" si="38"/>
        <v>0</v>
      </c>
      <c r="Q95" s="81">
        <f t="shared" si="38"/>
        <v>0</v>
      </c>
      <c r="R95" s="81">
        <f t="shared" si="38"/>
        <v>0</v>
      </c>
      <c r="S95" s="81">
        <f t="shared" si="38"/>
        <v>0</v>
      </c>
      <c r="T95" s="81">
        <f t="shared" si="38"/>
        <v>0</v>
      </c>
    </row>
    <row r="96" spans="1:21" ht="19.5" customHeight="1">
      <c r="L96" s="286" t="s">
        <v>209</v>
      </c>
      <c r="M96" s="287"/>
      <c r="N96" s="226">
        <v>3</v>
      </c>
      <c r="O96" s="226">
        <v>12</v>
      </c>
      <c r="P96" s="226">
        <v>12</v>
      </c>
      <c r="Q96" s="226">
        <v>12</v>
      </c>
      <c r="R96" s="226">
        <v>12</v>
      </c>
      <c r="S96" s="226">
        <v>9</v>
      </c>
      <c r="T96" s="226">
        <f>SUM(N96:S96)</f>
        <v>60</v>
      </c>
    </row>
    <row r="97" spans="12:20" ht="19.5" customHeight="1">
      <c r="L97" s="286" t="s">
        <v>4</v>
      </c>
      <c r="M97" s="287"/>
      <c r="N97" s="81">
        <f>N95*N96</f>
        <v>0</v>
      </c>
      <c r="O97" s="81">
        <f t="shared" ref="O97:S97" si="39">O95*O96</f>
        <v>0</v>
      </c>
      <c r="P97" s="81">
        <f t="shared" si="39"/>
        <v>0</v>
      </c>
      <c r="Q97" s="81">
        <f t="shared" si="39"/>
        <v>0</v>
      </c>
      <c r="R97" s="81">
        <f t="shared" si="39"/>
        <v>0</v>
      </c>
      <c r="S97" s="81">
        <f t="shared" si="39"/>
        <v>0</v>
      </c>
      <c r="T97" s="81">
        <f>SUM(N97:S97)</f>
        <v>0</v>
      </c>
    </row>
  </sheetData>
  <mergeCells count="39">
    <mergeCell ref="A60:B64"/>
    <mergeCell ref="A5:B5"/>
    <mergeCell ref="A6:B10"/>
    <mergeCell ref="A11:A45"/>
    <mergeCell ref="B11:B15"/>
    <mergeCell ref="B16:B25"/>
    <mergeCell ref="B41:B45"/>
    <mergeCell ref="A46:B50"/>
    <mergeCell ref="A51:B55"/>
    <mergeCell ref="A56:B56"/>
    <mergeCell ref="A59:B59"/>
    <mergeCell ref="B26:B30"/>
    <mergeCell ref="B31:B35"/>
    <mergeCell ref="B36:B40"/>
    <mergeCell ref="A79:B89"/>
    <mergeCell ref="E79:F79"/>
    <mergeCell ref="E80:F80"/>
    <mergeCell ref="E81:F81"/>
    <mergeCell ref="E82:F82"/>
    <mergeCell ref="A65:B69"/>
    <mergeCell ref="A70:B74"/>
    <mergeCell ref="A75:B75"/>
    <mergeCell ref="A78:B78"/>
    <mergeCell ref="E78:F78"/>
    <mergeCell ref="L97:M97"/>
    <mergeCell ref="C2:D2"/>
    <mergeCell ref="L92:M92"/>
    <mergeCell ref="L94:M94"/>
    <mergeCell ref="E83:F83"/>
    <mergeCell ref="E84:F84"/>
    <mergeCell ref="E85:F85"/>
    <mergeCell ref="E86:F86"/>
    <mergeCell ref="E87:F87"/>
    <mergeCell ref="E88:F88"/>
    <mergeCell ref="C16:C19"/>
    <mergeCell ref="C21:C24"/>
    <mergeCell ref="L93:M93"/>
    <mergeCell ref="L95:M95"/>
    <mergeCell ref="L96:M96"/>
  </mergeCells>
  <phoneticPr fontId="3"/>
  <pageMargins left="0.7" right="0.7" top="0.75" bottom="0.75" header="0.3" footer="0.3"/>
  <pageSetup paperSize="8" scale="48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showGridLines="0" topLeftCell="H61" zoomScale="85" zoomScaleNormal="85" zoomScalePageLayoutView="75" workbookViewId="0">
      <selection activeCell="D66" sqref="D66"/>
    </sheetView>
  </sheetViews>
  <sheetFormatPr defaultColWidth="9" defaultRowHeight="12"/>
  <cols>
    <col min="1" max="1" width="7" style="1" customWidth="1"/>
    <col min="2" max="2" width="23.6640625" style="1" customWidth="1"/>
    <col min="3" max="5" width="29" style="12" customWidth="1"/>
    <col min="6" max="6" width="11.21875" style="116" bestFit="1" customWidth="1"/>
    <col min="7" max="7" width="16.33203125" style="1" customWidth="1"/>
    <col min="8" max="8" width="14.6640625" style="1" customWidth="1"/>
    <col min="9" max="9" width="9.88671875" style="1" customWidth="1"/>
    <col min="10" max="11" width="12.6640625" style="1" customWidth="1"/>
    <col min="12" max="12" width="16.33203125" style="1" customWidth="1"/>
    <col min="13" max="13" width="14.6640625" style="1" customWidth="1"/>
    <col min="14" max="20" width="16.33203125" style="1" customWidth="1"/>
    <col min="21" max="21" width="43.88671875" style="1" customWidth="1"/>
    <col min="22" max="16384" width="9" style="1"/>
  </cols>
  <sheetData>
    <row r="1" spans="1:21" ht="16.5" customHeight="1">
      <c r="A1" s="221" t="s">
        <v>187</v>
      </c>
      <c r="U1" s="3"/>
    </row>
    <row r="2" spans="1:21" ht="19.2">
      <c r="A2" s="9" t="s">
        <v>170</v>
      </c>
      <c r="C2" s="288" t="str">
        <f>様式１記入例!D16</f>
        <v>クラウドサービス接続機器等の導入及び運用保守業務</v>
      </c>
      <c r="D2" s="289"/>
      <c r="E2" s="211" t="s">
        <v>169</v>
      </c>
      <c r="T2" s="10" t="s">
        <v>17</v>
      </c>
      <c r="U2" s="11"/>
    </row>
    <row r="3" spans="1:21" ht="16.2">
      <c r="A3" s="2"/>
      <c r="T3" s="10" t="s">
        <v>6</v>
      </c>
      <c r="U3" s="14" t="s">
        <v>152</v>
      </c>
    </row>
    <row r="4" spans="1:21">
      <c r="A4" s="123" t="s">
        <v>197</v>
      </c>
      <c r="U4" s="3" t="s">
        <v>9</v>
      </c>
    </row>
    <row r="5" spans="1:21" s="4" customFormat="1" ht="24">
      <c r="A5" s="303" t="s">
        <v>18</v>
      </c>
      <c r="B5" s="304"/>
      <c r="C5" s="30" t="s">
        <v>19</v>
      </c>
      <c r="D5" s="30" t="s">
        <v>20</v>
      </c>
      <c r="E5" s="30" t="s">
        <v>21</v>
      </c>
      <c r="F5" s="30" t="s">
        <v>22</v>
      </c>
      <c r="G5" s="68" t="s">
        <v>5</v>
      </c>
      <c r="H5" s="31" t="s">
        <v>24</v>
      </c>
      <c r="I5" s="31" t="s">
        <v>1</v>
      </c>
      <c r="J5" s="31"/>
      <c r="K5" s="31"/>
      <c r="L5" s="31" t="s">
        <v>8</v>
      </c>
      <c r="M5" s="31"/>
      <c r="N5" s="87" t="s">
        <v>126</v>
      </c>
      <c r="O5" s="87" t="s">
        <v>127</v>
      </c>
      <c r="P5" s="87" t="s">
        <v>150</v>
      </c>
      <c r="Q5" s="87" t="s">
        <v>151</v>
      </c>
      <c r="R5" s="87" t="s">
        <v>153</v>
      </c>
      <c r="S5" s="87" t="s">
        <v>172</v>
      </c>
      <c r="T5" s="88" t="s">
        <v>176</v>
      </c>
      <c r="U5" s="29" t="s">
        <v>16</v>
      </c>
    </row>
    <row r="6" spans="1:21" ht="15.9" customHeight="1">
      <c r="A6" s="295" t="s">
        <v>15</v>
      </c>
      <c r="B6" s="296"/>
      <c r="C6" s="325" t="s">
        <v>43</v>
      </c>
      <c r="D6" s="15" t="s">
        <v>44</v>
      </c>
      <c r="E6" s="15" t="s">
        <v>45</v>
      </c>
      <c r="F6" s="36" t="s">
        <v>46</v>
      </c>
      <c r="G6" s="69">
        <v>100000</v>
      </c>
      <c r="H6" s="16">
        <v>1</v>
      </c>
      <c r="I6" s="17"/>
      <c r="J6" s="32"/>
      <c r="K6" s="32"/>
      <c r="L6" s="18">
        <f>H6*G6</f>
        <v>100000</v>
      </c>
      <c r="M6" s="34"/>
      <c r="N6" s="89"/>
      <c r="O6" s="89"/>
      <c r="P6" s="89"/>
      <c r="Q6" s="89"/>
      <c r="R6" s="89"/>
      <c r="S6" s="89"/>
      <c r="T6" s="90">
        <f>SUM(N6:S6)</f>
        <v>0</v>
      </c>
      <c r="U6" s="19"/>
    </row>
    <row r="7" spans="1:21" ht="15.9" customHeight="1">
      <c r="A7" s="297"/>
      <c r="B7" s="298"/>
      <c r="C7" s="324"/>
      <c r="D7" s="20" t="s">
        <v>47</v>
      </c>
      <c r="E7" s="20" t="s">
        <v>48</v>
      </c>
      <c r="F7" s="37" t="s">
        <v>49</v>
      </c>
      <c r="G7" s="67">
        <v>50000</v>
      </c>
      <c r="H7" s="21">
        <v>1</v>
      </c>
      <c r="I7" s="22"/>
      <c r="J7" s="33"/>
      <c r="K7" s="33"/>
      <c r="L7" s="24">
        <f>H7*G7</f>
        <v>50000</v>
      </c>
      <c r="M7" s="35"/>
      <c r="N7" s="92"/>
      <c r="O7" s="92"/>
      <c r="P7" s="92"/>
      <c r="Q7" s="92"/>
      <c r="R7" s="92"/>
      <c r="S7" s="92"/>
      <c r="T7" s="93">
        <f>SUM(N7:S7)</f>
        <v>0</v>
      </c>
      <c r="U7" s="25"/>
    </row>
    <row r="8" spans="1:21" ht="15.9" customHeight="1">
      <c r="A8" s="297"/>
      <c r="B8" s="298"/>
      <c r="C8" s="20" t="s">
        <v>50</v>
      </c>
      <c r="D8" s="20" t="s">
        <v>51</v>
      </c>
      <c r="E8" s="20" t="s">
        <v>52</v>
      </c>
      <c r="F8" s="37" t="s">
        <v>46</v>
      </c>
      <c r="G8" s="67">
        <v>100000</v>
      </c>
      <c r="H8" s="21">
        <v>1</v>
      </c>
      <c r="I8" s="22"/>
      <c r="J8" s="33"/>
      <c r="K8" s="33"/>
      <c r="L8" s="24">
        <f>H8*G8</f>
        <v>100000</v>
      </c>
      <c r="M8" s="35"/>
      <c r="N8" s="92"/>
      <c r="O8" s="92"/>
      <c r="P8" s="92"/>
      <c r="Q8" s="92"/>
      <c r="R8" s="92"/>
      <c r="S8" s="92"/>
      <c r="T8" s="93">
        <f>SUM(N8:S8)</f>
        <v>0</v>
      </c>
      <c r="U8" s="25"/>
    </row>
    <row r="9" spans="1:21" ht="15.9" customHeight="1">
      <c r="A9" s="299"/>
      <c r="B9" s="300"/>
      <c r="C9" s="38" t="s">
        <v>31</v>
      </c>
      <c r="D9" s="39"/>
      <c r="E9" s="39"/>
      <c r="F9" s="65"/>
      <c r="G9" s="39"/>
      <c r="H9" s="39"/>
      <c r="I9" s="39"/>
      <c r="J9" s="45"/>
      <c r="K9" s="40"/>
      <c r="L9" s="41">
        <f>SUM(L6:L8)</f>
        <v>250000</v>
      </c>
      <c r="M9" s="42"/>
      <c r="N9" s="95">
        <f t="shared" ref="N9:T9" si="0">SUM(N6:N8)</f>
        <v>0</v>
      </c>
      <c r="O9" s="95">
        <f t="shared" si="0"/>
        <v>0</v>
      </c>
      <c r="P9" s="95">
        <f t="shared" si="0"/>
        <v>0</v>
      </c>
      <c r="Q9" s="95">
        <f t="shared" si="0"/>
        <v>0</v>
      </c>
      <c r="R9" s="95">
        <f t="shared" ref="R9" si="1">SUM(R6:R8)</f>
        <v>0</v>
      </c>
      <c r="S9" s="95">
        <f t="shared" si="0"/>
        <v>0</v>
      </c>
      <c r="T9" s="96">
        <f t="shared" si="0"/>
        <v>0</v>
      </c>
      <c r="U9" s="43"/>
    </row>
    <row r="10" spans="1:21" ht="15.9" customHeight="1">
      <c r="A10" s="311" t="s">
        <v>195</v>
      </c>
      <c r="B10" s="314" t="s">
        <v>7</v>
      </c>
      <c r="C10" s="15" t="s">
        <v>53</v>
      </c>
      <c r="D10" s="15" t="s">
        <v>54</v>
      </c>
      <c r="E10" s="15" t="s">
        <v>55</v>
      </c>
      <c r="F10" s="36" t="s">
        <v>49</v>
      </c>
      <c r="G10" s="69">
        <v>50000</v>
      </c>
      <c r="H10" s="16">
        <v>2</v>
      </c>
      <c r="I10" s="17"/>
      <c r="J10" s="32"/>
      <c r="K10" s="32"/>
      <c r="L10" s="18">
        <f>H10*G10</f>
        <v>100000</v>
      </c>
      <c r="M10" s="34"/>
      <c r="N10" s="89"/>
      <c r="O10" s="89"/>
      <c r="P10" s="89"/>
      <c r="Q10" s="89"/>
      <c r="R10" s="89"/>
      <c r="S10" s="89"/>
      <c r="T10" s="90">
        <f>SUM(N10:S10)</f>
        <v>0</v>
      </c>
      <c r="U10" s="19"/>
    </row>
    <row r="11" spans="1:21" ht="15.9" customHeight="1">
      <c r="A11" s="315"/>
      <c r="B11" s="312"/>
      <c r="C11" s="323" t="s">
        <v>56</v>
      </c>
      <c r="D11" s="54" t="s">
        <v>57</v>
      </c>
      <c r="E11" s="54" t="s">
        <v>58</v>
      </c>
      <c r="F11" s="114" t="s">
        <v>49</v>
      </c>
      <c r="G11" s="107">
        <v>50000</v>
      </c>
      <c r="H11" s="55">
        <v>2</v>
      </c>
      <c r="I11" s="106"/>
      <c r="J11" s="108"/>
      <c r="K11" s="108"/>
      <c r="L11" s="18">
        <f>H11*G11</f>
        <v>100000</v>
      </c>
      <c r="M11" s="109"/>
      <c r="N11" s="110"/>
      <c r="O11" s="110"/>
      <c r="P11" s="110"/>
      <c r="Q11" s="110"/>
      <c r="R11" s="110"/>
      <c r="S11" s="110"/>
      <c r="T11" s="111"/>
      <c r="U11" s="56"/>
    </row>
    <row r="12" spans="1:21" ht="15.9" customHeight="1">
      <c r="A12" s="312"/>
      <c r="B12" s="312"/>
      <c r="C12" s="324"/>
      <c r="D12" s="20" t="s">
        <v>59</v>
      </c>
      <c r="E12" s="20" t="s">
        <v>58</v>
      </c>
      <c r="F12" s="37" t="s">
        <v>49</v>
      </c>
      <c r="G12" s="67">
        <v>50000</v>
      </c>
      <c r="H12" s="21">
        <v>2</v>
      </c>
      <c r="I12" s="22"/>
      <c r="J12" s="33"/>
      <c r="K12" s="33"/>
      <c r="L12" s="24">
        <f>H12*G12</f>
        <v>100000</v>
      </c>
      <c r="M12" s="35"/>
      <c r="N12" s="92"/>
      <c r="O12" s="92"/>
      <c r="P12" s="92"/>
      <c r="Q12" s="92"/>
      <c r="R12" s="92"/>
      <c r="S12" s="92"/>
      <c r="T12" s="93">
        <f>SUM(N12:S12)</f>
        <v>0</v>
      </c>
      <c r="U12" s="25"/>
    </row>
    <row r="13" spans="1:21" ht="15.75" customHeight="1">
      <c r="A13" s="312"/>
      <c r="B13" s="312"/>
      <c r="C13" s="20" t="s">
        <v>60</v>
      </c>
      <c r="D13" s="20" t="s">
        <v>61</v>
      </c>
      <c r="E13" s="20" t="s">
        <v>62</v>
      </c>
      <c r="F13" s="37" t="s">
        <v>49</v>
      </c>
      <c r="G13" s="67">
        <v>50000</v>
      </c>
      <c r="H13" s="21">
        <v>2</v>
      </c>
      <c r="I13" s="22"/>
      <c r="J13" s="33"/>
      <c r="K13" s="33"/>
      <c r="L13" s="24">
        <f>H13*G13</f>
        <v>100000</v>
      </c>
      <c r="M13" s="35"/>
      <c r="N13" s="92"/>
      <c r="O13" s="92"/>
      <c r="P13" s="92"/>
      <c r="Q13" s="92"/>
      <c r="R13" s="92"/>
      <c r="S13" s="92"/>
      <c r="T13" s="93">
        <f>SUM(N13:S13)</f>
        <v>0</v>
      </c>
      <c r="U13" s="25"/>
    </row>
    <row r="14" spans="1:21" ht="15.9" customHeight="1">
      <c r="A14" s="312"/>
      <c r="B14" s="312"/>
      <c r="C14" s="20" t="s">
        <v>63</v>
      </c>
      <c r="D14" s="20" t="s">
        <v>64</v>
      </c>
      <c r="E14" s="20" t="s">
        <v>65</v>
      </c>
      <c r="F14" s="37" t="s">
        <v>49</v>
      </c>
      <c r="G14" s="67">
        <v>50000</v>
      </c>
      <c r="H14" s="21">
        <v>2</v>
      </c>
      <c r="I14" s="22"/>
      <c r="J14" s="33"/>
      <c r="K14" s="33"/>
      <c r="L14" s="24">
        <f>H14*G14</f>
        <v>100000</v>
      </c>
      <c r="M14" s="35"/>
      <c r="N14" s="92"/>
      <c r="O14" s="92"/>
      <c r="P14" s="92"/>
      <c r="Q14" s="92"/>
      <c r="R14" s="92"/>
      <c r="S14" s="92"/>
      <c r="T14" s="93">
        <f>SUM(N14:S14)</f>
        <v>0</v>
      </c>
      <c r="U14" s="25"/>
    </row>
    <row r="15" spans="1:21" ht="15.9" customHeight="1">
      <c r="A15" s="312"/>
      <c r="B15" s="313"/>
      <c r="C15" s="38" t="s">
        <v>31</v>
      </c>
      <c r="D15" s="39"/>
      <c r="E15" s="39"/>
      <c r="F15" s="65"/>
      <c r="G15" s="39"/>
      <c r="H15" s="39"/>
      <c r="I15" s="39"/>
      <c r="J15" s="45"/>
      <c r="K15" s="40"/>
      <c r="L15" s="41">
        <f>SUM(L10:L14)</f>
        <v>500000</v>
      </c>
      <c r="M15" s="42"/>
      <c r="N15" s="95">
        <f t="shared" ref="N15:T15" si="2">SUM(N10:N14)</f>
        <v>0</v>
      </c>
      <c r="O15" s="95">
        <f t="shared" si="2"/>
        <v>0</v>
      </c>
      <c r="P15" s="95">
        <f t="shared" si="2"/>
        <v>0</v>
      </c>
      <c r="Q15" s="95">
        <f t="shared" si="2"/>
        <v>0</v>
      </c>
      <c r="R15" s="95">
        <f t="shared" ref="R15" si="3">SUM(R10:R14)</f>
        <v>0</v>
      </c>
      <c r="S15" s="95">
        <f t="shared" si="2"/>
        <v>0</v>
      </c>
      <c r="T15" s="96">
        <f t="shared" si="2"/>
        <v>0</v>
      </c>
      <c r="U15" s="43"/>
    </row>
    <row r="16" spans="1:21" ht="15.9" customHeight="1">
      <c r="A16" s="312"/>
      <c r="B16" s="314" t="s">
        <v>27</v>
      </c>
      <c r="C16" s="292" t="s">
        <v>41</v>
      </c>
      <c r="D16" s="26" t="s">
        <v>66</v>
      </c>
      <c r="E16" s="292" t="s">
        <v>67</v>
      </c>
      <c r="F16" s="104" t="s">
        <v>49</v>
      </c>
      <c r="G16" s="69">
        <v>50000</v>
      </c>
      <c r="H16" s="16">
        <v>3</v>
      </c>
      <c r="I16" s="17"/>
      <c r="J16" s="32"/>
      <c r="K16" s="32"/>
      <c r="L16" s="18">
        <f t="shared" ref="L16:L21" si="4">H16*G16</f>
        <v>150000</v>
      </c>
      <c r="M16" s="34"/>
      <c r="N16" s="89"/>
      <c r="O16" s="89"/>
      <c r="P16" s="89"/>
      <c r="Q16" s="89"/>
      <c r="R16" s="89"/>
      <c r="S16" s="89"/>
      <c r="T16" s="90">
        <f>SUM(N16:S16)</f>
        <v>0</v>
      </c>
      <c r="U16" s="19"/>
    </row>
    <row r="17" spans="1:21" ht="15.9" customHeight="1">
      <c r="A17" s="312"/>
      <c r="B17" s="312"/>
      <c r="C17" s="293"/>
      <c r="D17" s="112" t="s">
        <v>68</v>
      </c>
      <c r="E17" s="293"/>
      <c r="F17" s="115" t="s">
        <v>49</v>
      </c>
      <c r="G17" s="107">
        <v>50000</v>
      </c>
      <c r="H17" s="55">
        <v>3</v>
      </c>
      <c r="I17" s="106"/>
      <c r="J17" s="108"/>
      <c r="K17" s="108"/>
      <c r="L17" s="57">
        <f t="shared" si="4"/>
        <v>150000</v>
      </c>
      <c r="M17" s="109"/>
      <c r="N17" s="110"/>
      <c r="O17" s="110"/>
      <c r="P17" s="110"/>
      <c r="Q17" s="110"/>
      <c r="R17" s="110"/>
      <c r="S17" s="110"/>
      <c r="T17" s="111"/>
      <c r="U17" s="56"/>
    </row>
    <row r="18" spans="1:21" ht="15.9" customHeight="1">
      <c r="A18" s="312"/>
      <c r="B18" s="312"/>
      <c r="C18" s="293"/>
      <c r="D18" s="112" t="s">
        <v>69</v>
      </c>
      <c r="E18" s="293"/>
      <c r="F18" s="115" t="s">
        <v>49</v>
      </c>
      <c r="G18" s="107">
        <v>50000</v>
      </c>
      <c r="H18" s="55">
        <v>3</v>
      </c>
      <c r="I18" s="106"/>
      <c r="J18" s="108"/>
      <c r="K18" s="108"/>
      <c r="L18" s="57">
        <f t="shared" si="4"/>
        <v>150000</v>
      </c>
      <c r="M18" s="109"/>
      <c r="N18" s="110"/>
      <c r="O18" s="110"/>
      <c r="P18" s="110"/>
      <c r="Q18" s="110"/>
      <c r="R18" s="110"/>
      <c r="S18" s="110"/>
      <c r="T18" s="111"/>
      <c r="U18" s="56"/>
    </row>
    <row r="19" spans="1:21" ht="15.9" customHeight="1">
      <c r="A19" s="312"/>
      <c r="B19" s="312"/>
      <c r="C19" s="293"/>
      <c r="D19" s="27" t="s">
        <v>70</v>
      </c>
      <c r="E19" s="293"/>
      <c r="F19" s="105" t="s">
        <v>49</v>
      </c>
      <c r="G19" s="67">
        <v>50000</v>
      </c>
      <c r="H19" s="21">
        <v>3</v>
      </c>
      <c r="I19" s="22"/>
      <c r="J19" s="33"/>
      <c r="K19" s="33"/>
      <c r="L19" s="24">
        <f t="shared" si="4"/>
        <v>150000</v>
      </c>
      <c r="M19" s="35"/>
      <c r="N19" s="92"/>
      <c r="O19" s="92"/>
      <c r="P19" s="92"/>
      <c r="Q19" s="92"/>
      <c r="R19" s="92"/>
      <c r="S19" s="92"/>
      <c r="T19" s="93">
        <f>SUM(N19:S19)</f>
        <v>0</v>
      </c>
      <c r="U19" s="25"/>
    </row>
    <row r="20" spans="1:21" ht="15.9" customHeight="1">
      <c r="A20" s="312"/>
      <c r="B20" s="312"/>
      <c r="C20" s="293"/>
      <c r="D20" s="27" t="s">
        <v>71</v>
      </c>
      <c r="E20" s="294"/>
      <c r="F20" s="105" t="s">
        <v>49</v>
      </c>
      <c r="G20" s="67">
        <v>50000</v>
      </c>
      <c r="H20" s="21">
        <v>3</v>
      </c>
      <c r="I20" s="22"/>
      <c r="J20" s="33"/>
      <c r="K20" s="33"/>
      <c r="L20" s="24">
        <f t="shared" si="4"/>
        <v>150000</v>
      </c>
      <c r="M20" s="35"/>
      <c r="N20" s="92"/>
      <c r="O20" s="92"/>
      <c r="P20" s="92"/>
      <c r="Q20" s="92"/>
      <c r="R20" s="92"/>
      <c r="S20" s="92"/>
      <c r="T20" s="93">
        <f>SUM(N20:S20)</f>
        <v>0</v>
      </c>
      <c r="U20" s="25"/>
    </row>
    <row r="21" spans="1:21" ht="15.9" customHeight="1">
      <c r="A21" s="312"/>
      <c r="B21" s="312"/>
      <c r="C21" s="294"/>
      <c r="D21" s="27" t="s">
        <v>72</v>
      </c>
      <c r="E21" s="27" t="s">
        <v>73</v>
      </c>
      <c r="F21" s="105" t="s">
        <v>49</v>
      </c>
      <c r="G21" s="67">
        <v>50000</v>
      </c>
      <c r="H21" s="21">
        <v>3</v>
      </c>
      <c r="I21" s="22"/>
      <c r="J21" s="33"/>
      <c r="K21" s="33"/>
      <c r="L21" s="24">
        <f t="shared" si="4"/>
        <v>150000</v>
      </c>
      <c r="M21" s="35"/>
      <c r="N21" s="92"/>
      <c r="O21" s="92"/>
      <c r="P21" s="92"/>
      <c r="Q21" s="92"/>
      <c r="R21" s="92"/>
      <c r="S21" s="92"/>
      <c r="T21" s="93">
        <f>SUM(N21:S21)</f>
        <v>0</v>
      </c>
      <c r="U21" s="25"/>
    </row>
    <row r="22" spans="1:21" ht="15.9" customHeight="1">
      <c r="A22" s="312"/>
      <c r="B22" s="312"/>
      <c r="C22" s="38" t="s">
        <v>31</v>
      </c>
      <c r="D22" s="39"/>
      <c r="E22" s="39"/>
      <c r="F22" s="65"/>
      <c r="G22" s="39"/>
      <c r="H22" s="39"/>
      <c r="I22" s="39"/>
      <c r="J22" s="45"/>
      <c r="K22" s="40"/>
      <c r="L22" s="41">
        <f>SUM(L16:L21)</f>
        <v>900000</v>
      </c>
      <c r="M22" s="42"/>
      <c r="N22" s="95">
        <f t="shared" ref="N22:T22" si="5">SUM(N16:N21)</f>
        <v>0</v>
      </c>
      <c r="O22" s="95">
        <f t="shared" si="5"/>
        <v>0</v>
      </c>
      <c r="P22" s="95">
        <f t="shared" si="5"/>
        <v>0</v>
      </c>
      <c r="Q22" s="95">
        <f t="shared" si="5"/>
        <v>0</v>
      </c>
      <c r="R22" s="95">
        <f t="shared" ref="R22" si="6">SUM(R16:R21)</f>
        <v>0</v>
      </c>
      <c r="S22" s="95">
        <f t="shared" si="5"/>
        <v>0</v>
      </c>
      <c r="T22" s="96">
        <f t="shared" si="5"/>
        <v>0</v>
      </c>
      <c r="U22" s="43"/>
    </row>
    <row r="23" spans="1:21" ht="15.9" customHeight="1">
      <c r="A23" s="312"/>
      <c r="B23" s="312"/>
      <c r="C23" s="292" t="s">
        <v>42</v>
      </c>
      <c r="D23" s="26" t="s">
        <v>74</v>
      </c>
      <c r="E23" s="292" t="s">
        <v>75</v>
      </c>
      <c r="F23" s="104" t="s">
        <v>49</v>
      </c>
      <c r="G23" s="69">
        <v>50000</v>
      </c>
      <c r="H23" s="16">
        <v>4</v>
      </c>
      <c r="I23" s="17"/>
      <c r="J23" s="32"/>
      <c r="K23" s="32"/>
      <c r="L23" s="18">
        <f>H23*G23</f>
        <v>200000</v>
      </c>
      <c r="M23" s="34"/>
      <c r="N23" s="89"/>
      <c r="O23" s="89"/>
      <c r="P23" s="89"/>
      <c r="Q23" s="89"/>
      <c r="R23" s="89"/>
      <c r="S23" s="89"/>
      <c r="T23" s="90">
        <f>SUM(N23:S23)</f>
        <v>0</v>
      </c>
      <c r="U23" s="19"/>
    </row>
    <row r="24" spans="1:21" ht="15.9" customHeight="1">
      <c r="A24" s="312"/>
      <c r="B24" s="312"/>
      <c r="C24" s="293"/>
      <c r="D24" s="27" t="s">
        <v>76</v>
      </c>
      <c r="E24" s="293"/>
      <c r="F24" s="105" t="s">
        <v>49</v>
      </c>
      <c r="G24" s="67">
        <v>50000</v>
      </c>
      <c r="H24" s="21">
        <v>4</v>
      </c>
      <c r="I24" s="22"/>
      <c r="J24" s="33"/>
      <c r="K24" s="33"/>
      <c r="L24" s="24">
        <f>H24*G24</f>
        <v>200000</v>
      </c>
      <c r="M24" s="35"/>
      <c r="N24" s="92"/>
      <c r="O24" s="92"/>
      <c r="P24" s="92"/>
      <c r="Q24" s="92"/>
      <c r="R24" s="92"/>
      <c r="S24" s="92"/>
      <c r="T24" s="93">
        <f>SUM(N24:S24)</f>
        <v>0</v>
      </c>
      <c r="U24" s="25"/>
    </row>
    <row r="25" spans="1:21" ht="15.9" customHeight="1">
      <c r="A25" s="312"/>
      <c r="B25" s="312"/>
      <c r="C25" s="293"/>
      <c r="D25" s="27" t="s">
        <v>77</v>
      </c>
      <c r="E25" s="294"/>
      <c r="F25" s="105" t="s">
        <v>49</v>
      </c>
      <c r="G25" s="67">
        <v>50000</v>
      </c>
      <c r="H25" s="21">
        <v>4</v>
      </c>
      <c r="I25" s="22"/>
      <c r="J25" s="33"/>
      <c r="K25" s="33"/>
      <c r="L25" s="24">
        <f>H25*G25</f>
        <v>200000</v>
      </c>
      <c r="M25" s="35"/>
      <c r="N25" s="92"/>
      <c r="O25" s="92"/>
      <c r="P25" s="92"/>
      <c r="Q25" s="92"/>
      <c r="R25" s="92"/>
      <c r="S25" s="92"/>
      <c r="T25" s="93">
        <f>SUM(N25:S25)</f>
        <v>0</v>
      </c>
      <c r="U25" s="25"/>
    </row>
    <row r="26" spans="1:21" ht="15.9" customHeight="1">
      <c r="A26" s="312"/>
      <c r="B26" s="312"/>
      <c r="C26" s="294"/>
      <c r="D26" s="27" t="s">
        <v>78</v>
      </c>
      <c r="E26" s="27" t="s">
        <v>125</v>
      </c>
      <c r="F26" s="105" t="s">
        <v>49</v>
      </c>
      <c r="G26" s="67">
        <v>50000</v>
      </c>
      <c r="H26" s="21">
        <v>4</v>
      </c>
      <c r="I26" s="22"/>
      <c r="J26" s="33"/>
      <c r="K26" s="33"/>
      <c r="L26" s="24">
        <f>H26*G26</f>
        <v>200000</v>
      </c>
      <c r="M26" s="35"/>
      <c r="N26" s="92"/>
      <c r="O26" s="92"/>
      <c r="P26" s="92"/>
      <c r="Q26" s="92"/>
      <c r="R26" s="92"/>
      <c r="S26" s="92"/>
      <c r="T26" s="93">
        <f>SUM(N26:S26)</f>
        <v>0</v>
      </c>
      <c r="U26" s="25"/>
    </row>
    <row r="27" spans="1:21" ht="15.9" customHeight="1">
      <c r="A27" s="312"/>
      <c r="B27" s="313"/>
      <c r="C27" s="38" t="s">
        <v>31</v>
      </c>
      <c r="D27" s="39"/>
      <c r="E27" s="39"/>
      <c r="F27" s="65"/>
      <c r="G27" s="39"/>
      <c r="H27" s="39"/>
      <c r="I27" s="39"/>
      <c r="J27" s="45"/>
      <c r="K27" s="40"/>
      <c r="L27" s="41">
        <f>SUM(L23:L26)</f>
        <v>800000</v>
      </c>
      <c r="M27" s="42"/>
      <c r="N27" s="95">
        <f t="shared" ref="N27:T27" si="7">SUM(N23:N26)</f>
        <v>0</v>
      </c>
      <c r="O27" s="95">
        <f t="shared" si="7"/>
        <v>0</v>
      </c>
      <c r="P27" s="95">
        <f t="shared" si="7"/>
        <v>0</v>
      </c>
      <c r="Q27" s="95">
        <f t="shared" si="7"/>
        <v>0</v>
      </c>
      <c r="R27" s="95">
        <f t="shared" ref="R27" si="8">SUM(R23:R26)</f>
        <v>0</v>
      </c>
      <c r="S27" s="95">
        <f t="shared" si="7"/>
        <v>0</v>
      </c>
      <c r="T27" s="96">
        <f t="shared" si="7"/>
        <v>0</v>
      </c>
      <c r="U27" s="43"/>
    </row>
    <row r="28" spans="1:21" ht="15.9" customHeight="1">
      <c r="A28" s="312"/>
      <c r="B28" s="311" t="s">
        <v>33</v>
      </c>
      <c r="C28" s="15" t="s">
        <v>83</v>
      </c>
      <c r="D28" s="15" t="s">
        <v>79</v>
      </c>
      <c r="E28" s="15" t="s">
        <v>80</v>
      </c>
      <c r="F28" s="36" t="s">
        <v>81</v>
      </c>
      <c r="G28" s="69">
        <v>40000</v>
      </c>
      <c r="H28" s="16">
        <v>5</v>
      </c>
      <c r="I28" s="17"/>
      <c r="J28" s="32"/>
      <c r="K28" s="32"/>
      <c r="L28" s="18">
        <f>H28*G28</f>
        <v>200000</v>
      </c>
      <c r="M28" s="34"/>
      <c r="N28" s="89"/>
      <c r="O28" s="89"/>
      <c r="P28" s="89"/>
      <c r="Q28" s="89"/>
      <c r="R28" s="89"/>
      <c r="S28" s="89"/>
      <c r="T28" s="90">
        <f>SUM(N28:S28)</f>
        <v>0</v>
      </c>
      <c r="U28" s="19"/>
    </row>
    <row r="29" spans="1:21" ht="15.9" customHeight="1">
      <c r="A29" s="312"/>
      <c r="B29" s="312"/>
      <c r="C29" s="20" t="s">
        <v>84</v>
      </c>
      <c r="D29" s="20" t="s">
        <v>84</v>
      </c>
      <c r="E29" s="20" t="s">
        <v>82</v>
      </c>
      <c r="F29" s="37" t="s">
        <v>81</v>
      </c>
      <c r="G29" s="67">
        <v>40000</v>
      </c>
      <c r="H29" s="21">
        <v>5</v>
      </c>
      <c r="I29" s="22"/>
      <c r="J29" s="33"/>
      <c r="K29" s="33"/>
      <c r="L29" s="24">
        <f>H29*G29</f>
        <v>200000</v>
      </c>
      <c r="M29" s="35"/>
      <c r="N29" s="92"/>
      <c r="O29" s="92"/>
      <c r="P29" s="92"/>
      <c r="Q29" s="92"/>
      <c r="R29" s="92"/>
      <c r="S29" s="92"/>
      <c r="T29" s="93">
        <f>SUM(N29:S29)</f>
        <v>0</v>
      </c>
      <c r="U29" s="25"/>
    </row>
    <row r="30" spans="1:21" ht="15.9" customHeight="1">
      <c r="A30" s="312"/>
      <c r="B30" s="313"/>
      <c r="C30" s="38" t="s">
        <v>31</v>
      </c>
      <c r="D30" s="39"/>
      <c r="E30" s="39"/>
      <c r="F30" s="65"/>
      <c r="G30" s="39"/>
      <c r="H30" s="39"/>
      <c r="I30" s="39"/>
      <c r="J30" s="45"/>
      <c r="K30" s="40"/>
      <c r="L30" s="41">
        <f>SUM(L28:L29)</f>
        <v>400000</v>
      </c>
      <c r="M30" s="42"/>
      <c r="N30" s="95">
        <f t="shared" ref="N30:T30" si="9">SUM(N28:N29)</f>
        <v>0</v>
      </c>
      <c r="O30" s="95">
        <f t="shared" si="9"/>
        <v>0</v>
      </c>
      <c r="P30" s="95">
        <f t="shared" si="9"/>
        <v>0</v>
      </c>
      <c r="Q30" s="95">
        <f t="shared" si="9"/>
        <v>0</v>
      </c>
      <c r="R30" s="95">
        <f t="shared" ref="R30" si="10">SUM(R28:R29)</f>
        <v>0</v>
      </c>
      <c r="S30" s="95">
        <f t="shared" si="9"/>
        <v>0</v>
      </c>
      <c r="T30" s="96">
        <f t="shared" si="9"/>
        <v>0</v>
      </c>
      <c r="U30" s="43"/>
    </row>
    <row r="31" spans="1:21" ht="15.9" customHeight="1">
      <c r="A31" s="312"/>
      <c r="B31" s="314" t="s">
        <v>34</v>
      </c>
      <c r="C31" s="15" t="s">
        <v>85</v>
      </c>
      <c r="D31" s="15" t="s">
        <v>85</v>
      </c>
      <c r="E31" s="15" t="s">
        <v>86</v>
      </c>
      <c r="F31" s="36" t="s">
        <v>81</v>
      </c>
      <c r="G31" s="69">
        <v>100000</v>
      </c>
      <c r="H31" s="16">
        <v>6</v>
      </c>
      <c r="I31" s="19"/>
      <c r="J31" s="32"/>
      <c r="K31" s="32"/>
      <c r="L31" s="18">
        <f>H31*G31</f>
        <v>600000</v>
      </c>
      <c r="M31" s="34"/>
      <c r="N31" s="89"/>
      <c r="O31" s="89"/>
      <c r="P31" s="89"/>
      <c r="Q31" s="89"/>
      <c r="R31" s="89"/>
      <c r="S31" s="89"/>
      <c r="T31" s="90">
        <f>SUM(N31:S31)</f>
        <v>0</v>
      </c>
      <c r="U31" s="19"/>
    </row>
    <row r="32" spans="1:21" ht="15.9" customHeight="1">
      <c r="A32" s="312"/>
      <c r="B32" s="312"/>
      <c r="C32" s="20" t="s">
        <v>87</v>
      </c>
      <c r="D32" s="20" t="s">
        <v>87</v>
      </c>
      <c r="E32" s="20" t="s">
        <v>88</v>
      </c>
      <c r="F32" s="37" t="s">
        <v>49</v>
      </c>
      <c r="G32" s="67">
        <v>50000</v>
      </c>
      <c r="H32" s="21">
        <v>6</v>
      </c>
      <c r="I32" s="25"/>
      <c r="J32" s="33"/>
      <c r="K32" s="33"/>
      <c r="L32" s="24">
        <f>H32*G32</f>
        <v>300000</v>
      </c>
      <c r="M32" s="35"/>
      <c r="N32" s="92"/>
      <c r="O32" s="92"/>
      <c r="P32" s="92"/>
      <c r="Q32" s="92"/>
      <c r="R32" s="92"/>
      <c r="S32" s="92"/>
      <c r="T32" s="93">
        <f>SUM(N32:S32)</f>
        <v>0</v>
      </c>
      <c r="U32" s="25"/>
    </row>
    <row r="33" spans="1:21" ht="15.9" customHeight="1">
      <c r="A33" s="312"/>
      <c r="B33" s="312"/>
      <c r="C33" s="20" t="s">
        <v>89</v>
      </c>
      <c r="D33" s="20" t="s">
        <v>89</v>
      </c>
      <c r="E33" s="20" t="s">
        <v>90</v>
      </c>
      <c r="F33" s="37" t="s">
        <v>49</v>
      </c>
      <c r="G33" s="67">
        <v>50000</v>
      </c>
      <c r="H33" s="21">
        <v>6</v>
      </c>
      <c r="I33" s="25"/>
      <c r="J33" s="33"/>
      <c r="K33" s="33"/>
      <c r="L33" s="24">
        <f>H33*G33</f>
        <v>300000</v>
      </c>
      <c r="M33" s="35"/>
      <c r="N33" s="92"/>
      <c r="O33" s="92"/>
      <c r="P33" s="92"/>
      <c r="Q33" s="92"/>
      <c r="R33" s="92"/>
      <c r="S33" s="92"/>
      <c r="T33" s="93">
        <f>SUM(N33:S33)</f>
        <v>0</v>
      </c>
      <c r="U33" s="25"/>
    </row>
    <row r="34" spans="1:21" ht="15.9" customHeight="1">
      <c r="A34" s="312"/>
      <c r="B34" s="313"/>
      <c r="C34" s="38" t="s">
        <v>31</v>
      </c>
      <c r="D34" s="39"/>
      <c r="E34" s="39"/>
      <c r="F34" s="65"/>
      <c r="G34" s="39"/>
      <c r="H34" s="39"/>
      <c r="I34" s="39"/>
      <c r="J34" s="45"/>
      <c r="K34" s="40"/>
      <c r="L34" s="41">
        <f>SUM(L31:L33)</f>
        <v>1200000</v>
      </c>
      <c r="M34" s="42"/>
      <c r="N34" s="95">
        <f t="shared" ref="N34:T34" si="11">SUM(N31:N33)</f>
        <v>0</v>
      </c>
      <c r="O34" s="95">
        <f t="shared" si="11"/>
        <v>0</v>
      </c>
      <c r="P34" s="95">
        <f t="shared" si="11"/>
        <v>0</v>
      </c>
      <c r="Q34" s="95">
        <f t="shared" si="11"/>
        <v>0</v>
      </c>
      <c r="R34" s="95">
        <f t="shared" ref="R34" si="12">SUM(R31:R33)</f>
        <v>0</v>
      </c>
      <c r="S34" s="95">
        <f t="shared" si="11"/>
        <v>0</v>
      </c>
      <c r="T34" s="96">
        <f t="shared" si="11"/>
        <v>0</v>
      </c>
      <c r="U34" s="43"/>
    </row>
    <row r="35" spans="1:21" ht="15.9" customHeight="1">
      <c r="A35" s="312"/>
      <c r="B35" s="314" t="s">
        <v>25</v>
      </c>
      <c r="C35" s="15" t="s">
        <v>91</v>
      </c>
      <c r="D35" s="15" t="s">
        <v>92</v>
      </c>
      <c r="E35" s="15" t="s">
        <v>93</v>
      </c>
      <c r="F35" s="36" t="s">
        <v>49</v>
      </c>
      <c r="G35" s="69">
        <v>50000</v>
      </c>
      <c r="H35" s="16">
        <v>7</v>
      </c>
      <c r="I35" s="19"/>
      <c r="J35" s="32"/>
      <c r="K35" s="32"/>
      <c r="L35" s="18">
        <f>H35*G35</f>
        <v>350000</v>
      </c>
      <c r="M35" s="34"/>
      <c r="N35" s="89"/>
      <c r="O35" s="89"/>
      <c r="P35" s="89"/>
      <c r="Q35" s="89"/>
      <c r="R35" s="89"/>
      <c r="S35" s="89"/>
      <c r="T35" s="90">
        <f>SUM(N35:S35)</f>
        <v>0</v>
      </c>
      <c r="U35" s="19"/>
    </row>
    <row r="36" spans="1:21" ht="15.9" customHeight="1">
      <c r="A36" s="312"/>
      <c r="B36" s="312"/>
      <c r="C36" s="323" t="s">
        <v>94</v>
      </c>
      <c r="D36" s="20" t="s">
        <v>95</v>
      </c>
      <c r="E36" s="323" t="s">
        <v>96</v>
      </c>
      <c r="F36" s="37" t="s">
        <v>81</v>
      </c>
      <c r="G36" s="67">
        <v>100000</v>
      </c>
      <c r="H36" s="21">
        <v>7</v>
      </c>
      <c r="I36" s="25"/>
      <c r="J36" s="33"/>
      <c r="K36" s="33"/>
      <c r="L36" s="24">
        <f>H36*G36</f>
        <v>700000</v>
      </c>
      <c r="M36" s="35"/>
      <c r="N36" s="92"/>
      <c r="O36" s="92"/>
      <c r="P36" s="92"/>
      <c r="Q36" s="92"/>
      <c r="R36" s="92"/>
      <c r="S36" s="92"/>
      <c r="T36" s="93">
        <f>SUM(N36:S36)</f>
        <v>0</v>
      </c>
      <c r="U36" s="25"/>
    </row>
    <row r="37" spans="1:21" ht="15.9" customHeight="1">
      <c r="A37" s="312"/>
      <c r="B37" s="312"/>
      <c r="C37" s="324"/>
      <c r="D37" s="20" t="s">
        <v>94</v>
      </c>
      <c r="E37" s="324"/>
      <c r="F37" s="37" t="s">
        <v>81</v>
      </c>
      <c r="G37" s="67">
        <v>100000</v>
      </c>
      <c r="H37" s="21">
        <v>7</v>
      </c>
      <c r="I37" s="25"/>
      <c r="J37" s="33"/>
      <c r="K37" s="33"/>
      <c r="L37" s="24">
        <f>H37*G37</f>
        <v>700000</v>
      </c>
      <c r="M37" s="35"/>
      <c r="N37" s="92"/>
      <c r="O37" s="92"/>
      <c r="P37" s="92"/>
      <c r="Q37" s="92"/>
      <c r="R37" s="92"/>
      <c r="S37" s="92"/>
      <c r="T37" s="93">
        <f>SUM(N37:S37)</f>
        <v>0</v>
      </c>
      <c r="U37" s="25"/>
    </row>
    <row r="38" spans="1:21" ht="15.9" customHeight="1">
      <c r="A38" s="312"/>
      <c r="B38" s="313"/>
      <c r="C38" s="38" t="s">
        <v>31</v>
      </c>
      <c r="D38" s="39"/>
      <c r="E38" s="39"/>
      <c r="F38" s="65"/>
      <c r="G38" s="39"/>
      <c r="H38" s="39"/>
      <c r="I38" s="39"/>
      <c r="J38" s="45"/>
      <c r="K38" s="40"/>
      <c r="L38" s="41">
        <f>SUM(L35:L37)</f>
        <v>1750000</v>
      </c>
      <c r="M38" s="42"/>
      <c r="N38" s="95">
        <f t="shared" ref="N38:T38" si="13">SUM(N35:N37)</f>
        <v>0</v>
      </c>
      <c r="O38" s="95">
        <f t="shared" si="13"/>
        <v>0</v>
      </c>
      <c r="P38" s="95">
        <f t="shared" si="13"/>
        <v>0</v>
      </c>
      <c r="Q38" s="95">
        <f t="shared" si="13"/>
        <v>0</v>
      </c>
      <c r="R38" s="95">
        <f t="shared" ref="R38" si="14">SUM(R35:R37)</f>
        <v>0</v>
      </c>
      <c r="S38" s="95">
        <f t="shared" si="13"/>
        <v>0</v>
      </c>
      <c r="T38" s="96">
        <f t="shared" si="13"/>
        <v>0</v>
      </c>
      <c r="U38" s="43"/>
    </row>
    <row r="39" spans="1:21" ht="15.9" customHeight="1">
      <c r="A39" s="312"/>
      <c r="B39" s="311" t="s">
        <v>28</v>
      </c>
      <c r="C39" s="326" t="s">
        <v>97</v>
      </c>
      <c r="D39" s="15" t="s">
        <v>98</v>
      </c>
      <c r="E39" s="326" t="s">
        <v>99</v>
      </c>
      <c r="F39" s="36" t="s">
        <v>100</v>
      </c>
      <c r="G39" s="69">
        <v>60000</v>
      </c>
      <c r="H39" s="16">
        <v>1</v>
      </c>
      <c r="I39" s="19"/>
      <c r="J39" s="32"/>
      <c r="K39" s="32"/>
      <c r="L39" s="18">
        <f>H39*G39</f>
        <v>60000</v>
      </c>
      <c r="M39" s="34"/>
      <c r="N39" s="89"/>
      <c r="O39" s="89"/>
      <c r="P39" s="89"/>
      <c r="Q39" s="89"/>
      <c r="R39" s="89"/>
      <c r="S39" s="89"/>
      <c r="T39" s="90">
        <f>SUM(N39:S39)</f>
        <v>0</v>
      </c>
      <c r="U39" s="19"/>
    </row>
    <row r="40" spans="1:21" ht="15.9" customHeight="1">
      <c r="A40" s="312"/>
      <c r="B40" s="315"/>
      <c r="C40" s="322"/>
      <c r="D40" s="20" t="s">
        <v>101</v>
      </c>
      <c r="E40" s="322"/>
      <c r="F40" s="37" t="s">
        <v>100</v>
      </c>
      <c r="G40" s="67">
        <v>60000</v>
      </c>
      <c r="H40" s="21">
        <v>1</v>
      </c>
      <c r="I40" s="25"/>
      <c r="J40" s="33"/>
      <c r="K40" s="33"/>
      <c r="L40" s="24">
        <f>H40*G40</f>
        <v>60000</v>
      </c>
      <c r="M40" s="35"/>
      <c r="N40" s="92"/>
      <c r="O40" s="92"/>
      <c r="P40" s="92"/>
      <c r="Q40" s="92"/>
      <c r="R40" s="92"/>
      <c r="S40" s="92"/>
      <c r="T40" s="93">
        <f>SUM(N40:S40)</f>
        <v>0</v>
      </c>
      <c r="U40" s="25"/>
    </row>
    <row r="41" spans="1:21" ht="15.9" customHeight="1">
      <c r="A41" s="312"/>
      <c r="B41" s="315"/>
      <c r="C41" s="320" t="s">
        <v>102</v>
      </c>
      <c r="D41" s="20" t="s">
        <v>103</v>
      </c>
      <c r="E41" s="320" t="s">
        <v>104</v>
      </c>
      <c r="F41" s="37" t="s">
        <v>100</v>
      </c>
      <c r="G41" s="67">
        <v>60000</v>
      </c>
      <c r="H41" s="21">
        <v>1</v>
      </c>
      <c r="I41" s="25"/>
      <c r="J41" s="33"/>
      <c r="K41" s="33"/>
      <c r="L41" s="24">
        <f>H41*G41</f>
        <v>60000</v>
      </c>
      <c r="M41" s="35"/>
      <c r="N41" s="92"/>
      <c r="O41" s="92"/>
      <c r="P41" s="92"/>
      <c r="Q41" s="92"/>
      <c r="R41" s="92"/>
      <c r="S41" s="92"/>
      <c r="T41" s="93">
        <f>SUM(N41:S41)</f>
        <v>0</v>
      </c>
      <c r="U41" s="25"/>
    </row>
    <row r="42" spans="1:21" ht="15.9" customHeight="1">
      <c r="A42" s="312"/>
      <c r="B42" s="315"/>
      <c r="C42" s="322"/>
      <c r="D42" s="28"/>
      <c r="E42" s="322"/>
      <c r="F42" s="113"/>
      <c r="G42" s="67"/>
      <c r="H42" s="21"/>
      <c r="I42" s="25"/>
      <c r="J42" s="33"/>
      <c r="K42" s="33"/>
      <c r="L42" s="24">
        <f>H42*G42</f>
        <v>0</v>
      </c>
      <c r="M42" s="35"/>
      <c r="N42" s="92"/>
      <c r="O42" s="92"/>
      <c r="P42" s="92"/>
      <c r="Q42" s="92"/>
      <c r="R42" s="92"/>
      <c r="S42" s="92"/>
      <c r="T42" s="93">
        <f>SUM(N42:S42)</f>
        <v>0</v>
      </c>
      <c r="U42" s="25"/>
    </row>
    <row r="43" spans="1:21" ht="15.9" customHeight="1">
      <c r="A43" s="313"/>
      <c r="B43" s="316"/>
      <c r="C43" s="38" t="s">
        <v>31</v>
      </c>
      <c r="D43" s="39"/>
      <c r="E43" s="39"/>
      <c r="F43" s="65"/>
      <c r="G43" s="39"/>
      <c r="H43" s="39"/>
      <c r="I43" s="39"/>
      <c r="J43" s="45"/>
      <c r="K43" s="40"/>
      <c r="L43" s="41">
        <f>SUM(L39:L42)</f>
        <v>180000</v>
      </c>
      <c r="M43" s="42"/>
      <c r="N43" s="95">
        <f t="shared" ref="N43:T43" si="15">SUM(N39:N42)</f>
        <v>0</v>
      </c>
      <c r="O43" s="95">
        <f t="shared" si="15"/>
        <v>0</v>
      </c>
      <c r="P43" s="95">
        <f t="shared" si="15"/>
        <v>0</v>
      </c>
      <c r="Q43" s="95">
        <f t="shared" si="15"/>
        <v>0</v>
      </c>
      <c r="R43" s="95">
        <f t="shared" ref="R43" si="16">SUM(R39:R42)</f>
        <v>0</v>
      </c>
      <c r="S43" s="95">
        <f t="shared" si="15"/>
        <v>0</v>
      </c>
      <c r="T43" s="96">
        <f t="shared" si="15"/>
        <v>0</v>
      </c>
      <c r="U43" s="43"/>
    </row>
    <row r="44" spans="1:21" ht="15.9" customHeight="1">
      <c r="A44" s="317" t="s">
        <v>23</v>
      </c>
      <c r="B44" s="318"/>
      <c r="C44" s="326" t="s">
        <v>105</v>
      </c>
      <c r="D44" s="15" t="s">
        <v>106</v>
      </c>
      <c r="E44" s="326" t="s">
        <v>107</v>
      </c>
      <c r="F44" s="36" t="s">
        <v>108</v>
      </c>
      <c r="G44" s="69">
        <v>100000</v>
      </c>
      <c r="H44" s="16">
        <v>1</v>
      </c>
      <c r="I44" s="17"/>
      <c r="J44" s="32"/>
      <c r="K44" s="32"/>
      <c r="L44" s="18">
        <f>H44*G44</f>
        <v>100000</v>
      </c>
      <c r="M44" s="34"/>
      <c r="N44" s="89"/>
      <c r="O44" s="89"/>
      <c r="P44" s="89"/>
      <c r="Q44" s="89"/>
      <c r="R44" s="89"/>
      <c r="S44" s="89"/>
      <c r="T44" s="90">
        <f>SUM(N44:S44)</f>
        <v>0</v>
      </c>
      <c r="U44" s="19"/>
    </row>
    <row r="45" spans="1:21" ht="15.9" customHeight="1">
      <c r="A45" s="307"/>
      <c r="B45" s="308"/>
      <c r="C45" s="322"/>
      <c r="D45" s="20" t="s">
        <v>109</v>
      </c>
      <c r="E45" s="322"/>
      <c r="F45" s="37" t="s">
        <v>108</v>
      </c>
      <c r="G45" s="67">
        <v>100000</v>
      </c>
      <c r="H45" s="21">
        <v>1</v>
      </c>
      <c r="I45" s="22"/>
      <c r="J45" s="33"/>
      <c r="K45" s="33"/>
      <c r="L45" s="24">
        <f>H45*G45</f>
        <v>100000</v>
      </c>
      <c r="M45" s="35"/>
      <c r="N45" s="92"/>
      <c r="O45" s="92"/>
      <c r="P45" s="92"/>
      <c r="Q45" s="92"/>
      <c r="R45" s="92"/>
      <c r="S45" s="92"/>
      <c r="T45" s="93">
        <f>SUM(N45:S45)</f>
        <v>0</v>
      </c>
      <c r="U45" s="25"/>
    </row>
    <row r="46" spans="1:21" ht="15.9" customHeight="1">
      <c r="A46" s="307"/>
      <c r="B46" s="308"/>
      <c r="C46" s="320" t="s">
        <v>124</v>
      </c>
      <c r="D46" s="20" t="s">
        <v>110</v>
      </c>
      <c r="E46" s="320" t="s">
        <v>111</v>
      </c>
      <c r="F46" s="37" t="s">
        <v>108</v>
      </c>
      <c r="G46" s="67">
        <v>100000</v>
      </c>
      <c r="H46" s="21">
        <v>1</v>
      </c>
      <c r="I46" s="22"/>
      <c r="J46" s="33"/>
      <c r="K46" s="33"/>
      <c r="L46" s="24">
        <f>H46*G46</f>
        <v>100000</v>
      </c>
      <c r="M46" s="35"/>
      <c r="N46" s="92"/>
      <c r="O46" s="92"/>
      <c r="P46" s="92"/>
      <c r="Q46" s="92"/>
      <c r="R46" s="92"/>
      <c r="S46" s="92"/>
      <c r="T46" s="93">
        <f>SUM(N46:S46)</f>
        <v>0</v>
      </c>
      <c r="U46" s="25"/>
    </row>
    <row r="47" spans="1:21" ht="15.9" customHeight="1">
      <c r="A47" s="307"/>
      <c r="B47" s="308"/>
      <c r="C47" s="321"/>
      <c r="D47" s="20" t="s">
        <v>112</v>
      </c>
      <c r="E47" s="321"/>
      <c r="F47" s="37" t="s">
        <v>108</v>
      </c>
      <c r="G47" s="67">
        <v>100000</v>
      </c>
      <c r="H47" s="21">
        <v>1</v>
      </c>
      <c r="I47" s="22"/>
      <c r="J47" s="33"/>
      <c r="K47" s="33"/>
      <c r="L47" s="24">
        <f>H47*G47</f>
        <v>100000</v>
      </c>
      <c r="M47" s="35"/>
      <c r="N47" s="92"/>
      <c r="O47" s="92"/>
      <c r="P47" s="92"/>
      <c r="Q47" s="92"/>
      <c r="R47" s="92"/>
      <c r="S47" s="92"/>
      <c r="T47" s="93"/>
      <c r="U47" s="25"/>
    </row>
    <row r="48" spans="1:21" ht="15.9" customHeight="1">
      <c r="A48" s="307"/>
      <c r="B48" s="308"/>
      <c r="C48" s="322"/>
      <c r="D48" s="20" t="s">
        <v>113</v>
      </c>
      <c r="E48" s="322"/>
      <c r="F48" s="37" t="s">
        <v>108</v>
      </c>
      <c r="G48" s="67">
        <v>100000</v>
      </c>
      <c r="H48" s="21">
        <v>1</v>
      </c>
      <c r="I48" s="22"/>
      <c r="J48" s="33"/>
      <c r="K48" s="33"/>
      <c r="L48" s="24">
        <f>H48*G48</f>
        <v>100000</v>
      </c>
      <c r="M48" s="35"/>
      <c r="N48" s="92"/>
      <c r="O48" s="92"/>
      <c r="P48" s="92"/>
      <c r="Q48" s="92"/>
      <c r="R48" s="92"/>
      <c r="S48" s="92"/>
      <c r="T48" s="93">
        <f>SUM(N48:S48)</f>
        <v>0</v>
      </c>
      <c r="U48" s="25"/>
    </row>
    <row r="49" spans="1:21" ht="15.9" customHeight="1">
      <c r="A49" s="309"/>
      <c r="B49" s="310"/>
      <c r="C49" s="38" t="s">
        <v>31</v>
      </c>
      <c r="D49" s="39"/>
      <c r="E49" s="39"/>
      <c r="F49" s="65"/>
      <c r="G49" s="39"/>
      <c r="H49" s="39"/>
      <c r="I49" s="39"/>
      <c r="J49" s="45"/>
      <c r="K49" s="40"/>
      <c r="L49" s="41">
        <f>SUM(L44:L48)</f>
        <v>500000</v>
      </c>
      <c r="M49" s="42"/>
      <c r="N49" s="95">
        <f t="shared" ref="N49:T49" si="17">SUM(N44:N48)</f>
        <v>0</v>
      </c>
      <c r="O49" s="95">
        <f t="shared" si="17"/>
        <v>0</v>
      </c>
      <c r="P49" s="95">
        <f t="shared" si="17"/>
        <v>0</v>
      </c>
      <c r="Q49" s="95">
        <f t="shared" si="17"/>
        <v>0</v>
      </c>
      <c r="R49" s="95">
        <f t="shared" ref="R49" si="18">SUM(R44:R48)</f>
        <v>0</v>
      </c>
      <c r="S49" s="95">
        <f t="shared" si="17"/>
        <v>0</v>
      </c>
      <c r="T49" s="96">
        <f t="shared" si="17"/>
        <v>0</v>
      </c>
      <c r="U49" s="43"/>
    </row>
    <row r="50" spans="1:21" ht="15.9" customHeight="1">
      <c r="A50" s="295" t="s">
        <v>14</v>
      </c>
      <c r="B50" s="296"/>
      <c r="C50" s="15"/>
      <c r="D50" s="15"/>
      <c r="E50" s="15"/>
      <c r="F50" s="36"/>
      <c r="G50" s="69"/>
      <c r="H50" s="16"/>
      <c r="I50" s="17"/>
      <c r="J50" s="32"/>
      <c r="K50" s="32"/>
      <c r="L50" s="18">
        <f>H50*G50</f>
        <v>0</v>
      </c>
      <c r="M50" s="34"/>
      <c r="N50" s="89"/>
      <c r="O50" s="89"/>
      <c r="P50" s="89"/>
      <c r="Q50" s="89"/>
      <c r="R50" s="89"/>
      <c r="S50" s="89"/>
      <c r="T50" s="90">
        <f>SUM(N50:S50)</f>
        <v>0</v>
      </c>
      <c r="U50" s="19"/>
    </row>
    <row r="51" spans="1:21" ht="15.9" customHeight="1">
      <c r="A51" s="297"/>
      <c r="B51" s="298"/>
      <c r="C51" s="54"/>
      <c r="D51" s="54"/>
      <c r="E51" s="54"/>
      <c r="F51" s="114"/>
      <c r="G51" s="107"/>
      <c r="H51" s="55"/>
      <c r="I51" s="106"/>
      <c r="J51" s="108"/>
      <c r="K51" s="108"/>
      <c r="L51" s="18">
        <f t="shared" ref="L51:L53" si="19">H51*G51</f>
        <v>0</v>
      </c>
      <c r="M51" s="109"/>
      <c r="N51" s="110"/>
      <c r="O51" s="110"/>
      <c r="P51" s="110"/>
      <c r="Q51" s="110"/>
      <c r="R51" s="110"/>
      <c r="S51" s="110"/>
      <c r="T51" s="110">
        <f t="shared" ref="T51:T52" si="20">SUM(N51:S51)</f>
        <v>0</v>
      </c>
      <c r="U51" s="56"/>
    </row>
    <row r="52" spans="1:21" ht="15.9" customHeight="1">
      <c r="A52" s="297"/>
      <c r="B52" s="298"/>
      <c r="C52" s="54"/>
      <c r="D52" s="54"/>
      <c r="E52" s="54"/>
      <c r="F52" s="114"/>
      <c r="G52" s="107"/>
      <c r="H52" s="55"/>
      <c r="I52" s="106"/>
      <c r="J52" s="108"/>
      <c r="K52" s="108"/>
      <c r="L52" s="18">
        <f t="shared" si="19"/>
        <v>0</v>
      </c>
      <c r="M52" s="109"/>
      <c r="N52" s="110"/>
      <c r="O52" s="110"/>
      <c r="P52" s="110"/>
      <c r="Q52" s="110"/>
      <c r="R52" s="110"/>
      <c r="S52" s="110"/>
      <c r="T52" s="110">
        <f t="shared" si="20"/>
        <v>0</v>
      </c>
      <c r="U52" s="56"/>
    </row>
    <row r="53" spans="1:21" ht="15.9" customHeight="1">
      <c r="A53" s="297"/>
      <c r="B53" s="298"/>
      <c r="C53" s="20"/>
      <c r="D53" s="20"/>
      <c r="E53" s="20"/>
      <c r="F53" s="37"/>
      <c r="G53" s="67"/>
      <c r="H53" s="21"/>
      <c r="I53" s="22"/>
      <c r="J53" s="33"/>
      <c r="K53" s="33"/>
      <c r="L53" s="18">
        <f t="shared" si="19"/>
        <v>0</v>
      </c>
      <c r="M53" s="35"/>
      <c r="N53" s="92"/>
      <c r="O53" s="92"/>
      <c r="P53" s="92"/>
      <c r="Q53" s="92"/>
      <c r="R53" s="92"/>
      <c r="S53" s="92"/>
      <c r="T53" s="93">
        <f>SUM(N53:S53)</f>
        <v>0</v>
      </c>
      <c r="U53" s="25"/>
    </row>
    <row r="54" spans="1:21" ht="15.75" customHeight="1">
      <c r="A54" s="299"/>
      <c r="B54" s="300"/>
      <c r="C54" s="38" t="s">
        <v>31</v>
      </c>
      <c r="D54" s="39"/>
      <c r="E54" s="39"/>
      <c r="F54" s="65"/>
      <c r="G54" s="39"/>
      <c r="H54" s="39"/>
      <c r="I54" s="39"/>
      <c r="J54" s="45"/>
      <c r="K54" s="40"/>
      <c r="L54" s="41">
        <f>SUM(L50:L53)</f>
        <v>0</v>
      </c>
      <c r="M54" s="42"/>
      <c r="N54" s="95">
        <f t="shared" ref="N54:T54" si="21">SUM(N50:N53)</f>
        <v>0</v>
      </c>
      <c r="O54" s="95">
        <f t="shared" si="21"/>
        <v>0</v>
      </c>
      <c r="P54" s="95">
        <f t="shared" si="21"/>
        <v>0</v>
      </c>
      <c r="Q54" s="95">
        <f t="shared" si="21"/>
        <v>0</v>
      </c>
      <c r="R54" s="95">
        <f t="shared" ref="R54" si="22">SUM(R50:R53)</f>
        <v>0</v>
      </c>
      <c r="S54" s="95">
        <f t="shared" si="21"/>
        <v>0</v>
      </c>
      <c r="T54" s="96">
        <f t="shared" si="21"/>
        <v>0</v>
      </c>
      <c r="U54" s="43"/>
    </row>
    <row r="55" spans="1:21" s="53" customFormat="1" ht="15.75" customHeight="1">
      <c r="A55" s="301"/>
      <c r="B55" s="319"/>
      <c r="C55" s="85" t="s">
        <v>40</v>
      </c>
      <c r="D55" s="82"/>
      <c r="E55" s="82"/>
      <c r="F55" s="117"/>
      <c r="G55" s="82"/>
      <c r="H55" s="82"/>
      <c r="I55" s="82"/>
      <c r="J55" s="83"/>
      <c r="K55" s="83"/>
      <c r="L55" s="41">
        <f>L9+L15+L22+L27+L30+L34+L38+L43+L49+L54</f>
        <v>6480000</v>
      </c>
      <c r="M55" s="46"/>
      <c r="N55" s="98">
        <f t="shared" ref="N55:T55" si="23">N9+N15+N22+N27+N30+N34+N38+N43+N49+N54</f>
        <v>0</v>
      </c>
      <c r="O55" s="98">
        <f t="shared" si="23"/>
        <v>0</v>
      </c>
      <c r="P55" s="98">
        <f t="shared" si="23"/>
        <v>0</v>
      </c>
      <c r="Q55" s="98">
        <f t="shared" si="23"/>
        <v>0</v>
      </c>
      <c r="R55" s="98">
        <f t="shared" ref="R55" si="24">R9+R15+R22+R27+R30+R34+R38+R43+R49+R54</f>
        <v>0</v>
      </c>
      <c r="S55" s="98">
        <f t="shared" si="23"/>
        <v>0</v>
      </c>
      <c r="T55" s="99">
        <f t="shared" si="23"/>
        <v>0</v>
      </c>
      <c r="U55" s="84"/>
    </row>
    <row r="56" spans="1:21" s="53" customFormat="1" ht="15.75" customHeight="1">
      <c r="A56" s="49"/>
      <c r="B56" s="49"/>
      <c r="C56" s="70"/>
      <c r="D56" s="70"/>
      <c r="E56" s="70"/>
      <c r="F56" s="118"/>
      <c r="G56" s="70"/>
      <c r="H56" s="70"/>
      <c r="I56" s="70"/>
      <c r="J56" s="70"/>
      <c r="K56" s="70"/>
      <c r="L56" s="71"/>
      <c r="M56" s="71"/>
      <c r="N56" s="72"/>
      <c r="O56" s="72"/>
      <c r="P56" s="72"/>
      <c r="Q56" s="72"/>
      <c r="R56" s="72"/>
      <c r="S56" s="72"/>
      <c r="T56" s="72"/>
      <c r="U56" s="73"/>
    </row>
    <row r="57" spans="1:21" s="53" customFormat="1" ht="15.75" customHeight="1">
      <c r="A57" s="124" t="s">
        <v>37</v>
      </c>
      <c r="B57" s="49"/>
      <c r="C57" s="48"/>
      <c r="D57" s="48"/>
      <c r="E57" s="48"/>
      <c r="F57" s="66"/>
      <c r="G57" s="48"/>
      <c r="H57" s="48"/>
      <c r="I57" s="48"/>
      <c r="J57" s="48"/>
      <c r="K57" s="48"/>
      <c r="L57" s="50"/>
      <c r="M57" s="50"/>
      <c r="N57" s="51"/>
      <c r="O57" s="51"/>
      <c r="P57" s="51"/>
      <c r="Q57" s="51"/>
      <c r="R57" s="51"/>
      <c r="S57" s="51"/>
      <c r="T57" s="51"/>
      <c r="U57" s="52"/>
    </row>
    <row r="58" spans="1:21" s="53" customFormat="1" ht="23.25" customHeight="1">
      <c r="A58" s="303" t="s">
        <v>18</v>
      </c>
      <c r="B58" s="304"/>
      <c r="C58" s="30" t="s">
        <v>19</v>
      </c>
      <c r="D58" s="30" t="s">
        <v>20</v>
      </c>
      <c r="E58" s="30" t="s">
        <v>21</v>
      </c>
      <c r="F58" s="30" t="s">
        <v>22</v>
      </c>
      <c r="G58" s="68" t="s">
        <v>5</v>
      </c>
      <c r="H58" s="31" t="s">
        <v>24</v>
      </c>
      <c r="I58" s="31" t="s">
        <v>1</v>
      </c>
      <c r="J58" s="31"/>
      <c r="K58" s="31"/>
      <c r="L58" s="31" t="s">
        <v>8</v>
      </c>
      <c r="M58" s="31"/>
      <c r="N58" s="87" t="s">
        <v>126</v>
      </c>
      <c r="O58" s="87" t="s">
        <v>127</v>
      </c>
      <c r="P58" s="87" t="s">
        <v>150</v>
      </c>
      <c r="Q58" s="87" t="s">
        <v>151</v>
      </c>
      <c r="R58" s="87" t="s">
        <v>153</v>
      </c>
      <c r="S58" s="87" t="s">
        <v>172</v>
      </c>
      <c r="T58" s="88" t="s">
        <v>176</v>
      </c>
      <c r="U58" s="29" t="s">
        <v>16</v>
      </c>
    </row>
    <row r="59" spans="1:21" ht="15.9" customHeight="1">
      <c r="A59" s="295" t="s">
        <v>35</v>
      </c>
      <c r="B59" s="296"/>
      <c r="C59" s="326" t="s">
        <v>114</v>
      </c>
      <c r="D59" s="15" t="s">
        <v>115</v>
      </c>
      <c r="E59" s="326" t="s">
        <v>107</v>
      </c>
      <c r="F59" s="36" t="s">
        <v>121</v>
      </c>
      <c r="G59" s="69"/>
      <c r="H59" s="16"/>
      <c r="I59" s="17"/>
      <c r="J59" s="32"/>
      <c r="K59" s="32"/>
      <c r="L59" s="18">
        <f>H59*G59</f>
        <v>0</v>
      </c>
      <c r="M59" s="34"/>
      <c r="N59" s="89"/>
      <c r="O59" s="89"/>
      <c r="P59" s="89"/>
      <c r="Q59" s="89"/>
      <c r="R59" s="89"/>
      <c r="S59" s="89"/>
      <c r="T59" s="90">
        <f>SUM(N59:S59)</f>
        <v>0</v>
      </c>
      <c r="U59" s="19"/>
    </row>
    <row r="60" spans="1:21" ht="15.9" customHeight="1">
      <c r="A60" s="297"/>
      <c r="B60" s="298"/>
      <c r="C60" s="322"/>
      <c r="D60" s="20" t="s">
        <v>116</v>
      </c>
      <c r="E60" s="322"/>
      <c r="F60" s="37" t="s">
        <v>121</v>
      </c>
      <c r="G60" s="67"/>
      <c r="H60" s="21"/>
      <c r="I60" s="22"/>
      <c r="J60" s="33"/>
      <c r="K60" s="33"/>
      <c r="L60" s="24">
        <f>H60*G60</f>
        <v>0</v>
      </c>
      <c r="M60" s="35"/>
      <c r="N60" s="92"/>
      <c r="O60" s="92"/>
      <c r="P60" s="92"/>
      <c r="Q60" s="92"/>
      <c r="R60" s="92"/>
      <c r="S60" s="92"/>
      <c r="T60" s="93">
        <f>SUM(N60:S60)</f>
        <v>0</v>
      </c>
      <c r="U60" s="25"/>
    </row>
    <row r="61" spans="1:21" ht="15.9" customHeight="1">
      <c r="A61" s="297"/>
      <c r="B61" s="298"/>
      <c r="C61" s="320" t="s">
        <v>117</v>
      </c>
      <c r="D61" s="20" t="s">
        <v>118</v>
      </c>
      <c r="E61" s="320" t="s">
        <v>107</v>
      </c>
      <c r="F61" s="37" t="s">
        <v>121</v>
      </c>
      <c r="G61" s="67"/>
      <c r="H61" s="21"/>
      <c r="I61" s="22"/>
      <c r="J61" s="33"/>
      <c r="K61" s="33"/>
      <c r="L61" s="24"/>
      <c r="M61" s="35"/>
      <c r="N61" s="92"/>
      <c r="O61" s="92"/>
      <c r="P61" s="92"/>
      <c r="Q61" s="92"/>
      <c r="R61" s="92"/>
      <c r="S61" s="92"/>
      <c r="T61" s="93">
        <f>SUM(N61:S61)</f>
        <v>0</v>
      </c>
      <c r="U61" s="25"/>
    </row>
    <row r="62" spans="1:21" ht="15.9" customHeight="1">
      <c r="A62" s="297"/>
      <c r="B62" s="298"/>
      <c r="C62" s="321"/>
      <c r="D62" s="20" t="s">
        <v>119</v>
      </c>
      <c r="E62" s="327"/>
      <c r="F62" s="37" t="s">
        <v>121</v>
      </c>
      <c r="G62" s="67"/>
      <c r="H62" s="21"/>
      <c r="I62" s="22"/>
      <c r="J62" s="33"/>
      <c r="K62" s="33"/>
      <c r="L62" s="24">
        <f>H62*G62</f>
        <v>0</v>
      </c>
      <c r="M62" s="35"/>
      <c r="N62" s="92"/>
      <c r="O62" s="92"/>
      <c r="P62" s="92"/>
      <c r="Q62" s="92"/>
      <c r="R62" s="92"/>
      <c r="S62" s="92"/>
      <c r="T62" s="93">
        <f>SUM(N62:S62)</f>
        <v>0</v>
      </c>
      <c r="U62" s="25"/>
    </row>
    <row r="63" spans="1:21" ht="15.9" customHeight="1">
      <c r="A63" s="297"/>
      <c r="B63" s="298"/>
      <c r="C63" s="322"/>
      <c r="D63" s="20" t="s">
        <v>120</v>
      </c>
      <c r="E63" s="328"/>
      <c r="F63" s="37" t="s">
        <v>121</v>
      </c>
      <c r="G63" s="67"/>
      <c r="H63" s="21"/>
      <c r="I63" s="22"/>
      <c r="J63" s="33"/>
      <c r="K63" s="33"/>
      <c r="L63" s="24">
        <f>H63*G63</f>
        <v>0</v>
      </c>
      <c r="M63" s="35"/>
      <c r="N63" s="92"/>
      <c r="O63" s="92"/>
      <c r="P63" s="92"/>
      <c r="Q63" s="92"/>
      <c r="R63" s="92"/>
      <c r="S63" s="92"/>
      <c r="T63" s="93">
        <f>SUM(N63:S63)</f>
        <v>0</v>
      </c>
      <c r="U63" s="25"/>
    </row>
    <row r="64" spans="1:21" ht="15.9" customHeight="1">
      <c r="A64" s="299"/>
      <c r="B64" s="300"/>
      <c r="C64" s="38" t="s">
        <v>31</v>
      </c>
      <c r="D64" s="39"/>
      <c r="E64" s="39"/>
      <c r="F64" s="65"/>
      <c r="G64" s="39"/>
      <c r="H64" s="39"/>
      <c r="I64" s="39"/>
      <c r="J64" s="45"/>
      <c r="K64" s="40"/>
      <c r="L64" s="41">
        <f>SUM(L59:L63)</f>
        <v>0</v>
      </c>
      <c r="M64" s="42"/>
      <c r="N64" s="95">
        <f t="shared" ref="N64:T64" si="25">SUM(N59:N63)</f>
        <v>0</v>
      </c>
      <c r="O64" s="95">
        <f t="shared" si="25"/>
        <v>0</v>
      </c>
      <c r="P64" s="95">
        <f t="shared" si="25"/>
        <v>0</v>
      </c>
      <c r="Q64" s="95">
        <f t="shared" si="25"/>
        <v>0</v>
      </c>
      <c r="R64" s="95">
        <f t="shared" ref="R64" si="26">SUM(R59:R63)</f>
        <v>0</v>
      </c>
      <c r="S64" s="95">
        <f t="shared" si="25"/>
        <v>0</v>
      </c>
      <c r="T64" s="96">
        <f t="shared" si="25"/>
        <v>0</v>
      </c>
      <c r="U64" s="43"/>
    </row>
    <row r="65" spans="1:22" ht="15.9" customHeight="1">
      <c r="A65" s="295" t="s">
        <v>36</v>
      </c>
      <c r="B65" s="296"/>
      <c r="C65" s="15"/>
      <c r="D65" s="15"/>
      <c r="E65" s="15"/>
      <c r="F65" s="36"/>
      <c r="G65" s="69"/>
      <c r="H65" s="16"/>
      <c r="I65" s="17"/>
      <c r="J65" s="32"/>
      <c r="K65" s="32"/>
      <c r="L65" s="18">
        <f>H65*G65</f>
        <v>0</v>
      </c>
      <c r="M65" s="34"/>
      <c r="N65" s="89"/>
      <c r="O65" s="89"/>
      <c r="P65" s="89"/>
      <c r="Q65" s="89"/>
      <c r="R65" s="89"/>
      <c r="S65" s="89"/>
      <c r="T65" s="90">
        <f>SUM(N65:S65)</f>
        <v>0</v>
      </c>
      <c r="U65" s="19"/>
    </row>
    <row r="66" spans="1:22" ht="15.9" customHeight="1">
      <c r="A66" s="297"/>
      <c r="B66" s="298"/>
      <c r="C66" s="20"/>
      <c r="D66" s="20"/>
      <c r="E66" s="20"/>
      <c r="F66" s="37"/>
      <c r="G66" s="67"/>
      <c r="H66" s="21"/>
      <c r="I66" s="22"/>
      <c r="J66" s="33"/>
      <c r="K66" s="33"/>
      <c r="L66" s="24">
        <f>H66*G66</f>
        <v>0</v>
      </c>
      <c r="M66" s="35"/>
      <c r="N66" s="92"/>
      <c r="O66" s="92"/>
      <c r="P66" s="92"/>
      <c r="Q66" s="92"/>
      <c r="R66" s="92"/>
      <c r="S66" s="92"/>
      <c r="T66" s="93">
        <f>SUM(N66:S66)</f>
        <v>0</v>
      </c>
      <c r="U66" s="25"/>
    </row>
    <row r="67" spans="1:22" ht="15.9" customHeight="1">
      <c r="A67" s="297"/>
      <c r="B67" s="298"/>
      <c r="C67" s="20"/>
      <c r="D67" s="20"/>
      <c r="E67" s="20"/>
      <c r="F67" s="37"/>
      <c r="G67" s="67"/>
      <c r="H67" s="21"/>
      <c r="I67" s="22"/>
      <c r="J67" s="33"/>
      <c r="K67" s="33"/>
      <c r="L67" s="24">
        <f>H67*G67</f>
        <v>0</v>
      </c>
      <c r="M67" s="35"/>
      <c r="N67" s="92"/>
      <c r="O67" s="92"/>
      <c r="P67" s="92"/>
      <c r="Q67" s="92"/>
      <c r="R67" s="92"/>
      <c r="S67" s="92"/>
      <c r="T67" s="93">
        <f>SUM(N67:S67)</f>
        <v>0</v>
      </c>
      <c r="U67" s="25"/>
    </row>
    <row r="68" spans="1:22" ht="15.9" customHeight="1">
      <c r="A68" s="297"/>
      <c r="B68" s="298"/>
      <c r="C68" s="20"/>
      <c r="D68" s="20"/>
      <c r="E68" s="20"/>
      <c r="F68" s="37"/>
      <c r="G68" s="67"/>
      <c r="H68" s="21"/>
      <c r="I68" s="22"/>
      <c r="J68" s="33"/>
      <c r="K68" s="33"/>
      <c r="L68" s="24">
        <f>H68*G68</f>
        <v>0</v>
      </c>
      <c r="M68" s="35"/>
      <c r="N68" s="92"/>
      <c r="O68" s="92"/>
      <c r="P68" s="92"/>
      <c r="Q68" s="92"/>
      <c r="R68" s="92"/>
      <c r="S68" s="92"/>
      <c r="T68" s="93">
        <f>SUM(N68:S68)</f>
        <v>0</v>
      </c>
      <c r="U68" s="25"/>
    </row>
    <row r="69" spans="1:22" ht="15.9" customHeight="1">
      <c r="A69" s="299"/>
      <c r="B69" s="300"/>
      <c r="C69" s="38" t="s">
        <v>31</v>
      </c>
      <c r="D69" s="39"/>
      <c r="E69" s="39"/>
      <c r="F69" s="65"/>
      <c r="G69" s="39"/>
      <c r="H69" s="39"/>
      <c r="I69" s="39"/>
      <c r="J69" s="45"/>
      <c r="K69" s="40"/>
      <c r="L69" s="41">
        <f>SUM(L65:L68)</f>
        <v>0</v>
      </c>
      <c r="M69" s="42"/>
      <c r="N69" s="95">
        <f t="shared" ref="N69:T69" si="27">SUM(N65:N68)</f>
        <v>0</v>
      </c>
      <c r="O69" s="95">
        <f t="shared" si="27"/>
        <v>0</v>
      </c>
      <c r="P69" s="95">
        <f t="shared" si="27"/>
        <v>0</v>
      </c>
      <c r="Q69" s="95">
        <f t="shared" si="27"/>
        <v>0</v>
      </c>
      <c r="R69" s="95">
        <f t="shared" ref="R69" si="28">SUM(R65:R68)</f>
        <v>0</v>
      </c>
      <c r="S69" s="95">
        <f t="shared" si="27"/>
        <v>0</v>
      </c>
      <c r="T69" s="96">
        <f t="shared" si="27"/>
        <v>0</v>
      </c>
      <c r="U69" s="43"/>
    </row>
    <row r="70" spans="1:22" ht="15.9" customHeight="1">
      <c r="A70" s="295" t="s">
        <v>14</v>
      </c>
      <c r="B70" s="296"/>
      <c r="C70" s="15"/>
      <c r="D70" s="15"/>
      <c r="E70" s="15"/>
      <c r="F70" s="36"/>
      <c r="G70" s="69"/>
      <c r="H70" s="16"/>
      <c r="I70" s="17"/>
      <c r="J70" s="32"/>
      <c r="K70" s="32"/>
      <c r="L70" s="18">
        <f>H70*G70</f>
        <v>0</v>
      </c>
      <c r="M70" s="34"/>
      <c r="N70" s="89"/>
      <c r="O70" s="89"/>
      <c r="P70" s="89"/>
      <c r="Q70" s="89"/>
      <c r="R70" s="89"/>
      <c r="S70" s="89"/>
      <c r="T70" s="90">
        <f>SUM(N70:S70)</f>
        <v>0</v>
      </c>
      <c r="U70" s="19"/>
    </row>
    <row r="71" spans="1:22" ht="15.9" customHeight="1">
      <c r="A71" s="297"/>
      <c r="B71" s="298"/>
      <c r="C71" s="20"/>
      <c r="D71" s="20"/>
      <c r="E71" s="20"/>
      <c r="F71" s="37"/>
      <c r="G71" s="67"/>
      <c r="H71" s="21"/>
      <c r="I71" s="22"/>
      <c r="J71" s="33"/>
      <c r="K71" s="33"/>
      <c r="L71" s="24">
        <f>H71*G71</f>
        <v>0</v>
      </c>
      <c r="M71" s="35"/>
      <c r="N71" s="92"/>
      <c r="O71" s="92"/>
      <c r="P71" s="92"/>
      <c r="Q71" s="92"/>
      <c r="R71" s="92"/>
      <c r="S71" s="92"/>
      <c r="T71" s="93">
        <f>SUM(N71:S71)</f>
        <v>0</v>
      </c>
      <c r="U71" s="25"/>
    </row>
    <row r="72" spans="1:22" ht="15.9" customHeight="1">
      <c r="A72" s="299"/>
      <c r="B72" s="300"/>
      <c r="C72" s="38" t="s">
        <v>31</v>
      </c>
      <c r="D72" s="39"/>
      <c r="E72" s="39"/>
      <c r="F72" s="65"/>
      <c r="G72" s="39"/>
      <c r="H72" s="39"/>
      <c r="I72" s="39"/>
      <c r="J72" s="45"/>
      <c r="K72" s="40"/>
      <c r="L72" s="41">
        <f>SUM(L70:L71)</f>
        <v>0</v>
      </c>
      <c r="M72" s="42"/>
      <c r="N72" s="95">
        <f t="shared" ref="N72:T72" si="29">SUM(N70:N71)</f>
        <v>0</v>
      </c>
      <c r="O72" s="95">
        <f t="shared" si="29"/>
        <v>0</v>
      </c>
      <c r="P72" s="95">
        <f t="shared" si="29"/>
        <v>0</v>
      </c>
      <c r="Q72" s="95">
        <f t="shared" si="29"/>
        <v>0</v>
      </c>
      <c r="R72" s="95">
        <f t="shared" ref="R72" si="30">SUM(R70:R71)</f>
        <v>0</v>
      </c>
      <c r="S72" s="95">
        <f t="shared" si="29"/>
        <v>0</v>
      </c>
      <c r="T72" s="96">
        <f t="shared" si="29"/>
        <v>0</v>
      </c>
      <c r="U72" s="43"/>
    </row>
    <row r="73" spans="1:22" s="53" customFormat="1" ht="15.75" customHeight="1">
      <c r="A73" s="301"/>
      <c r="B73" s="302"/>
      <c r="C73" s="82" t="s">
        <v>40</v>
      </c>
      <c r="D73" s="82"/>
      <c r="E73" s="82"/>
      <c r="F73" s="117"/>
      <c r="G73" s="82"/>
      <c r="H73" s="82"/>
      <c r="I73" s="82"/>
      <c r="J73" s="83"/>
      <c r="K73" s="83"/>
      <c r="L73" s="41">
        <f>L64+L69+L72</f>
        <v>0</v>
      </c>
      <c r="M73" s="46"/>
      <c r="N73" s="98">
        <f t="shared" ref="N73:T73" si="31">N64+N69+N72</f>
        <v>0</v>
      </c>
      <c r="O73" s="98">
        <f t="shared" si="31"/>
        <v>0</v>
      </c>
      <c r="P73" s="98">
        <f t="shared" si="31"/>
        <v>0</v>
      </c>
      <c r="Q73" s="98">
        <f t="shared" si="31"/>
        <v>0</v>
      </c>
      <c r="R73" s="98">
        <f t="shared" ref="R73" si="32">R64+R69+R72</f>
        <v>0</v>
      </c>
      <c r="S73" s="98">
        <f t="shared" si="31"/>
        <v>0</v>
      </c>
      <c r="T73" s="99">
        <f t="shared" si="31"/>
        <v>0</v>
      </c>
      <c r="U73" s="84"/>
    </row>
    <row r="74" spans="1:22" ht="15.9" customHeight="1">
      <c r="A74" s="74"/>
      <c r="B74" s="74"/>
      <c r="C74" s="75"/>
      <c r="D74" s="75"/>
      <c r="E74" s="75"/>
      <c r="F74" s="119"/>
      <c r="G74" s="78"/>
      <c r="H74" s="76"/>
      <c r="I74" s="77"/>
      <c r="J74" s="78"/>
      <c r="K74" s="78"/>
      <c r="L74" s="79"/>
      <c r="M74" s="79"/>
      <c r="N74" s="78"/>
      <c r="O74" s="78"/>
      <c r="P74" s="78"/>
      <c r="Q74" s="78"/>
      <c r="R74" s="78"/>
      <c r="S74" s="78"/>
      <c r="T74" s="78"/>
      <c r="U74" s="80"/>
    </row>
    <row r="75" spans="1:22" ht="15.9" customHeight="1">
      <c r="A75" s="125" t="s">
        <v>210</v>
      </c>
      <c r="B75" s="58"/>
      <c r="C75" s="59"/>
      <c r="D75" s="59"/>
      <c r="E75" s="59"/>
      <c r="F75" s="120"/>
      <c r="G75" s="62"/>
      <c r="H75" s="60"/>
      <c r="I75" s="61"/>
      <c r="J75" s="62"/>
      <c r="K75" s="62"/>
      <c r="L75" s="63"/>
      <c r="M75" s="63"/>
      <c r="N75" s="62"/>
      <c r="O75" s="62"/>
      <c r="P75" s="62"/>
      <c r="Q75" s="62"/>
      <c r="R75" s="62"/>
      <c r="S75" s="62"/>
      <c r="T75" s="62"/>
      <c r="U75" s="64"/>
    </row>
    <row r="76" spans="1:22" ht="23.25" customHeight="1">
      <c r="A76" s="303" t="s">
        <v>18</v>
      </c>
      <c r="B76" s="304"/>
      <c r="C76" s="30" t="s">
        <v>26</v>
      </c>
      <c r="D76" s="30" t="s">
        <v>38</v>
      </c>
      <c r="E76" s="305" t="s">
        <v>39</v>
      </c>
      <c r="F76" s="306"/>
      <c r="G76" s="31" t="s">
        <v>5</v>
      </c>
      <c r="H76" s="29" t="s">
        <v>0</v>
      </c>
      <c r="I76" s="29" t="s">
        <v>1</v>
      </c>
      <c r="J76" s="31" t="s">
        <v>10</v>
      </c>
      <c r="K76" s="31" t="s">
        <v>11</v>
      </c>
      <c r="L76" s="31" t="s">
        <v>8</v>
      </c>
      <c r="M76" s="31" t="s">
        <v>12</v>
      </c>
      <c r="N76" s="87" t="s">
        <v>126</v>
      </c>
      <c r="O76" s="87" t="s">
        <v>127</v>
      </c>
      <c r="P76" s="87" t="s">
        <v>150</v>
      </c>
      <c r="Q76" s="87" t="s">
        <v>151</v>
      </c>
      <c r="R76" s="87" t="s">
        <v>153</v>
      </c>
      <c r="S76" s="87" t="s">
        <v>172</v>
      </c>
      <c r="T76" s="88" t="s">
        <v>176</v>
      </c>
      <c r="U76" s="31" t="s">
        <v>13</v>
      </c>
      <c r="V76" s="47"/>
    </row>
    <row r="77" spans="1:22" ht="15.9" customHeight="1">
      <c r="A77" s="307" t="s">
        <v>32</v>
      </c>
      <c r="B77" s="308"/>
      <c r="C77" s="20" t="s">
        <v>206</v>
      </c>
      <c r="D77" s="20" t="s">
        <v>122</v>
      </c>
      <c r="E77" s="331" t="s">
        <v>123</v>
      </c>
      <c r="F77" s="332"/>
      <c r="G77" s="23"/>
      <c r="H77" s="21"/>
      <c r="I77" s="25"/>
      <c r="J77" s="23"/>
      <c r="K77" s="23"/>
      <c r="L77" s="24">
        <f t="shared" ref="L77:L86" si="33">H77*G77</f>
        <v>0</v>
      </c>
      <c r="M77" s="24">
        <f t="shared" ref="M77:M86" si="34">H77*K77</f>
        <v>0</v>
      </c>
      <c r="N77" s="92"/>
      <c r="O77" s="92"/>
      <c r="P77" s="92"/>
      <c r="Q77" s="92"/>
      <c r="R77" s="92"/>
      <c r="S77" s="92"/>
      <c r="T77" s="93">
        <f>SUM(N77:S77)</f>
        <v>0</v>
      </c>
      <c r="U77" s="25"/>
    </row>
    <row r="78" spans="1:22" ht="15.9" customHeight="1">
      <c r="A78" s="307"/>
      <c r="B78" s="308"/>
      <c r="C78" s="20"/>
      <c r="D78" s="20"/>
      <c r="E78" s="329"/>
      <c r="F78" s="330"/>
      <c r="G78" s="23"/>
      <c r="H78" s="21"/>
      <c r="I78" s="25"/>
      <c r="J78" s="23"/>
      <c r="K78" s="23"/>
      <c r="L78" s="24">
        <f t="shared" si="33"/>
        <v>0</v>
      </c>
      <c r="M78" s="24">
        <f t="shared" si="34"/>
        <v>0</v>
      </c>
      <c r="N78" s="92"/>
      <c r="O78" s="92"/>
      <c r="P78" s="92"/>
      <c r="Q78" s="92"/>
      <c r="R78" s="92"/>
      <c r="S78" s="92"/>
      <c r="T78" s="93">
        <f>SUM(N78:S78)</f>
        <v>0</v>
      </c>
      <c r="U78" s="25"/>
    </row>
    <row r="79" spans="1:22" ht="15.9" customHeight="1">
      <c r="A79" s="307"/>
      <c r="B79" s="308"/>
      <c r="C79" s="20"/>
      <c r="D79" s="20"/>
      <c r="E79" s="329"/>
      <c r="F79" s="330"/>
      <c r="G79" s="23"/>
      <c r="H79" s="21"/>
      <c r="I79" s="25"/>
      <c r="J79" s="23"/>
      <c r="K79" s="23"/>
      <c r="L79" s="24">
        <f t="shared" si="33"/>
        <v>0</v>
      </c>
      <c r="M79" s="24">
        <f t="shared" si="34"/>
        <v>0</v>
      </c>
      <c r="N79" s="92"/>
      <c r="O79" s="92"/>
      <c r="P79" s="92"/>
      <c r="Q79" s="92"/>
      <c r="R79" s="92"/>
      <c r="S79" s="92"/>
      <c r="T79" s="93">
        <f t="shared" ref="T79:T85" si="35">SUM(N79:S79)</f>
        <v>0</v>
      </c>
      <c r="U79" s="25"/>
    </row>
    <row r="80" spans="1:22" ht="15.9" customHeight="1">
      <c r="A80" s="307"/>
      <c r="B80" s="308"/>
      <c r="C80" s="20"/>
      <c r="D80" s="20"/>
      <c r="E80" s="329"/>
      <c r="F80" s="330"/>
      <c r="G80" s="23"/>
      <c r="H80" s="21"/>
      <c r="I80" s="25"/>
      <c r="J80" s="23"/>
      <c r="K80" s="23"/>
      <c r="L80" s="24">
        <f t="shared" si="33"/>
        <v>0</v>
      </c>
      <c r="M80" s="24">
        <f t="shared" si="34"/>
        <v>0</v>
      </c>
      <c r="N80" s="92"/>
      <c r="O80" s="92"/>
      <c r="P80" s="92"/>
      <c r="Q80" s="92"/>
      <c r="R80" s="92"/>
      <c r="S80" s="92"/>
      <c r="T80" s="93">
        <f t="shared" si="35"/>
        <v>0</v>
      </c>
      <c r="U80" s="25"/>
    </row>
    <row r="81" spans="1:21" ht="15.9" customHeight="1">
      <c r="A81" s="307"/>
      <c r="B81" s="308"/>
      <c r="C81" s="20"/>
      <c r="D81" s="20"/>
      <c r="E81" s="329"/>
      <c r="F81" s="330"/>
      <c r="G81" s="23"/>
      <c r="H81" s="21"/>
      <c r="I81" s="25"/>
      <c r="J81" s="23"/>
      <c r="K81" s="23"/>
      <c r="L81" s="24">
        <f t="shared" si="33"/>
        <v>0</v>
      </c>
      <c r="M81" s="24">
        <f t="shared" si="34"/>
        <v>0</v>
      </c>
      <c r="N81" s="92"/>
      <c r="O81" s="92"/>
      <c r="P81" s="92"/>
      <c r="Q81" s="92"/>
      <c r="R81" s="92"/>
      <c r="S81" s="92"/>
      <c r="T81" s="93">
        <f t="shared" si="35"/>
        <v>0</v>
      </c>
      <c r="U81" s="25"/>
    </row>
    <row r="82" spans="1:21" ht="15.9" customHeight="1">
      <c r="A82" s="307"/>
      <c r="B82" s="308"/>
      <c r="C82" s="20"/>
      <c r="D82" s="20"/>
      <c r="E82" s="329"/>
      <c r="F82" s="330"/>
      <c r="G82" s="23"/>
      <c r="H82" s="21"/>
      <c r="I82" s="25"/>
      <c r="J82" s="23"/>
      <c r="K82" s="23"/>
      <c r="L82" s="24">
        <f t="shared" si="33"/>
        <v>0</v>
      </c>
      <c r="M82" s="24">
        <f t="shared" si="34"/>
        <v>0</v>
      </c>
      <c r="N82" s="92"/>
      <c r="O82" s="92"/>
      <c r="P82" s="92"/>
      <c r="Q82" s="92"/>
      <c r="R82" s="92"/>
      <c r="S82" s="92"/>
      <c r="T82" s="93">
        <f t="shared" si="35"/>
        <v>0</v>
      </c>
      <c r="U82" s="25"/>
    </row>
    <row r="83" spans="1:21" ht="15.9" customHeight="1">
      <c r="A83" s="307"/>
      <c r="B83" s="308"/>
      <c r="C83" s="20"/>
      <c r="D83" s="20"/>
      <c r="E83" s="329"/>
      <c r="F83" s="330"/>
      <c r="G83" s="23"/>
      <c r="H83" s="21"/>
      <c r="I83" s="25"/>
      <c r="J83" s="23"/>
      <c r="K83" s="23"/>
      <c r="L83" s="24">
        <f t="shared" si="33"/>
        <v>0</v>
      </c>
      <c r="M83" s="24">
        <f t="shared" si="34"/>
        <v>0</v>
      </c>
      <c r="N83" s="92"/>
      <c r="O83" s="92"/>
      <c r="P83" s="92"/>
      <c r="Q83" s="92"/>
      <c r="R83" s="92"/>
      <c r="S83" s="92"/>
      <c r="T83" s="93">
        <f t="shared" si="35"/>
        <v>0</v>
      </c>
      <c r="U83" s="25"/>
    </row>
    <row r="84" spans="1:21" ht="15.9" customHeight="1">
      <c r="A84" s="307"/>
      <c r="B84" s="308"/>
      <c r="C84" s="20"/>
      <c r="D84" s="20"/>
      <c r="E84" s="290"/>
      <c r="F84" s="291"/>
      <c r="G84" s="23"/>
      <c r="H84" s="21"/>
      <c r="I84" s="25"/>
      <c r="J84" s="23"/>
      <c r="K84" s="23"/>
      <c r="L84" s="24">
        <f t="shared" si="33"/>
        <v>0</v>
      </c>
      <c r="M84" s="24">
        <f t="shared" si="34"/>
        <v>0</v>
      </c>
      <c r="N84" s="92"/>
      <c r="O84" s="92"/>
      <c r="P84" s="92"/>
      <c r="Q84" s="92"/>
      <c r="R84" s="92"/>
      <c r="S84" s="92"/>
      <c r="T84" s="93">
        <f t="shared" si="35"/>
        <v>0</v>
      </c>
      <c r="U84" s="25"/>
    </row>
    <row r="85" spans="1:21" ht="15.9" customHeight="1">
      <c r="A85" s="307"/>
      <c r="B85" s="308"/>
      <c r="C85" s="20"/>
      <c r="D85" s="20"/>
      <c r="E85" s="290"/>
      <c r="F85" s="291"/>
      <c r="G85" s="23"/>
      <c r="H85" s="21"/>
      <c r="I85" s="25"/>
      <c r="J85" s="23"/>
      <c r="K85" s="23"/>
      <c r="L85" s="24">
        <f t="shared" si="33"/>
        <v>0</v>
      </c>
      <c r="M85" s="24">
        <f t="shared" si="34"/>
        <v>0</v>
      </c>
      <c r="N85" s="92"/>
      <c r="O85" s="92"/>
      <c r="P85" s="92"/>
      <c r="Q85" s="92"/>
      <c r="R85" s="92"/>
      <c r="S85" s="92"/>
      <c r="T85" s="93">
        <f t="shared" si="35"/>
        <v>0</v>
      </c>
      <c r="U85" s="25"/>
    </row>
    <row r="86" spans="1:21" ht="15.9" customHeight="1">
      <c r="A86" s="307"/>
      <c r="B86" s="308"/>
      <c r="C86" s="20"/>
      <c r="D86" s="20"/>
      <c r="E86" s="290"/>
      <c r="F86" s="291"/>
      <c r="G86" s="23"/>
      <c r="H86" s="21"/>
      <c r="I86" s="25"/>
      <c r="J86" s="23"/>
      <c r="K86" s="23"/>
      <c r="L86" s="24">
        <f t="shared" si="33"/>
        <v>0</v>
      </c>
      <c r="M86" s="24">
        <f t="shared" si="34"/>
        <v>0</v>
      </c>
      <c r="N86" s="92"/>
      <c r="O86" s="92"/>
      <c r="P86" s="92"/>
      <c r="Q86" s="92"/>
      <c r="R86" s="92"/>
      <c r="S86" s="92"/>
      <c r="T86" s="93"/>
      <c r="U86" s="25"/>
    </row>
    <row r="87" spans="1:21" ht="15.9" customHeight="1">
      <c r="A87" s="309"/>
      <c r="B87" s="310"/>
      <c r="C87" s="38" t="s">
        <v>31</v>
      </c>
      <c r="D87" s="39"/>
      <c r="E87" s="39"/>
      <c r="F87" s="65"/>
      <c r="G87" s="39"/>
      <c r="H87" s="39"/>
      <c r="I87" s="39"/>
      <c r="J87" s="39"/>
      <c r="K87" s="44"/>
      <c r="L87" s="41">
        <f t="shared" ref="L87:T87" si="36">SUM(L77:L86)</f>
        <v>0</v>
      </c>
      <c r="M87" s="41">
        <f t="shared" si="36"/>
        <v>0</v>
      </c>
      <c r="N87" s="100">
        <f t="shared" si="36"/>
        <v>0</v>
      </c>
      <c r="O87" s="100">
        <f t="shared" si="36"/>
        <v>0</v>
      </c>
      <c r="P87" s="100">
        <f t="shared" si="36"/>
        <v>0</v>
      </c>
      <c r="Q87" s="100">
        <f t="shared" si="36"/>
        <v>0</v>
      </c>
      <c r="R87" s="100">
        <f t="shared" ref="R87" si="37">SUM(R77:R86)</f>
        <v>0</v>
      </c>
      <c r="S87" s="100">
        <f t="shared" si="36"/>
        <v>0</v>
      </c>
      <c r="T87" s="101">
        <f t="shared" si="36"/>
        <v>0</v>
      </c>
      <c r="U87" s="43"/>
    </row>
    <row r="88" spans="1:21" ht="16.5" customHeight="1">
      <c r="A88" s="7"/>
      <c r="B88" s="7"/>
      <c r="C88" s="13"/>
      <c r="D88" s="13"/>
      <c r="E88" s="13"/>
      <c r="F88" s="121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ht="24">
      <c r="A89" s="7"/>
      <c r="B89" s="7"/>
      <c r="C89" s="13"/>
      <c r="D89" s="13"/>
      <c r="E89" s="13"/>
      <c r="F89" s="121"/>
      <c r="G89" s="7"/>
      <c r="H89" s="7" t="s">
        <v>30</v>
      </c>
      <c r="I89" s="7"/>
      <c r="J89" s="7"/>
      <c r="K89" s="7"/>
      <c r="L89" s="102"/>
      <c r="M89" s="103"/>
      <c r="N89" s="87" t="s">
        <v>126</v>
      </c>
      <c r="O89" s="87" t="s">
        <v>127</v>
      </c>
      <c r="P89" s="87" t="s">
        <v>150</v>
      </c>
      <c r="Q89" s="87" t="s">
        <v>151</v>
      </c>
      <c r="R89" s="87" t="s">
        <v>153</v>
      </c>
      <c r="S89" s="87" t="s">
        <v>172</v>
      </c>
      <c r="T89" s="88" t="s">
        <v>176</v>
      </c>
      <c r="U89" s="7"/>
    </row>
    <row r="90" spans="1:21" ht="20.100000000000001" customHeight="1">
      <c r="A90" s="7"/>
      <c r="B90" s="7"/>
      <c r="D90" s="13"/>
      <c r="E90" s="13"/>
      <c r="F90" s="121"/>
      <c r="G90" s="7"/>
      <c r="H90" s="86" t="s">
        <v>29</v>
      </c>
      <c r="I90" s="5">
        <v>0.1</v>
      </c>
      <c r="J90" s="6"/>
      <c r="K90" s="6"/>
      <c r="L90" s="286" t="s">
        <v>2</v>
      </c>
      <c r="M90" s="287"/>
      <c r="N90" s="81">
        <f t="shared" ref="N90:T90" si="38">N55+N73+N87</f>
        <v>0</v>
      </c>
      <c r="O90" s="81">
        <f t="shared" si="38"/>
        <v>0</v>
      </c>
      <c r="P90" s="81">
        <f t="shared" si="38"/>
        <v>0</v>
      </c>
      <c r="Q90" s="81">
        <f t="shared" si="38"/>
        <v>0</v>
      </c>
      <c r="R90" s="81">
        <f t="shared" si="38"/>
        <v>0</v>
      </c>
      <c r="S90" s="81">
        <f t="shared" si="38"/>
        <v>0</v>
      </c>
      <c r="T90" s="81">
        <f t="shared" si="38"/>
        <v>0</v>
      </c>
      <c r="U90" s="8"/>
    </row>
    <row r="91" spans="1:21" ht="20.100000000000001" customHeight="1">
      <c r="A91" s="7"/>
      <c r="B91" s="7"/>
      <c r="D91" s="13"/>
      <c r="E91" s="13"/>
      <c r="F91" s="121"/>
      <c r="G91" s="7"/>
      <c r="H91" s="223"/>
      <c r="I91" s="7"/>
      <c r="J91" s="6"/>
      <c r="K91" s="6"/>
      <c r="L91" s="286" t="s">
        <v>207</v>
      </c>
      <c r="M91" s="287"/>
      <c r="N91" s="81"/>
      <c r="O91" s="81"/>
      <c r="P91" s="81"/>
      <c r="Q91" s="81"/>
      <c r="R91" s="81"/>
      <c r="S91" s="81"/>
      <c r="T91" s="81"/>
      <c r="U91" s="8"/>
    </row>
    <row r="92" spans="1:21" ht="20.100000000000001" customHeight="1">
      <c r="A92" s="7"/>
      <c r="B92" s="7"/>
      <c r="C92" s="13"/>
      <c r="D92" s="13"/>
      <c r="E92" s="13"/>
      <c r="F92" s="121"/>
      <c r="G92" s="7"/>
      <c r="J92" s="6"/>
      <c r="K92" s="6"/>
      <c r="L92" s="286" t="s">
        <v>3</v>
      </c>
      <c r="M92" s="287"/>
      <c r="N92" s="81">
        <f>N91*$I90</f>
        <v>0</v>
      </c>
      <c r="O92" s="81">
        <f t="shared" ref="O92:T92" si="39">O91*$I90</f>
        <v>0</v>
      </c>
      <c r="P92" s="81">
        <f t="shared" si="39"/>
        <v>0</v>
      </c>
      <c r="Q92" s="81">
        <f t="shared" si="39"/>
        <v>0</v>
      </c>
      <c r="R92" s="81">
        <f t="shared" si="39"/>
        <v>0</v>
      </c>
      <c r="S92" s="81">
        <f t="shared" si="39"/>
        <v>0</v>
      </c>
      <c r="T92" s="81">
        <f t="shared" si="39"/>
        <v>0</v>
      </c>
      <c r="U92" s="8"/>
    </row>
    <row r="93" spans="1:21" ht="20.100000000000001" customHeight="1">
      <c r="A93" s="7"/>
      <c r="B93" s="7"/>
      <c r="C93" s="13"/>
      <c r="D93" s="13"/>
      <c r="E93" s="13"/>
      <c r="F93" s="121"/>
      <c r="G93" s="7"/>
      <c r="J93" s="6"/>
      <c r="K93" s="6"/>
      <c r="L93" s="286" t="s">
        <v>208</v>
      </c>
      <c r="M93" s="287"/>
      <c r="N93" s="81">
        <f>SUM(N92,N91)</f>
        <v>0</v>
      </c>
      <c r="O93" s="81">
        <f t="shared" ref="O93:T93" si="40">SUM(O92,O91)</f>
        <v>0</v>
      </c>
      <c r="P93" s="81">
        <f t="shared" si="40"/>
        <v>0</v>
      </c>
      <c r="Q93" s="81">
        <f t="shared" si="40"/>
        <v>0</v>
      </c>
      <c r="R93" s="81">
        <f t="shared" si="40"/>
        <v>0</v>
      </c>
      <c r="S93" s="81">
        <f t="shared" si="40"/>
        <v>0</v>
      </c>
      <c r="T93" s="81">
        <f t="shared" si="40"/>
        <v>0</v>
      </c>
      <c r="U93" s="8"/>
    </row>
    <row r="94" spans="1:21" ht="20.100000000000001" customHeight="1">
      <c r="A94" s="7"/>
      <c r="B94" s="7"/>
      <c r="C94" s="13"/>
      <c r="D94" s="13"/>
      <c r="E94" s="13"/>
      <c r="F94" s="121"/>
      <c r="G94" s="7"/>
      <c r="J94" s="6"/>
      <c r="K94" s="6"/>
      <c r="L94" s="286" t="s">
        <v>209</v>
      </c>
      <c r="M94" s="287"/>
      <c r="N94" s="226">
        <v>3</v>
      </c>
      <c r="O94" s="226">
        <v>12</v>
      </c>
      <c r="P94" s="226">
        <v>12</v>
      </c>
      <c r="Q94" s="226">
        <v>12</v>
      </c>
      <c r="R94" s="226">
        <v>12</v>
      </c>
      <c r="S94" s="226">
        <v>9</v>
      </c>
      <c r="T94" s="226">
        <f>SUM(N94:S94)</f>
        <v>60</v>
      </c>
      <c r="U94" s="8"/>
    </row>
    <row r="95" spans="1:21" ht="20.100000000000001" customHeight="1">
      <c r="A95" s="7"/>
      <c r="C95" s="13"/>
      <c r="D95" s="13"/>
      <c r="E95" s="13"/>
      <c r="F95" s="121"/>
      <c r="G95" s="7"/>
      <c r="H95" s="7"/>
      <c r="I95" s="7"/>
      <c r="J95" s="6"/>
      <c r="K95" s="6"/>
      <c r="L95" s="286" t="s">
        <v>4</v>
      </c>
      <c r="M95" s="287"/>
      <c r="N95" s="81">
        <f>N93*N94</f>
        <v>0</v>
      </c>
      <c r="O95" s="81">
        <f t="shared" ref="O95:S95" si="41">O93*O94</f>
        <v>0</v>
      </c>
      <c r="P95" s="81">
        <f t="shared" si="41"/>
        <v>0</v>
      </c>
      <c r="Q95" s="81">
        <f t="shared" si="41"/>
        <v>0</v>
      </c>
      <c r="R95" s="81">
        <f t="shared" si="41"/>
        <v>0</v>
      </c>
      <c r="S95" s="81">
        <f t="shared" si="41"/>
        <v>0</v>
      </c>
      <c r="T95" s="81">
        <f>SUM(N95:S95)</f>
        <v>0</v>
      </c>
      <c r="U95" s="8"/>
    </row>
    <row r="98" spans="14:20">
      <c r="N98" s="227"/>
      <c r="O98" s="227"/>
      <c r="P98" s="227"/>
      <c r="Q98" s="227"/>
      <c r="R98" s="227"/>
      <c r="S98" s="227"/>
      <c r="T98" s="227"/>
    </row>
  </sheetData>
  <mergeCells count="57">
    <mergeCell ref="A6:B9"/>
    <mergeCell ref="A44:B49"/>
    <mergeCell ref="A10:A43"/>
    <mergeCell ref="B39:B43"/>
    <mergeCell ref="B35:B38"/>
    <mergeCell ref="B31:B34"/>
    <mergeCell ref="B28:B30"/>
    <mergeCell ref="B10:B15"/>
    <mergeCell ref="B16:B27"/>
    <mergeCell ref="E77:F77"/>
    <mergeCell ref="E78:F78"/>
    <mergeCell ref="E79:F79"/>
    <mergeCell ref="E80:F80"/>
    <mergeCell ref="L92:M92"/>
    <mergeCell ref="L90:M90"/>
    <mergeCell ref="L91:M91"/>
    <mergeCell ref="E82:F82"/>
    <mergeCell ref="E83:F83"/>
    <mergeCell ref="E84:F84"/>
    <mergeCell ref="A5:B5"/>
    <mergeCell ref="A55:B55"/>
    <mergeCell ref="E86:F86"/>
    <mergeCell ref="A77:B87"/>
    <mergeCell ref="A59:B64"/>
    <mergeCell ref="A65:B69"/>
    <mergeCell ref="A70:B72"/>
    <mergeCell ref="A76:B76"/>
    <mergeCell ref="E76:F76"/>
    <mergeCell ref="A73:B73"/>
    <mergeCell ref="C59:C60"/>
    <mergeCell ref="C61:C63"/>
    <mergeCell ref="E59:E60"/>
    <mergeCell ref="E61:E63"/>
    <mergeCell ref="E81:F81"/>
    <mergeCell ref="E85:F85"/>
    <mergeCell ref="C23:C26"/>
    <mergeCell ref="C39:C40"/>
    <mergeCell ref="C41:C42"/>
    <mergeCell ref="C44:C45"/>
    <mergeCell ref="A58:B58"/>
    <mergeCell ref="A50:B54"/>
    <mergeCell ref="L93:M93"/>
    <mergeCell ref="L94:M94"/>
    <mergeCell ref="L95:M95"/>
    <mergeCell ref="C2:D2"/>
    <mergeCell ref="C46:C48"/>
    <mergeCell ref="C11:C12"/>
    <mergeCell ref="C6:C7"/>
    <mergeCell ref="E44:E45"/>
    <mergeCell ref="E46:E48"/>
    <mergeCell ref="E36:E37"/>
    <mergeCell ref="C36:C37"/>
    <mergeCell ref="E39:E40"/>
    <mergeCell ref="E41:E42"/>
    <mergeCell ref="E23:E25"/>
    <mergeCell ref="E16:E20"/>
    <mergeCell ref="C16:C21"/>
  </mergeCells>
  <phoneticPr fontId="3"/>
  <pageMargins left="0.7" right="0.7" top="0.75" bottom="0.75" header="0.3" footer="0.3"/>
  <pageSetup paperSize="8" scale="50" orientation="landscape" verticalDpi="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4" sqref="A4"/>
    </sheetView>
  </sheetViews>
  <sheetFormatPr defaultRowHeight="13.2"/>
  <cols>
    <col min="1" max="1" width="73.6640625" customWidth="1"/>
  </cols>
  <sheetData>
    <row r="2" spans="1:1">
      <c r="A2" t="s">
        <v>194</v>
      </c>
    </row>
    <row r="3" spans="1:1">
      <c r="A3" t="s">
        <v>167</v>
      </c>
    </row>
    <row r="4" spans="1:1">
      <c r="A4" t="s">
        <v>168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様式１見積書</vt:lpstr>
      <vt:lpstr>様式１記入例</vt:lpstr>
      <vt:lpstr>様式２積算内訳</vt:lpstr>
      <vt:lpstr>様式２記入例</vt:lpstr>
      <vt:lpstr>Sheet1</vt:lpstr>
      <vt:lpstr>様式１記入例!Print_Area</vt:lpstr>
      <vt:lpstr>様式１見積書!Print_Area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2013-06-27T10:05:27Z</dcterms:created>
  <dcterms:modified xsi:type="dcterms:W3CDTF">2024-04-15T13:33:17Z</dcterms:modified>
</cp:coreProperties>
</file>