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172.24.12.220\jigyousya2\備中県民局健康福祉課（jigyousya2）\jigyousya2\障害者共有\R8\02運営指導\事前提出資料\"/>
    </mc:Choice>
  </mc:AlternateContent>
  <xr:revisionPtr revIDLastSave="0" documentId="8_{4922E9E6-DEBD-4A74-B1C5-92E02A1E4E92}" xr6:coauthVersionLast="47" xr6:coauthVersionMax="47" xr10:uidLastSave="{00000000-0000-0000-0000-000000000000}"/>
  <bookViews>
    <workbookView xWindow="-110" yWindow="-110" windowWidth="19420" windowHeight="10300" tabRatio="625" activeTab="1" xr2:uid="{00000000-000D-0000-FFFF-FFFF00000000}"/>
  </bookViews>
  <sheets>
    <sheet name="提出書類確認リスト" sheetId="35" r:id="rId1"/>
    <sheet name="加算算定状況 " sheetId="46" r:id="rId2"/>
    <sheet name="利用者負担額" sheetId="37" r:id="rId3"/>
    <sheet name="避難・救出訓練等実施状況" sheetId="38" r:id="rId4"/>
    <sheet name="義務化取組実施状況" sheetId="39" r:id="rId5"/>
    <sheet name="勤務形態一覧表（児童発達支援・放課後デイサービス）" sheetId="40" r:id="rId6"/>
    <sheet name="勤務形態一覧表（児童発達支援・主として重症心身障害児）" sheetId="41" r:id="rId7"/>
    <sheet name="勤務形態一覧表（児童発達支援センター）" sheetId="42" r:id="rId8"/>
    <sheet name="勤務形態一覧表（居宅訪問型児童発達支援）" sheetId="43" r:id="rId9"/>
    <sheet name="勤務形態一覧表（保育所等訪問支援）" sheetId="44" r:id="rId10"/>
    <sheet name="選択肢" sheetId="45" r:id="rId11"/>
  </sheets>
  <externalReferences>
    <externalReference r:id="rId12"/>
  </externalReferences>
  <definedNames>
    <definedName name="___kk06">#REF!</definedName>
    <definedName name="___kk29">#REF!</definedName>
    <definedName name="__kk06">#REF!</definedName>
    <definedName name="__kk29">#REF!</definedName>
    <definedName name="_xlnm._FilterDatabase" localSheetId="5" hidden="1">'勤務形態一覧表（児童発達支援・放課後デイサービス）'!$AK$5:$AK$6</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'加算算定状況 '!$A$1:$N$37</definedName>
    <definedName name="_xlnm.Print_Area" localSheetId="4">義務化取組実施状況!$B$2:$F$27</definedName>
    <definedName name="_xlnm.Print_Area" localSheetId="8">'勤務形態一覧表（居宅訪問型児童発達支援）'!$A$1:$AN$73</definedName>
    <definedName name="_xlnm.Print_Area" localSheetId="6">'勤務形態一覧表（児童発達支援・主として重症心身障害児）'!$A$1:$AN$74</definedName>
    <definedName name="_xlnm.Print_Area" localSheetId="5">'勤務形態一覧表（児童発達支援・放課後デイサービス）'!$A$1:$AN$76</definedName>
    <definedName name="_xlnm.Print_Area" localSheetId="7">'勤務形態一覧表（児童発達支援センター）'!$A$1:$AN$81</definedName>
    <definedName name="_xlnm.Print_Area" localSheetId="9">'勤務形態一覧表（保育所等訪問支援）'!$A$1:$AN$73</definedName>
    <definedName name="_xlnm.Print_Area" localSheetId="0">提出書類確認リスト!$B$2:$G$48</definedName>
    <definedName name="_xlnm.Print_Area" localSheetId="3">避難・救出訓練等実施状況!$B$1:$U$49</definedName>
    <definedName name="_xlnm.Print_Area" localSheetId="2">利用者負担額!$B$2:$E$38</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 i="46" l="1"/>
  <c r="N32" i="46"/>
  <c r="M32" i="46"/>
  <c r="L32" i="46"/>
  <c r="K32" i="46"/>
  <c r="J32" i="46"/>
  <c r="I32" i="46"/>
  <c r="H32" i="46"/>
  <c r="G32" i="46"/>
  <c r="F32" i="46"/>
  <c r="E32" i="46"/>
  <c r="D32" i="46"/>
  <c r="N19" i="46"/>
  <c r="M19" i="46"/>
  <c r="L19" i="46"/>
  <c r="K19" i="46"/>
  <c r="J19" i="46"/>
  <c r="I19" i="46"/>
  <c r="H19" i="46"/>
  <c r="G19" i="46"/>
  <c r="F19" i="46"/>
  <c r="E19" i="46"/>
  <c r="D19" i="46"/>
  <c r="AL41" i="44"/>
  <c r="AG41" i="44"/>
  <c r="AA41" i="44"/>
  <c r="U41" i="44"/>
  <c r="O41" i="44"/>
  <c r="I41" i="44"/>
  <c r="E41" i="44"/>
  <c r="C41" i="44"/>
  <c r="AL37" i="44"/>
  <c r="AM40" i="44" s="1"/>
  <c r="AG37" i="44"/>
  <c r="AG40" i="44" s="1"/>
  <c r="AA37" i="44"/>
  <c r="U37" i="44"/>
  <c r="U40" i="44" s="1"/>
  <c r="O37" i="44"/>
  <c r="R40" i="44" s="1"/>
  <c r="I37" i="44"/>
  <c r="I40" i="44" s="1"/>
  <c r="E37" i="44"/>
  <c r="C37" i="44"/>
  <c r="C40" i="44" s="1"/>
  <c r="AJ31" i="44"/>
  <c r="AI31" i="44"/>
  <c r="AH31" i="44"/>
  <c r="AG31" i="44"/>
  <c r="AF31" i="44"/>
  <c r="AE31" i="44"/>
  <c r="AD31" i="44"/>
  <c r="AC31" i="44"/>
  <c r="AB31" i="44"/>
  <c r="AA31" i="44"/>
  <c r="Z31" i="44"/>
  <c r="Y31" i="44"/>
  <c r="X31" i="44"/>
  <c r="W31" i="44"/>
  <c r="V31" i="44"/>
  <c r="U31" i="44"/>
  <c r="T31" i="44"/>
  <c r="S31" i="44"/>
  <c r="R31" i="44"/>
  <c r="Q31" i="44"/>
  <c r="P31" i="44"/>
  <c r="O31" i="44"/>
  <c r="N31" i="44"/>
  <c r="M31" i="44"/>
  <c r="L31" i="44"/>
  <c r="K31" i="44"/>
  <c r="J31" i="44"/>
  <c r="I31" i="44"/>
  <c r="H31" i="44"/>
  <c r="G31" i="44"/>
  <c r="F31" i="44"/>
  <c r="AK31" i="44" s="1"/>
  <c r="AK30" i="44"/>
  <c r="AK29" i="44"/>
  <c r="AK28" i="44"/>
  <c r="AK27" i="44"/>
  <c r="AK26" i="44"/>
  <c r="AK25" i="44"/>
  <c r="AK24" i="44"/>
  <c r="AK23" i="44"/>
  <c r="AK22" i="44"/>
  <c r="AK21" i="44"/>
  <c r="AK20" i="44"/>
  <c r="AK19" i="44"/>
  <c r="AK18" i="44"/>
  <c r="AK17" i="44"/>
  <c r="AK16" i="44"/>
  <c r="AK15" i="44"/>
  <c r="AK14" i="44"/>
  <c r="AK13" i="44"/>
  <c r="AK12" i="44"/>
  <c r="AK11" i="44"/>
  <c r="AG10" i="44"/>
  <c r="AF10" i="44"/>
  <c r="AE10" i="44"/>
  <c r="AD10" i="44"/>
  <c r="AC10" i="44"/>
  <c r="AB10" i="44"/>
  <c r="AA10" i="44"/>
  <c r="Z10" i="44"/>
  <c r="Y10" i="44"/>
  <c r="X10" i="44"/>
  <c r="W10" i="44"/>
  <c r="V10" i="44"/>
  <c r="U10" i="44"/>
  <c r="T10" i="44"/>
  <c r="S10" i="44"/>
  <c r="R10" i="44"/>
  <c r="Q10" i="44"/>
  <c r="P10" i="44"/>
  <c r="O10" i="44"/>
  <c r="N10" i="44"/>
  <c r="M10" i="44"/>
  <c r="L10" i="44"/>
  <c r="K10" i="44"/>
  <c r="J10" i="44"/>
  <c r="I10" i="44"/>
  <c r="H10" i="44"/>
  <c r="G10" i="44"/>
  <c r="F10" i="44"/>
  <c r="AJ10" i="44" s="1"/>
  <c r="AG9" i="44"/>
  <c r="AF9" i="44"/>
  <c r="AE9" i="44"/>
  <c r="AD9" i="44"/>
  <c r="AC9" i="44"/>
  <c r="AB9" i="44"/>
  <c r="AA9" i="44"/>
  <c r="Z9" i="44"/>
  <c r="Y9" i="44"/>
  <c r="X9" i="44"/>
  <c r="W9" i="44"/>
  <c r="V9" i="44"/>
  <c r="U9" i="44"/>
  <c r="T9" i="44"/>
  <c r="S9" i="44"/>
  <c r="R9" i="44"/>
  <c r="Q9" i="44"/>
  <c r="P9" i="44"/>
  <c r="O9" i="44"/>
  <c r="N9" i="44"/>
  <c r="M9" i="44"/>
  <c r="L9" i="44"/>
  <c r="K9" i="44"/>
  <c r="J9" i="44"/>
  <c r="I9" i="44"/>
  <c r="H9" i="44"/>
  <c r="G9" i="44"/>
  <c r="F9" i="44"/>
  <c r="AL41" i="43"/>
  <c r="AG41" i="43"/>
  <c r="AA41" i="43"/>
  <c r="U41" i="43"/>
  <c r="O41" i="43"/>
  <c r="I41" i="43"/>
  <c r="E41" i="43"/>
  <c r="C41" i="43"/>
  <c r="AL37" i="43"/>
  <c r="AL40" i="43" s="1"/>
  <c r="AG37" i="43"/>
  <c r="AJ40" i="43" s="1"/>
  <c r="AA37" i="43"/>
  <c r="AA40" i="43" s="1"/>
  <c r="U37" i="43"/>
  <c r="U39" i="43" s="1"/>
  <c r="O37" i="43"/>
  <c r="O40" i="43" s="1"/>
  <c r="I37" i="43"/>
  <c r="L40" i="43" s="1"/>
  <c r="E37" i="43"/>
  <c r="E40" i="43" s="1"/>
  <c r="C37" i="43"/>
  <c r="AJ31" i="43"/>
  <c r="AI31" i="43"/>
  <c r="AH31" i="43"/>
  <c r="AG31" i="43"/>
  <c r="AF31" i="43"/>
  <c r="AE31" i="43"/>
  <c r="AD31" i="43"/>
  <c r="AC31" i="43"/>
  <c r="AB31" i="43"/>
  <c r="AA31" i="43"/>
  <c r="Z31" i="43"/>
  <c r="Y31" i="43"/>
  <c r="X31" i="43"/>
  <c r="W31" i="43"/>
  <c r="V31" i="43"/>
  <c r="U31" i="43"/>
  <c r="T31" i="43"/>
  <c r="S31" i="43"/>
  <c r="R31" i="43"/>
  <c r="Q31" i="43"/>
  <c r="P31" i="43"/>
  <c r="O31" i="43"/>
  <c r="N31" i="43"/>
  <c r="M31" i="43"/>
  <c r="L31" i="43"/>
  <c r="K31" i="43"/>
  <c r="J31" i="43"/>
  <c r="I31" i="43"/>
  <c r="H31" i="43"/>
  <c r="G31" i="43"/>
  <c r="F31" i="43"/>
  <c r="AK30" i="43"/>
  <c r="AK29" i="43"/>
  <c r="AK28" i="43"/>
  <c r="AK27" i="43"/>
  <c r="AK26" i="43"/>
  <c r="AK25" i="43"/>
  <c r="AK24" i="43"/>
  <c r="AK23" i="43"/>
  <c r="AK22" i="43"/>
  <c r="AK21" i="43"/>
  <c r="AK20" i="43"/>
  <c r="AK19" i="43"/>
  <c r="AK18" i="43"/>
  <c r="AK17" i="43"/>
  <c r="AK16" i="43"/>
  <c r="AK15" i="43"/>
  <c r="AK14" i="43"/>
  <c r="AK13" i="43"/>
  <c r="AK12" i="43"/>
  <c r="AK11" i="43"/>
  <c r="AG10" i="43"/>
  <c r="AF10" i="43"/>
  <c r="AE10" i="43"/>
  <c r="AD10" i="43"/>
  <c r="AC10" i="43"/>
  <c r="AB10" i="43"/>
  <c r="AA10" i="43"/>
  <c r="Z10" i="43"/>
  <c r="Y10" i="43"/>
  <c r="X10" i="43"/>
  <c r="W10" i="43"/>
  <c r="V10" i="43"/>
  <c r="U10" i="43"/>
  <c r="T10" i="43"/>
  <c r="S10" i="43"/>
  <c r="R10" i="43"/>
  <c r="Q10" i="43"/>
  <c r="P10" i="43"/>
  <c r="O10" i="43"/>
  <c r="N10" i="43"/>
  <c r="M10" i="43"/>
  <c r="L10" i="43"/>
  <c r="K10" i="43"/>
  <c r="J10" i="43"/>
  <c r="I10" i="43"/>
  <c r="H10" i="43"/>
  <c r="G10" i="43"/>
  <c r="F10" i="43"/>
  <c r="AG9" i="43"/>
  <c r="AF9" i="43"/>
  <c r="AE9" i="43"/>
  <c r="AD9" i="43"/>
  <c r="AC9" i="43"/>
  <c r="AB9" i="43"/>
  <c r="AA9" i="43"/>
  <c r="Z9" i="43"/>
  <c r="Y9" i="43"/>
  <c r="X9" i="43"/>
  <c r="W9" i="43"/>
  <c r="V9" i="43"/>
  <c r="U9" i="43"/>
  <c r="T9" i="43"/>
  <c r="S9" i="43"/>
  <c r="R9" i="43"/>
  <c r="Q9" i="43"/>
  <c r="P9" i="43"/>
  <c r="O9" i="43"/>
  <c r="N9" i="43"/>
  <c r="M9" i="43"/>
  <c r="L9" i="43"/>
  <c r="K9" i="43"/>
  <c r="J9" i="43"/>
  <c r="I9" i="43"/>
  <c r="H9" i="43"/>
  <c r="G9" i="43"/>
  <c r="F9" i="43"/>
  <c r="AL30" i="43" s="1"/>
  <c r="E49" i="42"/>
  <c r="E44" i="42" s="1"/>
  <c r="E48" i="42"/>
  <c r="C48" i="42"/>
  <c r="C44" i="42"/>
  <c r="AL42" i="42"/>
  <c r="AG42" i="42"/>
  <c r="AA42" i="42"/>
  <c r="U42" i="42"/>
  <c r="O42" i="42"/>
  <c r="I42" i="42"/>
  <c r="E42" i="42"/>
  <c r="C42" i="42"/>
  <c r="AL38" i="42"/>
  <c r="AG38" i="42"/>
  <c r="AA38" i="42"/>
  <c r="U38" i="42"/>
  <c r="O38" i="42"/>
  <c r="I38" i="42"/>
  <c r="E38" i="42"/>
  <c r="C38" i="42"/>
  <c r="AJ32" i="42"/>
  <c r="AI32" i="42"/>
  <c r="AH32" i="42"/>
  <c r="AG32" i="42"/>
  <c r="AF32" i="42"/>
  <c r="AE32" i="42"/>
  <c r="AD32" i="42"/>
  <c r="AC32" i="42"/>
  <c r="AB32" i="42"/>
  <c r="AA32" i="42"/>
  <c r="Z32" i="42"/>
  <c r="Y32" i="42"/>
  <c r="X32" i="42"/>
  <c r="W32" i="42"/>
  <c r="V32" i="42"/>
  <c r="U32" i="42"/>
  <c r="T32" i="42"/>
  <c r="S32" i="42"/>
  <c r="R32" i="42"/>
  <c r="Q32" i="42"/>
  <c r="P32" i="42"/>
  <c r="O32" i="42"/>
  <c r="N32" i="42"/>
  <c r="M32" i="42"/>
  <c r="L32" i="42"/>
  <c r="K32" i="42"/>
  <c r="J32" i="42"/>
  <c r="I32" i="42"/>
  <c r="H32" i="42"/>
  <c r="G32" i="42"/>
  <c r="F32" i="42"/>
  <c r="AK32" i="42" s="1"/>
  <c r="AO31" i="42"/>
  <c r="AK31" i="42"/>
  <c r="AO30" i="42"/>
  <c r="AK30" i="42"/>
  <c r="AO29" i="42"/>
  <c r="AK29" i="42"/>
  <c r="AO28" i="42"/>
  <c r="AK28" i="42"/>
  <c r="AO27" i="42"/>
  <c r="AK27" i="42"/>
  <c r="AO26" i="42"/>
  <c r="AK26" i="42"/>
  <c r="AO25" i="42"/>
  <c r="AK25" i="42"/>
  <c r="AO24" i="42"/>
  <c r="AK24" i="42"/>
  <c r="AO23" i="42"/>
  <c r="AK23" i="42"/>
  <c r="AO22" i="42"/>
  <c r="AK22" i="42"/>
  <c r="AO21" i="42"/>
  <c r="AK21" i="42"/>
  <c r="AO20" i="42"/>
  <c r="AK20" i="42"/>
  <c r="AO19" i="42"/>
  <c r="AK19" i="42"/>
  <c r="AO18" i="42"/>
  <c r="AK18" i="42"/>
  <c r="AO17" i="42"/>
  <c r="AK17" i="42"/>
  <c r="AK16" i="42"/>
  <c r="AK15" i="42"/>
  <c r="AK14" i="42"/>
  <c r="AK13" i="42"/>
  <c r="AK12" i="42"/>
  <c r="AG11" i="42"/>
  <c r="AF11" i="42"/>
  <c r="AE11" i="42"/>
  <c r="AD11" i="42"/>
  <c r="AC11" i="42"/>
  <c r="AB11" i="42"/>
  <c r="AA11" i="42"/>
  <c r="Z11" i="42"/>
  <c r="Y11" i="42"/>
  <c r="X11" i="42"/>
  <c r="W11" i="42"/>
  <c r="V11" i="42"/>
  <c r="U11" i="42"/>
  <c r="T11" i="42"/>
  <c r="S11" i="42"/>
  <c r="R11" i="42"/>
  <c r="Q11" i="42"/>
  <c r="P11" i="42"/>
  <c r="O11" i="42"/>
  <c r="N11" i="42"/>
  <c r="M11" i="42"/>
  <c r="L11" i="42"/>
  <c r="K11" i="42"/>
  <c r="J11" i="42"/>
  <c r="I11" i="42"/>
  <c r="H11" i="42"/>
  <c r="G11" i="42"/>
  <c r="F11" i="42"/>
  <c r="AJ11" i="42" s="1"/>
  <c r="AG10" i="42"/>
  <c r="AF10" i="42"/>
  <c r="AE10" i="42"/>
  <c r="AD10" i="42"/>
  <c r="AC10" i="42"/>
  <c r="AB10" i="42"/>
  <c r="AA10" i="42"/>
  <c r="Z10" i="42"/>
  <c r="Y10" i="42"/>
  <c r="X10" i="42"/>
  <c r="W10" i="42"/>
  <c r="V10" i="42"/>
  <c r="U10" i="42"/>
  <c r="T10" i="42"/>
  <c r="S10" i="42"/>
  <c r="R10" i="42"/>
  <c r="Q10" i="42"/>
  <c r="P10" i="42"/>
  <c r="O10" i="42"/>
  <c r="N10" i="42"/>
  <c r="M10" i="42"/>
  <c r="L10" i="42"/>
  <c r="K10" i="42"/>
  <c r="J10" i="42"/>
  <c r="I10" i="42"/>
  <c r="H10" i="42"/>
  <c r="G10" i="42"/>
  <c r="F10" i="42"/>
  <c r="AL23" i="42" s="1"/>
  <c r="AL41" i="41"/>
  <c r="AG41" i="41"/>
  <c r="AA41" i="41"/>
  <c r="U41" i="41"/>
  <c r="O41" i="41"/>
  <c r="I41" i="41"/>
  <c r="E41" i="41"/>
  <c r="C41" i="41"/>
  <c r="AL37" i="41"/>
  <c r="AG37" i="41"/>
  <c r="AA37" i="41"/>
  <c r="U37" i="41"/>
  <c r="O37" i="41"/>
  <c r="I37" i="41"/>
  <c r="E37" i="41"/>
  <c r="C37" i="41"/>
  <c r="AJ32" i="41"/>
  <c r="AI32" i="41"/>
  <c r="AH32" i="41"/>
  <c r="AG32" i="41"/>
  <c r="AF32" i="41"/>
  <c r="AE32" i="41"/>
  <c r="AD32" i="41"/>
  <c r="AC32" i="41"/>
  <c r="AB32" i="41"/>
  <c r="AA32" i="41"/>
  <c r="Z32" i="41"/>
  <c r="Y32" i="41"/>
  <c r="X32" i="41"/>
  <c r="W32" i="41"/>
  <c r="V32" i="41"/>
  <c r="U32" i="41"/>
  <c r="T32" i="41"/>
  <c r="S32" i="41"/>
  <c r="R32" i="41"/>
  <c r="Q32" i="41"/>
  <c r="P32" i="41"/>
  <c r="O32" i="41"/>
  <c r="N32" i="41"/>
  <c r="M32" i="41"/>
  <c r="L32" i="41"/>
  <c r="K32" i="41"/>
  <c r="J32" i="41"/>
  <c r="I32" i="41"/>
  <c r="H32" i="41"/>
  <c r="G32" i="41"/>
  <c r="F32" i="41"/>
  <c r="AO31" i="41"/>
  <c r="AK31" i="41"/>
  <c r="AO30" i="41"/>
  <c r="AK30" i="41"/>
  <c r="AO29" i="41"/>
  <c r="AK29" i="41"/>
  <c r="AO28" i="41"/>
  <c r="AK28" i="41"/>
  <c r="AO27" i="41"/>
  <c r="AK27" i="41"/>
  <c r="AO26" i="41"/>
  <c r="AK26" i="41"/>
  <c r="AO25" i="41"/>
  <c r="AK25" i="41"/>
  <c r="AO24" i="41"/>
  <c r="AK24" i="41"/>
  <c r="AO23" i="41"/>
  <c r="AK23" i="41"/>
  <c r="AO22" i="41"/>
  <c r="AK22" i="41"/>
  <c r="AO21" i="41"/>
  <c r="AK21" i="41"/>
  <c r="AO20" i="41"/>
  <c r="AK20" i="41"/>
  <c r="AO19" i="41"/>
  <c r="AK19" i="41"/>
  <c r="AO18" i="41"/>
  <c r="AK18" i="41"/>
  <c r="AO17" i="41"/>
  <c r="AK17" i="41"/>
  <c r="AK16" i="41"/>
  <c r="AK15" i="41"/>
  <c r="AK14" i="41"/>
  <c r="AK13" i="41"/>
  <c r="AK12" i="41"/>
  <c r="AG11" i="41"/>
  <c r="AF11" i="41"/>
  <c r="AE11" i="41"/>
  <c r="AD11" i="41"/>
  <c r="AC11" i="41"/>
  <c r="AB11" i="41"/>
  <c r="AA11" i="41"/>
  <c r="Z11" i="41"/>
  <c r="Y11" i="41"/>
  <c r="X11" i="41"/>
  <c r="W11" i="41"/>
  <c r="V11" i="41"/>
  <c r="U11" i="41"/>
  <c r="T11" i="41"/>
  <c r="S11" i="41"/>
  <c r="R11" i="41"/>
  <c r="Q11" i="41"/>
  <c r="P11" i="41"/>
  <c r="O11" i="41"/>
  <c r="N11" i="41"/>
  <c r="M11" i="41"/>
  <c r="L11" i="41"/>
  <c r="K11" i="41"/>
  <c r="J11" i="41"/>
  <c r="I11" i="41"/>
  <c r="H11" i="41"/>
  <c r="G11" i="41"/>
  <c r="F11" i="41"/>
  <c r="AI11" i="41" s="1"/>
  <c r="AG10" i="41"/>
  <c r="AF10" i="41"/>
  <c r="AE10" i="41"/>
  <c r="AD10" i="41"/>
  <c r="AC10" i="41"/>
  <c r="AB10" i="41"/>
  <c r="AA10" i="41"/>
  <c r="Z10" i="41"/>
  <c r="Y10" i="41"/>
  <c r="X10" i="41"/>
  <c r="W10" i="41"/>
  <c r="V10" i="41"/>
  <c r="U10" i="41"/>
  <c r="T10" i="41"/>
  <c r="S10" i="41"/>
  <c r="R10" i="41"/>
  <c r="Q10" i="41"/>
  <c r="P10" i="41"/>
  <c r="O10" i="41"/>
  <c r="N10" i="41"/>
  <c r="M10" i="41"/>
  <c r="L10" i="41"/>
  <c r="K10" i="41"/>
  <c r="J10" i="41"/>
  <c r="I10" i="41"/>
  <c r="H10" i="41"/>
  <c r="G10" i="41"/>
  <c r="F10" i="41"/>
  <c r="AH10" i="41" s="1"/>
  <c r="AL43" i="40"/>
  <c r="AG43" i="40"/>
  <c r="AA43" i="40"/>
  <c r="U43" i="40"/>
  <c r="O43" i="40"/>
  <c r="I43" i="40"/>
  <c r="E43" i="40"/>
  <c r="C43" i="40"/>
  <c r="AL39" i="40"/>
  <c r="AG39" i="40"/>
  <c r="AA39" i="40"/>
  <c r="U39" i="40"/>
  <c r="O39" i="40"/>
  <c r="I39" i="40"/>
  <c r="E39" i="40"/>
  <c r="C39" i="40"/>
  <c r="AO12" i="40" s="1"/>
  <c r="AJ32" i="40"/>
  <c r="AI32" i="40"/>
  <c r="AH32" i="40"/>
  <c r="AG32" i="40"/>
  <c r="AF32" i="40"/>
  <c r="AE32" i="40"/>
  <c r="AD32" i="40"/>
  <c r="AC32" i="40"/>
  <c r="AB32" i="40"/>
  <c r="AA32" i="40"/>
  <c r="Z32" i="40"/>
  <c r="Y32" i="40"/>
  <c r="X32" i="40"/>
  <c r="W32" i="40"/>
  <c r="V32" i="40"/>
  <c r="U32" i="40"/>
  <c r="T32" i="40"/>
  <c r="S32" i="40"/>
  <c r="R32" i="40"/>
  <c r="Q32" i="40"/>
  <c r="P32" i="40"/>
  <c r="O32" i="40"/>
  <c r="N32" i="40"/>
  <c r="M32" i="40"/>
  <c r="L32" i="40"/>
  <c r="K32" i="40"/>
  <c r="J32" i="40"/>
  <c r="I32" i="40"/>
  <c r="H32" i="40"/>
  <c r="AK32" i="40" s="1"/>
  <c r="G32" i="40"/>
  <c r="F32" i="40"/>
  <c r="AO31" i="40"/>
  <c r="AK31" i="40"/>
  <c r="AO30" i="40"/>
  <c r="AK30" i="40"/>
  <c r="AO29" i="40"/>
  <c r="AK29" i="40"/>
  <c r="AO28" i="40"/>
  <c r="AK28" i="40"/>
  <c r="AO27" i="40"/>
  <c r="AK27" i="40"/>
  <c r="AO26" i="40"/>
  <c r="AK26" i="40"/>
  <c r="AO25" i="40"/>
  <c r="AK25" i="40"/>
  <c r="AO24" i="40"/>
  <c r="AK24" i="40"/>
  <c r="AO23" i="40"/>
  <c r="AK23" i="40"/>
  <c r="AO22" i="40"/>
  <c r="AK22" i="40"/>
  <c r="AO21" i="40"/>
  <c r="AK21" i="40"/>
  <c r="AO20" i="40"/>
  <c r="AK20" i="40"/>
  <c r="AO19" i="40"/>
  <c r="AK19" i="40"/>
  <c r="AO18" i="40"/>
  <c r="AK18" i="40"/>
  <c r="AO17" i="40"/>
  <c r="AK17" i="40"/>
  <c r="AK16" i="40"/>
  <c r="AK15" i="40"/>
  <c r="AK14" i="40"/>
  <c r="AK13" i="40"/>
  <c r="AK12" i="40"/>
  <c r="AG11" i="40"/>
  <c r="AF11" i="40"/>
  <c r="AE11" i="40"/>
  <c r="AD11" i="40"/>
  <c r="AC11" i="40"/>
  <c r="AB11" i="40"/>
  <c r="AA11" i="40"/>
  <c r="Z11" i="40"/>
  <c r="Y11" i="40"/>
  <c r="X11" i="40"/>
  <c r="W11" i="40"/>
  <c r="V11" i="40"/>
  <c r="U11" i="40"/>
  <c r="T11" i="40"/>
  <c r="S11" i="40"/>
  <c r="R11" i="40"/>
  <c r="Q11" i="40"/>
  <c r="P11" i="40"/>
  <c r="O11" i="40"/>
  <c r="N11" i="40"/>
  <c r="M11" i="40"/>
  <c r="L11" i="40"/>
  <c r="K11" i="40"/>
  <c r="J11" i="40"/>
  <c r="I11" i="40"/>
  <c r="H11" i="40"/>
  <c r="G11" i="40"/>
  <c r="F11" i="40"/>
  <c r="AH11" i="40" s="1"/>
  <c r="AG10" i="40"/>
  <c r="AF10" i="40"/>
  <c r="AE10" i="40"/>
  <c r="AD10" i="40"/>
  <c r="AC10" i="40"/>
  <c r="AB10" i="40"/>
  <c r="AA10" i="40"/>
  <c r="Z10" i="40"/>
  <c r="Y10" i="40"/>
  <c r="X10" i="40"/>
  <c r="W10" i="40"/>
  <c r="V10" i="40"/>
  <c r="U10" i="40"/>
  <c r="T10" i="40"/>
  <c r="S10" i="40"/>
  <c r="R10" i="40"/>
  <c r="Q10" i="40"/>
  <c r="P10" i="40"/>
  <c r="O10" i="40"/>
  <c r="N10" i="40"/>
  <c r="M10" i="40"/>
  <c r="L10" i="40"/>
  <c r="K10" i="40"/>
  <c r="J10" i="40"/>
  <c r="I10" i="40"/>
  <c r="H10" i="40"/>
  <c r="G10" i="40"/>
  <c r="F10" i="40"/>
  <c r="AL19" i="40" s="1"/>
  <c r="AL30" i="41" l="1"/>
  <c r="AK32" i="41"/>
  <c r="AL32" i="41" s="1"/>
  <c r="I39" i="43"/>
  <c r="AL15" i="40"/>
  <c r="AL21" i="40"/>
  <c r="AL13" i="40"/>
  <c r="AL18" i="40"/>
  <c r="AL25" i="40"/>
  <c r="AI11" i="40"/>
  <c r="AL14" i="40"/>
  <c r="AL17" i="40"/>
  <c r="AL22" i="40"/>
  <c r="AL27" i="40"/>
  <c r="AL29" i="40"/>
  <c r="AI10" i="40"/>
  <c r="AL12" i="40"/>
  <c r="AL30" i="40"/>
  <c r="AJ10" i="40"/>
  <c r="AL16" i="40"/>
  <c r="AL20" i="40"/>
  <c r="AL23" i="40"/>
  <c r="AJ11" i="40"/>
  <c r="AL24" i="40"/>
  <c r="AL26" i="40"/>
  <c r="AL31" i="40"/>
  <c r="AL32" i="40"/>
  <c r="AL19" i="42"/>
  <c r="AJ10" i="41"/>
  <c r="AL18" i="41"/>
  <c r="AL23" i="41"/>
  <c r="AL25" i="41"/>
  <c r="AL27" i="41"/>
  <c r="AL29" i="41"/>
  <c r="AL14" i="41"/>
  <c r="AL17" i="41"/>
  <c r="AL20" i="41"/>
  <c r="AL31" i="41"/>
  <c r="AL12" i="41"/>
  <c r="AL15" i="41"/>
  <c r="AL19" i="41"/>
  <c r="AL22" i="41"/>
  <c r="AL24" i="41"/>
  <c r="AI10" i="41"/>
  <c r="AL13" i="41"/>
  <c r="AL16" i="41"/>
  <c r="AL21" i="41"/>
  <c r="AL26" i="41"/>
  <c r="AL28" i="41"/>
  <c r="AL17" i="43"/>
  <c r="AL11" i="43"/>
  <c r="AL27" i="43"/>
  <c r="AL25" i="43"/>
  <c r="AL19" i="43"/>
  <c r="AL15" i="43"/>
  <c r="AL23" i="43"/>
  <c r="AL13" i="43"/>
  <c r="AL21" i="43"/>
  <c r="AL29" i="43"/>
  <c r="AI10" i="44"/>
  <c r="AL14" i="44"/>
  <c r="AL18" i="44"/>
  <c r="AL22" i="44"/>
  <c r="AL26" i="44"/>
  <c r="AL30" i="44"/>
  <c r="AL11" i="44"/>
  <c r="AL15" i="44"/>
  <c r="AL19" i="44"/>
  <c r="AL23" i="44"/>
  <c r="AL27" i="44"/>
  <c r="AL31" i="44"/>
  <c r="AO16" i="42"/>
  <c r="AO15" i="41"/>
  <c r="AG40" i="43"/>
  <c r="AO13" i="40"/>
  <c r="X39" i="44"/>
  <c r="X40" i="44"/>
  <c r="U40" i="43"/>
  <c r="AJ39" i="44"/>
  <c r="AJ40" i="44"/>
  <c r="AG39" i="43"/>
  <c r="D39" i="44"/>
  <c r="D40" i="44"/>
  <c r="I40" i="43"/>
  <c r="L39" i="44"/>
  <c r="L40" i="44"/>
  <c r="AI11" i="42"/>
  <c r="AL15" i="42"/>
  <c r="AL27" i="42"/>
  <c r="AL12" i="42"/>
  <c r="AO15" i="42"/>
  <c r="AO14" i="42"/>
  <c r="AH11" i="41"/>
  <c r="AO16" i="41"/>
  <c r="AO12" i="41"/>
  <c r="AI10" i="42"/>
  <c r="AL29" i="42"/>
  <c r="AL25" i="42"/>
  <c r="AL21" i="42"/>
  <c r="AL17" i="42"/>
  <c r="AH10" i="42"/>
  <c r="AL13" i="42"/>
  <c r="AL20" i="42"/>
  <c r="AL22" i="42"/>
  <c r="AL28" i="42"/>
  <c r="AL30" i="42"/>
  <c r="AL32" i="42"/>
  <c r="AK31" i="43"/>
  <c r="AL31" i="43" s="1"/>
  <c r="AJ11" i="41"/>
  <c r="AO14" i="41"/>
  <c r="AJ10" i="42"/>
  <c r="AO13" i="42"/>
  <c r="AJ10" i="43"/>
  <c r="AI10" i="43"/>
  <c r="AH10" i="43"/>
  <c r="F40" i="44"/>
  <c r="F39" i="44"/>
  <c r="E40" i="44"/>
  <c r="E39" i="44"/>
  <c r="AD40" i="44"/>
  <c r="AD39" i="44"/>
  <c r="AA40" i="44"/>
  <c r="AA39" i="44"/>
  <c r="AO15" i="40"/>
  <c r="AO14" i="40"/>
  <c r="AH10" i="40"/>
  <c r="AO16" i="40"/>
  <c r="C41" i="40" s="1"/>
  <c r="AL28" i="40"/>
  <c r="AO13" i="41"/>
  <c r="AH11" i="42"/>
  <c r="AO12" i="42"/>
  <c r="AL14" i="42"/>
  <c r="AL16" i="42"/>
  <c r="AL18" i="42"/>
  <c r="AL24" i="42"/>
  <c r="AL26" i="42"/>
  <c r="AL31" i="42"/>
  <c r="AL12" i="44"/>
  <c r="AL16" i="44"/>
  <c r="AL20" i="44"/>
  <c r="AL24" i="44"/>
  <c r="AL28" i="44"/>
  <c r="D40" i="43"/>
  <c r="D39" i="43"/>
  <c r="X40" i="43"/>
  <c r="X39" i="43"/>
  <c r="C39" i="43"/>
  <c r="C40" i="43"/>
  <c r="AJ9" i="44"/>
  <c r="AI9" i="44"/>
  <c r="AH9" i="44"/>
  <c r="AL13" i="44"/>
  <c r="AL17" i="44"/>
  <c r="AL21" i="44"/>
  <c r="AL25" i="44"/>
  <c r="AL29" i="44"/>
  <c r="AJ9" i="43"/>
  <c r="F39" i="43"/>
  <c r="R39" i="43"/>
  <c r="AD39" i="43"/>
  <c r="AM39" i="43"/>
  <c r="F40" i="43"/>
  <c r="R40" i="43"/>
  <c r="AD40" i="43"/>
  <c r="AM40" i="43"/>
  <c r="AH10" i="44"/>
  <c r="C39" i="44"/>
  <c r="I39" i="44"/>
  <c r="U39" i="44"/>
  <c r="AG39" i="44"/>
  <c r="AH9" i="43"/>
  <c r="L39" i="43"/>
  <c r="AJ39" i="43"/>
  <c r="O39" i="44"/>
  <c r="AL39" i="44"/>
  <c r="O40" i="44"/>
  <c r="AL40" i="44"/>
  <c r="AI9" i="43"/>
  <c r="AL12" i="43"/>
  <c r="AL14" i="43"/>
  <c r="AL16" i="43"/>
  <c r="AL18" i="43"/>
  <c r="AL20" i="43"/>
  <c r="AL22" i="43"/>
  <c r="AL24" i="43"/>
  <c r="AL26" i="43"/>
  <c r="AL28" i="43"/>
  <c r="E39" i="43"/>
  <c r="O39" i="43"/>
  <c r="AA39" i="43"/>
  <c r="AL39" i="43"/>
  <c r="R39" i="44"/>
  <c r="AM39" i="44"/>
  <c r="U41" i="40" l="1"/>
  <c r="O41" i="40"/>
  <c r="AL39" i="41"/>
  <c r="C42" i="40"/>
  <c r="AD41" i="40"/>
  <c r="AL40" i="42"/>
  <c r="R40" i="42"/>
  <c r="O39" i="41"/>
  <c r="L39" i="41"/>
  <c r="R41" i="42"/>
  <c r="AA41" i="42"/>
  <c r="X42" i="40"/>
  <c r="C41" i="42"/>
  <c r="D47" i="42"/>
  <c r="AA40" i="42"/>
  <c r="AD42" i="40"/>
  <c r="E41" i="40"/>
  <c r="U40" i="42"/>
  <c r="R41" i="40"/>
  <c r="E40" i="42"/>
  <c r="AD41" i="42"/>
  <c r="AA41" i="40"/>
  <c r="F41" i="40"/>
  <c r="AD40" i="42"/>
  <c r="F40" i="41"/>
  <c r="F39" i="41"/>
  <c r="AA40" i="41"/>
  <c r="AG40" i="41"/>
  <c r="E40" i="41"/>
  <c r="AG39" i="41"/>
  <c r="E39" i="41"/>
  <c r="I40" i="41"/>
  <c r="I39" i="41"/>
  <c r="AD40" i="41"/>
  <c r="AD39" i="41"/>
  <c r="AA39" i="41"/>
  <c r="AM39" i="41"/>
  <c r="R40" i="41"/>
  <c r="U41" i="42"/>
  <c r="O40" i="42"/>
  <c r="F41" i="42"/>
  <c r="F40" i="42"/>
  <c r="AL41" i="42"/>
  <c r="AJ41" i="42"/>
  <c r="L41" i="42"/>
  <c r="AJ40" i="42"/>
  <c r="L40" i="42"/>
  <c r="AG41" i="42"/>
  <c r="AG40" i="42"/>
  <c r="E47" i="42"/>
  <c r="E46" i="42"/>
  <c r="I41" i="42"/>
  <c r="I40" i="42"/>
  <c r="U39" i="41"/>
  <c r="L40" i="41"/>
  <c r="D41" i="40"/>
  <c r="I41" i="40"/>
  <c r="X41" i="42"/>
  <c r="L41" i="40"/>
  <c r="AG41" i="40"/>
  <c r="C46" i="42"/>
  <c r="E41" i="42"/>
  <c r="C39" i="41"/>
  <c r="AL42" i="40"/>
  <c r="D41" i="42"/>
  <c r="E42" i="40"/>
  <c r="D42" i="40"/>
  <c r="L42" i="40"/>
  <c r="AM41" i="42"/>
  <c r="AM40" i="42"/>
  <c r="O41" i="42"/>
  <c r="AJ39" i="41"/>
  <c r="U42" i="40"/>
  <c r="I42" i="40"/>
  <c r="X40" i="42"/>
  <c r="AA42" i="40"/>
  <c r="F42" i="40"/>
  <c r="AG42" i="40"/>
  <c r="C47" i="42"/>
  <c r="F46" i="42"/>
  <c r="O40" i="41"/>
  <c r="X39" i="41"/>
  <c r="D39" i="41"/>
  <c r="X41" i="40"/>
  <c r="D40" i="42"/>
  <c r="AJ41" i="40"/>
  <c r="AM42" i="40"/>
  <c r="R42" i="40"/>
  <c r="U40" i="41"/>
  <c r="AJ40" i="41"/>
  <c r="AM40" i="41"/>
  <c r="R39" i="41"/>
  <c r="AM41" i="40"/>
  <c r="AL41" i="40"/>
  <c r="D46" i="42"/>
  <c r="AJ42" i="40"/>
  <c r="F47" i="42"/>
  <c r="C40" i="41"/>
  <c r="X40" i="41"/>
  <c r="D40" i="41"/>
  <c r="C40" i="42"/>
  <c r="AL40" i="41"/>
  <c r="O42" i="40"/>
  <c r="D25" i="35" l="1"/>
  <c r="D4" i="39" l="1"/>
  <c r="O5" i="38"/>
  <c r="E37" i="37"/>
  <c r="D37" i="37"/>
  <c r="E23" i="37"/>
  <c r="D23" i="37"/>
  <c r="E5" i="37"/>
</calcChain>
</file>

<file path=xl/sharedStrings.xml><?xml version="1.0" encoding="utf-8"?>
<sst xmlns="http://schemas.openxmlformats.org/spreadsheetml/2006/main" count="783" uniqueCount="275">
  <si>
    <t>令和　　年　　月　　日作成</t>
    <rPh sb="0" eb="2">
      <t>レイワ</t>
    </rPh>
    <rPh sb="4" eb="5">
      <t>ネン</t>
    </rPh>
    <rPh sb="7" eb="8">
      <t>ツキ</t>
    </rPh>
    <rPh sb="10" eb="11">
      <t>ニチ</t>
    </rPh>
    <rPh sb="11" eb="13">
      <t>サクセイ</t>
    </rPh>
    <phoneticPr fontId="3"/>
  </si>
  <si>
    <t>事業所名</t>
    <rPh sb="0" eb="3">
      <t>ジギョウショ</t>
    </rPh>
    <rPh sb="3" eb="4">
      <t>ナ</t>
    </rPh>
    <phoneticPr fontId="3"/>
  </si>
  <si>
    <t>所在地</t>
    <rPh sb="0" eb="3">
      <t>ショザイチ</t>
    </rPh>
    <phoneticPr fontId="3"/>
  </si>
  <si>
    <t>事業者名
（法人名）</t>
    <rPh sb="0" eb="3">
      <t>ジギョウシャ</t>
    </rPh>
    <rPh sb="3" eb="4">
      <t>ナ</t>
    </rPh>
    <rPh sb="6" eb="8">
      <t>ホウジン</t>
    </rPh>
    <rPh sb="8" eb="9">
      <t>メイ</t>
    </rPh>
    <phoneticPr fontId="3"/>
  </si>
  <si>
    <t>サービスの種類</t>
    <rPh sb="5" eb="7">
      <t>シュルイ</t>
    </rPh>
    <phoneticPr fontId="3"/>
  </si>
  <si>
    <t>作成者氏名</t>
    <rPh sb="0" eb="3">
      <t>サクセイシャ</t>
    </rPh>
    <rPh sb="3" eb="5">
      <t>シメイ</t>
    </rPh>
    <phoneticPr fontId="3"/>
  </si>
  <si>
    <t>連絡先</t>
    <rPh sb="0" eb="3">
      <t>レンラクサキ</t>
    </rPh>
    <phoneticPr fontId="3"/>
  </si>
  <si>
    <t>ＴＥＬ</t>
    <phoneticPr fontId="3"/>
  </si>
  <si>
    <r>
      <t xml:space="preserve">事前提出書類確認リスト
</t>
    </r>
    <r>
      <rPr>
        <sz val="10"/>
        <rFont val="HG丸ｺﾞｼｯｸM-PRO"/>
        <family val="3"/>
        <charset val="128"/>
      </rPr>
      <t>【提出する書類のチェック欄に○を記入してください。】</t>
    </r>
    <rPh sb="0" eb="6">
      <t>ジゼンテイシュツショルイ</t>
    </rPh>
    <rPh sb="6" eb="8">
      <t>カクニン</t>
    </rPh>
    <phoneticPr fontId="17"/>
  </si>
  <si>
    <t>番号</t>
    <rPh sb="0" eb="2">
      <t>バンゴウ</t>
    </rPh>
    <phoneticPr fontId="17"/>
  </si>
  <si>
    <t>事前提出書類</t>
    <rPh sb="0" eb="2">
      <t>ジゼン</t>
    </rPh>
    <rPh sb="2" eb="4">
      <t>テイシュツ</t>
    </rPh>
    <rPh sb="4" eb="6">
      <t>ショルイ</t>
    </rPh>
    <phoneticPr fontId="17"/>
  </si>
  <si>
    <t>チェック欄</t>
    <rPh sb="4" eb="5">
      <t>ラン</t>
    </rPh>
    <phoneticPr fontId="17"/>
  </si>
  <si>
    <t>備考</t>
    <rPh sb="0" eb="2">
      <t>ビコウ</t>
    </rPh>
    <phoneticPr fontId="17"/>
  </si>
  <si>
    <t>加算収入状況</t>
    <rPh sb="0" eb="2">
      <t>カサン</t>
    </rPh>
    <rPh sb="2" eb="4">
      <t>シュウニュウ</t>
    </rPh>
    <rPh sb="4" eb="6">
      <t>ジョウキョウ</t>
    </rPh>
    <phoneticPr fontId="17"/>
  </si>
  <si>
    <t>サービスに係る負担以外の利用者負担額</t>
    <rPh sb="5" eb="6">
      <t>カカ</t>
    </rPh>
    <rPh sb="7" eb="9">
      <t>フタン</t>
    </rPh>
    <rPh sb="9" eb="11">
      <t>イガイ</t>
    </rPh>
    <rPh sb="12" eb="15">
      <t>リヨウシャ</t>
    </rPh>
    <rPh sb="15" eb="18">
      <t>フタンガク</t>
    </rPh>
    <phoneticPr fontId="17"/>
  </si>
  <si>
    <t>避難・救出訓練等実施状況</t>
    <rPh sb="0" eb="2">
      <t>ヒナン</t>
    </rPh>
    <rPh sb="3" eb="5">
      <t>キュウシュツ</t>
    </rPh>
    <rPh sb="5" eb="7">
      <t>クンレン</t>
    </rPh>
    <rPh sb="7" eb="8">
      <t>トウ</t>
    </rPh>
    <rPh sb="8" eb="10">
      <t>ジッシ</t>
    </rPh>
    <rPh sb="10" eb="12">
      <t>ジョウキョウ</t>
    </rPh>
    <phoneticPr fontId="17"/>
  </si>
  <si>
    <t>基準省令改正により義務化された取組の実施状況</t>
    <rPh sb="0" eb="2">
      <t>キジュン</t>
    </rPh>
    <rPh sb="2" eb="4">
      <t>ショウレイ</t>
    </rPh>
    <rPh sb="4" eb="6">
      <t>カイセイ</t>
    </rPh>
    <rPh sb="9" eb="11">
      <t>ギム</t>
    </rPh>
    <rPh sb="11" eb="12">
      <t>カ</t>
    </rPh>
    <rPh sb="15" eb="17">
      <t>トリクミ</t>
    </rPh>
    <rPh sb="18" eb="20">
      <t>ジッシ</t>
    </rPh>
    <rPh sb="20" eb="22">
      <t>ジョウキョウ</t>
    </rPh>
    <phoneticPr fontId="17"/>
  </si>
  <si>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7"/>
  </si>
  <si>
    <t>組織体制図</t>
    <rPh sb="0" eb="2">
      <t>ソシキ</t>
    </rPh>
    <rPh sb="2" eb="4">
      <t>タイセイ</t>
    </rPh>
    <rPh sb="4" eb="5">
      <t>ズ</t>
    </rPh>
    <phoneticPr fontId="17"/>
  </si>
  <si>
    <t>重要事項説明書の様式</t>
    <rPh sb="0" eb="2">
      <t>ジュウヨウ</t>
    </rPh>
    <rPh sb="2" eb="4">
      <t>ジコウ</t>
    </rPh>
    <rPh sb="4" eb="7">
      <t>セツメイショ</t>
    </rPh>
    <rPh sb="8" eb="10">
      <t>ヨウシキ</t>
    </rPh>
    <phoneticPr fontId="17"/>
  </si>
  <si>
    <t>利用契約書の様式</t>
    <rPh sb="0" eb="2">
      <t>リヨウ</t>
    </rPh>
    <rPh sb="2" eb="5">
      <t>ケイヤクショ</t>
    </rPh>
    <rPh sb="6" eb="8">
      <t>ヨウシキ</t>
    </rPh>
    <phoneticPr fontId="17"/>
  </si>
  <si>
    <t>事業所名</t>
    <rPh sb="0" eb="3">
      <t>ジギョウショ</t>
    </rPh>
    <rPh sb="3" eb="4">
      <t>ナ</t>
    </rPh>
    <phoneticPr fontId="17"/>
  </si>
  <si>
    <t>年度</t>
    <rPh sb="0" eb="2">
      <t>ネンド</t>
    </rPh>
    <phoneticPr fontId="17"/>
  </si>
  <si>
    <t>前年度</t>
    <rPh sb="0" eb="3">
      <t>ゼンネンド</t>
    </rPh>
    <phoneticPr fontId="17"/>
  </si>
  <si>
    <t>４月</t>
    <rPh sb="1" eb="2">
      <t>ガツ</t>
    </rPh>
    <phoneticPr fontId="3"/>
  </si>
  <si>
    <t>５月</t>
  </si>
  <si>
    <t>６月</t>
  </si>
  <si>
    <t>７月</t>
  </si>
  <si>
    <t>８月</t>
  </si>
  <si>
    <t>９月</t>
  </si>
  <si>
    <t>10月</t>
    <phoneticPr fontId="17"/>
  </si>
  <si>
    <t>11月</t>
    <phoneticPr fontId="17"/>
  </si>
  <si>
    <t>12月</t>
    <phoneticPr fontId="17"/>
  </si>
  <si>
    <t>１月</t>
  </si>
  <si>
    <t>２月</t>
  </si>
  <si>
    <t>３月</t>
  </si>
  <si>
    <t>合計</t>
    <rPh sb="0" eb="2">
      <t>ゴウケイ</t>
    </rPh>
    <phoneticPr fontId="3"/>
  </si>
  <si>
    <t>本年度</t>
    <rPh sb="0" eb="1">
      <t>ホン</t>
    </rPh>
    <phoneticPr fontId="17"/>
  </si>
  <si>
    <t>サービスに係る負担以外の利用者負担額</t>
    <rPh sb="5" eb="6">
      <t>カカ</t>
    </rPh>
    <rPh sb="7" eb="9">
      <t>フタン</t>
    </rPh>
    <rPh sb="9" eb="11">
      <t>イガイ</t>
    </rPh>
    <rPh sb="12" eb="15">
      <t>リヨウシャ</t>
    </rPh>
    <rPh sb="15" eb="18">
      <t>フタンガク</t>
    </rPh>
    <phoneticPr fontId="3"/>
  </si>
  <si>
    <t>（前年度及び本年度直近までの状況）</t>
    <rPh sb="1" eb="4">
      <t>ゼンネンド</t>
    </rPh>
    <rPh sb="4" eb="5">
      <t>オヨ</t>
    </rPh>
    <rPh sb="6" eb="9">
      <t>ホンネンド</t>
    </rPh>
    <rPh sb="9" eb="11">
      <t>チョッキン</t>
    </rPh>
    <rPh sb="14" eb="16">
      <t>ジョウキョウ</t>
    </rPh>
    <phoneticPr fontId="17"/>
  </si>
  <si>
    <t>サービス
の種類</t>
    <rPh sb="6" eb="8">
      <t>シュルイ</t>
    </rPh>
    <phoneticPr fontId="17"/>
  </si>
  <si>
    <t>請求項目</t>
    <rPh sb="0" eb="2">
      <t>セイキュウ</t>
    </rPh>
    <rPh sb="2" eb="4">
      <t>コウモク</t>
    </rPh>
    <phoneticPr fontId="3"/>
  </si>
  <si>
    <t>人数（人）</t>
    <rPh sb="0" eb="1">
      <t>ニン</t>
    </rPh>
    <rPh sb="1" eb="2">
      <t>スウ</t>
    </rPh>
    <rPh sb="3" eb="4">
      <t>ヒト</t>
    </rPh>
    <phoneticPr fontId="3"/>
  </si>
  <si>
    <t>費用の合計額（円）</t>
  </si>
  <si>
    <t>食事の提供に要する費用</t>
    <rPh sb="0" eb="2">
      <t>ショクジ</t>
    </rPh>
    <rPh sb="3" eb="5">
      <t>テイキョウ</t>
    </rPh>
    <rPh sb="6" eb="7">
      <t>ヨウ</t>
    </rPh>
    <rPh sb="9" eb="11">
      <t>ヒヨウ</t>
    </rPh>
    <phoneticPr fontId="3"/>
  </si>
  <si>
    <t>創作的活動にかかる材料費</t>
    <rPh sb="0" eb="3">
      <t>ソウサクテキ</t>
    </rPh>
    <rPh sb="3" eb="5">
      <t>カツドウ</t>
    </rPh>
    <rPh sb="9" eb="11">
      <t>ザイリョウ</t>
    </rPh>
    <rPh sb="11" eb="12">
      <t>ヒ</t>
    </rPh>
    <phoneticPr fontId="3"/>
  </si>
  <si>
    <t>計</t>
    <rPh sb="0" eb="1">
      <t>ケイ</t>
    </rPh>
    <phoneticPr fontId="3"/>
  </si>
  <si>
    <t>本年度</t>
    <rPh sb="0" eb="3">
      <t>ホンネンド</t>
    </rPh>
    <phoneticPr fontId="17"/>
  </si>
  <si>
    <t>(注)　サービスの種類ごとに作成すること。</t>
    <rPh sb="1" eb="2">
      <t>チュウ</t>
    </rPh>
    <rPh sb="9" eb="11">
      <t>シュルイ</t>
    </rPh>
    <rPh sb="14" eb="16">
      <t>サクセイ</t>
    </rPh>
    <phoneticPr fontId="3"/>
  </si>
  <si>
    <t>事業所名</t>
    <rPh sb="0" eb="2">
      <t>ジギョウ</t>
    </rPh>
    <rPh sb="2" eb="3">
      <t>ショ</t>
    </rPh>
    <rPh sb="3" eb="4">
      <t>ナ</t>
    </rPh>
    <phoneticPr fontId="17"/>
  </si>
  <si>
    <t>実施年月日</t>
    <rPh sb="0" eb="2">
      <t>ジッシ</t>
    </rPh>
    <rPh sb="2" eb="3">
      <t>ネン</t>
    </rPh>
    <rPh sb="3" eb="5">
      <t>ツキヒ</t>
    </rPh>
    <phoneticPr fontId="17"/>
  </si>
  <si>
    <t>内容</t>
    <rPh sb="0" eb="2">
      <t>ナイヨウ</t>
    </rPh>
    <phoneticPr fontId="17"/>
  </si>
  <si>
    <t>参加人数
 (人)</t>
    <rPh sb="0" eb="2">
      <t>サンカ</t>
    </rPh>
    <rPh sb="2" eb="4">
      <t>ニンズウ</t>
    </rPh>
    <rPh sb="7" eb="8">
      <t>ヒト</t>
    </rPh>
    <phoneticPr fontId="17"/>
  </si>
  <si>
    <t>【所轄消防署の立入検査】</t>
    <rPh sb="1" eb="3">
      <t>ショカツ</t>
    </rPh>
    <rPh sb="3" eb="6">
      <t>ショウボウショ</t>
    </rPh>
    <rPh sb="7" eb="8">
      <t>タ</t>
    </rPh>
    <rPh sb="8" eb="9">
      <t>イ</t>
    </rPh>
    <rPh sb="9" eb="11">
      <t>ケンサ</t>
    </rPh>
    <phoneticPr fontId="3"/>
  </si>
  <si>
    <t>実施年月日</t>
    <rPh sb="0" eb="2">
      <t>ジッシ</t>
    </rPh>
    <rPh sb="2" eb="5">
      <t>ネンガッピ</t>
    </rPh>
    <phoneticPr fontId="3"/>
  </si>
  <si>
    <t>指導指示等の内容</t>
    <rPh sb="0" eb="2">
      <t>シドウ</t>
    </rPh>
    <rPh sb="2" eb="4">
      <t>シジ</t>
    </rPh>
    <rPh sb="4" eb="5">
      <t>トウ</t>
    </rPh>
    <rPh sb="6" eb="8">
      <t>ナイヨウ</t>
    </rPh>
    <phoneticPr fontId="3"/>
  </si>
  <si>
    <t>（上記に対する改善措置）</t>
    <rPh sb="1" eb="3">
      <t>ジョウキ</t>
    </rPh>
    <rPh sb="4" eb="5">
      <t>タイ</t>
    </rPh>
    <rPh sb="7" eb="9">
      <t>カイゼン</t>
    </rPh>
    <rPh sb="9" eb="11">
      <t>ソチ</t>
    </rPh>
    <phoneticPr fontId="3"/>
  </si>
  <si>
    <t>基準省令改正により義務化された取組の実施状況</t>
    <rPh sb="0" eb="2">
      <t>キジュン</t>
    </rPh>
    <rPh sb="2" eb="4">
      <t>ショウレイ</t>
    </rPh>
    <rPh sb="4" eb="6">
      <t>カイセイ</t>
    </rPh>
    <rPh sb="9" eb="11">
      <t>ギム</t>
    </rPh>
    <rPh sb="11" eb="12">
      <t>カ</t>
    </rPh>
    <phoneticPr fontId="17"/>
  </si>
  <si>
    <t>はい</t>
    <phoneticPr fontId="17"/>
  </si>
  <si>
    <t>いいえ</t>
    <phoneticPr fontId="17"/>
  </si>
  <si>
    <r>
      <t xml:space="preserve">虐待の防止
</t>
    </r>
    <r>
      <rPr>
        <sz val="10"/>
        <rFont val="ＭＳ ゴシック"/>
        <family val="3"/>
        <charset val="128"/>
      </rPr>
      <t>【Ｒ４年度から義務化】</t>
    </r>
    <rPh sb="0" eb="2">
      <t>ギャクタイ</t>
    </rPh>
    <rPh sb="3" eb="5">
      <t>ボウシ</t>
    </rPh>
    <rPh sb="9" eb="11">
      <t>ネンド</t>
    </rPh>
    <rPh sb="13" eb="16">
      <t>ギムカ</t>
    </rPh>
    <phoneticPr fontId="17"/>
  </si>
  <si>
    <t>「虐待防止委員会」の定期開催（少なくとも年１回）及び検討結果の従業者への周知徹底ができている。
　・テレビ電話装置等の活用も可
　・身体拘束適正化委員会との一体的設置・運営も可
　・法人単位での委員会設置も可</t>
    <rPh sb="1" eb="3">
      <t>ギャクタイ</t>
    </rPh>
    <rPh sb="3" eb="5">
      <t>ボウシ</t>
    </rPh>
    <rPh sb="5" eb="8">
      <t>イインカイ</t>
    </rPh>
    <rPh sb="10" eb="12">
      <t>テイキ</t>
    </rPh>
    <rPh sb="12" eb="14">
      <t>カイサイ</t>
    </rPh>
    <rPh sb="15" eb="16">
      <t>スク</t>
    </rPh>
    <rPh sb="20" eb="21">
      <t>ネン</t>
    </rPh>
    <rPh sb="22" eb="23">
      <t>カイ</t>
    </rPh>
    <rPh sb="24" eb="25">
      <t>オヨ</t>
    </rPh>
    <rPh sb="26" eb="28">
      <t>ケントウ</t>
    </rPh>
    <rPh sb="28" eb="30">
      <t>ケッカ</t>
    </rPh>
    <rPh sb="31" eb="34">
      <t>ジュウギョウシャ</t>
    </rPh>
    <rPh sb="36" eb="38">
      <t>シュウチ</t>
    </rPh>
    <rPh sb="38" eb="40">
      <t>テッテイ</t>
    </rPh>
    <rPh sb="53" eb="55">
      <t>デンワ</t>
    </rPh>
    <rPh sb="55" eb="57">
      <t>ソウチ</t>
    </rPh>
    <rPh sb="57" eb="58">
      <t>トウ</t>
    </rPh>
    <rPh sb="59" eb="61">
      <t>カツヨウ</t>
    </rPh>
    <rPh sb="62" eb="63">
      <t>カ</t>
    </rPh>
    <rPh sb="66" eb="68">
      <t>シンタイ</t>
    </rPh>
    <rPh sb="68" eb="70">
      <t>コウソク</t>
    </rPh>
    <rPh sb="70" eb="73">
      <t>テキセイカ</t>
    </rPh>
    <rPh sb="73" eb="76">
      <t>イインカイ</t>
    </rPh>
    <rPh sb="78" eb="81">
      <t>イッタイテキ</t>
    </rPh>
    <rPh sb="81" eb="83">
      <t>セッチ</t>
    </rPh>
    <rPh sb="84" eb="86">
      <t>ウンエイ</t>
    </rPh>
    <rPh sb="87" eb="88">
      <t>カ</t>
    </rPh>
    <rPh sb="91" eb="93">
      <t>ホウジン</t>
    </rPh>
    <rPh sb="93" eb="95">
      <t>タンイ</t>
    </rPh>
    <rPh sb="97" eb="100">
      <t>イインカイ</t>
    </rPh>
    <rPh sb="100" eb="102">
      <t>セッチ</t>
    </rPh>
    <rPh sb="103" eb="104">
      <t>カ</t>
    </rPh>
    <phoneticPr fontId="17"/>
  </si>
  <si>
    <t>従業者に対する虐待防止のための研修が定期的に（年１回以上）実施できている。</t>
    <rPh sb="0" eb="3">
      <t>ジュウギョウシャ</t>
    </rPh>
    <rPh sb="4" eb="5">
      <t>タイ</t>
    </rPh>
    <rPh sb="7" eb="9">
      <t>ギャクタイ</t>
    </rPh>
    <rPh sb="9" eb="11">
      <t>ボウシ</t>
    </rPh>
    <rPh sb="15" eb="17">
      <t>ケンシュウ</t>
    </rPh>
    <rPh sb="18" eb="20">
      <t>テイキ</t>
    </rPh>
    <rPh sb="20" eb="21">
      <t>テキ</t>
    </rPh>
    <rPh sb="23" eb="24">
      <t>ネン</t>
    </rPh>
    <rPh sb="25" eb="26">
      <t>カイ</t>
    </rPh>
    <rPh sb="26" eb="28">
      <t>イジョウ</t>
    </rPh>
    <rPh sb="29" eb="31">
      <t>ジッシ</t>
    </rPh>
    <phoneticPr fontId="17"/>
  </si>
  <si>
    <r>
      <t xml:space="preserve">身体拘束
の禁止
</t>
    </r>
    <r>
      <rPr>
        <sz val="10"/>
        <rFont val="ＭＳ ゴシック"/>
        <family val="3"/>
        <charset val="128"/>
      </rPr>
      <t>【Ｒ４年度から義務化】</t>
    </r>
    <rPh sb="0" eb="2">
      <t>シンタイ</t>
    </rPh>
    <rPh sb="2" eb="4">
      <t>コウソク</t>
    </rPh>
    <rPh sb="6" eb="8">
      <t>キンシ</t>
    </rPh>
    <phoneticPr fontId="17"/>
  </si>
  <si>
    <t>やむを得ず身体拘束等を行う場合※には、その態様及び時間、その際の利用者（利用児）の心身の状況並びに緊急やむを得ない理由その他必要案な事項を記録しているか。
※身体拘束等を行っていない場合には、「はい」を選択してください。</t>
    <rPh sb="101" eb="103">
      <t>センタク</t>
    </rPh>
    <phoneticPr fontId="1"/>
  </si>
  <si>
    <t>身体拘束適正化のための指針の整備ができている。</t>
    <rPh sb="0" eb="2">
      <t>シンタイ</t>
    </rPh>
    <rPh sb="2" eb="4">
      <t>コウソク</t>
    </rPh>
    <rPh sb="4" eb="7">
      <t>テキセイカ</t>
    </rPh>
    <rPh sb="11" eb="13">
      <t>シシン</t>
    </rPh>
    <rPh sb="14" eb="16">
      <t>セイビ</t>
    </rPh>
    <phoneticPr fontId="17"/>
  </si>
  <si>
    <t>従業者に対する指針に基づいた研修が定期的に（年１回以上）実施できている。</t>
    <rPh sb="0" eb="3">
      <t>ジュウギョウシャ</t>
    </rPh>
    <rPh sb="4" eb="5">
      <t>タイ</t>
    </rPh>
    <rPh sb="7" eb="9">
      <t>シシン</t>
    </rPh>
    <rPh sb="10" eb="11">
      <t>モト</t>
    </rPh>
    <rPh sb="14" eb="16">
      <t>ケンシュウ</t>
    </rPh>
    <rPh sb="17" eb="19">
      <t>テイキ</t>
    </rPh>
    <rPh sb="19" eb="20">
      <t>テキ</t>
    </rPh>
    <rPh sb="22" eb="23">
      <t>ネン</t>
    </rPh>
    <rPh sb="24" eb="25">
      <t>カイ</t>
    </rPh>
    <rPh sb="25" eb="27">
      <t>イジョウ</t>
    </rPh>
    <rPh sb="28" eb="30">
      <t>ジッシ</t>
    </rPh>
    <phoneticPr fontId="17"/>
  </si>
  <si>
    <r>
      <t xml:space="preserve">業務継続計画の策定等
</t>
    </r>
    <r>
      <rPr>
        <sz val="10"/>
        <rFont val="ＭＳ ゴシック"/>
        <family val="3"/>
        <charset val="128"/>
      </rPr>
      <t>【Ｒ６年度から義務化】</t>
    </r>
    <rPh sb="0" eb="2">
      <t>ギョウム</t>
    </rPh>
    <rPh sb="2" eb="4">
      <t>ケイゾク</t>
    </rPh>
    <rPh sb="4" eb="6">
      <t>ケイカク</t>
    </rPh>
    <rPh sb="7" eb="9">
      <t>サクテイ</t>
    </rPh>
    <rPh sb="9" eb="10">
      <t>トウ</t>
    </rPh>
    <phoneticPr fontId="17"/>
  </si>
  <si>
    <r>
      <t xml:space="preserve">感染症及び
食中毒の予防及び
まん延の防止
</t>
    </r>
    <r>
      <rPr>
        <sz val="10"/>
        <rFont val="ＭＳ ゴシック"/>
        <family val="3"/>
        <charset val="128"/>
      </rPr>
      <t>【Ｒ６年度から義務化】</t>
    </r>
    <rPh sb="0" eb="3">
      <t>カンセンショウ</t>
    </rPh>
    <rPh sb="3" eb="4">
      <t>オヨ</t>
    </rPh>
    <rPh sb="6" eb="8">
      <t>ショクチュウ</t>
    </rPh>
    <rPh sb="8" eb="9">
      <t>ドク</t>
    </rPh>
    <rPh sb="10" eb="12">
      <t>ヨボウ</t>
    </rPh>
    <rPh sb="12" eb="13">
      <t>オヨ</t>
    </rPh>
    <rPh sb="17" eb="18">
      <t>エン</t>
    </rPh>
    <rPh sb="19" eb="21">
      <t>ボウシ</t>
    </rPh>
    <phoneticPr fontId="17"/>
  </si>
  <si>
    <t>「感染症及び食中毒の予防及びまん延の防止のための対策を検討する委員会」の定期開催（おおむね３月に１回以上）及び検討結果の従業者への周知徹底ができている。</t>
    <rPh sb="1" eb="4">
      <t>カンセンショウ</t>
    </rPh>
    <rPh sb="4" eb="5">
      <t>オヨ</t>
    </rPh>
    <rPh sb="6" eb="8">
      <t>ショクチュウ</t>
    </rPh>
    <rPh sb="8" eb="9">
      <t>ドク</t>
    </rPh>
    <rPh sb="10" eb="12">
      <t>ヨボウ</t>
    </rPh>
    <rPh sb="12" eb="13">
      <t>オヨ</t>
    </rPh>
    <rPh sb="16" eb="17">
      <t>エン</t>
    </rPh>
    <rPh sb="18" eb="20">
      <t>ボウシ</t>
    </rPh>
    <rPh sb="24" eb="26">
      <t>タイサク</t>
    </rPh>
    <rPh sb="27" eb="29">
      <t>ケントウ</t>
    </rPh>
    <rPh sb="31" eb="34">
      <t>イインカイ</t>
    </rPh>
    <rPh sb="36" eb="38">
      <t>テイキ</t>
    </rPh>
    <rPh sb="38" eb="40">
      <t>カイサイ</t>
    </rPh>
    <rPh sb="46" eb="47">
      <t>ツキ</t>
    </rPh>
    <rPh sb="49" eb="50">
      <t>カイ</t>
    </rPh>
    <rPh sb="50" eb="52">
      <t>イジョウ</t>
    </rPh>
    <rPh sb="53" eb="54">
      <t>オヨ</t>
    </rPh>
    <phoneticPr fontId="17"/>
  </si>
  <si>
    <t>平常時の対策及び発生時の対応を規定する「感染症及び食中毒の予防及びまん延の防止のための指針」が整備できている。</t>
    <rPh sb="0" eb="3">
      <t>ヘイジョウジ</t>
    </rPh>
    <rPh sb="4" eb="6">
      <t>タイサク</t>
    </rPh>
    <rPh sb="6" eb="7">
      <t>オヨ</t>
    </rPh>
    <rPh sb="8" eb="11">
      <t>ハッセイジ</t>
    </rPh>
    <rPh sb="12" eb="14">
      <t>タイオウ</t>
    </rPh>
    <rPh sb="15" eb="17">
      <t>キテイ</t>
    </rPh>
    <rPh sb="20" eb="23">
      <t>カンセンショウ</t>
    </rPh>
    <rPh sb="23" eb="24">
      <t>オヨ</t>
    </rPh>
    <rPh sb="25" eb="27">
      <t>ショクチュウ</t>
    </rPh>
    <rPh sb="27" eb="28">
      <t>ドク</t>
    </rPh>
    <rPh sb="29" eb="31">
      <t>ヨボウ</t>
    </rPh>
    <rPh sb="31" eb="32">
      <t>オヨ</t>
    </rPh>
    <rPh sb="35" eb="36">
      <t>エン</t>
    </rPh>
    <rPh sb="37" eb="39">
      <t>ボウシ</t>
    </rPh>
    <rPh sb="43" eb="45">
      <t>シシン</t>
    </rPh>
    <rPh sb="47" eb="49">
      <t>セイビ</t>
    </rPh>
    <phoneticPr fontId="17"/>
  </si>
  <si>
    <t>従業者に対する研修及び訓練が定期的に（年２回以上）実施できている。</t>
    <rPh sb="0" eb="3">
      <t>ジュウギョウシャ</t>
    </rPh>
    <rPh sb="4" eb="5">
      <t>タイ</t>
    </rPh>
    <rPh sb="7" eb="9">
      <t>ケンシュウ</t>
    </rPh>
    <rPh sb="9" eb="10">
      <t>オヨ</t>
    </rPh>
    <rPh sb="11" eb="13">
      <t>クンレン</t>
    </rPh>
    <rPh sb="14" eb="16">
      <t>テイキ</t>
    </rPh>
    <rPh sb="16" eb="17">
      <t>テキ</t>
    </rPh>
    <rPh sb="19" eb="20">
      <t>ネン</t>
    </rPh>
    <rPh sb="21" eb="22">
      <t>カイ</t>
    </rPh>
    <rPh sb="22" eb="24">
      <t>イジョウ</t>
    </rPh>
    <rPh sb="25" eb="27">
      <t>ジッシ</t>
    </rPh>
    <phoneticPr fontId="17"/>
  </si>
  <si>
    <r>
      <t xml:space="preserve">安全計画
の策定等
</t>
    </r>
    <r>
      <rPr>
        <sz val="10"/>
        <rFont val="ＭＳ ゴシック"/>
        <family val="3"/>
        <charset val="128"/>
      </rPr>
      <t>【Ｒ６年度から義務化】</t>
    </r>
    <rPh sb="0" eb="2">
      <t>アンゼン</t>
    </rPh>
    <rPh sb="2" eb="4">
      <t>ケイカク</t>
    </rPh>
    <rPh sb="6" eb="8">
      <t>サクテイ</t>
    </rPh>
    <rPh sb="8" eb="9">
      <t>トウ</t>
    </rPh>
    <phoneticPr fontId="1"/>
  </si>
  <si>
    <t xml:space="preserve">安全計画が策定できている。 </t>
    <rPh sb="0" eb="2">
      <t>アンゼン</t>
    </rPh>
    <rPh sb="2" eb="4">
      <t>ケイカク</t>
    </rPh>
    <rPh sb="5" eb="7">
      <t>サクテイ</t>
    </rPh>
    <phoneticPr fontId="1"/>
  </si>
  <si>
    <t>従業者に対し、安全計画について周知し、研修及び訓練を定期的に実施できている。</t>
    <rPh sb="0" eb="3">
      <t>ジュウギョウシャ</t>
    </rPh>
    <rPh sb="4" eb="5">
      <t>タイ</t>
    </rPh>
    <rPh sb="7" eb="9">
      <t>アンゼン</t>
    </rPh>
    <rPh sb="9" eb="11">
      <t>ケイカク</t>
    </rPh>
    <rPh sb="15" eb="17">
      <t>シュウチ</t>
    </rPh>
    <rPh sb="19" eb="21">
      <t>ケンシュウ</t>
    </rPh>
    <rPh sb="21" eb="22">
      <t>オヨ</t>
    </rPh>
    <rPh sb="23" eb="25">
      <t>クンレン</t>
    </rPh>
    <rPh sb="26" eb="29">
      <t>テイキテキ</t>
    </rPh>
    <rPh sb="30" eb="32">
      <t>ジッシ</t>
    </rPh>
    <phoneticPr fontId="1"/>
  </si>
  <si>
    <t>保護者に対し、安全計画に基づく取組の内容等が周知できている。</t>
    <rPh sb="0" eb="3">
      <t>ホゴシャ</t>
    </rPh>
    <rPh sb="4" eb="5">
      <t>タイ</t>
    </rPh>
    <rPh sb="7" eb="9">
      <t>アンゼン</t>
    </rPh>
    <rPh sb="9" eb="11">
      <t>ケイカク</t>
    </rPh>
    <rPh sb="12" eb="13">
      <t>モト</t>
    </rPh>
    <rPh sb="15" eb="16">
      <t>ト</t>
    </rPh>
    <rPh sb="16" eb="17">
      <t>ク</t>
    </rPh>
    <rPh sb="18" eb="20">
      <t>ナイヨウ</t>
    </rPh>
    <rPh sb="20" eb="21">
      <t>トウ</t>
    </rPh>
    <rPh sb="22" eb="24">
      <t>シュウチ</t>
    </rPh>
    <phoneticPr fontId="1"/>
  </si>
  <si>
    <r>
      <t xml:space="preserve">乗降時の確認
</t>
    </r>
    <r>
      <rPr>
        <sz val="10"/>
        <rFont val="ＭＳ ゴシック"/>
        <family val="3"/>
        <charset val="128"/>
      </rPr>
      <t>【Ｒ５年度から義務化】</t>
    </r>
    <rPh sb="0" eb="2">
      <t>ジョウコウ</t>
    </rPh>
    <rPh sb="2" eb="3">
      <t>ジ</t>
    </rPh>
    <rPh sb="4" eb="6">
      <t>カクニン</t>
    </rPh>
    <phoneticPr fontId="1"/>
  </si>
  <si>
    <t>障害児の移動のために自動車を運行する場合に、乗降時の児童等の所在確認ができている。</t>
    <rPh sb="0" eb="3">
      <t>ショウガイジ</t>
    </rPh>
    <rPh sb="4" eb="6">
      <t>イドウ</t>
    </rPh>
    <rPh sb="10" eb="13">
      <t>ジドウシャ</t>
    </rPh>
    <rPh sb="14" eb="16">
      <t>ウンコウ</t>
    </rPh>
    <rPh sb="18" eb="20">
      <t>バアイ</t>
    </rPh>
    <rPh sb="22" eb="25">
      <t>ジョウコウジ</t>
    </rPh>
    <rPh sb="26" eb="28">
      <t>ジドウ</t>
    </rPh>
    <rPh sb="28" eb="29">
      <t>ナド</t>
    </rPh>
    <rPh sb="30" eb="32">
      <t>ショザイ</t>
    </rPh>
    <rPh sb="32" eb="34">
      <t>カクニン</t>
    </rPh>
    <phoneticPr fontId="1"/>
  </si>
  <si>
    <r>
      <t xml:space="preserve">安全装置
</t>
    </r>
    <r>
      <rPr>
        <sz val="10"/>
        <rFont val="ＭＳ ゴシック"/>
        <family val="3"/>
        <charset val="128"/>
      </rPr>
      <t>【Ｒ６年度から義務化】</t>
    </r>
    <rPh sb="0" eb="2">
      <t>アンゼン</t>
    </rPh>
    <rPh sb="2" eb="4">
      <t>ソウチ</t>
    </rPh>
    <phoneticPr fontId="1"/>
  </si>
  <si>
    <r>
      <t>障害児の送迎用自動車に、ブザー等の安全装置が備えられている。</t>
    </r>
    <r>
      <rPr>
        <b/>
        <sz val="10"/>
        <rFont val="ＭＳ ゴシック"/>
        <family val="3"/>
        <charset val="128"/>
      </rPr>
      <t>（座席が２列以下の自動車は義務付けの対象外）</t>
    </r>
    <rPh sb="0" eb="3">
      <t>ショウガイジ</t>
    </rPh>
    <rPh sb="4" eb="6">
      <t>ソウゲイ</t>
    </rPh>
    <rPh sb="6" eb="7">
      <t>ヨウ</t>
    </rPh>
    <rPh sb="7" eb="10">
      <t>ジドウシャ</t>
    </rPh>
    <rPh sb="15" eb="16">
      <t>トウ</t>
    </rPh>
    <rPh sb="17" eb="19">
      <t>アンゼン</t>
    </rPh>
    <rPh sb="19" eb="21">
      <t>ソウチ</t>
    </rPh>
    <rPh sb="22" eb="23">
      <t>ソナ</t>
    </rPh>
    <rPh sb="31" eb="33">
      <t>ザセキ</t>
    </rPh>
    <rPh sb="35" eb="36">
      <t>レツ</t>
    </rPh>
    <rPh sb="36" eb="38">
      <t>イカ</t>
    </rPh>
    <rPh sb="39" eb="42">
      <t>ジドウシャ</t>
    </rPh>
    <rPh sb="43" eb="46">
      <t>ギムヅ</t>
    </rPh>
    <rPh sb="48" eb="50">
      <t>タイショウ</t>
    </rPh>
    <rPh sb="50" eb="51">
      <t>ガイ</t>
    </rPh>
    <phoneticPr fontId="1"/>
  </si>
  <si>
    <t>運営指導日の前月分実績</t>
    <rPh sb="0" eb="2">
      <t>ウンエイ</t>
    </rPh>
    <rPh sb="2" eb="4">
      <t>シドウ</t>
    </rPh>
    <rPh sb="4" eb="5">
      <t>ヒ</t>
    </rPh>
    <rPh sb="6" eb="7">
      <t>ゼン</t>
    </rPh>
    <rPh sb="7" eb="8">
      <t>ツキ</t>
    </rPh>
    <rPh sb="8" eb="9">
      <t>ブン</t>
    </rPh>
    <rPh sb="9" eb="11">
      <t>ジッセキ</t>
    </rPh>
    <phoneticPr fontId="1"/>
  </si>
  <si>
    <t>運営指導日の前月分</t>
    <rPh sb="0" eb="2">
      <t>ウンエイ</t>
    </rPh>
    <rPh sb="2" eb="4">
      <t>シドウ</t>
    </rPh>
    <rPh sb="4" eb="5">
      <t>ヒ</t>
    </rPh>
    <rPh sb="6" eb="7">
      <t>ゼン</t>
    </rPh>
    <rPh sb="7" eb="8">
      <t>ツキ</t>
    </rPh>
    <rPh sb="8" eb="9">
      <t>ブン</t>
    </rPh>
    <phoneticPr fontId="1"/>
  </si>
  <si>
    <t>指定障害児通所支援事業所等指導 事前提出書類
【児童系（児童発達支援、放課後等デイサービス、
居宅訪問型児童発達支援、保育所等訪問支援）】</t>
    <rPh sb="0" eb="2">
      <t>シテイ</t>
    </rPh>
    <rPh sb="2" eb="4">
      <t>ショウガイ</t>
    </rPh>
    <rPh sb="4" eb="5">
      <t>ジ</t>
    </rPh>
    <rPh sb="5" eb="7">
      <t>ツウショ</t>
    </rPh>
    <rPh sb="7" eb="9">
      <t>シエン</t>
    </rPh>
    <rPh sb="9" eb="12">
      <t>ジギョウショ</t>
    </rPh>
    <rPh sb="12" eb="13">
      <t>トウ</t>
    </rPh>
    <rPh sb="13" eb="15">
      <t>シドウ</t>
    </rPh>
    <rPh sb="16" eb="17">
      <t>コト</t>
    </rPh>
    <rPh sb="17" eb="18">
      <t>マエ</t>
    </rPh>
    <rPh sb="18" eb="19">
      <t>ツツミ</t>
    </rPh>
    <rPh sb="19" eb="20">
      <t>デ</t>
    </rPh>
    <rPh sb="20" eb="22">
      <t>ショルイ</t>
    </rPh>
    <rPh sb="24" eb="26">
      <t>ジドウ</t>
    </rPh>
    <rPh sb="26" eb="27">
      <t>ケイ</t>
    </rPh>
    <rPh sb="28" eb="34">
      <t>ジドウハッタツシエン</t>
    </rPh>
    <rPh sb="35" eb="39">
      <t>ホウカゴトウ</t>
    </rPh>
    <rPh sb="47" eb="52">
      <t>キョタクホウモンガタ</t>
    </rPh>
    <rPh sb="52" eb="58">
      <t>ジドウハッタツシエン</t>
    </rPh>
    <rPh sb="59" eb="63">
      <t>ホイクショトウ</t>
    </rPh>
    <rPh sb="63" eb="67">
      <t>ホウモンシエン</t>
    </rPh>
    <phoneticPr fontId="3"/>
  </si>
  <si>
    <t>業務継続計画の定期的な見直しができている。</t>
    <rPh sb="0" eb="2">
      <t>ギョウム</t>
    </rPh>
    <rPh sb="2" eb="4">
      <t>ケイゾク</t>
    </rPh>
    <rPh sb="4" eb="6">
      <t>ケイカク</t>
    </rPh>
    <rPh sb="7" eb="9">
      <t>テイキ</t>
    </rPh>
    <rPh sb="9" eb="10">
      <t>テキ</t>
    </rPh>
    <rPh sb="11" eb="13">
      <t>ミナオ</t>
    </rPh>
    <phoneticPr fontId="17"/>
  </si>
  <si>
    <t>「身体拘束の適正化のための対策を検討する委員会」の定期開催（少なくとも年１回）開催及び検討結果の従業者への周知徹底ができている。
　・テレビ電話装置等の活用も可
　・虐待防止委員会との一体的設置・運営も可
　・法人単位での委員会設置も可</t>
    <rPh sb="1" eb="3">
      <t>シンタイ</t>
    </rPh>
    <rPh sb="3" eb="5">
      <t>コウソク</t>
    </rPh>
    <rPh sb="6" eb="9">
      <t>テキセイカ</t>
    </rPh>
    <rPh sb="13" eb="15">
      <t>タイサク</t>
    </rPh>
    <rPh sb="16" eb="18">
      <t>ケントウ</t>
    </rPh>
    <rPh sb="20" eb="23">
      <t>イインカイ</t>
    </rPh>
    <rPh sb="25" eb="27">
      <t>テイキ</t>
    </rPh>
    <rPh sb="27" eb="29">
      <t>カイサイ</t>
    </rPh>
    <rPh sb="30" eb="31">
      <t>スク</t>
    </rPh>
    <rPh sb="35" eb="36">
      <t>ネン</t>
    </rPh>
    <rPh sb="37" eb="38">
      <t>カイ</t>
    </rPh>
    <rPh sb="39" eb="41">
      <t>カイサイ</t>
    </rPh>
    <rPh sb="41" eb="42">
      <t>オヨ</t>
    </rPh>
    <rPh sb="83" eb="85">
      <t>ギャクタイ</t>
    </rPh>
    <rPh sb="85" eb="87">
      <t>ボウシ</t>
    </rPh>
    <phoneticPr fontId="17"/>
  </si>
  <si>
    <t>虐待防止担当者を配置できている。</t>
    <rPh sb="0" eb="2">
      <t>ギャクタイ</t>
    </rPh>
    <rPh sb="2" eb="4">
      <t>ボウシ</t>
    </rPh>
    <rPh sb="4" eb="7">
      <t>タントウシャ</t>
    </rPh>
    <rPh sb="8" eb="10">
      <t>ハイチ</t>
    </rPh>
    <phoneticPr fontId="17"/>
  </si>
  <si>
    <r>
      <rPr>
        <b/>
        <sz val="11"/>
        <rFont val="ＭＳ ゴシック"/>
        <family val="3"/>
        <charset val="128"/>
      </rPr>
      <t>支援プログラムの策定</t>
    </r>
    <r>
      <rPr>
        <sz val="11"/>
        <rFont val="ＭＳ ゴシック"/>
        <family val="3"/>
        <charset val="128"/>
      </rPr>
      <t xml:space="preserve">
【Ｒ７年度から義務化】</t>
    </r>
    <rPh sb="0" eb="2">
      <t>シエン</t>
    </rPh>
    <rPh sb="8" eb="10">
      <t>サクテイ</t>
    </rPh>
    <phoneticPr fontId="1"/>
  </si>
  <si>
    <t>指定児童発達支援事業所は、指定児童発達支援プログラム（５領域（｢健康・生活｣、｢運動・感覚｣、｢認知・行動｣、｢言語・コミュニケーション｣及び｢人間関係・社会性｣）との関連性を明確にした指定児童発達支援の実施に関する計画）を策定し、インターネット等により公表している。</t>
    <rPh sb="0" eb="2">
      <t>シテイ</t>
    </rPh>
    <rPh sb="2" eb="11">
      <t>ジドウハッタツシエンジギョウショ</t>
    </rPh>
    <rPh sb="13" eb="15">
      <t>シテイ</t>
    </rPh>
    <rPh sb="15" eb="21">
      <t>ジドウハッタツシエン</t>
    </rPh>
    <rPh sb="84" eb="87">
      <t>カンレンセイ</t>
    </rPh>
    <rPh sb="88" eb="90">
      <t>メイカク</t>
    </rPh>
    <rPh sb="93" eb="101">
      <t>シテイジドウハッタツシエン</t>
    </rPh>
    <rPh sb="102" eb="104">
      <t>ジッシ</t>
    </rPh>
    <rPh sb="105" eb="106">
      <t>カン</t>
    </rPh>
    <rPh sb="108" eb="110">
      <t>ケイカク</t>
    </rPh>
    <rPh sb="112" eb="114">
      <t>サクテイ</t>
    </rPh>
    <rPh sb="123" eb="124">
      <t>トウ</t>
    </rPh>
    <rPh sb="127" eb="129">
      <t>コウヒョウ</t>
    </rPh>
    <phoneticPr fontId="1"/>
  </si>
  <si>
    <t>従業者に対する研修及び訓練が定期的に（年１回以上）実施できている。
　・感染症及び災害の一体的実施も可</t>
    <rPh sb="0" eb="3">
      <t>ジュウギョウシャ</t>
    </rPh>
    <rPh sb="4" eb="5">
      <t>タイ</t>
    </rPh>
    <rPh sb="7" eb="9">
      <t>ケンシュウ</t>
    </rPh>
    <rPh sb="9" eb="10">
      <t>オヨ</t>
    </rPh>
    <rPh sb="11" eb="13">
      <t>クンレン</t>
    </rPh>
    <rPh sb="14" eb="16">
      <t>テイキ</t>
    </rPh>
    <rPh sb="16" eb="17">
      <t>テキ</t>
    </rPh>
    <rPh sb="19" eb="20">
      <t>ネン</t>
    </rPh>
    <rPh sb="21" eb="22">
      <t>カイ</t>
    </rPh>
    <rPh sb="22" eb="24">
      <t>イジョウ</t>
    </rPh>
    <rPh sb="25" eb="27">
      <t>ジッシ</t>
    </rPh>
    <phoneticPr fontId="17"/>
  </si>
  <si>
    <t>業務継続計画（ＢＣＰ）が策定できている。
　・感染症及び災害の一体的策定も可</t>
    <rPh sb="0" eb="2">
      <t>ギョウム</t>
    </rPh>
    <rPh sb="2" eb="4">
      <t>ケイゾク</t>
    </rPh>
    <rPh sb="4" eb="6">
      <t>ケイカク</t>
    </rPh>
    <rPh sb="12" eb="14">
      <t>サクテイ</t>
    </rPh>
    <rPh sb="23" eb="26">
      <t>カンセンショウ</t>
    </rPh>
    <rPh sb="26" eb="27">
      <t>オヨ</t>
    </rPh>
    <rPh sb="28" eb="30">
      <t>サイガイ</t>
    </rPh>
    <rPh sb="31" eb="34">
      <t>イッタイテキ</t>
    </rPh>
    <rPh sb="37" eb="38">
      <t>カ</t>
    </rPh>
    <phoneticPr fontId="17"/>
  </si>
  <si>
    <t>（　　市）</t>
    <rPh sb="3" eb="4">
      <t>シ</t>
    </rPh>
    <phoneticPr fontId="1"/>
  </si>
  <si>
    <t>（　　町）</t>
    <rPh sb="3" eb="4">
      <t>マチ</t>
    </rPh>
    <phoneticPr fontId="1"/>
  </si>
  <si>
    <t>適宜行を追加してください。</t>
    <rPh sb="0" eb="2">
      <t>テキギ</t>
    </rPh>
    <rPh sb="2" eb="3">
      <t>ギョウ</t>
    </rPh>
    <rPh sb="4" eb="6">
      <t>ツイカ</t>
    </rPh>
    <phoneticPr fontId="1"/>
  </si>
  <si>
    <t>合計</t>
    <rPh sb="0" eb="2">
      <t>ゴウケイケイ</t>
    </rPh>
    <phoneticPr fontId="1"/>
  </si>
  <si>
    <t>合計は１と一致する。</t>
    <rPh sb="0" eb="2">
      <t>ゴウケイ</t>
    </rPh>
    <rPh sb="5" eb="7">
      <t>イッチ</t>
    </rPh>
    <phoneticPr fontId="1"/>
  </si>
  <si>
    <t>事前提出書類作成日現在の利用児の状況</t>
    <rPh sb="0" eb="2">
      <t>ジゼン</t>
    </rPh>
    <rPh sb="2" eb="4">
      <t>テイシュツ</t>
    </rPh>
    <rPh sb="4" eb="6">
      <t>ショルイ</t>
    </rPh>
    <rPh sb="6" eb="8">
      <t>サクセイ</t>
    </rPh>
    <rPh sb="8" eb="9">
      <t>ヒ</t>
    </rPh>
    <rPh sb="9" eb="11">
      <t>ゲンザイ</t>
    </rPh>
    <rPh sb="12" eb="14">
      <t>リヨウ</t>
    </rPh>
    <rPh sb="14" eb="15">
      <t>ジ</t>
    </rPh>
    <phoneticPr fontId="1"/>
  </si>
  <si>
    <t>身体障害</t>
    <rPh sb="0" eb="2">
      <t>シンタイ</t>
    </rPh>
    <rPh sb="2" eb="4">
      <t>ショウガイ</t>
    </rPh>
    <phoneticPr fontId="1"/>
  </si>
  <si>
    <t>知的障害</t>
    <rPh sb="0" eb="4">
      <t>チテキショウガイ</t>
    </rPh>
    <phoneticPr fontId="1"/>
  </si>
  <si>
    <t>精神障害</t>
    <rPh sb="0" eb="4">
      <t>セイシンショウガイ</t>
    </rPh>
    <phoneticPr fontId="1"/>
  </si>
  <si>
    <t>難病</t>
    <rPh sb="0" eb="2">
      <t>ナンビョウ</t>
    </rPh>
    <phoneticPr fontId="1"/>
  </si>
  <si>
    <t>うち　重症心身障害児</t>
    <rPh sb="3" eb="5">
      <t>ジュウショウ</t>
    </rPh>
    <rPh sb="5" eb="7">
      <t>シンシン</t>
    </rPh>
    <rPh sb="7" eb="9">
      <t>ショウガイ</t>
    </rPh>
    <rPh sb="9" eb="10">
      <t>ジ</t>
    </rPh>
    <phoneticPr fontId="1"/>
  </si>
  <si>
    <t>うち　強度行動障害児</t>
    <rPh sb="3" eb="5">
      <t>キョウド</t>
    </rPh>
    <rPh sb="5" eb="7">
      <t>コウドウ</t>
    </rPh>
    <rPh sb="7" eb="9">
      <t>ショウガイ</t>
    </rPh>
    <rPh sb="9" eb="10">
      <t>ジ</t>
    </rPh>
    <phoneticPr fontId="1"/>
  </si>
  <si>
    <t>欄に計上してください。</t>
    <phoneticPr fontId="1"/>
  </si>
  <si>
    <t>重複する場合も、それぞれの</t>
    <rPh sb="0" eb="2">
      <t>ジュウフク</t>
    </rPh>
    <rPh sb="4" eb="6">
      <t>バアイ</t>
    </rPh>
    <phoneticPr fontId="1"/>
  </si>
  <si>
    <t>１契約児数（人）</t>
    <rPh sb="1" eb="3">
      <t>ケイヤク</t>
    </rPh>
    <rPh sb="3" eb="4">
      <t>ジ</t>
    </rPh>
    <rPh sb="4" eb="5">
      <t>スウ</t>
    </rPh>
    <rPh sb="6" eb="7">
      <t>ニン</t>
    </rPh>
    <phoneticPr fontId="1"/>
  </si>
  <si>
    <t>３障害種別等利用児数（人）</t>
    <rPh sb="1" eb="5">
      <t>ショウガイシュベツ</t>
    </rPh>
    <rPh sb="5" eb="6">
      <t>トウ</t>
    </rPh>
    <rPh sb="6" eb="10">
      <t>リヨウジスウ</t>
    </rPh>
    <rPh sb="11" eb="12">
      <t>ニン</t>
    </rPh>
    <phoneticPr fontId="1"/>
  </si>
  <si>
    <t>２支給決定市町村別利用児数（人）</t>
    <rPh sb="1" eb="3">
      <t>シキュウ</t>
    </rPh>
    <rPh sb="3" eb="5">
      <t>ケッテイ</t>
    </rPh>
    <rPh sb="5" eb="8">
      <t>シチョウソン</t>
    </rPh>
    <rPh sb="8" eb="9">
      <t>ベツ</t>
    </rPh>
    <rPh sb="9" eb="11">
      <t>リヨウ</t>
    </rPh>
    <rPh sb="11" eb="12">
      <t>ジ</t>
    </rPh>
    <rPh sb="12" eb="13">
      <t>スウ</t>
    </rPh>
    <rPh sb="14" eb="15">
      <t>ニン</t>
    </rPh>
    <phoneticPr fontId="1"/>
  </si>
  <si>
    <t>発達障害</t>
    <rPh sb="0" eb="4">
      <t>ハッタツショウガイ</t>
    </rPh>
    <phoneticPr fontId="1"/>
  </si>
  <si>
    <t>前年度及び本年度直近月までに収入のあった加算名及び加算区分</t>
    <rPh sb="0" eb="3">
      <t>ゼンネンド</t>
    </rPh>
    <rPh sb="3" eb="4">
      <t>オヨ</t>
    </rPh>
    <rPh sb="5" eb="6">
      <t>ホン</t>
    </rPh>
    <rPh sb="8" eb="10">
      <t>チョッキン</t>
    </rPh>
    <rPh sb="10" eb="11">
      <t>ツキ</t>
    </rPh>
    <rPh sb="14" eb="16">
      <t>シュウニュウ</t>
    </rPh>
    <rPh sb="20" eb="22">
      <t>カサン</t>
    </rPh>
    <rPh sb="22" eb="23">
      <t>ナ</t>
    </rPh>
    <rPh sb="23" eb="24">
      <t>オヨ</t>
    </rPh>
    <rPh sb="25" eb="29">
      <t>カサンクブン</t>
    </rPh>
    <phoneticPr fontId="3"/>
  </si>
  <si>
    <t>うち　医療的ケア児</t>
    <rPh sb="3" eb="6">
      <t>イリョウテキ</t>
    </rPh>
    <rPh sb="8" eb="9">
      <t>ジ</t>
    </rPh>
    <phoneticPr fontId="1"/>
  </si>
  <si>
    <t>〇</t>
    <phoneticPr fontId="1"/>
  </si>
  <si>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
  </si>
  <si>
    <t>サービス種別</t>
    <rPh sb="4" eb="6">
      <t>シュベツ</t>
    </rPh>
    <phoneticPr fontId="24"/>
  </si>
  <si>
    <t>児童発達支援・放課後等デイサービス</t>
    <rPh sb="0" eb="2">
      <t>ジドウ</t>
    </rPh>
    <rPh sb="2" eb="4">
      <t>ハッタツ</t>
    </rPh>
    <rPh sb="4" eb="6">
      <t>シエン</t>
    </rPh>
    <rPh sb="7" eb="11">
      <t>ホウカゴトウ</t>
    </rPh>
    <phoneticPr fontId="24"/>
  </si>
  <si>
    <t>年</t>
    <rPh sb="0" eb="1">
      <t>ネン</t>
    </rPh>
    <phoneticPr fontId="3"/>
  </si>
  <si>
    <t>月</t>
    <rPh sb="0" eb="1">
      <t>ゲツ</t>
    </rPh>
    <phoneticPr fontId="3"/>
  </si>
  <si>
    <t>事業所名</t>
    <rPh sb="0" eb="3">
      <t>ジギョウショ</t>
    </rPh>
    <rPh sb="3" eb="4">
      <t>メイ</t>
    </rPh>
    <phoneticPr fontId="24"/>
  </si>
  <si>
    <t>(1)記載する期間</t>
    <rPh sb="3" eb="5">
      <t>キサイ</t>
    </rPh>
    <rPh sb="7" eb="9">
      <t>キカン</t>
    </rPh>
    <phoneticPr fontId="3"/>
  </si>
  <si>
    <t>(2)予定/実績の別</t>
    <rPh sb="3" eb="5">
      <t>ヨテイ</t>
    </rPh>
    <rPh sb="6" eb="8">
      <t>ジッセキ</t>
    </rPh>
    <rPh sb="9" eb="10">
      <t>ベツ</t>
    </rPh>
    <phoneticPr fontId="3"/>
  </si>
  <si>
    <t>(2)-2　定員</t>
    <rPh sb="6" eb="8">
      <t>テイイン</t>
    </rPh>
    <phoneticPr fontId="26"/>
  </si>
  <si>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4"/>
  </si>
  <si>
    <t>時間/週</t>
    <rPh sb="0" eb="2">
      <t>ジカン</t>
    </rPh>
    <rPh sb="3" eb="4">
      <t>シュウ</t>
    </rPh>
    <phoneticPr fontId="3"/>
  </si>
  <si>
    <t>時間/月</t>
    <rPh sb="0" eb="2">
      <t>ジカン</t>
    </rPh>
    <rPh sb="3" eb="4">
      <t>ツキ</t>
    </rPh>
    <phoneticPr fontId="3"/>
  </si>
  <si>
    <t>No.</t>
    <phoneticPr fontId="3"/>
  </si>
  <si>
    <t>(4)職種</t>
    <rPh sb="3" eb="5">
      <t>ショクシュ</t>
    </rPh>
    <phoneticPr fontId="3"/>
  </si>
  <si>
    <t>(5)勤務形態</t>
    <rPh sb="3" eb="5">
      <t>キンム</t>
    </rPh>
    <rPh sb="5" eb="7">
      <t>ケイタイ</t>
    </rPh>
    <phoneticPr fontId="3"/>
  </si>
  <si>
    <t>(6)資格</t>
    <rPh sb="3" eb="5">
      <t>シカク</t>
    </rPh>
    <phoneticPr fontId="3"/>
  </si>
  <si>
    <t>(7)氏名</t>
    <rPh sb="3" eb="5">
      <t>シメイ</t>
    </rPh>
    <phoneticPr fontId="3"/>
  </si>
  <si>
    <t>(8)</t>
    <phoneticPr fontId="3"/>
  </si>
  <si>
    <t>(9)勤務時間数合計</t>
    <rPh sb="3" eb="5">
      <t>キンム</t>
    </rPh>
    <rPh sb="5" eb="7">
      <t>ジカン</t>
    </rPh>
    <rPh sb="7" eb="8">
      <t>スウ</t>
    </rPh>
    <rPh sb="8" eb="10">
      <t>ゴウケイ</t>
    </rPh>
    <phoneticPr fontId="3"/>
  </si>
  <si>
    <t>(10)週平均の勤務時間数</t>
    <rPh sb="4" eb="7">
      <t>シュウヘイキン</t>
    </rPh>
    <rPh sb="8" eb="10">
      <t>キンム</t>
    </rPh>
    <rPh sb="10" eb="12">
      <t>ジカン</t>
    </rPh>
    <rPh sb="12" eb="13">
      <t>スウ</t>
    </rPh>
    <phoneticPr fontId="3"/>
  </si>
  <si>
    <t>(11)兼務状況
（兼務先／兼務する職務の内容）等</t>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</si>
  <si>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</si>
  <si>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</si>
  <si>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</si>
  <si>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</si>
  <si>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第５週</t>
    <rPh sb="0" eb="1">
      <t>ダイ</t>
    </rPh>
    <rPh sb="2" eb="3">
      <t>シュウ</t>
    </rPh>
    <phoneticPr fontId="3"/>
  </si>
  <si>
    <t>※選択肢にない職種については直接入力してください</t>
    <phoneticPr fontId="26"/>
  </si>
  <si>
    <t>管理者</t>
    <rPh sb="0" eb="3">
      <t>カンリシャ</t>
    </rPh>
    <phoneticPr fontId="26"/>
  </si>
  <si>
    <t>A</t>
  </si>
  <si>
    <t>B</t>
  </si>
  <si>
    <t>児童指導員</t>
    <rPh sb="0" eb="2">
      <t>ジドウ</t>
    </rPh>
    <rPh sb="2" eb="5">
      <t>シドウイン</t>
    </rPh>
    <phoneticPr fontId="26"/>
  </si>
  <si>
    <t>C</t>
  </si>
  <si>
    <t>保育士</t>
    <rPh sb="0" eb="3">
      <t>ホイクシ</t>
    </rPh>
    <phoneticPr fontId="26"/>
  </si>
  <si>
    <t>D</t>
  </si>
  <si>
    <t>その他職員</t>
    <rPh sb="2" eb="3">
      <t>タ</t>
    </rPh>
    <rPh sb="3" eb="5">
      <t>ショクイン</t>
    </rPh>
    <phoneticPr fontId="26"/>
  </si>
  <si>
    <t>サービス提供時間</t>
    <rPh sb="4" eb="6">
      <t>テイキョウ</t>
    </rPh>
    <rPh sb="6" eb="8">
      <t>ジカン</t>
    </rPh>
    <phoneticPr fontId="3"/>
  </si>
  <si>
    <t>利用児数</t>
    <rPh sb="0" eb="2">
      <t>リヨウ</t>
    </rPh>
    <rPh sb="2" eb="3">
      <t>ジ</t>
    </rPh>
    <rPh sb="3" eb="4">
      <t>スウ</t>
    </rPh>
    <phoneticPr fontId="26"/>
  </si>
  <si>
    <r>
      <t>＜人員基準に関する実人数集計＞</t>
    </r>
    <r>
      <rPr>
        <sz val="10"/>
        <color rgb="FFC00000"/>
        <rFont val="ＭＳ ゴシック"/>
        <family val="3"/>
        <charset val="128"/>
      </rPr>
      <t>　※手入力いただいたものはすべて「その他職員」にまとめられます。</t>
    </r>
    <rPh sb="1" eb="5">
      <t>ジンインキジュン</t>
    </rPh>
    <rPh sb="6" eb="7">
      <t>カン</t>
    </rPh>
    <rPh sb="9" eb="10">
      <t>ジツ</t>
    </rPh>
    <rPh sb="10" eb="12">
      <t>ニンズウ</t>
    </rPh>
    <rPh sb="12" eb="14">
      <t>シュウケイ</t>
    </rPh>
    <rPh sb="17" eb="20">
      <t>テニュウリョク</t>
    </rPh>
    <rPh sb="34" eb="37">
      <t>タショクイン</t>
    </rPh>
    <phoneticPr fontId="3"/>
  </si>
  <si>
    <t>専従</t>
    <rPh sb="0" eb="2">
      <t>センジュウ</t>
    </rPh>
    <phoneticPr fontId="12"/>
  </si>
  <si>
    <t>兼務</t>
    <rPh sb="0" eb="2">
      <t>ケンム</t>
    </rPh>
    <phoneticPr fontId="12"/>
  </si>
  <si>
    <t>専従</t>
    <rPh sb="0" eb="2">
      <t>センジュウ</t>
    </rPh>
    <phoneticPr fontId="3"/>
  </si>
  <si>
    <t>兼務</t>
    <rPh sb="0" eb="2">
      <t>ケンム</t>
    </rPh>
    <phoneticPr fontId="3"/>
  </si>
  <si>
    <t>常勤</t>
    <rPh sb="0" eb="2">
      <t>ジョウキン</t>
    </rPh>
    <phoneticPr fontId="3"/>
  </si>
  <si>
    <t>非常勤</t>
    <rPh sb="0" eb="3">
      <t>ヒジョウキン</t>
    </rPh>
    <phoneticPr fontId="3"/>
  </si>
  <si>
    <t>常勤換算数</t>
    <rPh sb="0" eb="5">
      <t>ジョウキンカンサンスウ</t>
    </rPh>
    <phoneticPr fontId="26"/>
  </si>
  <si>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4"/>
  </si>
  <si>
    <t>　(1) 「４週」・「暦月」のいずれかを選択してください。</t>
    <rPh sb="7" eb="8">
      <t>シュウ</t>
    </rPh>
    <rPh sb="11" eb="12">
      <t>レキ</t>
    </rPh>
    <rPh sb="12" eb="13">
      <t>ツキ</t>
    </rPh>
    <rPh sb="20" eb="22">
      <t>センタク</t>
    </rPh>
    <phoneticPr fontId="24"/>
  </si>
  <si>
    <t>　(2) 「予定」・「実績」のいずれかを選択してください。</t>
    <rPh sb="6" eb="8">
      <t>ヨテイ</t>
    </rPh>
    <rPh sb="11" eb="13">
      <t>ジッセキ</t>
    </rPh>
    <rPh sb="20" eb="22">
      <t>センタク</t>
    </rPh>
    <phoneticPr fontId="24"/>
  </si>
  <si>
    <t>　(2) -2　定員数を入力してください。</t>
    <rPh sb="8" eb="11">
      <t>テイインスウ</t>
    </rPh>
    <rPh sb="12" eb="14">
      <t>ニュウリョク</t>
    </rPh>
    <phoneticPr fontId="26"/>
  </si>
  <si>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4"/>
  </si>
  <si>
    <t>　(4) 従業者の職種を入力してください。</t>
    <rPh sb="5" eb="8">
      <t>ジュウギョウシャ</t>
    </rPh>
    <rPh sb="9" eb="11">
      <t>ショクシュ</t>
    </rPh>
    <rPh sb="12" eb="14">
      <t>ニュウリョク</t>
    </rPh>
    <phoneticPr fontId="24"/>
  </si>
  <si>
    <t xml:space="preserve"> 　　 記入の順序は、職種ごとにまとめてください。</t>
    <rPh sb="4" eb="6">
      <t>キニュウ</t>
    </rPh>
    <rPh sb="7" eb="9">
      <t>ジュンジョ</t>
    </rPh>
    <rPh sb="11" eb="13">
      <t>ショクシュ</t>
    </rPh>
    <phoneticPr fontId="24"/>
  </si>
  <si>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1"/>
  </si>
  <si>
    <t>記号</t>
    <rPh sb="0" eb="2">
      <t>キゴウ</t>
    </rPh>
    <phoneticPr fontId="24"/>
  </si>
  <si>
    <t>区分</t>
    <rPh sb="0" eb="2">
      <t>クブン</t>
    </rPh>
    <phoneticPr fontId="24"/>
  </si>
  <si>
    <t>常勤で専従</t>
    <rPh sb="0" eb="2">
      <t>ジョウキン</t>
    </rPh>
    <rPh sb="3" eb="5">
      <t>センジュウ</t>
    </rPh>
    <phoneticPr fontId="24"/>
  </si>
  <si>
    <t>常勤で兼務</t>
    <rPh sb="0" eb="2">
      <t>ジョウキン</t>
    </rPh>
    <rPh sb="3" eb="5">
      <t>ケンム</t>
    </rPh>
    <phoneticPr fontId="24"/>
  </si>
  <si>
    <t>非常勤で専従</t>
    <rPh sb="0" eb="3">
      <t>ヒジョウキン</t>
    </rPh>
    <rPh sb="4" eb="6">
      <t>センジュウ</t>
    </rPh>
    <phoneticPr fontId="24"/>
  </si>
  <si>
    <t>非常勤で兼務</t>
    <rPh sb="0" eb="3">
      <t>ヒジョウキン</t>
    </rPh>
    <rPh sb="4" eb="6">
      <t>ケンム</t>
    </rPh>
    <phoneticPr fontId="24"/>
  </si>
  <si>
    <t>（注）常勤・非常勤の区分について</t>
    <rPh sb="1" eb="2">
      <t>チュウ</t>
    </rPh>
    <rPh sb="3" eb="5">
      <t>ジョウキン</t>
    </rPh>
    <rPh sb="6" eb="9">
      <t>ヒジョウキン</t>
    </rPh>
    <rPh sb="10" eb="12">
      <t>クブン</t>
    </rPh>
    <phoneticPr fontId="24"/>
  </si>
  <si>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</si>
  <si>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4"/>
  </si>
  <si>
    <t>　(6) 従業者の保有する資格を入力してください。</t>
    <rPh sb="5" eb="8">
      <t>ジュウギョウシャ</t>
    </rPh>
    <rPh sb="9" eb="11">
      <t>ホユウ</t>
    </rPh>
    <rPh sb="13" eb="15">
      <t>シカク</t>
    </rPh>
    <rPh sb="16" eb="18">
      <t>ニュウリョク</t>
    </rPh>
    <phoneticPr fontId="24"/>
  </si>
  <si>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24"/>
  </si>
  <si>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4"/>
  </si>
  <si>
    <t>　(7) 従業者の氏名を記入してください。</t>
    <rPh sb="5" eb="8">
      <t>ジュウギョウシャ</t>
    </rPh>
    <rPh sb="9" eb="11">
      <t>シメイ</t>
    </rPh>
    <rPh sb="12" eb="14">
      <t>キニュウ</t>
    </rPh>
    <phoneticPr fontId="24"/>
  </si>
  <si>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4"/>
  </si>
  <si>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24"/>
  </si>
  <si>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
  </si>
  <si>
    <t>※指定基準の確認に際しては、４週分の入力で差し支えありません。</t>
    <rPh sb="1" eb="5">
      <t>シテイキジュン</t>
    </rPh>
    <rPh sb="15" eb="17">
      <t>シュウブン</t>
    </rPh>
    <rPh sb="18" eb="20">
      <t>ニュウリョク</t>
    </rPh>
    <rPh sb="21" eb="22">
      <t>サ</t>
    </rPh>
    <rPh sb="23" eb="24">
      <t>ツカ</t>
    </rPh>
    <phoneticPr fontId="3"/>
  </si>
  <si>
    <t>　(10) 従業者ごとに、合計勤務時間数を入力してください。</t>
    <rPh sb="6" eb="9">
      <t>ジュウギョウシャ</t>
    </rPh>
    <rPh sb="13" eb="15">
      <t>ゴウケイ</t>
    </rPh>
    <rPh sb="15" eb="17">
      <t>キンム</t>
    </rPh>
    <rPh sb="17" eb="20">
      <t>ジカンスウ</t>
    </rPh>
    <rPh sb="21" eb="23">
      <t>ニュウリョク</t>
    </rPh>
    <phoneticPr fontId="24"/>
  </si>
  <si>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4"/>
  </si>
  <si>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4"/>
  </si>
  <si>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</si>
  <si>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4"/>
  </si>
  <si>
    <t>　　　 その他、特記事項欄としてもご活用ください。</t>
    <rPh sb="6" eb="7">
      <t>タ</t>
    </rPh>
    <rPh sb="8" eb="10">
      <t>トッキ</t>
    </rPh>
    <rPh sb="10" eb="12">
      <t>ジコウ</t>
    </rPh>
    <rPh sb="12" eb="13">
      <t>ラン</t>
    </rPh>
    <rPh sb="18" eb="20">
      <t>カツヨウ</t>
    </rPh>
    <phoneticPr fontId="11"/>
  </si>
  <si>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
  </si>
  <si>
    <t xml:space="preserve"> （14) 必要項目を満たしていれば、各事業所で使用するシフト表等をもって代替書類として差し支えありません。</t>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</si>
  <si>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26"/>
  </si>
  <si>
    <t>嘱託医</t>
    <rPh sb="0" eb="2">
      <t>ショクタク</t>
    </rPh>
    <phoneticPr fontId="26"/>
  </si>
  <si>
    <t>利用児数</t>
    <rPh sb="0" eb="3">
      <t>リヨウジ</t>
    </rPh>
    <rPh sb="3" eb="4">
      <t>スウ</t>
    </rPh>
    <phoneticPr fontId="26"/>
  </si>
  <si>
    <t>児童発達支援・児童発達支援センターであるもの</t>
    <rPh sb="0" eb="6">
      <t>ジドウハッタツシエン</t>
    </rPh>
    <rPh sb="7" eb="11">
      <t>ジドウハッタツ</t>
    </rPh>
    <rPh sb="11" eb="13">
      <t>シエン</t>
    </rPh>
    <phoneticPr fontId="26"/>
  </si>
  <si>
    <t>＜人員基準に関する実人数集計＞</t>
    <rPh sb="1" eb="5">
      <t>ジンインキジュン</t>
    </rPh>
    <rPh sb="6" eb="7">
      <t>カン</t>
    </rPh>
    <rPh sb="9" eb="10">
      <t>ジツ</t>
    </rPh>
    <rPh sb="10" eb="12">
      <t>ニンズウ</t>
    </rPh>
    <rPh sb="12" eb="14">
      <t>シュウケイ</t>
    </rPh>
    <phoneticPr fontId="3"/>
  </si>
  <si>
    <t>居宅訪問型児童発達支援</t>
    <rPh sb="0" eb="2">
      <t>キョタク</t>
    </rPh>
    <rPh sb="2" eb="4">
      <t>ホウモン</t>
    </rPh>
    <rPh sb="4" eb="5">
      <t>ガタ</t>
    </rPh>
    <rPh sb="5" eb="7">
      <t>ジドウ</t>
    </rPh>
    <rPh sb="7" eb="9">
      <t>ハッタツ</t>
    </rPh>
    <rPh sb="9" eb="11">
      <t>シエン</t>
    </rPh>
    <phoneticPr fontId="24"/>
  </si>
  <si>
    <t>児童発達支援管理責任者</t>
    <rPh sb="0" eb="2">
      <t>ジドウ</t>
    </rPh>
    <rPh sb="2" eb="6">
      <t>ハッタツシエン</t>
    </rPh>
    <rPh sb="6" eb="8">
      <t>カンリ</t>
    </rPh>
    <rPh sb="8" eb="11">
      <t>セキニンシャ</t>
    </rPh>
    <phoneticPr fontId="26"/>
  </si>
  <si>
    <t>訪問支援員</t>
    <rPh sb="0" eb="2">
      <t>ホウモン</t>
    </rPh>
    <rPh sb="2" eb="5">
      <t>シエンイン</t>
    </rPh>
    <phoneticPr fontId="26"/>
  </si>
  <si>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4"/>
  </si>
  <si>
    <t>保育所等訪問支援</t>
    <rPh sb="0" eb="3">
      <t>ホイクショ</t>
    </rPh>
    <rPh sb="3" eb="4">
      <t>トウ</t>
    </rPh>
    <rPh sb="4" eb="6">
      <t>ホウモン</t>
    </rPh>
    <rPh sb="6" eb="8">
      <t>シエン</t>
    </rPh>
    <phoneticPr fontId="24"/>
  </si>
  <si>
    <t>！申請するサービス類型を選択してください</t>
    <rPh sb="1" eb="3">
      <t>シンセイ</t>
    </rPh>
    <rPh sb="9" eb="11">
      <t>ルイケイ</t>
    </rPh>
    <rPh sb="12" eb="14">
      <t>センタク</t>
    </rPh>
    <phoneticPr fontId="26"/>
  </si>
  <si>
    <t>職種①</t>
    <rPh sb="0" eb="2">
      <t>ショクシュ</t>
    </rPh>
    <phoneticPr fontId="26"/>
  </si>
  <si>
    <t>職種②</t>
    <rPh sb="0" eb="2">
      <t>ショクシュ</t>
    </rPh>
    <phoneticPr fontId="26"/>
  </si>
  <si>
    <t>職種③</t>
    <rPh sb="0" eb="2">
      <t>ショクシュ</t>
    </rPh>
    <phoneticPr fontId="26"/>
  </si>
  <si>
    <t>職種④</t>
    <rPh sb="0" eb="2">
      <t>ショクシュ</t>
    </rPh>
    <phoneticPr fontId="26"/>
  </si>
  <si>
    <t>職種⑤</t>
    <rPh sb="0" eb="2">
      <t>ショクシュ</t>
    </rPh>
    <phoneticPr fontId="26"/>
  </si>
  <si>
    <t>職種⑥</t>
    <rPh sb="0" eb="2">
      <t>ショクシュ</t>
    </rPh>
    <phoneticPr fontId="26"/>
  </si>
  <si>
    <t>職種⑦</t>
    <rPh sb="0" eb="2">
      <t>ショクシュ</t>
    </rPh>
    <phoneticPr fontId="26"/>
  </si>
  <si>
    <t>職種⑧</t>
    <rPh sb="0" eb="2">
      <t>ショクシュ</t>
    </rPh>
    <phoneticPr fontId="26"/>
  </si>
  <si>
    <t>職種⑨</t>
    <phoneticPr fontId="26"/>
  </si>
  <si>
    <t>職種⑩</t>
    <phoneticPr fontId="26"/>
  </si>
  <si>
    <t>居宅介護</t>
    <phoneticPr fontId="3"/>
  </si>
  <si>
    <t>サービス提供責任者</t>
    <rPh sb="4" eb="6">
      <t>テイキョウ</t>
    </rPh>
    <rPh sb="6" eb="9">
      <t>セキニンシャ</t>
    </rPh>
    <phoneticPr fontId="26"/>
  </si>
  <si>
    <t>従業者</t>
    <rPh sb="0" eb="3">
      <t>ジュウギョウシャ</t>
    </rPh>
    <phoneticPr fontId="26"/>
  </si>
  <si>
    <t>重度訪問介護</t>
    <rPh sb="0" eb="2">
      <t>ジュウド</t>
    </rPh>
    <rPh sb="2" eb="4">
      <t>ホウモン</t>
    </rPh>
    <rPh sb="4" eb="6">
      <t>カイゴ</t>
    </rPh>
    <phoneticPr fontId="26"/>
  </si>
  <si>
    <t>同行援護</t>
    <rPh sb="0" eb="2">
      <t>ドウコウ</t>
    </rPh>
    <rPh sb="2" eb="4">
      <t>エンゴ</t>
    </rPh>
    <phoneticPr fontId="26"/>
  </si>
  <si>
    <t>行動援護</t>
    <rPh sb="0" eb="4">
      <t>コウドウエンゴ</t>
    </rPh>
    <phoneticPr fontId="26"/>
  </si>
  <si>
    <t>療養介護</t>
    <rPh sb="0" eb="2">
      <t>リョウヨウ</t>
    </rPh>
    <rPh sb="2" eb="4">
      <t>カイゴ</t>
    </rPh>
    <phoneticPr fontId="3"/>
  </si>
  <si>
    <t>サービス管理責任者</t>
    <rPh sb="4" eb="6">
      <t>カンリ</t>
    </rPh>
    <rPh sb="6" eb="9">
      <t>セキニンシャ</t>
    </rPh>
    <phoneticPr fontId="26"/>
  </si>
  <si>
    <t>医師</t>
    <rPh sb="0" eb="2">
      <t>イシ</t>
    </rPh>
    <phoneticPr fontId="26"/>
  </si>
  <si>
    <t>看護職員</t>
    <rPh sb="0" eb="4">
      <t>カンゴショクイン</t>
    </rPh>
    <phoneticPr fontId="26"/>
  </si>
  <si>
    <t>生活支援員</t>
    <rPh sb="0" eb="5">
      <t>セイカツシエンイン</t>
    </rPh>
    <phoneticPr fontId="26"/>
  </si>
  <si>
    <t>生活介護</t>
    <rPh sb="0" eb="2">
      <t>セイカツ</t>
    </rPh>
    <rPh sb="2" eb="4">
      <t>カイゴ</t>
    </rPh>
    <phoneticPr fontId="3"/>
  </si>
  <si>
    <t>理学療法士</t>
    <rPh sb="0" eb="5">
      <t>リガクリョウホウシ</t>
    </rPh>
    <phoneticPr fontId="26"/>
  </si>
  <si>
    <t>作業療法士</t>
    <rPh sb="0" eb="5">
      <t>サギョウリョウホウシ</t>
    </rPh>
    <phoneticPr fontId="26"/>
  </si>
  <si>
    <t>言語聴覚士</t>
    <rPh sb="0" eb="2">
      <t>ゲンゴ</t>
    </rPh>
    <rPh sb="2" eb="5">
      <t>チョウカクシ</t>
    </rPh>
    <phoneticPr fontId="26"/>
  </si>
  <si>
    <t>短期入所・併設型</t>
    <rPh sb="0" eb="2">
      <t>タンキ</t>
    </rPh>
    <rPh sb="2" eb="4">
      <t>ニュウショ</t>
    </rPh>
    <rPh sb="5" eb="8">
      <t>ヘイセツガタ</t>
    </rPh>
    <phoneticPr fontId="3"/>
  </si>
  <si>
    <t>短期入所・空床利用型</t>
    <rPh sb="0" eb="2">
      <t>タンキ</t>
    </rPh>
    <rPh sb="2" eb="4">
      <t>ニュウショ</t>
    </rPh>
    <rPh sb="5" eb="7">
      <t>クウショウ</t>
    </rPh>
    <rPh sb="7" eb="10">
      <t>リヨウガタ</t>
    </rPh>
    <phoneticPr fontId="3"/>
  </si>
  <si>
    <t>短期入所・単独型</t>
    <rPh sb="0" eb="2">
      <t>タンキ</t>
    </rPh>
    <rPh sb="2" eb="4">
      <t>ニュウショ</t>
    </rPh>
    <rPh sb="5" eb="8">
      <t>タンドクガタ</t>
    </rPh>
    <phoneticPr fontId="3"/>
  </si>
  <si>
    <t>重度障害者等包括支援</t>
    <rPh sb="0" eb="2">
      <t>ジュウド</t>
    </rPh>
    <rPh sb="2" eb="5">
      <t>ショウガイシャ</t>
    </rPh>
    <rPh sb="5" eb="6">
      <t>ナド</t>
    </rPh>
    <rPh sb="6" eb="8">
      <t>ホウカツ</t>
    </rPh>
    <rPh sb="8" eb="10">
      <t>シエン</t>
    </rPh>
    <phoneticPr fontId="3"/>
  </si>
  <si>
    <t>共同生活援助・介護サービス包括型</t>
    <rPh sb="0" eb="2">
      <t>キョウドウ</t>
    </rPh>
    <rPh sb="2" eb="4">
      <t>セイカツ</t>
    </rPh>
    <rPh sb="4" eb="6">
      <t>エンジョ</t>
    </rPh>
    <phoneticPr fontId="3"/>
  </si>
  <si>
    <t>世話人</t>
    <rPh sb="0" eb="3">
      <t>セワニン</t>
    </rPh>
    <phoneticPr fontId="26"/>
  </si>
  <si>
    <t>共同生活援助・外部サービス利用型</t>
    <rPh sb="0" eb="2">
      <t>キョウドウ</t>
    </rPh>
    <rPh sb="2" eb="4">
      <t>セイカツ</t>
    </rPh>
    <rPh sb="4" eb="6">
      <t>エンジョ</t>
    </rPh>
    <phoneticPr fontId="3"/>
  </si>
  <si>
    <t>共同生活援助・日中サービス支援型</t>
    <rPh sb="0" eb="2">
      <t>キョウドウ</t>
    </rPh>
    <rPh sb="2" eb="4">
      <t>セイカツ</t>
    </rPh>
    <rPh sb="4" eb="6">
      <t>エンジョ</t>
    </rPh>
    <phoneticPr fontId="3"/>
  </si>
  <si>
    <t>夜間支援従事者</t>
    <rPh sb="0" eb="7">
      <t>ヤカンシエンジュウジシャ</t>
    </rPh>
    <phoneticPr fontId="26"/>
  </si>
  <si>
    <t>障害者支援施設</t>
    <rPh sb="0" eb="3">
      <t>ショウガイシャ</t>
    </rPh>
    <rPh sb="3" eb="5">
      <t>シエン</t>
    </rPh>
    <rPh sb="5" eb="7">
      <t>シセツ</t>
    </rPh>
    <phoneticPr fontId="3"/>
  </si>
  <si>
    <t>就労支援員</t>
    <rPh sb="0" eb="2">
      <t>シュウロウ</t>
    </rPh>
    <rPh sb="2" eb="5">
      <t>シエンイン</t>
    </rPh>
    <phoneticPr fontId="26"/>
  </si>
  <si>
    <t>職業指導員</t>
    <rPh sb="0" eb="2">
      <t>ショクギョウ</t>
    </rPh>
    <rPh sb="2" eb="4">
      <t>シドウ</t>
    </rPh>
    <rPh sb="4" eb="5">
      <t>イン</t>
    </rPh>
    <phoneticPr fontId="26"/>
  </si>
  <si>
    <t>機能訓練</t>
    <rPh sb="0" eb="2">
      <t>キノウ</t>
    </rPh>
    <rPh sb="2" eb="4">
      <t>クンレン</t>
    </rPh>
    <phoneticPr fontId="3"/>
  </si>
  <si>
    <t>生活訓練</t>
    <rPh sb="0" eb="2">
      <t>セイカツ</t>
    </rPh>
    <rPh sb="2" eb="4">
      <t>クンレン</t>
    </rPh>
    <phoneticPr fontId="3"/>
  </si>
  <si>
    <t>地域移行支援員</t>
    <rPh sb="0" eb="4">
      <t>チイキイコウ</t>
    </rPh>
    <rPh sb="4" eb="7">
      <t>シエンイン</t>
    </rPh>
    <phoneticPr fontId="26"/>
  </si>
  <si>
    <t>就労選択支援</t>
    <rPh sb="0" eb="2">
      <t>シュウロウ</t>
    </rPh>
    <rPh sb="2" eb="4">
      <t>センタク</t>
    </rPh>
    <rPh sb="4" eb="6">
      <t>シエン</t>
    </rPh>
    <phoneticPr fontId="26"/>
  </si>
  <si>
    <t>就労選択支援員</t>
    <rPh sb="0" eb="2">
      <t>シュウロウ</t>
    </rPh>
    <rPh sb="2" eb="4">
      <t>センタク</t>
    </rPh>
    <rPh sb="4" eb="7">
      <t>シエンイン</t>
    </rPh>
    <phoneticPr fontId="26"/>
  </si>
  <si>
    <t>就労移行支援</t>
    <rPh sb="0" eb="2">
      <t>シュウロウ</t>
    </rPh>
    <rPh sb="2" eb="4">
      <t>イコウ</t>
    </rPh>
    <rPh sb="4" eb="6">
      <t>シエン</t>
    </rPh>
    <phoneticPr fontId="3"/>
  </si>
  <si>
    <t>就労支援員</t>
    <rPh sb="0" eb="5">
      <t>シュウロウシエンイン</t>
    </rPh>
    <phoneticPr fontId="26"/>
  </si>
  <si>
    <t>職業指導員</t>
    <rPh sb="0" eb="4">
      <t>ショクギョウシドウ</t>
    </rPh>
    <rPh sb="4" eb="5">
      <t>イン</t>
    </rPh>
    <phoneticPr fontId="26"/>
  </si>
  <si>
    <t>生活支援員</t>
    <rPh sb="0" eb="2">
      <t>セイカツ</t>
    </rPh>
    <rPh sb="2" eb="5">
      <t>シエンイン</t>
    </rPh>
    <phoneticPr fontId="26"/>
  </si>
  <si>
    <t>認定指定就労移行支援</t>
    <rPh sb="0" eb="2">
      <t>ニンテイ</t>
    </rPh>
    <rPh sb="2" eb="4">
      <t>シテイ</t>
    </rPh>
    <rPh sb="4" eb="6">
      <t>シュウロウ</t>
    </rPh>
    <rPh sb="6" eb="8">
      <t>イコウ</t>
    </rPh>
    <rPh sb="8" eb="10">
      <t>シエン</t>
    </rPh>
    <phoneticPr fontId="3"/>
  </si>
  <si>
    <t>就労継続支援Ａ型・Ｂ型</t>
    <rPh sb="0" eb="2">
      <t>シュウロウ</t>
    </rPh>
    <rPh sb="2" eb="4">
      <t>ケイゾク</t>
    </rPh>
    <rPh sb="4" eb="6">
      <t>シエン</t>
    </rPh>
    <rPh sb="7" eb="8">
      <t>ガタ</t>
    </rPh>
    <rPh sb="10" eb="11">
      <t>ガタ</t>
    </rPh>
    <phoneticPr fontId="3"/>
  </si>
  <si>
    <t>一般相談支援事業</t>
    <rPh sb="2" eb="4">
      <t>ソウダン</t>
    </rPh>
    <rPh sb="4" eb="6">
      <t>シエン</t>
    </rPh>
    <rPh sb="6" eb="8">
      <t>ジギョウ</t>
    </rPh>
    <phoneticPr fontId="3"/>
  </si>
  <si>
    <t>就労定着支援</t>
    <rPh sb="0" eb="2">
      <t>シュウロウ</t>
    </rPh>
    <rPh sb="2" eb="4">
      <t>テイチャク</t>
    </rPh>
    <rPh sb="4" eb="6">
      <t>シエン</t>
    </rPh>
    <phoneticPr fontId="3"/>
  </si>
  <si>
    <t>就労定着支援員</t>
    <rPh sb="0" eb="2">
      <t>シュウロウ</t>
    </rPh>
    <rPh sb="2" eb="7">
      <t>テイチャクシエンイン</t>
    </rPh>
    <phoneticPr fontId="26"/>
  </si>
  <si>
    <t>自立生活援助</t>
    <rPh sb="0" eb="2">
      <t>ジリツ</t>
    </rPh>
    <rPh sb="2" eb="4">
      <t>セイカツ</t>
    </rPh>
    <rPh sb="4" eb="6">
      <t>エンジョ</t>
    </rPh>
    <phoneticPr fontId="3"/>
  </si>
  <si>
    <t>地域生活支援員</t>
    <rPh sb="0" eb="7">
      <t>チイキセイカツシエンイン</t>
    </rPh>
    <phoneticPr fontId="26"/>
  </si>
  <si>
    <t>特定相談支援・障害児相談支援</t>
    <rPh sb="0" eb="2">
      <t>トクテイ</t>
    </rPh>
    <rPh sb="2" eb="4">
      <t>ソウダン</t>
    </rPh>
    <rPh sb="4" eb="6">
      <t>シエン</t>
    </rPh>
    <rPh sb="7" eb="10">
      <t>ショウガイジ</t>
    </rPh>
    <rPh sb="10" eb="12">
      <t>ソウダン</t>
    </rPh>
    <rPh sb="12" eb="14">
      <t>シエン</t>
    </rPh>
    <phoneticPr fontId="24"/>
  </si>
  <si>
    <t>相談支援専門員</t>
    <rPh sb="0" eb="7">
      <t>ソウダンシエンセンモンイン</t>
    </rPh>
    <phoneticPr fontId="26"/>
  </si>
  <si>
    <t>相談支援員</t>
    <rPh sb="0" eb="2">
      <t>ソウダン</t>
    </rPh>
    <rPh sb="2" eb="5">
      <t>シエンイン</t>
    </rPh>
    <phoneticPr fontId="26"/>
  </si>
  <si>
    <t>機能訓練担当職員</t>
    <rPh sb="0" eb="4">
      <t>キノウクンレン</t>
    </rPh>
    <rPh sb="4" eb="6">
      <t>タントウ</t>
    </rPh>
    <rPh sb="6" eb="8">
      <t>ショクイン</t>
    </rPh>
    <phoneticPr fontId="26"/>
  </si>
  <si>
    <t>栄養士</t>
    <rPh sb="0" eb="3">
      <t>エイヨウシ</t>
    </rPh>
    <phoneticPr fontId="26"/>
  </si>
  <si>
    <t>調理員</t>
    <rPh sb="0" eb="3">
      <t>チョウリイン</t>
    </rPh>
    <phoneticPr fontId="26"/>
  </si>
  <si>
    <t>福祉型障害児入所施設</t>
    <rPh sb="0" eb="3">
      <t>フクシガタ</t>
    </rPh>
    <rPh sb="3" eb="6">
      <t>ショウガイジ</t>
    </rPh>
    <rPh sb="6" eb="8">
      <t>ニュウショ</t>
    </rPh>
    <rPh sb="8" eb="10">
      <t>シセツ</t>
    </rPh>
    <phoneticPr fontId="24"/>
  </si>
  <si>
    <t>心理担当職員</t>
    <rPh sb="0" eb="6">
      <t>シンリタントウショクイン</t>
    </rPh>
    <phoneticPr fontId="26"/>
  </si>
  <si>
    <t>医療型障害児入所施設</t>
    <rPh sb="0" eb="2">
      <t>イリョウ</t>
    </rPh>
    <rPh sb="2" eb="3">
      <t>ガタ</t>
    </rPh>
    <rPh sb="3" eb="6">
      <t>ショウガイジ</t>
    </rPh>
    <rPh sb="6" eb="8">
      <t>ニュウショ</t>
    </rPh>
    <rPh sb="8" eb="10">
      <t>シセツ</t>
    </rPh>
    <phoneticPr fontId="24"/>
  </si>
  <si>
    <t>理学療法士又は作業療法士</t>
    <rPh sb="0" eb="5">
      <t>リガクリョウホウシ</t>
    </rPh>
    <rPh sb="5" eb="6">
      <t>マタ</t>
    </rPh>
    <rPh sb="7" eb="12">
      <t>サギョウリョウホウシ</t>
    </rPh>
    <phoneticPr fontId="26"/>
  </si>
  <si>
    <t>職業指導員</t>
    <rPh sb="0" eb="5">
      <t>ショクギョウシドウイン</t>
    </rPh>
    <phoneticPr fontId="26"/>
  </si>
  <si>
    <t>実施年月</t>
    <rPh sb="0" eb="2">
      <t>ジッシ</t>
    </rPh>
    <rPh sb="2" eb="4">
      <t>ネンゲツ</t>
    </rPh>
    <phoneticPr fontId="1"/>
  </si>
  <si>
    <t>　年　月</t>
    <rPh sb="1" eb="2">
      <t>トシ</t>
    </rPh>
    <rPh sb="3" eb="4">
      <t>ツキ</t>
    </rPh>
    <phoneticPr fontId="1"/>
  </si>
  <si>
    <t>実施年月：研修、委員会の開催等について、直近の実施年月を記載してください。</t>
    <rPh sb="0" eb="2">
      <t>ジッシ</t>
    </rPh>
    <rPh sb="2" eb="4">
      <t>ネンゲツ</t>
    </rPh>
    <rPh sb="5" eb="7">
      <t>ケンシュウ</t>
    </rPh>
    <rPh sb="8" eb="11">
      <t>イインカイ</t>
    </rPh>
    <rPh sb="12" eb="14">
      <t>カイサイ</t>
    </rPh>
    <rPh sb="14" eb="15">
      <t>トウ</t>
    </rPh>
    <rPh sb="20" eb="22">
      <t>チョッキン</t>
    </rPh>
    <rPh sb="23" eb="25">
      <t>ジッシ</t>
    </rPh>
    <rPh sb="25" eb="27">
      <t>ネンゲツ</t>
    </rPh>
    <rPh sb="28" eb="30">
      <t>キサイ</t>
    </rPh>
    <phoneticPr fontId="1"/>
  </si>
  <si>
    <r>
      <t>加算</t>
    </r>
    <r>
      <rPr>
        <sz val="12"/>
        <color theme="1"/>
        <rFont val="ＭＳ ゴシック"/>
        <family val="3"/>
        <charset val="128"/>
      </rPr>
      <t>算定</t>
    </r>
    <r>
      <rPr>
        <sz val="12"/>
        <rFont val="ＭＳ ゴシック"/>
        <family val="3"/>
        <charset val="128"/>
      </rPr>
      <t>状況（前年度及び本年度直近月までの状況）</t>
    </r>
    <r>
      <rPr>
        <sz val="12"/>
        <color rgb="FFFF0000"/>
        <rFont val="ＭＳ ゴシック"/>
        <family val="3"/>
        <charset val="128"/>
      </rPr>
      <t>※各サービス提供月について、加算を算定した実利用者数を記入</t>
    </r>
    <rPh sb="2" eb="4">
      <t>サンテイ</t>
    </rPh>
    <rPh sb="25" eb="26">
      <t>カク</t>
    </rPh>
    <rPh sb="30" eb="32">
      <t>テイキョウ</t>
    </rPh>
    <rPh sb="32" eb="33">
      <t>ツキ</t>
    </rPh>
    <rPh sb="38" eb="40">
      <t>カサン</t>
    </rPh>
    <rPh sb="41" eb="43">
      <t>サンテイ</t>
    </rPh>
    <rPh sb="45" eb="46">
      <t>ジツ</t>
    </rPh>
    <rPh sb="46" eb="49">
      <t>リヨウシャ</t>
    </rPh>
    <rPh sb="49" eb="50">
      <t>スウ</t>
    </rPh>
    <rPh sb="51" eb="53">
      <t>キニュウ</t>
    </rPh>
    <phoneticPr fontId="1"/>
  </si>
  <si>
    <t>○○加算Ⅰ</t>
    <rPh sb="2" eb="4">
      <t>カサン</t>
    </rPh>
    <phoneticPr fontId="1"/>
  </si>
  <si>
    <t>各サービス提供月について１日でも当該加算を算定した実利用者数</t>
    <rPh sb="0" eb="1">
      <t>カク</t>
    </rPh>
    <rPh sb="5" eb="7">
      <t>テイキョウ</t>
    </rPh>
    <rPh sb="7" eb="8">
      <t>ツキ</t>
    </rPh>
    <rPh sb="13" eb="14">
      <t>ニチ</t>
    </rPh>
    <rPh sb="16" eb="18">
      <t>トウガイ</t>
    </rPh>
    <rPh sb="18" eb="20">
      <t>カサン</t>
    </rPh>
    <rPh sb="21" eb="23">
      <t>サンテイ</t>
    </rPh>
    <rPh sb="25" eb="26">
      <t>ジツ</t>
    </rPh>
    <rPh sb="26" eb="28">
      <t>リヨウ</t>
    </rPh>
    <rPh sb="28" eb="29">
      <t>シャ</t>
    </rPh>
    <rPh sb="29" eb="30">
      <t>スウ</t>
    </rPh>
    <phoneticPr fontId="1"/>
  </si>
  <si>
    <t>　(注)１　この表は、サービスの種類ごとに作成すること。</t>
    <rPh sb="2" eb="3">
      <t>チュウ</t>
    </rPh>
    <rPh sb="8" eb="9">
      <t>ヒョウ</t>
    </rPh>
    <rPh sb="16" eb="18">
      <t>シュルイ</t>
    </rPh>
    <rPh sb="21" eb="23">
      <t>サクセイ</t>
    </rPh>
    <phoneticPr fontId="3"/>
  </si>
  <si>
    <t>　　　２　前年度及び本年度直近月までに収入のあった全ての加算について、加算名及び加算区分を記入するとともに、各サービス提供月ごとに１日でも当該加算を算定した実利用者数を記入すること。</t>
    <rPh sb="5" eb="6">
      <t>マエ</t>
    </rPh>
    <rPh sb="8" eb="9">
      <t>オヨ</t>
    </rPh>
    <rPh sb="10" eb="13">
      <t>ホンネンド</t>
    </rPh>
    <rPh sb="13" eb="15">
      <t>チョッキン</t>
    </rPh>
    <rPh sb="15" eb="16">
      <t>ツキ</t>
    </rPh>
    <rPh sb="19" eb="21">
      <t>シュウニュウ</t>
    </rPh>
    <rPh sb="25" eb="26">
      <t>スベ</t>
    </rPh>
    <rPh sb="28" eb="30">
      <t>カサン</t>
    </rPh>
    <rPh sb="35" eb="37">
      <t>カサン</t>
    </rPh>
    <rPh sb="37" eb="38">
      <t>メイ</t>
    </rPh>
    <rPh sb="38" eb="39">
      <t>オヨ</t>
    </rPh>
    <rPh sb="40" eb="42">
      <t>カサン</t>
    </rPh>
    <rPh sb="42" eb="44">
      <t>クブン</t>
    </rPh>
    <rPh sb="45" eb="47">
      <t>キニュウ</t>
    </rPh>
    <rPh sb="54" eb="55">
      <t>カク</t>
    </rPh>
    <rPh sb="59" eb="61">
      <t>テイキョウ</t>
    </rPh>
    <rPh sb="61" eb="62">
      <t>ツキ</t>
    </rPh>
    <rPh sb="66" eb="67">
      <t>ニチ</t>
    </rPh>
    <rPh sb="69" eb="71">
      <t>トウガイ</t>
    </rPh>
    <rPh sb="71" eb="73">
      <t>カサン</t>
    </rPh>
    <phoneticPr fontId="3"/>
  </si>
  <si>
    <t>　　　　　（注：延べ人数ではない）</t>
    <phoneticPr fontId="1"/>
  </si>
  <si>
    <t>　　　　　【例】４月のサービス提供について、ある加算を利用者Ａに対して１０日分、利用者Ｂに対して２０日分算定した場合</t>
    <rPh sb="6" eb="7">
      <t>レイ</t>
    </rPh>
    <rPh sb="9" eb="10">
      <t>ツキ</t>
    </rPh>
    <rPh sb="15" eb="17">
      <t>テイキョウ</t>
    </rPh>
    <rPh sb="24" eb="26">
      <t>カサン</t>
    </rPh>
    <rPh sb="27" eb="30">
      <t>リヨウシャ</t>
    </rPh>
    <rPh sb="32" eb="33">
      <t>タイ</t>
    </rPh>
    <rPh sb="37" eb="38">
      <t>ニチ</t>
    </rPh>
    <rPh sb="38" eb="39">
      <t>ブン</t>
    </rPh>
    <rPh sb="40" eb="43">
      <t>リヨウシャ</t>
    </rPh>
    <rPh sb="45" eb="46">
      <t>タイ</t>
    </rPh>
    <rPh sb="50" eb="51">
      <t>ニチ</t>
    </rPh>
    <rPh sb="51" eb="52">
      <t>ブン</t>
    </rPh>
    <rPh sb="52" eb="54">
      <t>サンテイ</t>
    </rPh>
    <rPh sb="56" eb="58">
      <t>バアイ</t>
    </rPh>
    <phoneticPr fontId="17"/>
  </si>
  <si>
    <t>　　　　　　　　１日でも当該加算を算定した実利用者数は利用者Ａと利用者Ｂで２人のため、当該加算の縦列の４月の段に「２」を記入する。</t>
    <rPh sb="9" eb="10">
      <t>ニチ</t>
    </rPh>
    <rPh sb="12" eb="14">
      <t>トウガイ</t>
    </rPh>
    <rPh sb="14" eb="16">
      <t>カサン</t>
    </rPh>
    <rPh sb="17" eb="19">
      <t>サンテイ</t>
    </rPh>
    <rPh sb="21" eb="22">
      <t>ジツ</t>
    </rPh>
    <rPh sb="22" eb="25">
      <t>リヨウシャ</t>
    </rPh>
    <rPh sb="25" eb="26">
      <t>スウ</t>
    </rPh>
    <rPh sb="27" eb="30">
      <t>リヨウシャ</t>
    </rPh>
    <rPh sb="32" eb="35">
      <t>リヨウシャ</t>
    </rPh>
    <rPh sb="38" eb="39">
      <t>ニン</t>
    </rPh>
    <rPh sb="43" eb="45">
      <t>トウガイ</t>
    </rPh>
    <rPh sb="45" eb="47">
      <t>カサン</t>
    </rPh>
    <rPh sb="48" eb="49">
      <t>タテ</t>
    </rPh>
    <rPh sb="49" eb="50">
      <t>レツ</t>
    </rPh>
    <rPh sb="52" eb="53">
      <t>ガツ</t>
    </rPh>
    <rPh sb="54" eb="55">
      <t>ダン</t>
    </rPh>
    <rPh sb="60" eb="62">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</si>
</sst>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0_ "/>
    <numFmt numFmtId="178" formatCode="[$-409]d;@"/>
    <numFmt numFmtId="179" formatCode="aaa"/>
  </numFmts>
  <fonts count="4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2"/>
      <name val="ＭＳ ゴシック"/>
      <family val="3"/>
      <charset val="128"/>
    </font>
    <font>
      <sz val="11"/>
      <name val="ＭＳ ゴシック"/>
      <family val="3"/>
      <charset val="128"/>
    </font>
    <font>
      <b/>
      <sz val="10"/>
      <name val="ＭＳ ゴシック"/>
      <family val="3"/>
      <charset val="128"/>
    </font>
    <font>
      <sz val="8"/>
      <name val="ＭＳ ゴシック"/>
      <family val="3"/>
      <charset val="128"/>
    </font>
    <font>
      <sz val="11"/>
      <color theme="1"/>
      <name val="ＭＳ Ｐゴシック"/>
      <family val="3"/>
      <charset val="128"/>
      <scheme val="minor"/>
    </font>
    <font>
      <sz val="9"/>
      <name val="ＭＳ ゴシック"/>
      <family val="3"/>
      <charset val="128"/>
    </font>
    <font>
      <b/>
      <sz val="12"/>
      <name val="ＭＳ ゴシック"/>
      <family val="3"/>
      <charset val="128"/>
    </font>
    <font>
      <sz val="10"/>
      <name val="ＭＳ ゴシック"/>
      <family val="3"/>
      <charset val="128"/>
    </font>
    <font>
      <sz val="6"/>
      <name val="ＭＳ ゴシック"/>
      <family val="3"/>
      <charset val="128"/>
    </font>
    <font>
      <sz val="11"/>
      <name val="ＭＳ Ｐ明朝"/>
      <family val="1"/>
      <charset val="128"/>
    </font>
    <font>
      <sz val="18"/>
      <name val="ＭＳ ゴシック"/>
      <family val="3"/>
      <charset val="128"/>
    </font>
    <font>
      <sz val="14"/>
      <name val="ＭＳ ゴシック"/>
      <family val="3"/>
      <charset val="128"/>
    </font>
    <font>
      <sz val="10"/>
      <name val="HG丸ｺﾞｼｯｸM-PRO"/>
      <family val="3"/>
      <charset val="128"/>
    </font>
    <font>
      <sz val="6"/>
      <name val="ＭＳ Ｐ明朝"/>
      <family val="1"/>
      <charset val="128"/>
    </font>
    <font>
      <sz val="10"/>
      <name val="ＭＳ Ｐ明朝"/>
      <family val="1"/>
      <charset val="128"/>
    </font>
    <font>
      <b/>
      <sz val="11"/>
      <name val="ＭＳ ゴシック"/>
      <family val="3"/>
      <charset val="128"/>
    </font>
    <font>
      <sz val="10"/>
      <color rgb="FF000000"/>
      <name val="Times New Roman"/>
      <family val="1"/>
    </font>
    <font>
      <sz val="11"/>
      <color theme="1"/>
      <name val="ＭＳ ゴシック"/>
      <family val="3"/>
      <charset val="128"/>
    </font>
    <font>
      <b/>
      <sz val="12"/>
      <color theme="1"/>
      <name val="ＭＳ ゴシック"/>
      <family val="3"/>
      <charset val="128"/>
    </font>
    <font>
      <sz val="10"/>
      <color theme="1"/>
      <name val="ＭＳ Ｐゴシック"/>
      <family val="3"/>
      <charset val="128"/>
      <scheme val="minor"/>
    </font>
    <font>
      <sz val="10"/>
      <color indexed="8"/>
      <name val="ＭＳ ゴシック"/>
      <family val="3"/>
      <charset val="128"/>
    </font>
    <font>
      <sz val="10"/>
      <color theme="1"/>
      <name val="ＭＳ ゴシック"/>
      <family val="3"/>
      <charset val="128"/>
    </font>
    <font>
      <sz val="6"/>
      <name val="游ゴシック"/>
      <family val="3"/>
      <charset val="128"/>
    </font>
    <font>
      <sz val="8"/>
      <color rgb="FFC00000"/>
      <name val="ＭＳ ゴシック"/>
      <family val="3"/>
      <charset val="128"/>
    </font>
    <font>
      <sz val="12"/>
      <color theme="0" tint="-0.249977111117893"/>
      <name val="ＭＳ ゴシック"/>
      <family val="3"/>
      <charset val="128"/>
    </font>
    <font>
      <sz val="12"/>
      <color rgb="FFC00000"/>
      <name val="ＭＳ ゴシック"/>
      <family val="3"/>
      <charset val="128"/>
    </font>
    <font>
      <sz val="10"/>
      <color rgb="FFC00000"/>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name val="ＭＳ Ｐゴシック"/>
      <family val="3"/>
      <charset val="128"/>
      <scheme val="minor"/>
    </font>
    <font>
      <sz val="11"/>
      <color rgb="FFFF0000"/>
      <name val="ＭＳ Ｐゴシック"/>
      <family val="2"/>
      <charset val="128"/>
      <scheme val="minor"/>
    </font>
    <font>
      <sz val="12"/>
      <color theme="1"/>
      <name val="ＭＳ ゴシック"/>
      <family val="3"/>
      <charset val="128"/>
    </font>
    <font>
      <sz val="12"/>
      <color rgb="FFFF0000"/>
      <name val="ＭＳ ゴシック"/>
      <family val="3"/>
      <charset val="128"/>
    </font>
    <font>
      <sz val="10"/>
      <color rgb="FFFF0000"/>
      <name val="ＭＳ ゴシック"/>
      <family val="3"/>
      <charset val="128"/>
    </font>
    <font>
      <sz val="11"/>
      <color rgb="FFFF0000"/>
      <name val="ＭＳ ゴシック"/>
      <family val="3"/>
      <charset val="128"/>
    </font>
  </fonts>
  <fills count="8">
    <fill>
      <patternFill patternType="none"/>
    </fill>
    <fill>
      <patternFill patternType="gray125"/>
    </fill>
    <fill>
      <patternFill patternType="solid">
        <fgColor theme="9" tint="0.79998168889431442"/>
        <bgColor indexed="64"/>
      </patternFill>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3">
    <xf numFmtId="0" fontId="0" fillId="0" borderId="0">
      <alignment vertical="center"/>
    </xf>
    <xf numFmtId="0" fontId="2" fillId="0" borderId="0"/>
    <xf numFmtId="0" fontId="2" fillId="0" borderId="0">
      <alignment vertical="center"/>
    </xf>
    <xf numFmtId="0" fontId="2" fillId="0" borderId="0">
      <alignment vertical="center"/>
    </xf>
    <xf numFmtId="6" fontId="2" fillId="0" borderId="0" applyFont="0" applyFill="0" applyBorder="0" applyAlignment="0" applyProtection="0"/>
    <xf numFmtId="0" fontId="8" fillId="0" borderId="0">
      <alignment vertical="center"/>
    </xf>
    <xf numFmtId="0" fontId="13" fillId="0" borderId="0">
      <alignment vertical="center"/>
    </xf>
    <xf numFmtId="0" fontId="2" fillId="0" borderId="0">
      <alignment vertical="center"/>
    </xf>
    <xf numFmtId="38" fontId="2" fillId="0" borderId="0" applyFont="0" applyFill="0" applyBorder="0" applyAlignment="0" applyProtection="0">
      <alignment vertical="center"/>
    </xf>
    <xf numFmtId="0" fontId="20" fillId="0" borderId="0"/>
    <xf numFmtId="0" fontId="2" fillId="0" borderId="0"/>
    <xf numFmtId="0" fontId="2" fillId="0" borderId="0">
      <alignment vertical="center"/>
    </xf>
    <xf numFmtId="0" fontId="25" fillId="0" borderId="0">
      <alignment vertical="center"/>
    </xf>
  </cellStyleXfs>
  <cellXfs count="268">
    <xf numFmtId="0" fontId="0" fillId="0" borderId="0" xfId="0">
      <alignment vertical="center"/>
    </xf>
    <xf numFmtId="0" fontId="5" fillId="0" borderId="0" xfId="6" applyFont="1">
      <alignment vertical="center"/>
    </xf>
    <xf numFmtId="0" fontId="5" fillId="2" borderId="2" xfId="6" applyFont="1" applyFill="1" applyBorder="1" applyAlignment="1">
      <alignment horizontal="center" vertical="center"/>
    </xf>
    <xf numFmtId="0" fontId="5" fillId="0" borderId="2" xfId="6" applyFont="1" applyBorder="1" applyAlignment="1">
      <alignment horizontal="center" vertical="center"/>
    </xf>
    <xf numFmtId="0" fontId="5" fillId="0" borderId="0" xfId="2" applyFont="1">
      <alignment vertical="center"/>
    </xf>
    <xf numFmtId="0" fontId="10" fillId="0" borderId="0" xfId="2" applyFont="1">
      <alignment vertical="center"/>
    </xf>
    <xf numFmtId="0" fontId="11" fillId="0" borderId="0" xfId="2" applyFont="1" applyAlignment="1">
      <alignment horizontal="right"/>
    </xf>
    <xf numFmtId="0" fontId="5" fillId="0" borderId="0" xfId="7" applyFont="1">
      <alignment vertical="center"/>
    </xf>
    <xf numFmtId="0" fontId="5" fillId="2" borderId="10" xfId="2" applyFont="1" applyFill="1" applyBorder="1" applyAlignment="1">
      <alignment horizontal="center" vertical="center"/>
    </xf>
    <xf numFmtId="177" fontId="5" fillId="0" borderId="10" xfId="2" applyNumberFormat="1" applyFont="1" applyBorder="1" applyAlignment="1">
      <alignment horizontal="right" vertical="center"/>
    </xf>
    <xf numFmtId="0" fontId="5" fillId="2" borderId="2" xfId="2" applyFont="1" applyFill="1" applyBorder="1" applyAlignment="1">
      <alignment horizontal="center" vertical="center"/>
    </xf>
    <xf numFmtId="177" fontId="5" fillId="0" borderId="2" xfId="2" applyNumberFormat="1" applyFont="1" applyBorder="1" applyAlignment="1">
      <alignment horizontal="right" vertical="center"/>
    </xf>
    <xf numFmtId="0" fontId="5" fillId="2" borderId="11" xfId="2" applyFont="1" applyFill="1" applyBorder="1" applyAlignment="1">
      <alignment horizontal="center" vertical="center"/>
    </xf>
    <xf numFmtId="177" fontId="5" fillId="0" borderId="11" xfId="2" applyNumberFormat="1" applyFont="1" applyBorder="1" applyAlignment="1">
      <alignment horizontal="right" vertical="center"/>
    </xf>
    <xf numFmtId="177" fontId="5" fillId="2" borderId="10" xfId="2" applyNumberFormat="1" applyFont="1" applyFill="1" applyBorder="1" applyAlignment="1">
      <alignment horizontal="right" vertical="center"/>
    </xf>
    <xf numFmtId="0" fontId="11" fillId="0" borderId="0" xfId="2" applyFont="1" applyAlignment="1">
      <alignment horizontal="left" vertical="center"/>
    </xf>
    <xf numFmtId="0" fontId="11" fillId="0" borderId="0" xfId="2" applyFont="1">
      <alignment vertical="center"/>
    </xf>
    <xf numFmtId="0" fontId="5" fillId="3" borderId="0" xfId="6" applyFont="1" applyFill="1">
      <alignment vertical="center"/>
    </xf>
    <xf numFmtId="0" fontId="15" fillId="0" borderId="0" xfId="6" applyFont="1">
      <alignment vertical="center"/>
    </xf>
    <xf numFmtId="0" fontId="15" fillId="0" borderId="0" xfId="6" applyFont="1" applyAlignment="1">
      <alignment horizontal="left" vertical="center"/>
    </xf>
    <xf numFmtId="0" fontId="5" fillId="2" borderId="2" xfId="6" applyFont="1" applyFill="1" applyBorder="1" applyAlignment="1">
      <alignment horizontal="left" vertical="center" wrapText="1"/>
    </xf>
    <xf numFmtId="0" fontId="9" fillId="2" borderId="2" xfId="6" applyFont="1" applyFill="1" applyBorder="1" applyAlignment="1">
      <alignment horizontal="center" vertical="center" wrapText="1"/>
    </xf>
    <xf numFmtId="0" fontId="5" fillId="0" borderId="2" xfId="6" applyFont="1" applyBorder="1" applyAlignment="1">
      <alignment horizontal="right" vertical="center" wrapText="1"/>
    </xf>
    <xf numFmtId="0" fontId="9" fillId="0" borderId="0" xfId="6" applyFont="1">
      <alignment vertical="center"/>
    </xf>
    <xf numFmtId="0" fontId="5" fillId="0" borderId="0" xfId="6" applyFont="1" applyAlignment="1">
      <alignment horizontal="right" vertical="center" wrapText="1"/>
    </xf>
    <xf numFmtId="0" fontId="5" fillId="2" borderId="2" xfId="6" applyFont="1" applyFill="1" applyBorder="1">
      <alignment vertical="center"/>
    </xf>
    <xf numFmtId="0" fontId="5" fillId="2" borderId="2" xfId="6" applyFont="1" applyFill="1" applyBorder="1" applyAlignment="1">
      <alignment horizontal="center" vertical="center" wrapText="1"/>
    </xf>
    <xf numFmtId="0" fontId="5" fillId="0" borderId="2" xfId="6" applyFont="1" applyBorder="1">
      <alignment vertical="center"/>
    </xf>
    <xf numFmtId="38" fontId="5" fillId="0" borderId="2" xfId="8" applyFont="1" applyBorder="1">
      <alignment vertical="center"/>
    </xf>
    <xf numFmtId="38" fontId="5" fillId="2" borderId="2" xfId="8" applyFont="1" applyFill="1" applyBorder="1">
      <alignment vertical="center"/>
    </xf>
    <xf numFmtId="0" fontId="5" fillId="3" borderId="0" xfId="6" applyFont="1" applyFill="1" applyAlignment="1">
      <alignment vertical="center" wrapText="1"/>
    </xf>
    <xf numFmtId="0" fontId="5" fillId="0" borderId="0" xfId="6" applyFont="1" applyAlignment="1">
      <alignment vertical="top"/>
    </xf>
    <xf numFmtId="0" fontId="13" fillId="0" borderId="0" xfId="6">
      <alignment vertical="center"/>
    </xf>
    <xf numFmtId="0" fontId="7" fillId="0" borderId="0" xfId="6" applyFont="1">
      <alignment vertical="center"/>
    </xf>
    <xf numFmtId="0" fontId="4" fillId="0" borderId="0" xfId="6" applyFont="1">
      <alignment vertical="center"/>
    </xf>
    <xf numFmtId="0" fontId="15" fillId="0" borderId="0" xfId="6" applyFont="1" applyAlignment="1">
      <alignment horizontal="center" vertical="center"/>
    </xf>
    <xf numFmtId="0" fontId="11" fillId="2" borderId="2" xfId="6" applyFont="1" applyFill="1" applyBorder="1" applyAlignment="1">
      <alignment horizontal="center" vertical="center" wrapText="1"/>
    </xf>
    <xf numFmtId="0" fontId="19" fillId="2" borderId="9" xfId="6" applyFont="1" applyFill="1" applyBorder="1" applyAlignment="1">
      <alignment horizontal="center" vertical="center" wrapText="1"/>
    </xf>
    <xf numFmtId="0" fontId="5" fillId="2" borderId="8" xfId="6" applyFont="1" applyFill="1" applyBorder="1" applyAlignment="1">
      <alignment horizontal="center" vertical="center" wrapText="1"/>
    </xf>
    <xf numFmtId="0" fontId="19" fillId="2" borderId="17" xfId="6" applyFont="1" applyFill="1" applyBorder="1" applyAlignment="1">
      <alignment horizontal="center" vertical="center" wrapText="1"/>
    </xf>
    <xf numFmtId="0" fontId="21" fillId="0" borderId="2" xfId="0" applyFont="1" applyBorder="1">
      <alignment vertical="center"/>
    </xf>
    <xf numFmtId="0" fontId="0" fillId="0" borderId="2" xfId="0" applyBorder="1">
      <alignment vertical="center"/>
    </xf>
    <xf numFmtId="0" fontId="21" fillId="0" borderId="12" xfId="0" applyFont="1" applyBorder="1">
      <alignment vertical="center"/>
    </xf>
    <xf numFmtId="0" fontId="21" fillId="0" borderId="1" xfId="0" applyFont="1" applyBorder="1">
      <alignment vertical="center"/>
    </xf>
    <xf numFmtId="0" fontId="21" fillId="0" borderId="0" xfId="0" applyFont="1">
      <alignment vertical="center"/>
    </xf>
    <xf numFmtId="0" fontId="21" fillId="0" borderId="16" xfId="0" applyFont="1" applyBorder="1">
      <alignment vertical="center"/>
    </xf>
    <xf numFmtId="0" fontId="22" fillId="0" borderId="0" xfId="0" applyFont="1">
      <alignment vertical="center"/>
    </xf>
    <xf numFmtId="0" fontId="5" fillId="0" borderId="13" xfId="6" applyFont="1" applyBorder="1">
      <alignment vertical="center"/>
    </xf>
    <xf numFmtId="0" fontId="21" fillId="0" borderId="12" xfId="0" applyFont="1" applyBorder="1" applyAlignment="1">
      <alignment horizontal="right" vertical="center"/>
    </xf>
    <xf numFmtId="0" fontId="5" fillId="0" borderId="12" xfId="6" applyFont="1" applyBorder="1">
      <alignment vertical="center"/>
    </xf>
    <xf numFmtId="0" fontId="5" fillId="0" borderId="14" xfId="6" applyFont="1" applyBorder="1">
      <alignment vertical="center"/>
    </xf>
    <xf numFmtId="0" fontId="5" fillId="0" borderId="15" xfId="6" applyFont="1" applyBorder="1">
      <alignment vertical="center"/>
    </xf>
    <xf numFmtId="0" fontId="5" fillId="0" borderId="16" xfId="6" applyFont="1" applyBorder="1">
      <alignment vertical="center"/>
    </xf>
    <xf numFmtId="0" fontId="0" fillId="0" borderId="0" xfId="0" applyAlignment="1">
      <alignment horizontal="right" vertical="center"/>
    </xf>
    <xf numFmtId="0" fontId="5" fillId="0" borderId="6" xfId="6" applyFont="1" applyBorder="1">
      <alignment vertical="center"/>
    </xf>
    <xf numFmtId="0" fontId="5" fillId="0" borderId="1" xfId="6" applyFont="1" applyBorder="1">
      <alignment vertical="center"/>
    </xf>
    <xf numFmtId="0" fontId="5" fillId="0" borderId="7" xfId="6" applyFont="1" applyBorder="1">
      <alignment vertical="center"/>
    </xf>
    <xf numFmtId="0" fontId="0" fillId="0" borderId="2" xfId="0" applyBorder="1" applyAlignment="1">
      <alignment horizontal="right" vertical="center"/>
    </xf>
    <xf numFmtId="0" fontId="19" fillId="0" borderId="0" xfId="11" applyFont="1" applyAlignment="1">
      <alignment horizontal="left" vertical="center"/>
    </xf>
    <xf numFmtId="0" fontId="4" fillId="0" borderId="0" xfId="11" applyFont="1" applyAlignment="1">
      <alignment vertical="center" textRotation="255" shrinkToFit="1"/>
    </xf>
    <xf numFmtId="0" fontId="5" fillId="0" borderId="0" xfId="11" applyFont="1" applyAlignment="1">
      <alignment horizontal="left" vertical="center"/>
    </xf>
    <xf numFmtId="0" fontId="11" fillId="0" borderId="0" xfId="11" applyFont="1" applyAlignment="1">
      <alignment horizontal="left" vertical="center"/>
    </xf>
    <xf numFmtId="0" fontId="11" fillId="0" borderId="0" xfId="11" applyFont="1">
      <alignment vertical="center"/>
    </xf>
    <xf numFmtId="0" fontId="23" fillId="0" borderId="0" xfId="5" applyFont="1">
      <alignment vertical="center"/>
    </xf>
    <xf numFmtId="0" fontId="11" fillId="0" borderId="0" xfId="11" applyFont="1" applyAlignment="1">
      <alignment horizontal="right" vertical="center"/>
    </xf>
    <xf numFmtId="0" fontId="4" fillId="0" borderId="0" xfId="11" applyFont="1">
      <alignment vertical="center"/>
    </xf>
    <xf numFmtId="0" fontId="11" fillId="0" borderId="0" xfId="11" applyFont="1" applyAlignment="1">
      <alignment horizontal="center" vertical="center"/>
    </xf>
    <xf numFmtId="0" fontId="21" fillId="0" borderId="0" xfId="5" applyFont="1">
      <alignment vertical="center"/>
    </xf>
    <xf numFmtId="0" fontId="25" fillId="0" borderId="0" xfId="5" applyFont="1">
      <alignment vertical="center"/>
    </xf>
    <xf numFmtId="0" fontId="25" fillId="0" borderId="0" xfId="5" applyFont="1" applyAlignment="1">
      <alignment horizontal="right" vertical="center"/>
    </xf>
    <xf numFmtId="0" fontId="11" fillId="0" borderId="0" xfId="5" applyFont="1">
      <alignment vertical="center"/>
    </xf>
    <xf numFmtId="0" fontId="11" fillId="0" borderId="0" xfId="5" applyFont="1" applyAlignment="1">
      <alignment horizontal="right" vertical="center"/>
    </xf>
    <xf numFmtId="0" fontId="25" fillId="7" borderId="2" xfId="5" applyFont="1" applyFill="1" applyBorder="1">
      <alignment vertical="center"/>
    </xf>
    <xf numFmtId="0" fontId="25" fillId="7" borderId="10" xfId="5" applyFont="1" applyFill="1" applyBorder="1">
      <alignment vertical="center"/>
    </xf>
    <xf numFmtId="0" fontId="9" fillId="0" borderId="0" xfId="11" applyFont="1" applyAlignment="1">
      <alignment horizontal="center" vertical="center"/>
    </xf>
    <xf numFmtId="0" fontId="11" fillId="0" borderId="2" xfId="11" applyFont="1" applyBorder="1">
      <alignment vertical="center"/>
    </xf>
    <xf numFmtId="0" fontId="9" fillId="0" borderId="2" xfId="11" applyFont="1" applyBorder="1" applyAlignment="1">
      <alignment horizontal="center" vertical="center"/>
    </xf>
    <xf numFmtId="0" fontId="9" fillId="0" borderId="2" xfId="11" applyFont="1" applyBorder="1" applyAlignment="1">
      <alignment horizontal="center" vertical="center" wrapText="1"/>
    </xf>
    <xf numFmtId="178" fontId="9" fillId="0" borderId="2" xfId="11" applyNumberFormat="1" applyFont="1" applyBorder="1">
      <alignment vertical="center"/>
    </xf>
    <xf numFmtId="179" fontId="9" fillId="0" borderId="2" xfId="11" applyNumberFormat="1" applyFont="1" applyBorder="1">
      <alignment vertical="center"/>
    </xf>
    <xf numFmtId="0" fontId="9" fillId="4" borderId="2" xfId="11" applyFont="1" applyFill="1" applyBorder="1" applyAlignment="1">
      <alignment horizontal="left" vertical="center"/>
    </xf>
    <xf numFmtId="0" fontId="9" fillId="4" borderId="3" xfId="11" applyFont="1" applyFill="1" applyBorder="1" applyAlignment="1">
      <alignment horizontal="center" vertical="center"/>
    </xf>
    <xf numFmtId="0" fontId="9" fillId="6" borderId="2" xfId="11" applyFont="1" applyFill="1" applyBorder="1">
      <alignment vertical="center"/>
    </xf>
    <xf numFmtId="0" fontId="9" fillId="6" borderId="3" xfId="11" applyFont="1" applyFill="1" applyBorder="1">
      <alignment vertical="center"/>
    </xf>
    <xf numFmtId="0" fontId="9" fillId="5" borderId="2" xfId="11" applyFont="1" applyFill="1" applyBorder="1" applyAlignment="1">
      <alignment horizontal="right" vertical="center"/>
    </xf>
    <xf numFmtId="0" fontId="9" fillId="0" borderId="4" xfId="11" applyFont="1" applyBorder="1" applyAlignment="1">
      <alignment horizontal="right" vertical="center"/>
    </xf>
    <xf numFmtId="176" fontId="9" fillId="0" borderId="2" xfId="11" applyNumberFormat="1" applyFont="1" applyBorder="1" applyAlignment="1">
      <alignment horizontal="right" vertical="center"/>
    </xf>
    <xf numFmtId="0" fontId="28" fillId="0" borderId="0" xfId="11" applyFont="1">
      <alignment vertical="center"/>
    </xf>
    <xf numFmtId="0" fontId="9" fillId="0" borderId="2" xfId="11" applyFont="1" applyBorder="1" applyAlignment="1">
      <alignment horizontal="right" vertical="center"/>
    </xf>
    <xf numFmtId="0" fontId="29" fillId="0" borderId="0" xfId="11" applyFont="1">
      <alignment vertical="center"/>
    </xf>
    <xf numFmtId="0" fontId="9" fillId="5" borderId="10" xfId="11" applyFont="1" applyFill="1" applyBorder="1" applyAlignment="1">
      <alignment horizontal="right" vertical="center"/>
    </xf>
    <xf numFmtId="0" fontId="9" fillId="0" borderId="18" xfId="11" applyFont="1" applyBorder="1" applyAlignment="1">
      <alignment horizontal="right" vertical="center"/>
    </xf>
    <xf numFmtId="0" fontId="9" fillId="0" borderId="18" xfId="11" applyFont="1" applyBorder="1" applyAlignment="1">
      <alignment horizontal="center" vertical="center"/>
    </xf>
    <xf numFmtId="0" fontId="9" fillId="0" borderId="0" xfId="11" applyFont="1">
      <alignment vertical="center"/>
    </xf>
    <xf numFmtId="0" fontId="9" fillId="0" borderId="0" xfId="11" applyFont="1" applyAlignment="1">
      <alignment horizontal="left" vertical="center"/>
    </xf>
    <xf numFmtId="0" fontId="7" fillId="0" borderId="0" xfId="11" applyFont="1">
      <alignment vertical="center"/>
    </xf>
    <xf numFmtId="0" fontId="8" fillId="0" borderId="0" xfId="5">
      <alignment vertical="center"/>
    </xf>
    <xf numFmtId="0" fontId="9" fillId="0" borderId="3" xfId="12" applyFont="1" applyBorder="1" applyAlignment="1">
      <alignment horizontal="center" vertical="center"/>
    </xf>
    <xf numFmtId="0" fontId="9" fillId="0" borderId="2" xfId="12" applyFont="1" applyBorder="1" applyAlignment="1">
      <alignment horizontal="center" vertical="center"/>
    </xf>
    <xf numFmtId="0" fontId="31" fillId="0" borderId="0" xfId="12" applyFont="1" applyAlignment="1">
      <alignment horizontal="center" vertical="center"/>
    </xf>
    <xf numFmtId="0" fontId="11" fillId="0" borderId="0" xfId="12" applyFont="1" applyAlignment="1">
      <alignment horizontal="center" vertical="center"/>
    </xf>
    <xf numFmtId="0" fontId="32" fillId="0" borderId="0" xfId="11" applyFont="1" applyAlignment="1">
      <alignment horizontal="center" vertical="center"/>
    </xf>
    <xf numFmtId="0" fontId="32" fillId="0" borderId="0" xfId="12" applyFont="1" applyAlignment="1">
      <alignment horizontal="center" vertical="center"/>
    </xf>
    <xf numFmtId="0" fontId="32" fillId="0" borderId="0" xfId="11" applyFont="1">
      <alignment vertical="center"/>
    </xf>
    <xf numFmtId="0" fontId="31" fillId="0" borderId="0" xfId="11" applyFont="1">
      <alignment vertical="center"/>
    </xf>
    <xf numFmtId="0" fontId="31" fillId="0" borderId="0" xfId="11" applyFont="1" applyAlignment="1">
      <alignment horizontal="center" vertical="center"/>
    </xf>
    <xf numFmtId="0" fontId="9" fillId="0" borderId="0" xfId="11" applyFont="1" applyAlignment="1">
      <alignment vertical="center" textRotation="255" shrinkToFit="1"/>
    </xf>
    <xf numFmtId="0" fontId="9" fillId="0" borderId="2" xfId="11" applyFont="1" applyBorder="1" applyAlignment="1">
      <alignment vertical="center" textRotation="255" shrinkToFit="1"/>
    </xf>
    <xf numFmtId="0" fontId="36" fillId="0" borderId="0" xfId="5" applyFont="1">
      <alignment vertical="center"/>
    </xf>
    <xf numFmtId="0" fontId="9" fillId="5" borderId="2" xfId="11" applyFont="1" applyFill="1" applyBorder="1">
      <alignment vertical="center"/>
    </xf>
    <xf numFmtId="0" fontId="5" fillId="0" borderId="18" xfId="6" applyFont="1" applyBorder="1">
      <alignment vertical="center"/>
    </xf>
    <xf numFmtId="0" fontId="4" fillId="0" borderId="0" xfId="2" applyFont="1">
      <alignment vertical="center"/>
    </xf>
    <xf numFmtId="0" fontId="5" fillId="0" borderId="16" xfId="7" applyFont="1" applyBorder="1">
      <alignment vertical="center"/>
    </xf>
    <xf numFmtId="0" fontId="5" fillId="0" borderId="1" xfId="2" applyFont="1" applyBorder="1" applyAlignment="1">
      <alignment horizontal="center" vertical="center"/>
    </xf>
    <xf numFmtId="0" fontId="9" fillId="0" borderId="7" xfId="7" applyFont="1" applyBorder="1" applyAlignment="1">
      <alignment horizontal="right" vertical="top" wrapText="1"/>
    </xf>
    <xf numFmtId="0" fontId="40" fillId="0" borderId="6" xfId="7" applyFont="1" applyBorder="1" applyAlignment="1">
      <alignment horizontal="left" vertical="center" wrapText="1"/>
    </xf>
    <xf numFmtId="0" fontId="11" fillId="0" borderId="6" xfId="7" applyFont="1" applyBorder="1" applyAlignment="1">
      <alignment horizontal="left" vertical="center" wrapText="1"/>
    </xf>
    <xf numFmtId="0" fontId="11" fillId="0" borderId="2" xfId="7" applyFont="1" applyBorder="1" applyAlignment="1">
      <alignment horizontal="left" vertical="center" wrapText="1"/>
    </xf>
    <xf numFmtId="0" fontId="40" fillId="0" borderId="0" xfId="2" applyFont="1" applyAlignment="1">
      <alignment horizontal="left" vertical="center"/>
    </xf>
    <xf numFmtId="0" fontId="40" fillId="0" borderId="0" xfId="2" applyFont="1">
      <alignment vertical="center"/>
    </xf>
    <xf numFmtId="0" fontId="41" fillId="0" borderId="0" xfId="2" applyFont="1">
      <alignment vertical="center"/>
    </xf>
    <xf numFmtId="0" fontId="40" fillId="0" borderId="0" xfId="2" applyFont="1" applyAlignment="1">
      <alignment horizontal="left" vertical="center" wrapText="1"/>
    </xf>
    <xf numFmtId="0" fontId="37" fillId="0" borderId="0" xfId="0" applyFont="1">
      <alignment vertical="center"/>
    </xf>
    <xf numFmtId="0" fontId="5" fillId="2" borderId="2" xfId="2" applyFont="1" applyFill="1" applyBorder="1" applyAlignment="1">
      <alignment horizontal="center" vertical="center"/>
    </xf>
    <xf numFmtId="0" fontId="5" fillId="2" borderId="2" xfId="2" applyFont="1" applyFill="1" applyBorder="1" applyAlignment="1">
      <alignment horizontal="left" vertical="center"/>
    </xf>
    <xf numFmtId="0" fontId="5" fillId="2" borderId="2" xfId="2" applyFont="1" applyFill="1" applyBorder="1" applyAlignment="1">
      <alignment horizontal="center" vertical="center" wrapText="1"/>
    </xf>
    <xf numFmtId="0" fontId="5" fillId="0" borderId="2" xfId="2" applyFont="1" applyBorder="1" applyAlignment="1">
      <alignment horizontal="center" vertical="center" wrapText="1"/>
    </xf>
    <xf numFmtId="0" fontId="5" fillId="2" borderId="3" xfId="7" applyFont="1" applyFill="1" applyBorder="1" applyAlignment="1">
      <alignment horizontal="center" vertical="center"/>
    </xf>
    <xf numFmtId="0" fontId="5" fillId="2" borderId="5" xfId="7" applyFont="1" applyFill="1" applyBorder="1" applyAlignment="1">
      <alignment horizontal="center" vertical="center"/>
    </xf>
    <xf numFmtId="0" fontId="5" fillId="2" borderId="4" xfId="7" applyFont="1" applyFill="1" applyBorder="1" applyAlignment="1">
      <alignment horizontal="center" vertical="center"/>
    </xf>
    <xf numFmtId="0" fontId="41" fillId="2" borderId="8" xfId="2" applyFont="1" applyFill="1" applyBorder="1" applyAlignment="1">
      <alignment vertical="center" textRotation="255"/>
    </xf>
    <xf numFmtId="0" fontId="37" fillId="2" borderId="9" xfId="0" applyFont="1" applyFill="1" applyBorder="1" applyAlignment="1">
      <alignment vertical="center" textRotation="255"/>
    </xf>
    <xf numFmtId="0" fontId="37" fillId="2" borderId="10" xfId="0" applyFont="1" applyFill="1" applyBorder="1" applyAlignment="1">
      <alignment vertical="center" textRotation="255"/>
    </xf>
    <xf numFmtId="0" fontId="5" fillId="2" borderId="8" xfId="2" applyFont="1" applyFill="1" applyBorder="1" applyAlignment="1">
      <alignment horizontal="center" vertical="center" textRotation="255"/>
    </xf>
    <xf numFmtId="0" fontId="5" fillId="2" borderId="9" xfId="2" applyFont="1" applyFill="1" applyBorder="1" applyAlignment="1">
      <alignment horizontal="center" vertical="center" textRotation="255"/>
    </xf>
    <xf numFmtId="0" fontId="5" fillId="2" borderId="10" xfId="2" applyFont="1" applyFill="1" applyBorder="1" applyAlignment="1">
      <alignment horizontal="center" vertical="center" textRotation="255"/>
    </xf>
    <xf numFmtId="0" fontId="5" fillId="0" borderId="0" xfId="6" applyFont="1" applyAlignment="1">
      <alignment horizontal="right" vertical="center"/>
    </xf>
    <xf numFmtId="0" fontId="14" fillId="0" borderId="0" xfId="6" applyFont="1" applyAlignment="1">
      <alignment horizontal="center" vertical="center" wrapText="1"/>
    </xf>
    <xf numFmtId="0" fontId="5" fillId="2" borderId="3" xfId="6" applyFont="1" applyFill="1" applyBorder="1" applyAlignment="1">
      <alignment horizontal="center" vertical="center"/>
    </xf>
    <xf numFmtId="0" fontId="5" fillId="2" borderId="4" xfId="6" applyFont="1" applyFill="1" applyBorder="1" applyAlignment="1">
      <alignment horizontal="center" vertical="center"/>
    </xf>
    <xf numFmtId="0" fontId="5" fillId="0" borderId="3" xfId="6" applyFont="1" applyBorder="1" applyAlignment="1">
      <alignment horizontal="center" vertical="center" wrapText="1"/>
    </xf>
    <xf numFmtId="0" fontId="5" fillId="0" borderId="5" xfId="6" applyFont="1" applyBorder="1" applyAlignment="1">
      <alignment horizontal="center" vertical="center" wrapText="1"/>
    </xf>
    <xf numFmtId="0" fontId="5" fillId="0" borderId="4" xfId="6" applyFont="1" applyBorder="1" applyAlignment="1">
      <alignment horizontal="center" vertical="center" wrapText="1"/>
    </xf>
    <xf numFmtId="0" fontId="5" fillId="0" borderId="3" xfId="6" applyFont="1" applyBorder="1">
      <alignment vertical="center"/>
    </xf>
    <xf numFmtId="0" fontId="5" fillId="0" borderId="4" xfId="6" applyFont="1" applyBorder="1">
      <alignment vertical="center"/>
    </xf>
    <xf numFmtId="0" fontId="9" fillId="0" borderId="3" xfId="6" applyFont="1" applyBorder="1" applyAlignment="1">
      <alignment horizontal="center" vertical="center"/>
    </xf>
    <xf numFmtId="0" fontId="9" fillId="0" borderId="4" xfId="6" applyFont="1" applyBorder="1" applyAlignment="1">
      <alignment horizontal="center" vertical="center"/>
    </xf>
    <xf numFmtId="0" fontId="5" fillId="2" borderId="3" xfId="6" applyFont="1" applyFill="1" applyBorder="1" applyAlignment="1">
      <alignment horizontal="center" vertical="center" wrapText="1"/>
    </xf>
    <xf numFmtId="0" fontId="5" fillId="2" borderId="4" xfId="6" applyFont="1" applyFill="1" applyBorder="1" applyAlignment="1">
      <alignment horizontal="center" vertical="center" wrapText="1"/>
    </xf>
    <xf numFmtId="0" fontId="5" fillId="2" borderId="6" xfId="6" applyFont="1" applyFill="1" applyBorder="1" applyAlignment="1">
      <alignment horizontal="center" vertical="center"/>
    </xf>
    <xf numFmtId="0" fontId="5" fillId="2" borderId="7" xfId="6" applyFont="1" applyFill="1" applyBorder="1" applyAlignment="1">
      <alignment horizontal="center" vertical="center"/>
    </xf>
    <xf numFmtId="0" fontId="5" fillId="0" borderId="3" xfId="6" applyFont="1" applyBorder="1" applyAlignment="1">
      <alignment horizontal="left" vertical="center"/>
    </xf>
    <xf numFmtId="0" fontId="5" fillId="0" borderId="5" xfId="6" applyFont="1" applyBorder="1" applyAlignment="1">
      <alignment horizontal="left" vertical="center"/>
    </xf>
    <xf numFmtId="0" fontId="5" fillId="0" borderId="4" xfId="6" applyFont="1" applyBorder="1" applyAlignment="1">
      <alignment horizontal="left" vertical="center"/>
    </xf>
    <xf numFmtId="0" fontId="15" fillId="2" borderId="3" xfId="6" applyFont="1" applyFill="1" applyBorder="1" applyAlignment="1">
      <alignment horizontal="center" vertical="center" wrapText="1"/>
    </xf>
    <xf numFmtId="0" fontId="15" fillId="2" borderId="5" xfId="6" applyFont="1" applyFill="1" applyBorder="1" applyAlignment="1">
      <alignment horizontal="center" vertical="center" wrapText="1"/>
    </xf>
    <xf numFmtId="0" fontId="15" fillId="2" borderId="4" xfId="6" applyFont="1" applyFill="1" applyBorder="1" applyAlignment="1">
      <alignment horizontal="center" vertical="center" wrapText="1"/>
    </xf>
    <xf numFmtId="0" fontId="7" fillId="0" borderId="3" xfId="6" applyFont="1" applyBorder="1" applyAlignment="1">
      <alignment horizontal="left" vertical="center" wrapText="1"/>
    </xf>
    <xf numFmtId="0" fontId="7" fillId="0" borderId="4" xfId="6" applyFont="1" applyBorder="1" applyAlignment="1">
      <alignment horizontal="left" vertical="center" wrapText="1"/>
    </xf>
    <xf numFmtId="0" fontId="5" fillId="0" borderId="2" xfId="6" applyFont="1" applyBorder="1" applyAlignment="1">
      <alignment vertical="center" wrapText="1"/>
    </xf>
    <xf numFmtId="0" fontId="9" fillId="0" borderId="3" xfId="6" applyFont="1" applyBorder="1" applyAlignment="1">
      <alignment horizontal="center" vertical="center" wrapText="1"/>
    </xf>
    <xf numFmtId="0" fontId="9" fillId="0" borderId="4" xfId="6" applyFont="1" applyBorder="1" applyAlignment="1">
      <alignment horizontal="center" vertical="center" wrapText="1"/>
    </xf>
    <xf numFmtId="0" fontId="5" fillId="0" borderId="2" xfId="6" applyFont="1" applyBorder="1">
      <alignment vertical="center"/>
    </xf>
    <xf numFmtId="0" fontId="7" fillId="0" borderId="3" xfId="6" applyFont="1" applyBorder="1" applyAlignment="1">
      <alignment vertical="center" wrapText="1"/>
    </xf>
    <xf numFmtId="0" fontId="7" fillId="0" borderId="4" xfId="6" applyFont="1" applyBorder="1" applyAlignment="1">
      <alignment vertical="center" wrapText="1"/>
    </xf>
    <xf numFmtId="0" fontId="9" fillId="0" borderId="3" xfId="6" applyFont="1" applyBorder="1" applyAlignment="1">
      <alignment vertical="center" wrapText="1"/>
    </xf>
    <xf numFmtId="0" fontId="9" fillId="0" borderId="4" xfId="6" applyFont="1" applyBorder="1" applyAlignment="1">
      <alignment vertical="center" wrapText="1"/>
    </xf>
    <xf numFmtId="0" fontId="5" fillId="2" borderId="8" xfId="6" applyFont="1" applyFill="1" applyBorder="1" applyAlignment="1">
      <alignment horizontal="center" vertical="center" textRotation="255"/>
    </xf>
    <xf numFmtId="0" fontId="5" fillId="2" borderId="9" xfId="6" applyFont="1" applyFill="1" applyBorder="1" applyAlignment="1">
      <alignment horizontal="center" vertical="center" textRotation="255"/>
    </xf>
    <xf numFmtId="0" fontId="5" fillId="2" borderId="10" xfId="6" applyFont="1" applyFill="1" applyBorder="1" applyAlignment="1">
      <alignment horizontal="center" vertical="center" textRotation="255"/>
    </xf>
    <xf numFmtId="0" fontId="11" fillId="0" borderId="12" xfId="6" applyFont="1" applyBorder="1" applyAlignment="1">
      <alignment vertical="top" wrapText="1"/>
    </xf>
    <xf numFmtId="0" fontId="11" fillId="0" borderId="15" xfId="6" applyFont="1" applyBorder="1">
      <alignment vertical="center"/>
    </xf>
    <xf numFmtId="0" fontId="11" fillId="0" borderId="0" xfId="6" applyFont="1">
      <alignment vertical="center"/>
    </xf>
    <xf numFmtId="0" fontId="11" fillId="0" borderId="16" xfId="6" applyFont="1" applyBorder="1">
      <alignment vertical="center"/>
    </xf>
    <xf numFmtId="0" fontId="11" fillId="0" borderId="15" xfId="6" applyFont="1" applyBorder="1" applyAlignment="1">
      <alignment horizontal="right" vertical="center"/>
    </xf>
    <xf numFmtId="0" fontId="11" fillId="0" borderId="0" xfId="6" applyFont="1" applyAlignment="1">
      <alignment horizontal="right" vertical="center"/>
    </xf>
    <xf numFmtId="0" fontId="11" fillId="0" borderId="16" xfId="6" applyFont="1" applyBorder="1" applyAlignment="1">
      <alignment horizontal="right" vertical="center"/>
    </xf>
    <xf numFmtId="0" fontId="11" fillId="0" borderId="15" xfId="6" applyFont="1" applyBorder="1" applyAlignment="1">
      <alignment horizontal="left" vertical="center"/>
    </xf>
    <xf numFmtId="0" fontId="11" fillId="0" borderId="0" xfId="6" applyFont="1" applyAlignment="1">
      <alignment horizontal="left" vertical="center"/>
    </xf>
    <xf numFmtId="0" fontId="11" fillId="0" borderId="16" xfId="6" applyFont="1" applyBorder="1" applyAlignment="1">
      <alignment horizontal="left" vertical="center"/>
    </xf>
    <xf numFmtId="0" fontId="11" fillId="0" borderId="15" xfId="6" applyFont="1" applyBorder="1" applyAlignment="1">
      <alignment horizontal="center" vertical="center"/>
    </xf>
    <xf numFmtId="0" fontId="11" fillId="0" borderId="0" xfId="6" applyFont="1" applyAlignment="1">
      <alignment horizontal="center" vertical="center"/>
    </xf>
    <xf numFmtId="0" fontId="11" fillId="0" borderId="16" xfId="6" applyFont="1" applyBorder="1" applyAlignment="1">
      <alignment horizontal="center" vertical="center"/>
    </xf>
    <xf numFmtId="0" fontId="5" fillId="0" borderId="0" xfId="6" applyFont="1">
      <alignment vertical="center"/>
    </xf>
    <xf numFmtId="0" fontId="5" fillId="2" borderId="5" xfId="6" applyFont="1" applyFill="1" applyBorder="1" applyAlignment="1">
      <alignment horizontal="center" vertical="center"/>
    </xf>
    <xf numFmtId="0" fontId="11" fillId="2" borderId="3" xfId="6" applyFont="1" applyFill="1" applyBorder="1" applyAlignment="1">
      <alignment horizontal="left" vertical="center" wrapText="1"/>
    </xf>
    <xf numFmtId="0" fontId="11" fillId="2" borderId="5" xfId="6" applyFont="1" applyFill="1" applyBorder="1" applyAlignment="1">
      <alignment horizontal="left" vertical="center" wrapText="1"/>
    </xf>
    <xf numFmtId="0" fontId="11" fillId="2" borderId="4" xfId="6" applyFont="1" applyFill="1" applyBorder="1" applyAlignment="1">
      <alignment horizontal="left" vertical="center" wrapText="1"/>
    </xf>
    <xf numFmtId="0" fontId="9" fillId="2" borderId="3" xfId="6" applyFont="1" applyFill="1" applyBorder="1" applyAlignment="1">
      <alignment horizontal="center" vertical="center" wrapText="1"/>
    </xf>
    <xf numFmtId="0" fontId="9" fillId="2" borderId="5" xfId="6" applyFont="1" applyFill="1" applyBorder="1" applyAlignment="1">
      <alignment horizontal="center" vertical="center" wrapText="1"/>
    </xf>
    <xf numFmtId="0" fontId="9" fillId="2" borderId="4" xfId="6" applyFont="1" applyFill="1" applyBorder="1" applyAlignment="1">
      <alignment horizontal="center" vertical="center" wrapText="1"/>
    </xf>
    <xf numFmtId="0" fontId="5" fillId="0" borderId="3" xfId="6" applyFont="1" applyBorder="1" applyAlignment="1">
      <alignment horizontal="left" vertical="center" wrapText="1"/>
    </xf>
    <xf numFmtId="0" fontId="5" fillId="0" borderId="5" xfId="6" applyFont="1" applyBorder="1" applyAlignment="1">
      <alignment horizontal="left" vertical="center" wrapText="1"/>
    </xf>
    <xf numFmtId="0" fontId="5" fillId="0" borderId="4" xfId="6" applyFont="1" applyBorder="1" applyAlignment="1">
      <alignment horizontal="left" vertical="center" wrapText="1"/>
    </xf>
    <xf numFmtId="0" fontId="11" fillId="2" borderId="3" xfId="6" applyFont="1" applyFill="1" applyBorder="1" applyAlignment="1">
      <alignment horizontal="center" vertical="center"/>
    </xf>
    <xf numFmtId="0" fontId="11" fillId="2" borderId="5" xfId="6" applyFont="1" applyFill="1" applyBorder="1" applyAlignment="1">
      <alignment horizontal="center" vertical="center"/>
    </xf>
    <xf numFmtId="0" fontId="11" fillId="2" borderId="4" xfId="6" applyFont="1" applyFill="1" applyBorder="1" applyAlignment="1">
      <alignment horizontal="center" vertical="center"/>
    </xf>
    <xf numFmtId="0" fontId="11" fillId="2" borderId="2" xfId="6" applyFont="1" applyFill="1" applyBorder="1" applyAlignment="1">
      <alignment horizontal="center" vertical="center" wrapText="1"/>
    </xf>
    <xf numFmtId="0" fontId="11" fillId="2" borderId="2" xfId="6" applyFont="1" applyFill="1" applyBorder="1" applyAlignment="1">
      <alignment horizontal="center" vertical="center"/>
    </xf>
    <xf numFmtId="0" fontId="11" fillId="0" borderId="6" xfId="6" applyFont="1" applyBorder="1" applyAlignment="1">
      <alignment horizontal="center" vertical="center"/>
    </xf>
    <xf numFmtId="0" fontId="11" fillId="0" borderId="1" xfId="6" applyFont="1" applyBorder="1" applyAlignment="1">
      <alignment horizontal="center" vertical="center"/>
    </xf>
    <xf numFmtId="0" fontId="11" fillId="0" borderId="7" xfId="6" applyFont="1" applyBorder="1" applyAlignment="1">
      <alignment horizontal="center" vertical="center"/>
    </xf>
    <xf numFmtId="0" fontId="11" fillId="0" borderId="6" xfId="6" applyFont="1" applyBorder="1" applyAlignment="1">
      <alignment horizontal="left" vertical="center"/>
    </xf>
    <xf numFmtId="0" fontId="11" fillId="0" borderId="1" xfId="6" applyFont="1" applyBorder="1" applyAlignment="1">
      <alignment horizontal="left" vertical="center"/>
    </xf>
    <xf numFmtId="0" fontId="11" fillId="0" borderId="7" xfId="6" applyFont="1" applyBorder="1" applyAlignment="1">
      <alignment horizontal="left" vertical="center"/>
    </xf>
    <xf numFmtId="0" fontId="11" fillId="0" borderId="13" xfId="6" applyFont="1" applyBorder="1" applyAlignment="1">
      <alignment horizontal="left" vertical="center"/>
    </xf>
    <xf numFmtId="0" fontId="11" fillId="0" borderId="12" xfId="6" applyFont="1" applyBorder="1" applyAlignment="1">
      <alignment horizontal="left" vertical="center"/>
    </xf>
    <xf numFmtId="0" fontId="11" fillId="0" borderId="14" xfId="6" applyFont="1" applyBorder="1" applyAlignment="1">
      <alignment horizontal="left" vertical="center"/>
    </xf>
    <xf numFmtId="0" fontId="11" fillId="0" borderId="13" xfId="6" applyFont="1" applyBorder="1" applyAlignment="1">
      <alignment horizontal="center" vertical="center"/>
    </xf>
    <xf numFmtId="0" fontId="11" fillId="0" borderId="12" xfId="6" applyFont="1" applyBorder="1" applyAlignment="1">
      <alignment horizontal="center" vertical="center"/>
    </xf>
    <xf numFmtId="0" fontId="11" fillId="0" borderId="14" xfId="6" applyFont="1" applyBorder="1" applyAlignment="1">
      <alignment horizontal="center" vertical="center"/>
    </xf>
    <xf numFmtId="0" fontId="18" fillId="0" borderId="13" xfId="6" applyFont="1" applyBorder="1" applyAlignment="1">
      <alignment horizontal="left" vertical="center"/>
    </xf>
    <xf numFmtId="0" fontId="18" fillId="0" borderId="12" xfId="6" applyFont="1" applyBorder="1" applyAlignment="1">
      <alignment horizontal="left" vertical="center"/>
    </xf>
    <xf numFmtId="0" fontId="18" fillId="0" borderId="14" xfId="6" applyFont="1" applyBorder="1" applyAlignment="1">
      <alignment horizontal="left" vertical="center"/>
    </xf>
    <xf numFmtId="0" fontId="18" fillId="0" borderId="15" xfId="6" applyFont="1" applyBorder="1" applyAlignment="1">
      <alignment horizontal="left" vertical="center"/>
    </xf>
    <xf numFmtId="0" fontId="18" fillId="0" borderId="0" xfId="6" applyFont="1" applyAlignment="1">
      <alignment horizontal="left" vertical="center"/>
    </xf>
    <xf numFmtId="0" fontId="18" fillId="0" borderId="16" xfId="6" applyFont="1" applyBorder="1" applyAlignment="1">
      <alignment horizontal="left" vertical="center"/>
    </xf>
    <xf numFmtId="0" fontId="18" fillId="0" borderId="6" xfId="6" applyFont="1" applyBorder="1" applyAlignment="1">
      <alignment horizontal="left" vertical="center"/>
    </xf>
    <xf numFmtId="0" fontId="18" fillId="0" borderId="1" xfId="6" applyFont="1" applyBorder="1" applyAlignment="1">
      <alignment horizontal="left" vertical="center"/>
    </xf>
    <xf numFmtId="0" fontId="18" fillId="0" borderId="7" xfId="6" applyFont="1" applyBorder="1" applyAlignment="1">
      <alignment horizontal="left" vertical="center"/>
    </xf>
    <xf numFmtId="0" fontId="5" fillId="2" borderId="3" xfId="6" applyFont="1" applyFill="1" applyBorder="1" applyAlignment="1">
      <alignment horizontal="left" vertical="center"/>
    </xf>
    <xf numFmtId="0" fontId="5" fillId="2" borderId="5" xfId="6" applyFont="1" applyFill="1" applyBorder="1" applyAlignment="1">
      <alignment horizontal="left" vertical="center"/>
    </xf>
    <xf numFmtId="0" fontId="5" fillId="2" borderId="4" xfId="6" applyFont="1" applyFill="1" applyBorder="1" applyAlignment="1">
      <alignment horizontal="left" vertical="center"/>
    </xf>
    <xf numFmtId="0" fontId="19" fillId="2" borderId="8" xfId="6" applyFont="1" applyFill="1" applyBorder="1" applyAlignment="1">
      <alignment horizontal="center" vertical="center" wrapText="1"/>
    </xf>
    <xf numFmtId="0" fontId="19" fillId="2" borderId="9" xfId="6" applyFont="1" applyFill="1" applyBorder="1" applyAlignment="1">
      <alignment horizontal="center" vertical="center" wrapText="1"/>
    </xf>
    <xf numFmtId="0" fontId="19" fillId="2" borderId="10" xfId="6" applyFont="1" applyFill="1" applyBorder="1" applyAlignment="1">
      <alignment horizontal="center" vertical="center" wrapText="1"/>
    </xf>
    <xf numFmtId="0" fontId="11" fillId="0" borderId="3" xfId="6" applyFont="1" applyBorder="1" applyAlignment="1">
      <alignment horizontal="left" vertical="center" wrapText="1"/>
    </xf>
    <xf numFmtId="0" fontId="11" fillId="0" borderId="4" xfId="6" applyFont="1" applyBorder="1" applyAlignment="1">
      <alignment horizontal="left" vertical="center" wrapText="1"/>
    </xf>
    <xf numFmtId="0" fontId="15" fillId="0" borderId="0" xfId="6" applyFont="1" applyAlignment="1">
      <alignment horizontal="center" vertical="center"/>
    </xf>
    <xf numFmtId="0" fontId="5" fillId="2" borderId="3" xfId="6" applyFont="1" applyFill="1" applyBorder="1" applyAlignment="1">
      <alignment horizontal="left" vertical="center" wrapText="1"/>
    </xf>
    <xf numFmtId="0" fontId="5" fillId="2" borderId="5" xfId="6" applyFont="1" applyFill="1" applyBorder="1" applyAlignment="1">
      <alignment horizontal="left" vertical="center" wrapText="1"/>
    </xf>
    <xf numFmtId="0" fontId="5" fillId="2" borderId="4" xfId="6" applyFont="1" applyFill="1" applyBorder="1" applyAlignment="1">
      <alignment horizontal="left" vertical="center" wrapText="1"/>
    </xf>
    <xf numFmtId="0" fontId="7" fillId="0" borderId="0" xfId="6" applyFont="1" applyAlignment="1">
      <alignment horizontal="right" vertical="center" wrapText="1"/>
    </xf>
    <xf numFmtId="0" fontId="19" fillId="2" borderId="9" xfId="6" applyFont="1" applyFill="1" applyBorder="1" applyAlignment="1">
      <alignment horizontal="center" vertical="center"/>
    </xf>
    <xf numFmtId="0" fontId="19" fillId="2" borderId="10" xfId="6" applyFont="1" applyFill="1" applyBorder="1" applyAlignment="1">
      <alignment horizontal="center" vertical="center"/>
    </xf>
    <xf numFmtId="0" fontId="5" fillId="0" borderId="0" xfId="6" applyFont="1" applyAlignment="1">
      <alignment horizontal="center" vertical="center"/>
    </xf>
    <xf numFmtId="0" fontId="11" fillId="4" borderId="2" xfId="11" applyFont="1" applyFill="1" applyBorder="1" applyAlignment="1">
      <alignment horizontal="center" vertical="center" wrapText="1"/>
    </xf>
    <xf numFmtId="0" fontId="11" fillId="5" borderId="1" xfId="11" applyFont="1" applyFill="1" applyBorder="1" applyAlignment="1">
      <alignment horizontal="center" vertical="center"/>
    </xf>
    <xf numFmtId="0" fontId="11" fillId="0" borderId="1" xfId="11" applyFont="1" applyBorder="1" applyAlignment="1">
      <alignment horizontal="center" vertical="center"/>
    </xf>
    <xf numFmtId="0" fontId="11" fillId="6" borderId="2" xfId="11" applyFont="1" applyFill="1" applyBorder="1" applyAlignment="1">
      <alignment horizontal="center" vertical="center"/>
    </xf>
    <xf numFmtId="0" fontId="11" fillId="4" borderId="2" xfId="11" applyFont="1" applyFill="1" applyBorder="1" applyAlignment="1">
      <alignment horizontal="center" vertical="center"/>
    </xf>
    <xf numFmtId="0" fontId="25" fillId="7" borderId="2" xfId="5" applyFont="1" applyFill="1" applyBorder="1">
      <alignment vertical="center"/>
    </xf>
    <xf numFmtId="0" fontId="11" fillId="0" borderId="2" xfId="11" applyFont="1" applyBorder="1">
      <alignment vertical="center"/>
    </xf>
    <xf numFmtId="0" fontId="9" fillId="0" borderId="13" xfId="11" applyFont="1" applyBorder="1" applyAlignment="1">
      <alignment horizontal="center" vertical="center"/>
    </xf>
    <xf numFmtId="0" fontId="9" fillId="0" borderId="15" xfId="11" applyFont="1" applyBorder="1" applyAlignment="1">
      <alignment horizontal="center" vertical="center"/>
    </xf>
    <xf numFmtId="0" fontId="9" fillId="0" borderId="13" xfId="11" applyFont="1" applyBorder="1" applyAlignment="1">
      <alignment horizontal="center" vertical="center" wrapText="1"/>
    </xf>
    <xf numFmtId="0" fontId="9" fillId="0" borderId="15" xfId="11" applyFont="1" applyBorder="1" applyAlignment="1">
      <alignment horizontal="center" vertical="center" wrapText="1"/>
    </xf>
    <xf numFmtId="0" fontId="9" fillId="0" borderId="6" xfId="11" applyFont="1" applyBorder="1" applyAlignment="1">
      <alignment horizontal="center" vertical="center" wrapText="1"/>
    </xf>
    <xf numFmtId="0" fontId="9" fillId="0" borderId="2" xfId="11" applyFont="1" applyBorder="1" applyAlignment="1">
      <alignment horizontal="center" vertical="center"/>
    </xf>
    <xf numFmtId="0" fontId="9" fillId="0" borderId="3" xfId="11" applyFont="1" applyBorder="1" applyAlignment="1">
      <alignment horizontal="center" vertical="center"/>
    </xf>
    <xf numFmtId="49" fontId="9" fillId="0" borderId="2" xfId="11" applyNumberFormat="1" applyFont="1" applyBorder="1" applyAlignment="1">
      <alignment horizontal="center" vertical="center"/>
    </xf>
    <xf numFmtId="0" fontId="27" fillId="0" borderId="15" xfId="11" applyFont="1" applyBorder="1" applyAlignment="1">
      <alignment horizontal="center" vertical="center" wrapText="1"/>
    </xf>
    <xf numFmtId="0" fontId="27" fillId="0" borderId="6" xfId="11" applyFont="1" applyBorder="1" applyAlignment="1">
      <alignment horizontal="center" vertical="center" wrapText="1"/>
    </xf>
    <xf numFmtId="0" fontId="11" fillId="6" borderId="2" xfId="11" applyFont="1" applyFill="1" applyBorder="1">
      <alignment vertical="center"/>
    </xf>
    <xf numFmtId="0" fontId="9" fillId="0" borderId="4" xfId="11" applyFont="1" applyBorder="1" applyAlignment="1">
      <alignment horizontal="center" vertical="center" wrapText="1"/>
    </xf>
    <xf numFmtId="0" fontId="9" fillId="0" borderId="2" xfId="11" applyFont="1" applyBorder="1" applyAlignment="1">
      <alignment horizontal="center" vertical="center" wrapText="1"/>
    </xf>
    <xf numFmtId="0" fontId="11" fillId="0" borderId="2" xfId="11" applyFont="1" applyBorder="1" applyAlignment="1">
      <alignment horizontal="center" vertical="center" wrapText="1"/>
    </xf>
    <xf numFmtId="0" fontId="9" fillId="0" borderId="5" xfId="11" applyFont="1" applyBorder="1" applyAlignment="1">
      <alignment horizontal="center" vertical="center"/>
    </xf>
    <xf numFmtId="0" fontId="9" fillId="0" borderId="4" xfId="11" applyFont="1" applyBorder="1" applyAlignment="1">
      <alignment horizontal="center" vertical="center"/>
    </xf>
    <xf numFmtId="0" fontId="9" fillId="0" borderId="3" xfId="12" applyFont="1" applyBorder="1" applyAlignment="1">
      <alignment horizontal="center" vertical="center" wrapText="1"/>
    </xf>
    <xf numFmtId="0" fontId="9" fillId="0" borderId="5" xfId="12" applyFont="1" applyBorder="1" applyAlignment="1">
      <alignment horizontal="center" vertical="center" wrapText="1"/>
    </xf>
    <xf numFmtId="0" fontId="9" fillId="0" borderId="4" xfId="12" applyFont="1" applyBorder="1" applyAlignment="1">
      <alignment horizontal="center" vertical="center" wrapText="1"/>
    </xf>
    <xf numFmtId="0" fontId="9" fillId="0" borderId="2" xfId="12" applyFont="1" applyBorder="1" applyAlignment="1">
      <alignment horizontal="center" vertical="center" wrapText="1"/>
    </xf>
    <xf numFmtId="0" fontId="9" fillId="0" borderId="3" xfId="12" applyFont="1" applyBorder="1" applyAlignment="1">
      <alignment horizontal="center" vertical="center"/>
    </xf>
    <xf numFmtId="0" fontId="9" fillId="0" borderId="5" xfId="12" applyFont="1" applyBorder="1" applyAlignment="1">
      <alignment horizontal="center" vertical="center"/>
    </xf>
    <xf numFmtId="0" fontId="9" fillId="0" borderId="4" xfId="12" applyFont="1" applyBorder="1" applyAlignment="1">
      <alignment horizontal="center" vertical="center"/>
    </xf>
    <xf numFmtId="0" fontId="9" fillId="0" borderId="2" xfId="12" applyFont="1" applyBorder="1" applyAlignment="1">
      <alignment horizontal="center" vertical="center"/>
    </xf>
    <xf numFmtId="0" fontId="9" fillId="0" borderId="2" xfId="11" applyFont="1" applyBorder="1">
      <alignment vertical="center"/>
    </xf>
  </cellXfs>
  <cellStyles count="13">
    <cellStyle name="桁区切り 2" xfId="8" xr:uid="{00000000-0005-0000-0000-000000000000}"/>
    <cellStyle name="通貨 2" xfId="4" xr:uid="{00000000-0005-0000-0000-000001000000}"/>
    <cellStyle name="標準" xfId="0" builtinId="0"/>
    <cellStyle name="標準 2" xfId="1" xr:uid="{00000000-0005-0000-0000-000003000000}"/>
    <cellStyle name="標準 2 2" xfId="2" xr:uid="{00000000-0005-0000-0000-000004000000}"/>
    <cellStyle name="標準 2 3" xfId="9" xr:uid="{00000000-0005-0000-0000-000005000000}"/>
    <cellStyle name="標準 2 4" xfId="12" xr:uid="{37C2AF8E-A810-4553-9A89-60FCF23B736C}"/>
    <cellStyle name="標準 3" xfId="5" xr:uid="{00000000-0005-0000-0000-000006000000}"/>
    <cellStyle name="標準 3 2" xfId="10" xr:uid="{00000000-0005-0000-0000-000007000000}"/>
    <cellStyle name="標準 4" xfId="3" xr:uid="{00000000-0005-0000-0000-000008000000}"/>
    <cellStyle name="標準 4 2" xfId="6" xr:uid="{00000000-0005-0000-0000-000009000000}"/>
    <cellStyle name="標準_14-00-01収入額 2" xfId="7" xr:uid="{00000000-0005-0000-0000-00000A000000}"/>
    <cellStyle name="標準_③-２加算様式（就労）" xfId="11" xr:uid="{FC1B1012-307E-4CDE-BB77-54839AD271A1}"/>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939800</xdr:colOff>
      <xdr:row>4</xdr:row>
      <xdr:rowOff>31750</xdr:rowOff>
    </xdr:from>
    <xdr:to>
      <xdr:col>6</xdr:col>
      <xdr:colOff>6350</xdr:colOff>
      <xdr:row>5</xdr:row>
      <xdr:rowOff>215900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2159000" y="1339850"/>
          <a:ext cx="4457700" cy="311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該当する欄に○を記入してください</a:t>
          </a:r>
          <a:r>
            <a:rPr kumimoji="1" lang="ja-JP" altLang="en-US" sz="1100"/>
            <a:t>。</a:t>
          </a:r>
          <a:r>
            <a:rPr kumimoji="1" lang="ja-JP" altLang="en-US" sz="900"/>
            <a:t>「はい」の場合、実施年月を記入してください。</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72.24.12.220\jigyousya2\&#20633;&#20013;&#30476;&#27665;&#23616;&#20581;&#24247;&#31119;&#31049;&#35506;&#65288;jigyousya2&#65289;\jigyousya2\&#38556;&#23475;&#32773;&#20849;&#26377;\R8\02&#36939;&#21942;&#25351;&#23566;\&#20107;&#21069;&#25552;&#20986;&#36039;&#26009;\&#20816;)&#21220;&#21209;&#20307;&#21046;&#19968;&#35239;&#34920;(R8.4.1~).xlsx" TargetMode="External"/><Relationship Id="rId1" Type="http://schemas.openxmlformats.org/officeDocument/2006/relationships/externalLinkPath" Target="&#20816;)&#21220;&#21209;&#20307;&#21046;&#19968;&#35239;&#34920;(R8.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cell r="K1" t="str">
            <v>職種⑩</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cell r="G6"/>
          <cell r="H6"/>
          <cell r="I6"/>
          <cell r="J6"/>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cell r="J7"/>
        </row>
        <row r="8">
          <cell r="A8" t="str">
            <v>短期入所・併設型</v>
          </cell>
          <cell r="B8" t="str">
            <v>管理者</v>
          </cell>
          <cell r="C8" t="str">
            <v>生活支援員</v>
          </cell>
          <cell r="D8"/>
          <cell r="E8"/>
          <cell r="F8"/>
          <cell r="G8"/>
          <cell r="H8"/>
          <cell r="I8"/>
          <cell r="J8"/>
        </row>
        <row r="9">
          <cell r="A9" t="str">
            <v>短期入所・空床利用型</v>
          </cell>
          <cell r="B9" t="str">
            <v>管理者</v>
          </cell>
          <cell r="C9" t="str">
            <v>生活支援員</v>
          </cell>
          <cell r="D9"/>
          <cell r="E9"/>
          <cell r="F9"/>
          <cell r="G9"/>
          <cell r="H9"/>
          <cell r="I9"/>
          <cell r="J9"/>
        </row>
        <row r="10">
          <cell r="A10" t="str">
            <v>短期入所・単独型</v>
          </cell>
          <cell r="B10" t="str">
            <v>管理者</v>
          </cell>
          <cell r="C10" t="str">
            <v>生活支援員</v>
          </cell>
          <cell r="D10"/>
          <cell r="E10"/>
          <cell r="F10"/>
          <cell r="G10"/>
          <cell r="H10"/>
          <cell r="I10"/>
          <cell r="J10"/>
        </row>
        <row r="11">
          <cell r="A11" t="str">
            <v>重度障害者等包括支援</v>
          </cell>
          <cell r="B11" t="str">
            <v>管理者</v>
          </cell>
          <cell r="C11" t="str">
            <v>サービス提供責任者</v>
          </cell>
          <cell r="D11" t="str">
            <v>従業者</v>
          </cell>
          <cell r="E11"/>
          <cell r="F11"/>
          <cell r="G11"/>
          <cell r="H11"/>
          <cell r="I11"/>
          <cell r="J11"/>
        </row>
        <row r="12">
          <cell r="A12" t="str">
            <v>共同生活援助・介護サービス包括型</v>
          </cell>
          <cell r="B12" t="str">
            <v>管理者</v>
          </cell>
          <cell r="C12" t="str">
            <v>サービス管理責任者</v>
          </cell>
          <cell r="D12" t="str">
            <v>世話人</v>
          </cell>
          <cell r="E12" t="str">
            <v>生活支援員</v>
          </cell>
          <cell r="F12"/>
          <cell r="G12"/>
          <cell r="H12"/>
          <cell r="I12"/>
          <cell r="J12"/>
        </row>
        <row r="13">
          <cell r="A13" t="str">
            <v>共同生活援助・外部サービス利用型</v>
          </cell>
          <cell r="B13" t="str">
            <v>管理者</v>
          </cell>
          <cell r="C13" t="str">
            <v>サービス管理責任者</v>
          </cell>
          <cell r="D13" t="str">
            <v>世話人</v>
          </cell>
          <cell r="E13"/>
          <cell r="F13"/>
          <cell r="G13"/>
          <cell r="H13"/>
          <cell r="I13"/>
          <cell r="J13"/>
        </row>
        <row r="14">
          <cell r="A14" t="str">
            <v>共同生活援助・日中サービス支援型</v>
          </cell>
          <cell r="B14" t="str">
            <v>管理者</v>
          </cell>
          <cell r="C14" t="str">
            <v>サービス管理責任者</v>
          </cell>
          <cell r="D14" t="str">
            <v>世話人</v>
          </cell>
          <cell r="E14" t="str">
            <v>生活支援員</v>
          </cell>
          <cell r="F14" t="str">
            <v>夜間支援従事者</v>
          </cell>
          <cell r="G14"/>
          <cell r="H14"/>
          <cell r="I14"/>
          <cell r="J14"/>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cell r="K15" t="str">
            <v>生活支援員</v>
          </cell>
          <cell r="L15"/>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cell r="I16"/>
          <cell r="J16"/>
        </row>
        <row r="17">
          <cell r="A17" t="str">
            <v>生活訓練</v>
          </cell>
          <cell r="B17" t="str">
            <v>管理者</v>
          </cell>
          <cell r="C17" t="str">
            <v>サービス管理責任者</v>
          </cell>
          <cell r="D17" t="str">
            <v>地域移行支援員</v>
          </cell>
          <cell r="E17" t="str">
            <v>生活支援員</v>
          </cell>
          <cell r="F17"/>
          <cell r="G17"/>
          <cell r="H17"/>
          <cell r="I17"/>
          <cell r="J17"/>
        </row>
        <row r="18">
          <cell r="A18" t="str">
            <v>就労選択支援</v>
          </cell>
          <cell r="B18" t="str">
            <v>管理者</v>
          </cell>
          <cell r="C18" t="str">
            <v>就労選択支援員</v>
          </cell>
          <cell r="D18"/>
          <cell r="E18"/>
          <cell r="F18"/>
          <cell r="G18"/>
          <cell r="H18"/>
          <cell r="I18"/>
          <cell r="J18"/>
        </row>
        <row r="19">
          <cell r="A19" t="str">
            <v>就労移行支援</v>
          </cell>
          <cell r="B19" t="str">
            <v>管理者</v>
          </cell>
          <cell r="C19" t="str">
            <v>サービス管理責任者</v>
          </cell>
          <cell r="D19" t="str">
            <v>就労支援員</v>
          </cell>
          <cell r="E19" t="str">
            <v>職業指導員</v>
          </cell>
          <cell r="F19" t="str">
            <v>生活支援員</v>
          </cell>
          <cell r="G19"/>
          <cell r="H19"/>
          <cell r="I19"/>
          <cell r="J19"/>
        </row>
        <row r="20">
          <cell r="A20" t="str">
            <v>認定指定就労移行支援</v>
          </cell>
          <cell r="B20" t="str">
            <v>管理者</v>
          </cell>
          <cell r="C20" t="str">
            <v>サービス管理責任者</v>
          </cell>
          <cell r="D20" t="str">
            <v>職業指導員</v>
          </cell>
          <cell r="E20" t="str">
            <v>生活支援員</v>
          </cell>
          <cell r="F20"/>
          <cell r="G20"/>
          <cell r="H20"/>
          <cell r="I20"/>
          <cell r="J20"/>
        </row>
        <row r="21">
          <cell r="A21" t="str">
            <v>就労継続支援Ａ型・Ｂ型</v>
          </cell>
          <cell r="B21" t="str">
            <v>管理者</v>
          </cell>
          <cell r="C21" t="str">
            <v>サービス管理責任者</v>
          </cell>
          <cell r="D21" t="str">
            <v>職業指導員</v>
          </cell>
          <cell r="E21" t="str">
            <v>生活支援員</v>
          </cell>
          <cell r="F21"/>
          <cell r="G21"/>
          <cell r="H21"/>
          <cell r="I21"/>
          <cell r="J21"/>
        </row>
        <row r="22">
          <cell r="A22" t="str">
            <v>一般相談支援事業</v>
          </cell>
          <cell r="B22" t="str">
            <v>管理者</v>
          </cell>
          <cell r="C22" t="str">
            <v>従業者</v>
          </cell>
          <cell r="D22"/>
          <cell r="E22"/>
          <cell r="F22"/>
          <cell r="G22"/>
          <cell r="H22"/>
          <cell r="I22"/>
          <cell r="J22"/>
        </row>
        <row r="23">
          <cell r="A23" t="str">
            <v>就労定着支援</v>
          </cell>
          <cell r="B23" t="str">
            <v>管理者</v>
          </cell>
          <cell r="C23" t="str">
            <v>サービス管理責任者</v>
          </cell>
          <cell r="D23" t="str">
            <v>就労定着支援員</v>
          </cell>
          <cell r="E23"/>
          <cell r="F23"/>
          <cell r="G23"/>
          <cell r="H23"/>
          <cell r="I23"/>
          <cell r="J23"/>
        </row>
        <row r="24">
          <cell r="A24" t="str">
            <v>自立生活援助</v>
          </cell>
          <cell r="B24" t="str">
            <v>管理者</v>
          </cell>
          <cell r="C24" t="str">
            <v>サービス管理責任者</v>
          </cell>
          <cell r="D24" t="str">
            <v>地域生活支援員</v>
          </cell>
          <cell r="E24"/>
          <cell r="F24"/>
          <cell r="G24"/>
          <cell r="H24"/>
          <cell r="I24"/>
          <cell r="J24"/>
        </row>
        <row r="25">
          <cell r="A25" t="str">
            <v>特定相談支援・障害児相談支援</v>
          </cell>
          <cell r="B25" t="str">
            <v>管理者</v>
          </cell>
          <cell r="C25" t="str">
            <v>相談支援専門員</v>
          </cell>
          <cell r="D25" t="str">
            <v>相談支援員</v>
          </cell>
          <cell r="E25"/>
          <cell r="F25"/>
          <cell r="G25"/>
          <cell r="H25"/>
          <cell r="I25"/>
          <cell r="J25"/>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cell r="I26"/>
          <cell r="J26"/>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cell r="J27"/>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cell r="K28" t="str">
            <v>その他職員</v>
          </cell>
        </row>
        <row r="29">
          <cell r="A29" t="str">
            <v>保育所等訪問支援</v>
          </cell>
          <cell r="B29" t="str">
            <v>管理者</v>
          </cell>
          <cell r="C29" t="str">
            <v>児童発達支援管理責任者</v>
          </cell>
          <cell r="D29" t="str">
            <v>訪問支援員</v>
          </cell>
          <cell r="E29"/>
          <cell r="F29"/>
          <cell r="G29"/>
          <cell r="H29"/>
          <cell r="I29"/>
          <cell r="J29"/>
          <cell r="K29"/>
        </row>
        <row r="30">
          <cell r="A30" t="str">
            <v>居宅訪問型児童発達支援</v>
          </cell>
          <cell r="B30" t="str">
            <v>管理者</v>
          </cell>
          <cell r="C30" t="str">
            <v>児童発達支援管理責任者</v>
          </cell>
          <cell r="D30" t="str">
            <v>訪問支援員</v>
          </cell>
          <cell r="E30"/>
          <cell r="F30"/>
          <cell r="G30"/>
          <cell r="H30"/>
          <cell r="I30"/>
          <cell r="J30"/>
          <cell r="K30"/>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cell r="K31"/>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cell r="J32"/>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J53"/>
  <sheetViews>
    <sheetView topLeftCell="A5" zoomScaleNormal="100" workbookViewId="0">
      <selection activeCell="L5" sqref="L5"/>
    </sheetView>
  </sheetViews>
  <sheetFormatPr defaultRowHeight="13" x14ac:dyDescent="0.2"/>
  <cols>
    <col min="1" max="1" width="8.7265625" style="1"/>
    <col min="2" max="2" width="4.6328125" style="1" customWidth="1"/>
    <col min="3" max="3" width="30.6328125" style="1" customWidth="1"/>
    <col min="4" max="4" width="18.6328125" style="1" customWidth="1"/>
    <col min="5" max="5" width="12.6328125" style="1" customWidth="1"/>
    <col min="6" max="8" width="8.7265625" style="1"/>
    <col min="9" max="9" width="3.26953125" style="1" customWidth="1"/>
    <col min="10" max="257" width="8.7265625" style="1"/>
    <col min="258" max="258" width="4.6328125" style="1" customWidth="1"/>
    <col min="259" max="259" width="30.6328125" style="1" customWidth="1"/>
    <col min="260" max="260" width="18.6328125" style="1" customWidth="1"/>
    <col min="261" max="261" width="12.6328125" style="1" customWidth="1"/>
    <col min="262" max="264" width="8.7265625" style="1"/>
    <col min="265" max="265" width="3.26953125" style="1" customWidth="1"/>
    <col min="266" max="513" width="8.7265625" style="1"/>
    <col min="514" max="514" width="4.6328125" style="1" customWidth="1"/>
    <col min="515" max="515" width="30.6328125" style="1" customWidth="1"/>
    <col min="516" max="516" width="18.6328125" style="1" customWidth="1"/>
    <col min="517" max="517" width="12.6328125" style="1" customWidth="1"/>
    <col min="518" max="520" width="8.7265625" style="1"/>
    <col min="521" max="521" width="3.26953125" style="1" customWidth="1"/>
    <col min="522" max="769" width="8.7265625" style="1"/>
    <col min="770" max="770" width="4.6328125" style="1" customWidth="1"/>
    <col min="771" max="771" width="30.6328125" style="1" customWidth="1"/>
    <col min="772" max="772" width="18.6328125" style="1" customWidth="1"/>
    <col min="773" max="773" width="12.6328125" style="1" customWidth="1"/>
    <col min="774" max="776" width="8.7265625" style="1"/>
    <col min="777" max="777" width="3.26953125" style="1" customWidth="1"/>
    <col min="778" max="1025" width="8.7265625" style="1"/>
    <col min="1026" max="1026" width="4.6328125" style="1" customWidth="1"/>
    <col min="1027" max="1027" width="30.6328125" style="1" customWidth="1"/>
    <col min="1028" max="1028" width="18.6328125" style="1" customWidth="1"/>
    <col min="1029" max="1029" width="12.6328125" style="1" customWidth="1"/>
    <col min="1030" max="1032" width="8.7265625" style="1"/>
    <col min="1033" max="1033" width="3.26953125" style="1" customWidth="1"/>
    <col min="1034" max="1281" width="8.7265625" style="1"/>
    <col min="1282" max="1282" width="4.6328125" style="1" customWidth="1"/>
    <col min="1283" max="1283" width="30.6328125" style="1" customWidth="1"/>
    <col min="1284" max="1284" width="18.6328125" style="1" customWidth="1"/>
    <col min="1285" max="1285" width="12.6328125" style="1" customWidth="1"/>
    <col min="1286" max="1288" width="8.7265625" style="1"/>
    <col min="1289" max="1289" width="3.26953125" style="1" customWidth="1"/>
    <col min="1290" max="1537" width="8.7265625" style="1"/>
    <col min="1538" max="1538" width="4.6328125" style="1" customWidth="1"/>
    <col min="1539" max="1539" width="30.6328125" style="1" customWidth="1"/>
    <col min="1540" max="1540" width="18.6328125" style="1" customWidth="1"/>
    <col min="1541" max="1541" width="12.6328125" style="1" customWidth="1"/>
    <col min="1542" max="1544" width="8.7265625" style="1"/>
    <col min="1545" max="1545" width="3.26953125" style="1" customWidth="1"/>
    <col min="1546" max="1793" width="8.7265625" style="1"/>
    <col min="1794" max="1794" width="4.6328125" style="1" customWidth="1"/>
    <col min="1795" max="1795" width="30.6328125" style="1" customWidth="1"/>
    <col min="1796" max="1796" width="18.6328125" style="1" customWidth="1"/>
    <col min="1797" max="1797" width="12.6328125" style="1" customWidth="1"/>
    <col min="1798" max="1800" width="8.7265625" style="1"/>
    <col min="1801" max="1801" width="3.26953125" style="1" customWidth="1"/>
    <col min="1802" max="2049" width="8.7265625" style="1"/>
    <col min="2050" max="2050" width="4.6328125" style="1" customWidth="1"/>
    <col min="2051" max="2051" width="30.6328125" style="1" customWidth="1"/>
    <col min="2052" max="2052" width="18.6328125" style="1" customWidth="1"/>
    <col min="2053" max="2053" width="12.6328125" style="1" customWidth="1"/>
    <col min="2054" max="2056" width="8.7265625" style="1"/>
    <col min="2057" max="2057" width="3.26953125" style="1" customWidth="1"/>
    <col min="2058" max="2305" width="8.7265625" style="1"/>
    <col min="2306" max="2306" width="4.6328125" style="1" customWidth="1"/>
    <col min="2307" max="2307" width="30.6328125" style="1" customWidth="1"/>
    <col min="2308" max="2308" width="18.6328125" style="1" customWidth="1"/>
    <col min="2309" max="2309" width="12.6328125" style="1" customWidth="1"/>
    <col min="2310" max="2312" width="8.7265625" style="1"/>
    <col min="2313" max="2313" width="3.26953125" style="1" customWidth="1"/>
    <col min="2314" max="2561" width="8.7265625" style="1"/>
    <col min="2562" max="2562" width="4.6328125" style="1" customWidth="1"/>
    <col min="2563" max="2563" width="30.6328125" style="1" customWidth="1"/>
    <col min="2564" max="2564" width="18.6328125" style="1" customWidth="1"/>
    <col min="2565" max="2565" width="12.6328125" style="1" customWidth="1"/>
    <col min="2566" max="2568" width="8.7265625" style="1"/>
    <col min="2569" max="2569" width="3.26953125" style="1" customWidth="1"/>
    <col min="2570" max="2817" width="8.7265625" style="1"/>
    <col min="2818" max="2818" width="4.6328125" style="1" customWidth="1"/>
    <col min="2819" max="2819" width="30.6328125" style="1" customWidth="1"/>
    <col min="2820" max="2820" width="18.6328125" style="1" customWidth="1"/>
    <col min="2821" max="2821" width="12.6328125" style="1" customWidth="1"/>
    <col min="2822" max="2824" width="8.7265625" style="1"/>
    <col min="2825" max="2825" width="3.26953125" style="1" customWidth="1"/>
    <col min="2826" max="3073" width="8.7265625" style="1"/>
    <col min="3074" max="3074" width="4.6328125" style="1" customWidth="1"/>
    <col min="3075" max="3075" width="30.6328125" style="1" customWidth="1"/>
    <col min="3076" max="3076" width="18.6328125" style="1" customWidth="1"/>
    <col min="3077" max="3077" width="12.6328125" style="1" customWidth="1"/>
    <col min="3078" max="3080" width="8.7265625" style="1"/>
    <col min="3081" max="3081" width="3.26953125" style="1" customWidth="1"/>
    <col min="3082" max="3329" width="8.7265625" style="1"/>
    <col min="3330" max="3330" width="4.6328125" style="1" customWidth="1"/>
    <col min="3331" max="3331" width="30.6328125" style="1" customWidth="1"/>
    <col min="3332" max="3332" width="18.6328125" style="1" customWidth="1"/>
    <col min="3333" max="3333" width="12.6328125" style="1" customWidth="1"/>
    <col min="3334" max="3336" width="8.7265625" style="1"/>
    <col min="3337" max="3337" width="3.26953125" style="1" customWidth="1"/>
    <col min="3338" max="3585" width="8.7265625" style="1"/>
    <col min="3586" max="3586" width="4.6328125" style="1" customWidth="1"/>
    <col min="3587" max="3587" width="30.6328125" style="1" customWidth="1"/>
    <col min="3588" max="3588" width="18.6328125" style="1" customWidth="1"/>
    <col min="3589" max="3589" width="12.6328125" style="1" customWidth="1"/>
    <col min="3590" max="3592" width="8.7265625" style="1"/>
    <col min="3593" max="3593" width="3.26953125" style="1" customWidth="1"/>
    <col min="3594" max="3841" width="8.7265625" style="1"/>
    <col min="3842" max="3842" width="4.6328125" style="1" customWidth="1"/>
    <col min="3843" max="3843" width="30.6328125" style="1" customWidth="1"/>
    <col min="3844" max="3844" width="18.6328125" style="1" customWidth="1"/>
    <col min="3845" max="3845" width="12.6328125" style="1" customWidth="1"/>
    <col min="3846" max="3848" width="8.7265625" style="1"/>
    <col min="3849" max="3849" width="3.26953125" style="1" customWidth="1"/>
    <col min="3850" max="4097" width="8.7265625" style="1"/>
    <col min="4098" max="4098" width="4.6328125" style="1" customWidth="1"/>
    <col min="4099" max="4099" width="30.6328125" style="1" customWidth="1"/>
    <col min="4100" max="4100" width="18.6328125" style="1" customWidth="1"/>
    <col min="4101" max="4101" width="12.6328125" style="1" customWidth="1"/>
    <col min="4102" max="4104" width="8.7265625" style="1"/>
    <col min="4105" max="4105" width="3.26953125" style="1" customWidth="1"/>
    <col min="4106" max="4353" width="8.7265625" style="1"/>
    <col min="4354" max="4354" width="4.6328125" style="1" customWidth="1"/>
    <col min="4355" max="4355" width="30.6328125" style="1" customWidth="1"/>
    <col min="4356" max="4356" width="18.6328125" style="1" customWidth="1"/>
    <col min="4357" max="4357" width="12.6328125" style="1" customWidth="1"/>
    <col min="4358" max="4360" width="8.7265625" style="1"/>
    <col min="4361" max="4361" width="3.26953125" style="1" customWidth="1"/>
    <col min="4362" max="4609" width="8.7265625" style="1"/>
    <col min="4610" max="4610" width="4.6328125" style="1" customWidth="1"/>
    <col min="4611" max="4611" width="30.6328125" style="1" customWidth="1"/>
    <col min="4612" max="4612" width="18.6328125" style="1" customWidth="1"/>
    <col min="4613" max="4613" width="12.6328125" style="1" customWidth="1"/>
    <col min="4614" max="4616" width="8.7265625" style="1"/>
    <col min="4617" max="4617" width="3.26953125" style="1" customWidth="1"/>
    <col min="4618" max="4865" width="8.7265625" style="1"/>
    <col min="4866" max="4866" width="4.6328125" style="1" customWidth="1"/>
    <col min="4867" max="4867" width="30.6328125" style="1" customWidth="1"/>
    <col min="4868" max="4868" width="18.6328125" style="1" customWidth="1"/>
    <col min="4869" max="4869" width="12.6328125" style="1" customWidth="1"/>
    <col min="4870" max="4872" width="8.7265625" style="1"/>
    <col min="4873" max="4873" width="3.26953125" style="1" customWidth="1"/>
    <col min="4874" max="5121" width="8.7265625" style="1"/>
    <col min="5122" max="5122" width="4.6328125" style="1" customWidth="1"/>
    <col min="5123" max="5123" width="30.6328125" style="1" customWidth="1"/>
    <col min="5124" max="5124" width="18.6328125" style="1" customWidth="1"/>
    <col min="5125" max="5125" width="12.6328125" style="1" customWidth="1"/>
    <col min="5126" max="5128" width="8.7265625" style="1"/>
    <col min="5129" max="5129" width="3.26953125" style="1" customWidth="1"/>
    <col min="5130" max="5377" width="8.7265625" style="1"/>
    <col min="5378" max="5378" width="4.6328125" style="1" customWidth="1"/>
    <col min="5379" max="5379" width="30.6328125" style="1" customWidth="1"/>
    <col min="5380" max="5380" width="18.6328125" style="1" customWidth="1"/>
    <col min="5381" max="5381" width="12.6328125" style="1" customWidth="1"/>
    <col min="5382" max="5384" width="8.7265625" style="1"/>
    <col min="5385" max="5385" width="3.26953125" style="1" customWidth="1"/>
    <col min="5386" max="5633" width="8.7265625" style="1"/>
    <col min="5634" max="5634" width="4.6328125" style="1" customWidth="1"/>
    <col min="5635" max="5635" width="30.6328125" style="1" customWidth="1"/>
    <col min="5636" max="5636" width="18.6328125" style="1" customWidth="1"/>
    <col min="5637" max="5637" width="12.6328125" style="1" customWidth="1"/>
    <col min="5638" max="5640" width="8.7265625" style="1"/>
    <col min="5641" max="5641" width="3.26953125" style="1" customWidth="1"/>
    <col min="5642" max="5889" width="8.7265625" style="1"/>
    <col min="5890" max="5890" width="4.6328125" style="1" customWidth="1"/>
    <col min="5891" max="5891" width="30.6328125" style="1" customWidth="1"/>
    <col min="5892" max="5892" width="18.6328125" style="1" customWidth="1"/>
    <col min="5893" max="5893" width="12.6328125" style="1" customWidth="1"/>
    <col min="5894" max="5896" width="8.7265625" style="1"/>
    <col min="5897" max="5897" width="3.26953125" style="1" customWidth="1"/>
    <col min="5898" max="6145" width="8.7265625" style="1"/>
    <col min="6146" max="6146" width="4.6328125" style="1" customWidth="1"/>
    <col min="6147" max="6147" width="30.6328125" style="1" customWidth="1"/>
    <col min="6148" max="6148" width="18.6328125" style="1" customWidth="1"/>
    <col min="6149" max="6149" width="12.6328125" style="1" customWidth="1"/>
    <col min="6150" max="6152" width="8.7265625" style="1"/>
    <col min="6153" max="6153" width="3.26953125" style="1" customWidth="1"/>
    <col min="6154" max="6401" width="8.7265625" style="1"/>
    <col min="6402" max="6402" width="4.6328125" style="1" customWidth="1"/>
    <col min="6403" max="6403" width="30.6328125" style="1" customWidth="1"/>
    <col min="6404" max="6404" width="18.6328125" style="1" customWidth="1"/>
    <col min="6405" max="6405" width="12.6328125" style="1" customWidth="1"/>
    <col min="6406" max="6408" width="8.7265625" style="1"/>
    <col min="6409" max="6409" width="3.26953125" style="1" customWidth="1"/>
    <col min="6410" max="6657" width="8.7265625" style="1"/>
    <col min="6658" max="6658" width="4.6328125" style="1" customWidth="1"/>
    <col min="6659" max="6659" width="30.6328125" style="1" customWidth="1"/>
    <col min="6660" max="6660" width="18.6328125" style="1" customWidth="1"/>
    <col min="6661" max="6661" width="12.6328125" style="1" customWidth="1"/>
    <col min="6662" max="6664" width="8.7265625" style="1"/>
    <col min="6665" max="6665" width="3.26953125" style="1" customWidth="1"/>
    <col min="6666" max="6913" width="8.7265625" style="1"/>
    <col min="6914" max="6914" width="4.6328125" style="1" customWidth="1"/>
    <col min="6915" max="6915" width="30.6328125" style="1" customWidth="1"/>
    <col min="6916" max="6916" width="18.6328125" style="1" customWidth="1"/>
    <col min="6917" max="6917" width="12.6328125" style="1" customWidth="1"/>
    <col min="6918" max="6920" width="8.7265625" style="1"/>
    <col min="6921" max="6921" width="3.26953125" style="1" customWidth="1"/>
    <col min="6922" max="7169" width="8.7265625" style="1"/>
    <col min="7170" max="7170" width="4.6328125" style="1" customWidth="1"/>
    <col min="7171" max="7171" width="30.6328125" style="1" customWidth="1"/>
    <col min="7172" max="7172" width="18.6328125" style="1" customWidth="1"/>
    <col min="7173" max="7173" width="12.6328125" style="1" customWidth="1"/>
    <col min="7174" max="7176" width="8.7265625" style="1"/>
    <col min="7177" max="7177" width="3.26953125" style="1" customWidth="1"/>
    <col min="7178" max="7425" width="8.7265625" style="1"/>
    <col min="7426" max="7426" width="4.6328125" style="1" customWidth="1"/>
    <col min="7427" max="7427" width="30.6328125" style="1" customWidth="1"/>
    <col min="7428" max="7428" width="18.6328125" style="1" customWidth="1"/>
    <col min="7429" max="7429" width="12.6328125" style="1" customWidth="1"/>
    <col min="7430" max="7432" width="8.7265625" style="1"/>
    <col min="7433" max="7433" width="3.26953125" style="1" customWidth="1"/>
    <col min="7434" max="7681" width="8.7265625" style="1"/>
    <col min="7682" max="7682" width="4.6328125" style="1" customWidth="1"/>
    <col min="7683" max="7683" width="30.6328125" style="1" customWidth="1"/>
    <col min="7684" max="7684" width="18.6328125" style="1" customWidth="1"/>
    <col min="7685" max="7685" width="12.6328125" style="1" customWidth="1"/>
    <col min="7686" max="7688" width="8.7265625" style="1"/>
    <col min="7689" max="7689" width="3.26953125" style="1" customWidth="1"/>
    <col min="7690" max="7937" width="8.7265625" style="1"/>
    <col min="7938" max="7938" width="4.6328125" style="1" customWidth="1"/>
    <col min="7939" max="7939" width="30.6328125" style="1" customWidth="1"/>
    <col min="7940" max="7940" width="18.6328125" style="1" customWidth="1"/>
    <col min="7941" max="7941" width="12.6328125" style="1" customWidth="1"/>
    <col min="7942" max="7944" width="8.7265625" style="1"/>
    <col min="7945" max="7945" width="3.26953125" style="1" customWidth="1"/>
    <col min="7946" max="8193" width="8.7265625" style="1"/>
    <col min="8194" max="8194" width="4.6328125" style="1" customWidth="1"/>
    <col min="8195" max="8195" width="30.6328125" style="1" customWidth="1"/>
    <col min="8196" max="8196" width="18.6328125" style="1" customWidth="1"/>
    <col min="8197" max="8197" width="12.6328125" style="1" customWidth="1"/>
    <col min="8198" max="8200" width="8.7265625" style="1"/>
    <col min="8201" max="8201" width="3.26953125" style="1" customWidth="1"/>
    <col min="8202" max="8449" width="8.7265625" style="1"/>
    <col min="8450" max="8450" width="4.6328125" style="1" customWidth="1"/>
    <col min="8451" max="8451" width="30.6328125" style="1" customWidth="1"/>
    <col min="8452" max="8452" width="18.6328125" style="1" customWidth="1"/>
    <col min="8453" max="8453" width="12.6328125" style="1" customWidth="1"/>
    <col min="8454" max="8456" width="8.7265625" style="1"/>
    <col min="8457" max="8457" width="3.26953125" style="1" customWidth="1"/>
    <col min="8458" max="8705" width="8.7265625" style="1"/>
    <col min="8706" max="8706" width="4.6328125" style="1" customWidth="1"/>
    <col min="8707" max="8707" width="30.6328125" style="1" customWidth="1"/>
    <col min="8708" max="8708" width="18.6328125" style="1" customWidth="1"/>
    <col min="8709" max="8709" width="12.6328125" style="1" customWidth="1"/>
    <col min="8710" max="8712" width="8.7265625" style="1"/>
    <col min="8713" max="8713" width="3.26953125" style="1" customWidth="1"/>
    <col min="8714" max="8961" width="8.7265625" style="1"/>
    <col min="8962" max="8962" width="4.6328125" style="1" customWidth="1"/>
    <col min="8963" max="8963" width="30.6328125" style="1" customWidth="1"/>
    <col min="8964" max="8964" width="18.6328125" style="1" customWidth="1"/>
    <col min="8965" max="8965" width="12.6328125" style="1" customWidth="1"/>
    <col min="8966" max="8968" width="8.7265625" style="1"/>
    <col min="8969" max="8969" width="3.26953125" style="1" customWidth="1"/>
    <col min="8970" max="9217" width="8.7265625" style="1"/>
    <col min="9218" max="9218" width="4.6328125" style="1" customWidth="1"/>
    <col min="9219" max="9219" width="30.6328125" style="1" customWidth="1"/>
    <col min="9220" max="9220" width="18.6328125" style="1" customWidth="1"/>
    <col min="9221" max="9221" width="12.6328125" style="1" customWidth="1"/>
    <col min="9222" max="9224" width="8.7265625" style="1"/>
    <col min="9225" max="9225" width="3.26953125" style="1" customWidth="1"/>
    <col min="9226" max="9473" width="8.7265625" style="1"/>
    <col min="9474" max="9474" width="4.6328125" style="1" customWidth="1"/>
    <col min="9475" max="9475" width="30.6328125" style="1" customWidth="1"/>
    <col min="9476" max="9476" width="18.6328125" style="1" customWidth="1"/>
    <col min="9477" max="9477" width="12.6328125" style="1" customWidth="1"/>
    <col min="9478" max="9480" width="8.7265625" style="1"/>
    <col min="9481" max="9481" width="3.26953125" style="1" customWidth="1"/>
    <col min="9482" max="9729" width="8.7265625" style="1"/>
    <col min="9730" max="9730" width="4.6328125" style="1" customWidth="1"/>
    <col min="9731" max="9731" width="30.6328125" style="1" customWidth="1"/>
    <col min="9732" max="9732" width="18.6328125" style="1" customWidth="1"/>
    <col min="9733" max="9733" width="12.6328125" style="1" customWidth="1"/>
    <col min="9734" max="9736" width="8.7265625" style="1"/>
    <col min="9737" max="9737" width="3.26953125" style="1" customWidth="1"/>
    <col min="9738" max="9985" width="8.7265625" style="1"/>
    <col min="9986" max="9986" width="4.6328125" style="1" customWidth="1"/>
    <col min="9987" max="9987" width="30.6328125" style="1" customWidth="1"/>
    <col min="9988" max="9988" width="18.6328125" style="1" customWidth="1"/>
    <col min="9989" max="9989" width="12.6328125" style="1" customWidth="1"/>
    <col min="9990" max="9992" width="8.7265625" style="1"/>
    <col min="9993" max="9993" width="3.26953125" style="1" customWidth="1"/>
    <col min="9994" max="10241" width="8.7265625" style="1"/>
    <col min="10242" max="10242" width="4.6328125" style="1" customWidth="1"/>
    <col min="10243" max="10243" width="30.6328125" style="1" customWidth="1"/>
    <col min="10244" max="10244" width="18.6328125" style="1" customWidth="1"/>
    <col min="10245" max="10245" width="12.6328125" style="1" customWidth="1"/>
    <col min="10246" max="10248" width="8.7265625" style="1"/>
    <col min="10249" max="10249" width="3.26953125" style="1" customWidth="1"/>
    <col min="10250" max="10497" width="8.7265625" style="1"/>
    <col min="10498" max="10498" width="4.6328125" style="1" customWidth="1"/>
    <col min="10499" max="10499" width="30.6328125" style="1" customWidth="1"/>
    <col min="10500" max="10500" width="18.6328125" style="1" customWidth="1"/>
    <col min="10501" max="10501" width="12.6328125" style="1" customWidth="1"/>
    <col min="10502" max="10504" width="8.7265625" style="1"/>
    <col min="10505" max="10505" width="3.26953125" style="1" customWidth="1"/>
    <col min="10506" max="10753" width="8.7265625" style="1"/>
    <col min="10754" max="10754" width="4.6328125" style="1" customWidth="1"/>
    <col min="10755" max="10755" width="30.6328125" style="1" customWidth="1"/>
    <col min="10756" max="10756" width="18.6328125" style="1" customWidth="1"/>
    <col min="10757" max="10757" width="12.6328125" style="1" customWidth="1"/>
    <col min="10758" max="10760" width="8.7265625" style="1"/>
    <col min="10761" max="10761" width="3.26953125" style="1" customWidth="1"/>
    <col min="10762" max="11009" width="8.7265625" style="1"/>
    <col min="11010" max="11010" width="4.6328125" style="1" customWidth="1"/>
    <col min="11011" max="11011" width="30.6328125" style="1" customWidth="1"/>
    <col min="11012" max="11012" width="18.6328125" style="1" customWidth="1"/>
    <col min="11013" max="11013" width="12.6328125" style="1" customWidth="1"/>
    <col min="11014" max="11016" width="8.7265625" style="1"/>
    <col min="11017" max="11017" width="3.26953125" style="1" customWidth="1"/>
    <col min="11018" max="11265" width="8.7265625" style="1"/>
    <col min="11266" max="11266" width="4.6328125" style="1" customWidth="1"/>
    <col min="11267" max="11267" width="30.6328125" style="1" customWidth="1"/>
    <col min="11268" max="11268" width="18.6328125" style="1" customWidth="1"/>
    <col min="11269" max="11269" width="12.6328125" style="1" customWidth="1"/>
    <col min="11270" max="11272" width="8.7265625" style="1"/>
    <col min="11273" max="11273" width="3.26953125" style="1" customWidth="1"/>
    <col min="11274" max="11521" width="8.7265625" style="1"/>
    <col min="11522" max="11522" width="4.6328125" style="1" customWidth="1"/>
    <col min="11523" max="11523" width="30.6328125" style="1" customWidth="1"/>
    <col min="11524" max="11524" width="18.6328125" style="1" customWidth="1"/>
    <col min="11525" max="11525" width="12.6328125" style="1" customWidth="1"/>
    <col min="11526" max="11528" width="8.7265625" style="1"/>
    <col min="11529" max="11529" width="3.26953125" style="1" customWidth="1"/>
    <col min="11530" max="11777" width="8.7265625" style="1"/>
    <col min="11778" max="11778" width="4.6328125" style="1" customWidth="1"/>
    <col min="11779" max="11779" width="30.6328125" style="1" customWidth="1"/>
    <col min="11780" max="11780" width="18.6328125" style="1" customWidth="1"/>
    <col min="11781" max="11781" width="12.6328125" style="1" customWidth="1"/>
    <col min="11782" max="11784" width="8.7265625" style="1"/>
    <col min="11785" max="11785" width="3.26953125" style="1" customWidth="1"/>
    <col min="11786" max="12033" width="8.7265625" style="1"/>
    <col min="12034" max="12034" width="4.6328125" style="1" customWidth="1"/>
    <col min="12035" max="12035" width="30.6328125" style="1" customWidth="1"/>
    <col min="12036" max="12036" width="18.6328125" style="1" customWidth="1"/>
    <col min="12037" max="12037" width="12.6328125" style="1" customWidth="1"/>
    <col min="12038" max="12040" width="8.7265625" style="1"/>
    <col min="12041" max="12041" width="3.26953125" style="1" customWidth="1"/>
    <col min="12042" max="12289" width="8.7265625" style="1"/>
    <col min="12290" max="12290" width="4.6328125" style="1" customWidth="1"/>
    <col min="12291" max="12291" width="30.6328125" style="1" customWidth="1"/>
    <col min="12292" max="12292" width="18.6328125" style="1" customWidth="1"/>
    <col min="12293" max="12293" width="12.6328125" style="1" customWidth="1"/>
    <col min="12294" max="12296" width="8.7265625" style="1"/>
    <col min="12297" max="12297" width="3.26953125" style="1" customWidth="1"/>
    <col min="12298" max="12545" width="8.7265625" style="1"/>
    <col min="12546" max="12546" width="4.6328125" style="1" customWidth="1"/>
    <col min="12547" max="12547" width="30.6328125" style="1" customWidth="1"/>
    <col min="12548" max="12548" width="18.6328125" style="1" customWidth="1"/>
    <col min="12549" max="12549" width="12.6328125" style="1" customWidth="1"/>
    <col min="12550" max="12552" width="8.7265625" style="1"/>
    <col min="12553" max="12553" width="3.26953125" style="1" customWidth="1"/>
    <col min="12554" max="12801" width="8.7265625" style="1"/>
    <col min="12802" max="12802" width="4.6328125" style="1" customWidth="1"/>
    <col min="12803" max="12803" width="30.6328125" style="1" customWidth="1"/>
    <col min="12804" max="12804" width="18.6328125" style="1" customWidth="1"/>
    <col min="12805" max="12805" width="12.6328125" style="1" customWidth="1"/>
    <col min="12806" max="12808" width="8.7265625" style="1"/>
    <col min="12809" max="12809" width="3.26953125" style="1" customWidth="1"/>
    <col min="12810" max="13057" width="8.7265625" style="1"/>
    <col min="13058" max="13058" width="4.6328125" style="1" customWidth="1"/>
    <col min="13059" max="13059" width="30.6328125" style="1" customWidth="1"/>
    <col min="13060" max="13060" width="18.6328125" style="1" customWidth="1"/>
    <col min="13061" max="13061" width="12.6328125" style="1" customWidth="1"/>
    <col min="13062" max="13064" width="8.7265625" style="1"/>
    <col min="13065" max="13065" width="3.26953125" style="1" customWidth="1"/>
    <col min="13066" max="13313" width="8.7265625" style="1"/>
    <col min="13314" max="13314" width="4.6328125" style="1" customWidth="1"/>
    <col min="13315" max="13315" width="30.6328125" style="1" customWidth="1"/>
    <col min="13316" max="13316" width="18.6328125" style="1" customWidth="1"/>
    <col min="13317" max="13317" width="12.6328125" style="1" customWidth="1"/>
    <col min="13318" max="13320" width="8.7265625" style="1"/>
    <col min="13321" max="13321" width="3.26953125" style="1" customWidth="1"/>
    <col min="13322" max="13569" width="8.7265625" style="1"/>
    <col min="13570" max="13570" width="4.6328125" style="1" customWidth="1"/>
    <col min="13571" max="13571" width="30.6328125" style="1" customWidth="1"/>
    <col min="13572" max="13572" width="18.6328125" style="1" customWidth="1"/>
    <col min="13573" max="13573" width="12.6328125" style="1" customWidth="1"/>
    <col min="13574" max="13576" width="8.7265625" style="1"/>
    <col min="13577" max="13577" width="3.26953125" style="1" customWidth="1"/>
    <col min="13578" max="13825" width="8.7265625" style="1"/>
    <col min="13826" max="13826" width="4.6328125" style="1" customWidth="1"/>
    <col min="13827" max="13827" width="30.6328125" style="1" customWidth="1"/>
    <col min="13828" max="13828" width="18.6328125" style="1" customWidth="1"/>
    <col min="13829" max="13829" width="12.6328125" style="1" customWidth="1"/>
    <col min="13830" max="13832" width="8.7265625" style="1"/>
    <col min="13833" max="13833" width="3.26953125" style="1" customWidth="1"/>
    <col min="13834" max="14081" width="8.7265625" style="1"/>
    <col min="14082" max="14082" width="4.6328125" style="1" customWidth="1"/>
    <col min="14083" max="14083" width="30.6328125" style="1" customWidth="1"/>
    <col min="14084" max="14084" width="18.6328125" style="1" customWidth="1"/>
    <col min="14085" max="14085" width="12.6328125" style="1" customWidth="1"/>
    <col min="14086" max="14088" width="8.7265625" style="1"/>
    <col min="14089" max="14089" width="3.26953125" style="1" customWidth="1"/>
    <col min="14090" max="14337" width="8.7265625" style="1"/>
    <col min="14338" max="14338" width="4.6328125" style="1" customWidth="1"/>
    <col min="14339" max="14339" width="30.6328125" style="1" customWidth="1"/>
    <col min="14340" max="14340" width="18.6328125" style="1" customWidth="1"/>
    <col min="14341" max="14341" width="12.6328125" style="1" customWidth="1"/>
    <col min="14342" max="14344" width="8.7265625" style="1"/>
    <col min="14345" max="14345" width="3.26953125" style="1" customWidth="1"/>
    <col min="14346" max="14593" width="8.7265625" style="1"/>
    <col min="14594" max="14594" width="4.6328125" style="1" customWidth="1"/>
    <col min="14595" max="14595" width="30.6328125" style="1" customWidth="1"/>
    <col min="14596" max="14596" width="18.6328125" style="1" customWidth="1"/>
    <col min="14597" max="14597" width="12.6328125" style="1" customWidth="1"/>
    <col min="14598" max="14600" width="8.7265625" style="1"/>
    <col min="14601" max="14601" width="3.26953125" style="1" customWidth="1"/>
    <col min="14602" max="14849" width="8.7265625" style="1"/>
    <col min="14850" max="14850" width="4.6328125" style="1" customWidth="1"/>
    <col min="14851" max="14851" width="30.6328125" style="1" customWidth="1"/>
    <col min="14852" max="14852" width="18.6328125" style="1" customWidth="1"/>
    <col min="14853" max="14853" width="12.6328125" style="1" customWidth="1"/>
    <col min="14854" max="14856" width="8.7265625" style="1"/>
    <col min="14857" max="14857" width="3.26953125" style="1" customWidth="1"/>
    <col min="14858" max="15105" width="8.7265625" style="1"/>
    <col min="15106" max="15106" width="4.6328125" style="1" customWidth="1"/>
    <col min="15107" max="15107" width="30.6328125" style="1" customWidth="1"/>
    <col min="15108" max="15108" width="18.6328125" style="1" customWidth="1"/>
    <col min="15109" max="15109" width="12.6328125" style="1" customWidth="1"/>
    <col min="15110" max="15112" width="8.7265625" style="1"/>
    <col min="15113" max="15113" width="3.26953125" style="1" customWidth="1"/>
    <col min="15114" max="15361" width="8.7265625" style="1"/>
    <col min="15362" max="15362" width="4.6328125" style="1" customWidth="1"/>
    <col min="15363" max="15363" width="30.6328125" style="1" customWidth="1"/>
    <col min="15364" max="15364" width="18.6328125" style="1" customWidth="1"/>
    <col min="15365" max="15365" width="12.6328125" style="1" customWidth="1"/>
    <col min="15366" max="15368" width="8.7265625" style="1"/>
    <col min="15369" max="15369" width="3.26953125" style="1" customWidth="1"/>
    <col min="15370" max="15617" width="8.7265625" style="1"/>
    <col min="15618" max="15618" width="4.6328125" style="1" customWidth="1"/>
    <col min="15619" max="15619" width="30.6328125" style="1" customWidth="1"/>
    <col min="15620" max="15620" width="18.6328125" style="1" customWidth="1"/>
    <col min="15621" max="15621" width="12.6328125" style="1" customWidth="1"/>
    <col min="15622" max="15624" width="8.7265625" style="1"/>
    <col min="15625" max="15625" width="3.26953125" style="1" customWidth="1"/>
    <col min="15626" max="15873" width="8.7265625" style="1"/>
    <col min="15874" max="15874" width="4.6328125" style="1" customWidth="1"/>
    <col min="15875" max="15875" width="30.6328125" style="1" customWidth="1"/>
    <col min="15876" max="15876" width="18.6328125" style="1" customWidth="1"/>
    <col min="15877" max="15877" width="12.6328125" style="1" customWidth="1"/>
    <col min="15878" max="15880" width="8.7265625" style="1"/>
    <col min="15881" max="15881" width="3.26953125" style="1" customWidth="1"/>
    <col min="15882" max="16129" width="8.7265625" style="1"/>
    <col min="16130" max="16130" width="4.6328125" style="1" customWidth="1"/>
    <col min="16131" max="16131" width="30.6328125" style="1" customWidth="1"/>
    <col min="16132" max="16132" width="18.6328125" style="1" customWidth="1"/>
    <col min="16133" max="16133" width="12.6328125" style="1" customWidth="1"/>
    <col min="16134" max="16136" width="8.7265625" style="1"/>
    <col min="16137" max="16137" width="3.26953125" style="1" customWidth="1"/>
    <col min="16138" max="16384" width="8.7265625" style="1"/>
  </cols>
  <sheetData>
    <row r="2" spans="2:7" ht="25" customHeight="1" x14ac:dyDescent="0.2">
      <c r="B2" s="136" t="s">
        <v>0</v>
      </c>
      <c r="C2" s="136"/>
      <c r="D2" s="136"/>
      <c r="E2" s="136"/>
      <c r="F2" s="136"/>
      <c r="G2" s="136"/>
    </row>
    <row r="5" spans="2:7" ht="71" customHeight="1" x14ac:dyDescent="0.2">
      <c r="B5" s="137" t="s">
        <v>82</v>
      </c>
      <c r="C5" s="137"/>
      <c r="D5" s="137"/>
      <c r="E5" s="137"/>
      <c r="F5" s="137"/>
      <c r="G5" s="137"/>
    </row>
    <row r="6" spans="2:7" ht="7.5" customHeight="1" x14ac:dyDescent="0.2"/>
    <row r="8" spans="2:7" ht="30" customHeight="1" x14ac:dyDescent="0.2">
      <c r="B8" s="138" t="s">
        <v>1</v>
      </c>
      <c r="C8" s="139"/>
      <c r="D8" s="140"/>
      <c r="E8" s="141"/>
      <c r="F8" s="141"/>
      <c r="G8" s="142"/>
    </row>
    <row r="9" spans="2:7" ht="30" customHeight="1" x14ac:dyDescent="0.2">
      <c r="B9" s="138" t="s">
        <v>2</v>
      </c>
      <c r="C9" s="139"/>
      <c r="D9" s="140"/>
      <c r="E9" s="141"/>
      <c r="F9" s="141"/>
      <c r="G9" s="142"/>
    </row>
    <row r="10" spans="2:7" ht="30" customHeight="1" x14ac:dyDescent="0.2">
      <c r="B10" s="147" t="s">
        <v>3</v>
      </c>
      <c r="C10" s="148"/>
      <c r="D10" s="140"/>
      <c r="E10" s="141"/>
      <c r="F10" s="141"/>
      <c r="G10" s="142"/>
    </row>
    <row r="11" spans="2:7" ht="30" customHeight="1" x14ac:dyDescent="0.2">
      <c r="B11" s="147" t="s">
        <v>4</v>
      </c>
      <c r="C11" s="148"/>
      <c r="D11" s="140"/>
      <c r="E11" s="141"/>
      <c r="F11" s="141"/>
      <c r="G11" s="142"/>
    </row>
    <row r="12" spans="2:7" ht="30" customHeight="1" x14ac:dyDescent="0.2">
      <c r="B12" s="149" t="s">
        <v>5</v>
      </c>
      <c r="C12" s="150"/>
      <c r="D12" s="140"/>
      <c r="E12" s="141"/>
      <c r="F12" s="141"/>
      <c r="G12" s="142"/>
    </row>
    <row r="13" spans="2:7" ht="30" customHeight="1" x14ac:dyDescent="0.2">
      <c r="B13" s="138" t="s">
        <v>6</v>
      </c>
      <c r="C13" s="139"/>
      <c r="D13" s="151" t="s">
        <v>7</v>
      </c>
      <c r="E13" s="152"/>
      <c r="F13" s="152"/>
      <c r="G13" s="153"/>
    </row>
    <row r="15" spans="2:7" ht="14" x14ac:dyDescent="0.2">
      <c r="B15" s="1" t="s">
        <v>95</v>
      </c>
      <c r="C15" s="46"/>
    </row>
    <row r="16" spans="2:7" ht="6.5" customHeight="1" x14ac:dyDescent="0.2">
      <c r="B16" s="47"/>
      <c r="C16" s="42"/>
      <c r="D16" s="48"/>
      <c r="E16" s="49"/>
      <c r="F16" s="49"/>
      <c r="G16" s="50"/>
    </row>
    <row r="17" spans="2:7" x14ac:dyDescent="0.2">
      <c r="B17" s="51"/>
      <c r="C17" s="45" t="s">
        <v>104</v>
      </c>
      <c r="D17" s="40"/>
      <c r="G17" s="52"/>
    </row>
    <row r="18" spans="2:7" ht="6" customHeight="1" x14ac:dyDescent="0.2">
      <c r="B18" s="51"/>
      <c r="C18" s="44"/>
      <c r="D18" s="42"/>
      <c r="G18" s="52"/>
    </row>
    <row r="19" spans="2:7" x14ac:dyDescent="0.2">
      <c r="B19" s="51"/>
      <c r="C19" s="43" t="s">
        <v>106</v>
      </c>
      <c r="D19" s="53"/>
      <c r="G19" s="52"/>
    </row>
    <row r="20" spans="2:7" x14ac:dyDescent="0.2">
      <c r="B20" s="51"/>
      <c r="C20" s="40" t="s">
        <v>90</v>
      </c>
      <c r="D20" s="40"/>
      <c r="E20" t="s">
        <v>92</v>
      </c>
      <c r="G20" s="52"/>
    </row>
    <row r="21" spans="2:7" x14ac:dyDescent="0.2">
      <c r="B21" s="51"/>
      <c r="C21" s="40" t="s">
        <v>90</v>
      </c>
      <c r="D21" s="41"/>
      <c r="E21"/>
      <c r="G21" s="52"/>
    </row>
    <row r="22" spans="2:7" x14ac:dyDescent="0.2">
      <c r="B22" s="51"/>
      <c r="C22" s="40" t="s">
        <v>90</v>
      </c>
      <c r="D22" s="41"/>
      <c r="E22"/>
      <c r="G22" s="52"/>
    </row>
    <row r="23" spans="2:7" x14ac:dyDescent="0.2">
      <c r="B23" s="51"/>
      <c r="C23" s="40" t="s">
        <v>90</v>
      </c>
      <c r="D23" s="41"/>
      <c r="E23"/>
      <c r="G23" s="52"/>
    </row>
    <row r="24" spans="2:7" x14ac:dyDescent="0.2">
      <c r="B24" s="51"/>
      <c r="C24" s="40" t="s">
        <v>91</v>
      </c>
      <c r="D24" s="41"/>
      <c r="E24"/>
      <c r="G24" s="52"/>
    </row>
    <row r="25" spans="2:7" x14ac:dyDescent="0.2">
      <c r="B25" s="51"/>
      <c r="C25" s="40" t="s">
        <v>93</v>
      </c>
      <c r="D25" s="41">
        <f>SUM(D20:D24)</f>
        <v>0</v>
      </c>
      <c r="E25" t="s">
        <v>94</v>
      </c>
      <c r="G25" s="52"/>
    </row>
    <row r="26" spans="2:7" ht="5.5" customHeight="1" x14ac:dyDescent="0.2">
      <c r="B26" s="51"/>
      <c r="C26" s="44"/>
      <c r="D26"/>
      <c r="G26" s="52"/>
    </row>
    <row r="27" spans="2:7" x14ac:dyDescent="0.2">
      <c r="B27" s="51"/>
      <c r="C27" s="44" t="s">
        <v>105</v>
      </c>
      <c r="D27" s="53"/>
      <c r="G27" s="52"/>
    </row>
    <row r="28" spans="2:7" x14ac:dyDescent="0.2">
      <c r="B28" s="51"/>
      <c r="C28" s="40" t="s">
        <v>96</v>
      </c>
      <c r="D28" s="57"/>
      <c r="E28" s="1" t="s">
        <v>103</v>
      </c>
      <c r="G28" s="52"/>
    </row>
    <row r="29" spans="2:7" x14ac:dyDescent="0.2">
      <c r="B29" s="51"/>
      <c r="C29" s="40" t="s">
        <v>97</v>
      </c>
      <c r="D29" s="57"/>
      <c r="E29" s="1" t="s">
        <v>102</v>
      </c>
      <c r="G29" s="52"/>
    </row>
    <row r="30" spans="2:7" x14ac:dyDescent="0.2">
      <c r="B30" s="51"/>
      <c r="C30" s="40" t="s">
        <v>98</v>
      </c>
      <c r="D30" s="57"/>
      <c r="G30" s="52"/>
    </row>
    <row r="31" spans="2:7" x14ac:dyDescent="0.2">
      <c r="B31" s="51"/>
      <c r="C31" s="40" t="s">
        <v>107</v>
      </c>
      <c r="D31" s="57"/>
      <c r="G31" s="52"/>
    </row>
    <row r="32" spans="2:7" x14ac:dyDescent="0.2">
      <c r="B32" s="51"/>
      <c r="C32" s="40" t="s">
        <v>99</v>
      </c>
      <c r="D32" s="57"/>
      <c r="G32" s="52"/>
    </row>
    <row r="33" spans="2:10" x14ac:dyDescent="0.2">
      <c r="B33" s="51"/>
      <c r="C33" s="41" t="s">
        <v>100</v>
      </c>
      <c r="D33" s="41"/>
      <c r="G33" s="52"/>
    </row>
    <row r="34" spans="2:10" x14ac:dyDescent="0.2">
      <c r="B34" s="51"/>
      <c r="C34" s="41" t="s">
        <v>109</v>
      </c>
      <c r="D34" s="41"/>
      <c r="G34" s="52"/>
    </row>
    <row r="35" spans="2:10" x14ac:dyDescent="0.2">
      <c r="B35" s="51"/>
      <c r="C35" s="41" t="s">
        <v>101</v>
      </c>
      <c r="D35" s="41"/>
      <c r="G35" s="52"/>
    </row>
    <row r="36" spans="2:10" ht="6" customHeight="1" x14ac:dyDescent="0.2">
      <c r="B36" s="54"/>
      <c r="C36" s="55"/>
      <c r="D36" s="55"/>
      <c r="E36" s="55"/>
      <c r="F36" s="55"/>
      <c r="G36" s="56"/>
    </row>
    <row r="38" spans="2:10" ht="30" customHeight="1" x14ac:dyDescent="0.2">
      <c r="B38" s="154" t="s">
        <v>8</v>
      </c>
      <c r="C38" s="155"/>
      <c r="D38" s="155"/>
      <c r="E38" s="155"/>
      <c r="F38" s="155"/>
      <c r="G38" s="156"/>
    </row>
    <row r="39" spans="2:10" ht="20" customHeight="1" x14ac:dyDescent="0.2">
      <c r="B39" s="2" t="s">
        <v>9</v>
      </c>
      <c r="C39" s="138" t="s">
        <v>10</v>
      </c>
      <c r="D39" s="139"/>
      <c r="E39" s="36" t="s">
        <v>11</v>
      </c>
      <c r="F39" s="138" t="s">
        <v>12</v>
      </c>
      <c r="G39" s="139"/>
    </row>
    <row r="40" spans="2:10" ht="15" customHeight="1" x14ac:dyDescent="0.2">
      <c r="B40" s="3">
        <v>1</v>
      </c>
      <c r="C40" s="143" t="s">
        <v>13</v>
      </c>
      <c r="D40" s="144"/>
      <c r="E40" s="3"/>
      <c r="F40" s="145"/>
      <c r="G40" s="146"/>
    </row>
    <row r="41" spans="2:10" ht="15" customHeight="1" x14ac:dyDescent="0.2">
      <c r="B41" s="3">
        <v>2</v>
      </c>
      <c r="C41" s="143" t="s">
        <v>14</v>
      </c>
      <c r="D41" s="144"/>
      <c r="E41" s="3"/>
      <c r="F41" s="145"/>
      <c r="G41" s="146"/>
    </row>
    <row r="42" spans="2:10" ht="15" customHeight="1" x14ac:dyDescent="0.2">
      <c r="B42" s="3">
        <v>3</v>
      </c>
      <c r="C42" s="143" t="s">
        <v>15</v>
      </c>
      <c r="D42" s="144"/>
      <c r="E42" s="3"/>
      <c r="F42" s="157"/>
      <c r="G42" s="158"/>
    </row>
    <row r="43" spans="2:10" ht="15" customHeight="1" x14ac:dyDescent="0.2">
      <c r="B43" s="3">
        <v>4</v>
      </c>
      <c r="C43" s="159" t="s">
        <v>16</v>
      </c>
      <c r="D43" s="159"/>
      <c r="E43" s="3"/>
      <c r="F43" s="160"/>
      <c r="G43" s="161"/>
    </row>
    <row r="44" spans="2:10" ht="15" customHeight="1" x14ac:dyDescent="0.2">
      <c r="B44" s="3">
        <v>5</v>
      </c>
      <c r="C44" s="162" t="s">
        <v>17</v>
      </c>
      <c r="D44" s="162"/>
      <c r="E44" s="3"/>
      <c r="F44" s="163" t="s">
        <v>80</v>
      </c>
      <c r="G44" s="164"/>
    </row>
    <row r="45" spans="2:10" ht="15" customHeight="1" x14ac:dyDescent="0.2">
      <c r="B45" s="3">
        <v>6</v>
      </c>
      <c r="C45" s="162" t="s">
        <v>18</v>
      </c>
      <c r="D45" s="162"/>
      <c r="E45" s="3"/>
      <c r="F45" s="165" t="s">
        <v>81</v>
      </c>
      <c r="G45" s="166"/>
    </row>
    <row r="46" spans="2:10" ht="15" customHeight="1" x14ac:dyDescent="0.2">
      <c r="B46" s="3">
        <v>7</v>
      </c>
      <c r="C46" s="162" t="s">
        <v>19</v>
      </c>
      <c r="D46" s="162"/>
      <c r="E46" s="3"/>
      <c r="F46" s="145"/>
      <c r="G46" s="146"/>
    </row>
    <row r="47" spans="2:10" ht="15" customHeight="1" x14ac:dyDescent="0.2">
      <c r="B47" s="3">
        <v>8</v>
      </c>
      <c r="C47" s="162" t="s">
        <v>20</v>
      </c>
      <c r="D47" s="162"/>
      <c r="E47" s="3"/>
      <c r="F47" s="145"/>
      <c r="G47" s="146"/>
      <c r="J47" s="1" t="s">
        <v>110</v>
      </c>
    </row>
    <row r="48" spans="2:10" ht="25" customHeight="1" x14ac:dyDescent="0.2"/>
    <row r="49" ht="25" customHeight="1" x14ac:dyDescent="0.2"/>
    <row r="50" ht="25" customHeight="1" x14ac:dyDescent="0.2"/>
    <row r="51" ht="25" customHeight="1" x14ac:dyDescent="0.2"/>
    <row r="52" ht="25" customHeight="1" x14ac:dyDescent="0.2"/>
    <row r="53" ht="25" customHeight="1" x14ac:dyDescent="0.2"/>
  </sheetData>
  <mergeCells count="33">
    <mergeCell ref="C47:D47"/>
    <mergeCell ref="F47:G47"/>
    <mergeCell ref="C44:D44"/>
    <mergeCell ref="F44:G44"/>
    <mergeCell ref="C45:D45"/>
    <mergeCell ref="F45:G45"/>
    <mergeCell ref="C46:D46"/>
    <mergeCell ref="F46:G46"/>
    <mergeCell ref="C41:D41"/>
    <mergeCell ref="F41:G41"/>
    <mergeCell ref="C42:D42"/>
    <mergeCell ref="F42:G42"/>
    <mergeCell ref="C43:D43"/>
    <mergeCell ref="F43:G43"/>
    <mergeCell ref="C40:D40"/>
    <mergeCell ref="F40:G40"/>
    <mergeCell ref="B10:C10"/>
    <mergeCell ref="D10:G10"/>
    <mergeCell ref="B11:C11"/>
    <mergeCell ref="D11:G11"/>
    <mergeCell ref="B12:C12"/>
    <mergeCell ref="D12:G12"/>
    <mergeCell ref="B13:C13"/>
    <mergeCell ref="D13:G13"/>
    <mergeCell ref="B38:G38"/>
    <mergeCell ref="C39:D39"/>
    <mergeCell ref="F39:G39"/>
    <mergeCell ref="B2:G2"/>
    <mergeCell ref="B5:G5"/>
    <mergeCell ref="B8:C8"/>
    <mergeCell ref="D8:G8"/>
    <mergeCell ref="B9:C9"/>
    <mergeCell ref="D9:G9"/>
  </mergeCells>
  <phoneticPr fontId="1"/>
  <dataValidations count="2">
    <dataValidation type="list" allowBlank="1" showInputMessage="1" showErrorMessage="1" sqref="SW40:SW47 WVM983076:WVM983086 WLQ983076:WLQ983086 WBU983076:WBU983086 VRY983076:VRY983086 VIC983076:VIC983086 UYG983076:UYG983086 UOK983076:UOK983086 UEO983076:UEO983086 TUS983076:TUS983086 TKW983076:TKW983086 TBA983076:TBA983086 SRE983076:SRE983086 SHI983076:SHI983086 RXM983076:RXM983086 RNQ983076:RNQ983086 RDU983076:RDU983086 QTY983076:QTY983086 QKC983076:QKC983086 QAG983076:QAG983086 PQK983076:PQK983086 PGO983076:PGO983086 OWS983076:OWS983086 OMW983076:OMW983086 ODA983076:ODA983086 NTE983076:NTE983086 NJI983076:NJI983086 MZM983076:MZM983086 MPQ983076:MPQ983086 MFU983076:MFU983086 LVY983076:LVY983086 LMC983076:LMC983086 LCG983076:LCG983086 KSK983076:KSK983086 KIO983076:KIO983086 JYS983076:JYS983086 JOW983076:JOW983086 JFA983076:JFA983086 IVE983076:IVE983086 ILI983076:ILI983086 IBM983076:IBM983086 HRQ983076:HRQ983086 HHU983076:HHU983086 GXY983076:GXY983086 GOC983076:GOC983086 GEG983076:GEG983086 FUK983076:FUK983086 FKO983076:FKO983086 FAS983076:FAS983086 EQW983076:EQW983086 EHA983076:EHA983086 DXE983076:DXE983086 DNI983076:DNI983086 DDM983076:DDM983086 CTQ983076:CTQ983086 CJU983076:CJU983086 BZY983076:BZY983086 BQC983076:BQC983086 BGG983076:BGG983086 AWK983076:AWK983086 AMO983076:AMO983086 ACS983076:ACS983086 SW983076:SW983086 JA983076:JA983086 E983076:E983086 WVM917540:WVM917550 WLQ917540:WLQ917550 WBU917540:WBU917550 VRY917540:VRY917550 VIC917540:VIC917550 UYG917540:UYG917550 UOK917540:UOK917550 UEO917540:UEO917550 TUS917540:TUS917550 TKW917540:TKW917550 TBA917540:TBA917550 SRE917540:SRE917550 SHI917540:SHI917550 RXM917540:RXM917550 RNQ917540:RNQ917550 RDU917540:RDU917550 QTY917540:QTY917550 QKC917540:QKC917550 QAG917540:QAG917550 PQK917540:PQK917550 PGO917540:PGO917550 OWS917540:OWS917550 OMW917540:OMW917550 ODA917540:ODA917550 NTE917540:NTE917550 NJI917540:NJI917550 MZM917540:MZM917550 MPQ917540:MPQ917550 MFU917540:MFU917550 LVY917540:LVY917550 LMC917540:LMC917550 LCG917540:LCG917550 KSK917540:KSK917550 KIO917540:KIO917550 JYS917540:JYS917550 JOW917540:JOW917550 JFA917540:JFA917550 IVE917540:IVE917550 ILI917540:ILI917550 IBM917540:IBM917550 HRQ917540:HRQ917550 HHU917540:HHU917550 GXY917540:GXY917550 GOC917540:GOC917550 GEG917540:GEG917550 FUK917540:FUK917550 FKO917540:FKO917550 FAS917540:FAS917550 EQW917540:EQW917550 EHA917540:EHA917550 DXE917540:DXE917550 DNI917540:DNI917550 DDM917540:DDM917550 CTQ917540:CTQ917550 CJU917540:CJU917550 BZY917540:BZY917550 BQC917540:BQC917550 BGG917540:BGG917550 AWK917540:AWK917550 AMO917540:AMO917550 ACS917540:ACS917550 SW917540:SW917550 JA917540:JA917550 E917540:E917550 WVM852004:WVM852014 WLQ852004:WLQ852014 WBU852004:WBU852014 VRY852004:VRY852014 VIC852004:VIC852014 UYG852004:UYG852014 UOK852004:UOK852014 UEO852004:UEO852014 TUS852004:TUS852014 TKW852004:TKW852014 TBA852004:TBA852014 SRE852004:SRE852014 SHI852004:SHI852014 RXM852004:RXM852014 RNQ852004:RNQ852014 RDU852004:RDU852014 QTY852004:QTY852014 QKC852004:QKC852014 QAG852004:QAG852014 PQK852004:PQK852014 PGO852004:PGO852014 OWS852004:OWS852014 OMW852004:OMW852014 ODA852004:ODA852014 NTE852004:NTE852014 NJI852004:NJI852014 MZM852004:MZM852014 MPQ852004:MPQ852014 MFU852004:MFU852014 LVY852004:LVY852014 LMC852004:LMC852014 LCG852004:LCG852014 KSK852004:KSK852014 KIO852004:KIO852014 JYS852004:JYS852014 JOW852004:JOW852014 JFA852004:JFA852014 IVE852004:IVE852014 ILI852004:ILI852014 IBM852004:IBM852014 HRQ852004:HRQ852014 HHU852004:HHU852014 GXY852004:GXY852014 GOC852004:GOC852014 GEG852004:GEG852014 FUK852004:FUK852014 FKO852004:FKO852014 FAS852004:FAS852014 EQW852004:EQW852014 EHA852004:EHA852014 DXE852004:DXE852014 DNI852004:DNI852014 DDM852004:DDM852014 CTQ852004:CTQ852014 CJU852004:CJU852014 BZY852004:BZY852014 BQC852004:BQC852014 BGG852004:BGG852014 AWK852004:AWK852014 AMO852004:AMO852014 ACS852004:ACS852014 SW852004:SW852014 JA852004:JA852014 E852004:E852014 WVM786468:WVM786478 WLQ786468:WLQ786478 WBU786468:WBU786478 VRY786468:VRY786478 VIC786468:VIC786478 UYG786468:UYG786478 UOK786468:UOK786478 UEO786468:UEO786478 TUS786468:TUS786478 TKW786468:TKW786478 TBA786468:TBA786478 SRE786468:SRE786478 SHI786468:SHI786478 RXM786468:RXM786478 RNQ786468:RNQ786478 RDU786468:RDU786478 QTY786468:QTY786478 QKC786468:QKC786478 QAG786468:QAG786478 PQK786468:PQK786478 PGO786468:PGO786478 OWS786468:OWS786478 OMW786468:OMW786478 ODA786468:ODA786478 NTE786468:NTE786478 NJI786468:NJI786478 MZM786468:MZM786478 MPQ786468:MPQ786478 MFU786468:MFU786478 LVY786468:LVY786478 LMC786468:LMC786478 LCG786468:LCG786478 KSK786468:KSK786478 KIO786468:KIO786478 JYS786468:JYS786478 JOW786468:JOW786478 JFA786468:JFA786478 IVE786468:IVE786478 ILI786468:ILI786478 IBM786468:IBM786478 HRQ786468:HRQ786478 HHU786468:HHU786478 GXY786468:GXY786478 GOC786468:GOC786478 GEG786468:GEG786478 FUK786468:FUK786478 FKO786468:FKO786478 FAS786468:FAS786478 EQW786468:EQW786478 EHA786468:EHA786478 DXE786468:DXE786478 DNI786468:DNI786478 DDM786468:DDM786478 CTQ786468:CTQ786478 CJU786468:CJU786478 BZY786468:BZY786478 BQC786468:BQC786478 BGG786468:BGG786478 AWK786468:AWK786478 AMO786468:AMO786478 ACS786468:ACS786478 SW786468:SW786478 JA786468:JA786478 E786468:E786478 WVM720932:WVM720942 WLQ720932:WLQ720942 WBU720932:WBU720942 VRY720932:VRY720942 VIC720932:VIC720942 UYG720932:UYG720942 UOK720932:UOK720942 UEO720932:UEO720942 TUS720932:TUS720942 TKW720932:TKW720942 TBA720932:TBA720942 SRE720932:SRE720942 SHI720932:SHI720942 RXM720932:RXM720942 RNQ720932:RNQ720942 RDU720932:RDU720942 QTY720932:QTY720942 QKC720932:QKC720942 QAG720932:QAG720942 PQK720932:PQK720942 PGO720932:PGO720942 OWS720932:OWS720942 OMW720932:OMW720942 ODA720932:ODA720942 NTE720932:NTE720942 NJI720932:NJI720942 MZM720932:MZM720942 MPQ720932:MPQ720942 MFU720932:MFU720942 LVY720932:LVY720942 LMC720932:LMC720942 LCG720932:LCG720942 KSK720932:KSK720942 KIO720932:KIO720942 JYS720932:JYS720942 JOW720932:JOW720942 JFA720932:JFA720942 IVE720932:IVE720942 ILI720932:ILI720942 IBM720932:IBM720942 HRQ720932:HRQ720942 HHU720932:HHU720942 GXY720932:GXY720942 GOC720932:GOC720942 GEG720932:GEG720942 FUK720932:FUK720942 FKO720932:FKO720942 FAS720932:FAS720942 EQW720932:EQW720942 EHA720932:EHA720942 DXE720932:DXE720942 DNI720932:DNI720942 DDM720932:DDM720942 CTQ720932:CTQ720942 CJU720932:CJU720942 BZY720932:BZY720942 BQC720932:BQC720942 BGG720932:BGG720942 AWK720932:AWK720942 AMO720932:AMO720942 ACS720932:ACS720942 SW720932:SW720942 JA720932:JA720942 E720932:E720942 WVM655396:WVM655406 WLQ655396:WLQ655406 WBU655396:WBU655406 VRY655396:VRY655406 VIC655396:VIC655406 UYG655396:UYG655406 UOK655396:UOK655406 UEO655396:UEO655406 TUS655396:TUS655406 TKW655396:TKW655406 TBA655396:TBA655406 SRE655396:SRE655406 SHI655396:SHI655406 RXM655396:RXM655406 RNQ655396:RNQ655406 RDU655396:RDU655406 QTY655396:QTY655406 QKC655396:QKC655406 QAG655396:QAG655406 PQK655396:PQK655406 PGO655396:PGO655406 OWS655396:OWS655406 OMW655396:OMW655406 ODA655396:ODA655406 NTE655396:NTE655406 NJI655396:NJI655406 MZM655396:MZM655406 MPQ655396:MPQ655406 MFU655396:MFU655406 LVY655396:LVY655406 LMC655396:LMC655406 LCG655396:LCG655406 KSK655396:KSK655406 KIO655396:KIO655406 JYS655396:JYS655406 JOW655396:JOW655406 JFA655396:JFA655406 IVE655396:IVE655406 ILI655396:ILI655406 IBM655396:IBM655406 HRQ655396:HRQ655406 HHU655396:HHU655406 GXY655396:GXY655406 GOC655396:GOC655406 GEG655396:GEG655406 FUK655396:FUK655406 FKO655396:FKO655406 FAS655396:FAS655406 EQW655396:EQW655406 EHA655396:EHA655406 DXE655396:DXE655406 DNI655396:DNI655406 DDM655396:DDM655406 CTQ655396:CTQ655406 CJU655396:CJU655406 BZY655396:BZY655406 BQC655396:BQC655406 BGG655396:BGG655406 AWK655396:AWK655406 AMO655396:AMO655406 ACS655396:ACS655406 SW655396:SW655406 JA655396:JA655406 E655396:E655406 WVM589860:WVM589870 WLQ589860:WLQ589870 WBU589860:WBU589870 VRY589860:VRY589870 VIC589860:VIC589870 UYG589860:UYG589870 UOK589860:UOK589870 UEO589860:UEO589870 TUS589860:TUS589870 TKW589860:TKW589870 TBA589860:TBA589870 SRE589860:SRE589870 SHI589860:SHI589870 RXM589860:RXM589870 RNQ589860:RNQ589870 RDU589860:RDU589870 QTY589860:QTY589870 QKC589860:QKC589870 QAG589860:QAG589870 PQK589860:PQK589870 PGO589860:PGO589870 OWS589860:OWS589870 OMW589860:OMW589870 ODA589860:ODA589870 NTE589860:NTE589870 NJI589860:NJI589870 MZM589860:MZM589870 MPQ589860:MPQ589870 MFU589860:MFU589870 LVY589860:LVY589870 LMC589860:LMC589870 LCG589860:LCG589870 KSK589860:KSK589870 KIO589860:KIO589870 JYS589860:JYS589870 JOW589860:JOW589870 JFA589860:JFA589870 IVE589860:IVE589870 ILI589860:ILI589870 IBM589860:IBM589870 HRQ589860:HRQ589870 HHU589860:HHU589870 GXY589860:GXY589870 GOC589860:GOC589870 GEG589860:GEG589870 FUK589860:FUK589870 FKO589860:FKO589870 FAS589860:FAS589870 EQW589860:EQW589870 EHA589860:EHA589870 DXE589860:DXE589870 DNI589860:DNI589870 DDM589860:DDM589870 CTQ589860:CTQ589870 CJU589860:CJU589870 BZY589860:BZY589870 BQC589860:BQC589870 BGG589860:BGG589870 AWK589860:AWK589870 AMO589860:AMO589870 ACS589860:ACS589870 SW589860:SW589870 JA589860:JA589870 E589860:E589870 WVM524324:WVM524334 WLQ524324:WLQ524334 WBU524324:WBU524334 VRY524324:VRY524334 VIC524324:VIC524334 UYG524324:UYG524334 UOK524324:UOK524334 UEO524324:UEO524334 TUS524324:TUS524334 TKW524324:TKW524334 TBA524324:TBA524334 SRE524324:SRE524334 SHI524324:SHI524334 RXM524324:RXM524334 RNQ524324:RNQ524334 RDU524324:RDU524334 QTY524324:QTY524334 QKC524324:QKC524334 QAG524324:QAG524334 PQK524324:PQK524334 PGO524324:PGO524334 OWS524324:OWS524334 OMW524324:OMW524334 ODA524324:ODA524334 NTE524324:NTE524334 NJI524324:NJI524334 MZM524324:MZM524334 MPQ524324:MPQ524334 MFU524324:MFU524334 LVY524324:LVY524334 LMC524324:LMC524334 LCG524324:LCG524334 KSK524324:KSK524334 KIO524324:KIO524334 JYS524324:JYS524334 JOW524324:JOW524334 JFA524324:JFA524334 IVE524324:IVE524334 ILI524324:ILI524334 IBM524324:IBM524334 HRQ524324:HRQ524334 HHU524324:HHU524334 GXY524324:GXY524334 GOC524324:GOC524334 GEG524324:GEG524334 FUK524324:FUK524334 FKO524324:FKO524334 FAS524324:FAS524334 EQW524324:EQW524334 EHA524324:EHA524334 DXE524324:DXE524334 DNI524324:DNI524334 DDM524324:DDM524334 CTQ524324:CTQ524334 CJU524324:CJU524334 BZY524324:BZY524334 BQC524324:BQC524334 BGG524324:BGG524334 AWK524324:AWK524334 AMO524324:AMO524334 ACS524324:ACS524334 SW524324:SW524334 JA524324:JA524334 E524324:E524334 WVM458788:WVM458798 WLQ458788:WLQ458798 WBU458788:WBU458798 VRY458788:VRY458798 VIC458788:VIC458798 UYG458788:UYG458798 UOK458788:UOK458798 UEO458788:UEO458798 TUS458788:TUS458798 TKW458788:TKW458798 TBA458788:TBA458798 SRE458788:SRE458798 SHI458788:SHI458798 RXM458788:RXM458798 RNQ458788:RNQ458798 RDU458788:RDU458798 QTY458788:QTY458798 QKC458788:QKC458798 QAG458788:QAG458798 PQK458788:PQK458798 PGO458788:PGO458798 OWS458788:OWS458798 OMW458788:OMW458798 ODA458788:ODA458798 NTE458788:NTE458798 NJI458788:NJI458798 MZM458788:MZM458798 MPQ458788:MPQ458798 MFU458788:MFU458798 LVY458788:LVY458798 LMC458788:LMC458798 LCG458788:LCG458798 KSK458788:KSK458798 KIO458788:KIO458798 JYS458788:JYS458798 JOW458788:JOW458798 JFA458788:JFA458798 IVE458788:IVE458798 ILI458788:ILI458798 IBM458788:IBM458798 HRQ458788:HRQ458798 HHU458788:HHU458798 GXY458788:GXY458798 GOC458788:GOC458798 GEG458788:GEG458798 FUK458788:FUK458798 FKO458788:FKO458798 FAS458788:FAS458798 EQW458788:EQW458798 EHA458788:EHA458798 DXE458788:DXE458798 DNI458788:DNI458798 DDM458788:DDM458798 CTQ458788:CTQ458798 CJU458788:CJU458798 BZY458788:BZY458798 BQC458788:BQC458798 BGG458788:BGG458798 AWK458788:AWK458798 AMO458788:AMO458798 ACS458788:ACS458798 SW458788:SW458798 JA458788:JA458798 E458788:E458798 WVM393252:WVM393262 WLQ393252:WLQ393262 WBU393252:WBU393262 VRY393252:VRY393262 VIC393252:VIC393262 UYG393252:UYG393262 UOK393252:UOK393262 UEO393252:UEO393262 TUS393252:TUS393262 TKW393252:TKW393262 TBA393252:TBA393262 SRE393252:SRE393262 SHI393252:SHI393262 RXM393252:RXM393262 RNQ393252:RNQ393262 RDU393252:RDU393262 QTY393252:QTY393262 QKC393252:QKC393262 QAG393252:QAG393262 PQK393252:PQK393262 PGO393252:PGO393262 OWS393252:OWS393262 OMW393252:OMW393262 ODA393252:ODA393262 NTE393252:NTE393262 NJI393252:NJI393262 MZM393252:MZM393262 MPQ393252:MPQ393262 MFU393252:MFU393262 LVY393252:LVY393262 LMC393252:LMC393262 LCG393252:LCG393262 KSK393252:KSK393262 KIO393252:KIO393262 JYS393252:JYS393262 JOW393252:JOW393262 JFA393252:JFA393262 IVE393252:IVE393262 ILI393252:ILI393262 IBM393252:IBM393262 HRQ393252:HRQ393262 HHU393252:HHU393262 GXY393252:GXY393262 GOC393252:GOC393262 GEG393252:GEG393262 FUK393252:FUK393262 FKO393252:FKO393262 FAS393252:FAS393262 EQW393252:EQW393262 EHA393252:EHA393262 DXE393252:DXE393262 DNI393252:DNI393262 DDM393252:DDM393262 CTQ393252:CTQ393262 CJU393252:CJU393262 BZY393252:BZY393262 BQC393252:BQC393262 BGG393252:BGG393262 AWK393252:AWK393262 AMO393252:AMO393262 ACS393252:ACS393262 SW393252:SW393262 JA393252:JA393262 E393252:E393262 WVM327716:WVM327726 WLQ327716:WLQ327726 WBU327716:WBU327726 VRY327716:VRY327726 VIC327716:VIC327726 UYG327716:UYG327726 UOK327716:UOK327726 UEO327716:UEO327726 TUS327716:TUS327726 TKW327716:TKW327726 TBA327716:TBA327726 SRE327716:SRE327726 SHI327716:SHI327726 RXM327716:RXM327726 RNQ327716:RNQ327726 RDU327716:RDU327726 QTY327716:QTY327726 QKC327716:QKC327726 QAG327716:QAG327726 PQK327716:PQK327726 PGO327716:PGO327726 OWS327716:OWS327726 OMW327716:OMW327726 ODA327716:ODA327726 NTE327716:NTE327726 NJI327716:NJI327726 MZM327716:MZM327726 MPQ327716:MPQ327726 MFU327716:MFU327726 LVY327716:LVY327726 LMC327716:LMC327726 LCG327716:LCG327726 KSK327716:KSK327726 KIO327716:KIO327726 JYS327716:JYS327726 JOW327716:JOW327726 JFA327716:JFA327726 IVE327716:IVE327726 ILI327716:ILI327726 IBM327716:IBM327726 HRQ327716:HRQ327726 HHU327716:HHU327726 GXY327716:GXY327726 GOC327716:GOC327726 GEG327716:GEG327726 FUK327716:FUK327726 FKO327716:FKO327726 FAS327716:FAS327726 EQW327716:EQW327726 EHA327716:EHA327726 DXE327716:DXE327726 DNI327716:DNI327726 DDM327716:DDM327726 CTQ327716:CTQ327726 CJU327716:CJU327726 BZY327716:BZY327726 BQC327716:BQC327726 BGG327716:BGG327726 AWK327716:AWK327726 AMO327716:AMO327726 ACS327716:ACS327726 SW327716:SW327726 JA327716:JA327726 E327716:E327726 WVM262180:WVM262190 WLQ262180:WLQ262190 WBU262180:WBU262190 VRY262180:VRY262190 VIC262180:VIC262190 UYG262180:UYG262190 UOK262180:UOK262190 UEO262180:UEO262190 TUS262180:TUS262190 TKW262180:TKW262190 TBA262180:TBA262190 SRE262180:SRE262190 SHI262180:SHI262190 RXM262180:RXM262190 RNQ262180:RNQ262190 RDU262180:RDU262190 QTY262180:QTY262190 QKC262180:QKC262190 QAG262180:QAG262190 PQK262180:PQK262190 PGO262180:PGO262190 OWS262180:OWS262190 OMW262180:OMW262190 ODA262180:ODA262190 NTE262180:NTE262190 NJI262180:NJI262190 MZM262180:MZM262190 MPQ262180:MPQ262190 MFU262180:MFU262190 LVY262180:LVY262190 LMC262180:LMC262190 LCG262180:LCG262190 KSK262180:KSK262190 KIO262180:KIO262190 JYS262180:JYS262190 JOW262180:JOW262190 JFA262180:JFA262190 IVE262180:IVE262190 ILI262180:ILI262190 IBM262180:IBM262190 HRQ262180:HRQ262190 HHU262180:HHU262190 GXY262180:GXY262190 GOC262180:GOC262190 GEG262180:GEG262190 FUK262180:FUK262190 FKO262180:FKO262190 FAS262180:FAS262190 EQW262180:EQW262190 EHA262180:EHA262190 DXE262180:DXE262190 DNI262180:DNI262190 DDM262180:DDM262190 CTQ262180:CTQ262190 CJU262180:CJU262190 BZY262180:BZY262190 BQC262180:BQC262190 BGG262180:BGG262190 AWK262180:AWK262190 AMO262180:AMO262190 ACS262180:ACS262190 SW262180:SW262190 JA262180:JA262190 E262180:E262190 WVM196644:WVM196654 WLQ196644:WLQ196654 WBU196644:WBU196654 VRY196644:VRY196654 VIC196644:VIC196654 UYG196644:UYG196654 UOK196644:UOK196654 UEO196644:UEO196654 TUS196644:TUS196654 TKW196644:TKW196654 TBA196644:TBA196654 SRE196644:SRE196654 SHI196644:SHI196654 RXM196644:RXM196654 RNQ196644:RNQ196654 RDU196644:RDU196654 QTY196644:QTY196654 QKC196644:QKC196654 QAG196644:QAG196654 PQK196644:PQK196654 PGO196644:PGO196654 OWS196644:OWS196654 OMW196644:OMW196654 ODA196644:ODA196654 NTE196644:NTE196654 NJI196644:NJI196654 MZM196644:MZM196654 MPQ196644:MPQ196654 MFU196644:MFU196654 LVY196644:LVY196654 LMC196644:LMC196654 LCG196644:LCG196654 KSK196644:KSK196654 KIO196644:KIO196654 JYS196644:JYS196654 JOW196644:JOW196654 JFA196644:JFA196654 IVE196644:IVE196654 ILI196644:ILI196654 IBM196644:IBM196654 HRQ196644:HRQ196654 HHU196644:HHU196654 GXY196644:GXY196654 GOC196644:GOC196654 GEG196644:GEG196654 FUK196644:FUK196654 FKO196644:FKO196654 FAS196644:FAS196654 EQW196644:EQW196654 EHA196644:EHA196654 DXE196644:DXE196654 DNI196644:DNI196654 DDM196644:DDM196654 CTQ196644:CTQ196654 CJU196644:CJU196654 BZY196644:BZY196654 BQC196644:BQC196654 BGG196644:BGG196654 AWK196644:AWK196654 AMO196644:AMO196654 ACS196644:ACS196654 SW196644:SW196654 JA196644:JA196654 E196644:E196654 WVM131108:WVM131118 WLQ131108:WLQ131118 WBU131108:WBU131118 VRY131108:VRY131118 VIC131108:VIC131118 UYG131108:UYG131118 UOK131108:UOK131118 UEO131108:UEO131118 TUS131108:TUS131118 TKW131108:TKW131118 TBA131108:TBA131118 SRE131108:SRE131118 SHI131108:SHI131118 RXM131108:RXM131118 RNQ131108:RNQ131118 RDU131108:RDU131118 QTY131108:QTY131118 QKC131108:QKC131118 QAG131108:QAG131118 PQK131108:PQK131118 PGO131108:PGO131118 OWS131108:OWS131118 OMW131108:OMW131118 ODA131108:ODA131118 NTE131108:NTE131118 NJI131108:NJI131118 MZM131108:MZM131118 MPQ131108:MPQ131118 MFU131108:MFU131118 LVY131108:LVY131118 LMC131108:LMC131118 LCG131108:LCG131118 KSK131108:KSK131118 KIO131108:KIO131118 JYS131108:JYS131118 JOW131108:JOW131118 JFA131108:JFA131118 IVE131108:IVE131118 ILI131108:ILI131118 IBM131108:IBM131118 HRQ131108:HRQ131118 HHU131108:HHU131118 GXY131108:GXY131118 GOC131108:GOC131118 GEG131108:GEG131118 FUK131108:FUK131118 FKO131108:FKO131118 FAS131108:FAS131118 EQW131108:EQW131118 EHA131108:EHA131118 DXE131108:DXE131118 DNI131108:DNI131118 DDM131108:DDM131118 CTQ131108:CTQ131118 CJU131108:CJU131118 BZY131108:BZY131118 BQC131108:BQC131118 BGG131108:BGG131118 AWK131108:AWK131118 AMO131108:AMO131118 ACS131108:ACS131118 SW131108:SW131118 JA131108:JA131118 E131108:E131118 WVM65572:WVM65582 WLQ65572:WLQ65582 WBU65572:WBU65582 VRY65572:VRY65582 VIC65572:VIC65582 UYG65572:UYG65582 UOK65572:UOK65582 UEO65572:UEO65582 TUS65572:TUS65582 TKW65572:TKW65582 TBA65572:TBA65582 SRE65572:SRE65582 SHI65572:SHI65582 RXM65572:RXM65582 RNQ65572:RNQ65582 RDU65572:RDU65582 QTY65572:QTY65582 QKC65572:QKC65582 QAG65572:QAG65582 PQK65572:PQK65582 PGO65572:PGO65582 OWS65572:OWS65582 OMW65572:OMW65582 ODA65572:ODA65582 NTE65572:NTE65582 NJI65572:NJI65582 MZM65572:MZM65582 MPQ65572:MPQ65582 MFU65572:MFU65582 LVY65572:LVY65582 LMC65572:LMC65582 LCG65572:LCG65582 KSK65572:KSK65582 KIO65572:KIO65582 JYS65572:JYS65582 JOW65572:JOW65582 JFA65572:JFA65582 IVE65572:IVE65582 ILI65572:ILI65582 IBM65572:IBM65582 HRQ65572:HRQ65582 HHU65572:HHU65582 GXY65572:GXY65582 GOC65572:GOC65582 GEG65572:GEG65582 FUK65572:FUK65582 FKO65572:FKO65582 FAS65572:FAS65582 EQW65572:EQW65582 EHA65572:EHA65582 DXE65572:DXE65582 DNI65572:DNI65582 DDM65572:DDM65582 CTQ65572:CTQ65582 CJU65572:CJU65582 BZY65572:BZY65582 BQC65572:BQC65582 BGG65572:BGG65582 AWK65572:AWK65582 AMO65572:AMO65582 ACS65572:ACS65582 SW65572:SW65582 JA65572:JA65582 E65572:E65582 JA40:JA47 WVM40:WVM47 WLQ40:WLQ47 WBU40:WBU47 VRY40:VRY47 VIC40:VIC47 UYG40:UYG47 UOK40:UOK47 UEO40:UEO47 TUS40:TUS47 TKW40:TKW47 TBA40:TBA47 SRE40:SRE47 SHI40:SHI47 RXM40:RXM47 RNQ40:RNQ47 RDU40:RDU47 QTY40:QTY47 QKC40:QKC47 QAG40:QAG47 PQK40:PQK47 PGO40:PGO47 OWS40:OWS47 OMW40:OMW47 ODA40:ODA47 NTE40:NTE47 NJI40:NJI47 MZM40:MZM47 MPQ40:MPQ47 MFU40:MFU47 LVY40:LVY47 LMC40:LMC47 LCG40:LCG47 KSK40:KSK47 KIO40:KIO47 JYS40:JYS47 JOW40:JOW47 JFA40:JFA47 IVE40:IVE47 ILI40:ILI47 IBM40:IBM47 HRQ40:HRQ47 HHU40:HHU47 GXY40:GXY47 GOC40:GOC47 GEG40:GEG47 FUK40:FUK47 FKO40:FKO47 FAS40:FAS47 EQW40:EQW47 EHA40:EHA47 DXE40:DXE47 DNI40:DNI47 DDM40:DDM47 CTQ40:CTQ47 CJU40:CJU47 BZY40:BZY47 BQC40:BQC47 BGG40:BGG47 AWK40:AWK47 AMO40:AMO47 ACS40:ACS47" xr:uid="{00000000-0002-0000-0000-000000000000}">
      <formula1>#REF!</formula1>
    </dataValidation>
    <dataValidation type="list" allowBlank="1" showInputMessage="1" showErrorMessage="1" sqref="E40:E47" xr:uid="{00000000-0002-0000-0000-000001000000}">
      <formula1>$J$47</formula1>
    </dataValidation>
  </dataValidations>
  <printOptions horizontalCentered="1"/>
  <pageMargins left="0.78740157480314965" right="0.78740157480314965" top="0.98425196850393704" bottom="0.78740157480314965" header="0.31496062992125984" footer="0.31496062992125984"/>
  <pageSetup paperSize="9" scale="9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600BF-EB41-4E5F-A4FC-2A3E39E621C4}">
  <dimension ref="A1:AN73"/>
  <sheetViews>
    <sheetView showGridLines="0" view="pageBreakPreview" zoomScaleNormal="100" zoomScaleSheetLayoutView="100" workbookViewId="0">
      <selection activeCell="AG12" sqref="AG12"/>
    </sheetView>
  </sheetViews>
  <sheetFormatPr defaultColWidth="9" defaultRowHeight="21" customHeight="1" x14ac:dyDescent="0.2"/>
  <cols>
    <col min="1" max="1" width="2.81640625" style="65" customWidth="1"/>
    <col min="2" max="2" width="16.36328125" style="59" customWidth="1"/>
    <col min="3" max="3" width="7.1796875" style="65" customWidth="1"/>
    <col min="4" max="5" width="8.26953125" style="65" customWidth="1"/>
    <col min="6" max="36" width="2.81640625" style="65" customWidth="1"/>
    <col min="37" max="37" width="7.1796875" style="65" customWidth="1"/>
    <col min="38" max="39" width="8.26953125" style="65" customWidth="1"/>
    <col min="40" max="40" width="6.08984375" style="65" customWidth="1"/>
    <col min="41" max="16384" width="9" style="65"/>
  </cols>
  <sheetData>
    <row r="1" spans="1:40" ht="20.149999999999999" customHeight="1" x14ac:dyDescent="0.2">
      <c r="A1" s="58" t="s">
        <v>111</v>
      </c>
      <c r="C1" s="60"/>
      <c r="D1" s="60"/>
      <c r="E1" s="60"/>
      <c r="F1" s="60"/>
      <c r="G1" s="60"/>
      <c r="H1" s="60"/>
      <c r="I1" s="60"/>
      <c r="J1" s="60"/>
      <c r="K1" s="60"/>
      <c r="L1" s="60"/>
      <c r="M1" s="60"/>
      <c r="N1" s="60"/>
      <c r="O1" s="60"/>
      <c r="P1" s="60"/>
      <c r="Q1" s="60"/>
      <c r="R1" s="60"/>
      <c r="S1" s="60"/>
      <c r="T1" s="60"/>
      <c r="U1" s="60"/>
      <c r="V1" s="60"/>
      <c r="W1" s="60"/>
      <c r="X1" s="61"/>
      <c r="Y1" s="61"/>
      <c r="Z1" s="62"/>
      <c r="AA1" s="62"/>
      <c r="AB1" s="62"/>
      <c r="AC1" s="62"/>
      <c r="AD1" s="63"/>
      <c r="AE1" s="63"/>
      <c r="AF1" s="63"/>
      <c r="AG1" s="63"/>
      <c r="AH1" s="63"/>
      <c r="AI1" s="64" t="s">
        <v>112</v>
      </c>
      <c r="AJ1" s="64"/>
      <c r="AK1" s="236" t="s">
        <v>198</v>
      </c>
      <c r="AL1" s="236"/>
      <c r="AM1" s="236"/>
      <c r="AN1" s="236"/>
    </row>
    <row r="2" spans="1:40" ht="18" customHeight="1" x14ac:dyDescent="0.2">
      <c r="A2" s="62"/>
      <c r="B2" s="66"/>
      <c r="C2" s="66"/>
      <c r="D2" s="66"/>
      <c r="E2" s="66"/>
      <c r="F2" s="66"/>
      <c r="G2" s="66"/>
      <c r="H2" s="66"/>
      <c r="I2" s="66"/>
      <c r="J2" s="66"/>
      <c r="K2" s="66"/>
      <c r="L2" s="66"/>
      <c r="M2" s="237">
        <v>2026</v>
      </c>
      <c r="N2" s="237"/>
      <c r="O2" s="237"/>
      <c r="P2" s="237"/>
      <c r="Q2" s="238" t="s">
        <v>114</v>
      </c>
      <c r="R2" s="238"/>
      <c r="S2" s="237"/>
      <c r="T2" s="237"/>
      <c r="U2" s="238" t="s">
        <v>115</v>
      </c>
      <c r="V2" s="238"/>
      <c r="W2" s="66"/>
      <c r="X2" s="66"/>
      <c r="Y2" s="66"/>
      <c r="Z2" s="62"/>
      <c r="AA2" s="62"/>
      <c r="AC2" s="64"/>
      <c r="AD2" s="66"/>
      <c r="AE2" s="66"/>
      <c r="AF2" s="66"/>
      <c r="AG2" s="66"/>
      <c r="AH2" s="66"/>
      <c r="AI2" s="64" t="s">
        <v>116</v>
      </c>
      <c r="AJ2" s="64"/>
      <c r="AK2" s="239"/>
      <c r="AL2" s="239"/>
      <c r="AM2" s="239"/>
      <c r="AN2" s="239"/>
    </row>
    <row r="3" spans="1:40" ht="18" customHeight="1" x14ac:dyDescent="0.2">
      <c r="A3" s="67"/>
      <c r="B3" s="67"/>
      <c r="C3" s="67"/>
      <c r="D3" s="67"/>
      <c r="E3" s="67"/>
      <c r="F3" s="67"/>
      <c r="G3" s="67"/>
      <c r="H3" s="67"/>
      <c r="I3" s="67"/>
      <c r="J3" s="67"/>
      <c r="K3" s="67"/>
      <c r="L3" s="67"/>
      <c r="M3" s="67"/>
      <c r="N3" s="67"/>
      <c r="O3" s="67"/>
      <c r="P3" s="67"/>
      <c r="Q3" s="67"/>
      <c r="R3" s="67"/>
      <c r="S3" s="67"/>
      <c r="T3" s="67"/>
      <c r="U3" s="67"/>
      <c r="V3" s="67"/>
      <c r="W3" s="67"/>
      <c r="Y3" s="68"/>
      <c r="Z3" s="68"/>
      <c r="AA3" s="68"/>
      <c r="AB3" s="62"/>
      <c r="AC3" s="68"/>
      <c r="AD3" s="68"/>
      <c r="AE3" s="68"/>
      <c r="AF3" s="68"/>
      <c r="AG3" s="68"/>
      <c r="AH3" s="68"/>
      <c r="AI3" s="69" t="s">
        <v>117</v>
      </c>
      <c r="AJ3" s="64"/>
      <c r="AK3" s="240"/>
      <c r="AL3" s="240"/>
      <c r="AM3" s="240"/>
      <c r="AN3" s="240"/>
    </row>
    <row r="4" spans="1:40" ht="18" customHeight="1" x14ac:dyDescent="0.2">
      <c r="A4" s="67"/>
      <c r="B4" s="67"/>
      <c r="C4" s="67"/>
      <c r="D4" s="67"/>
      <c r="E4" s="67"/>
      <c r="F4" s="67"/>
      <c r="G4" s="67"/>
      <c r="H4" s="67"/>
      <c r="I4" s="67"/>
      <c r="J4" s="67"/>
      <c r="K4" s="67"/>
      <c r="L4" s="67"/>
      <c r="M4" s="67"/>
      <c r="N4" s="67"/>
      <c r="O4" s="67"/>
      <c r="P4" s="67"/>
      <c r="Q4" s="67"/>
      <c r="R4" s="67"/>
      <c r="S4" s="67"/>
      <c r="T4" s="67"/>
      <c r="U4" s="67"/>
      <c r="V4" s="67"/>
      <c r="W4" s="67"/>
      <c r="Y4" s="68"/>
      <c r="Z4" s="68"/>
      <c r="AA4" s="68"/>
      <c r="AB4" s="62"/>
      <c r="AC4" s="68"/>
      <c r="AD4" s="68"/>
      <c r="AE4" s="68"/>
      <c r="AF4" s="68"/>
      <c r="AG4" s="68"/>
      <c r="AH4" s="68"/>
      <c r="AI4" s="69" t="s">
        <v>118</v>
      </c>
      <c r="AJ4" s="64"/>
      <c r="AK4" s="240"/>
      <c r="AL4" s="240"/>
      <c r="AM4" s="240"/>
      <c r="AN4" s="240"/>
    </row>
    <row r="5" spans="1:40" ht="18" customHeight="1" x14ac:dyDescent="0.2">
      <c r="A5" s="67"/>
      <c r="B5" s="67"/>
      <c r="C5" s="67"/>
      <c r="D5" s="67"/>
      <c r="E5" s="67"/>
      <c r="F5" s="67"/>
      <c r="G5" s="67"/>
      <c r="H5" s="67"/>
      <c r="I5" s="67"/>
      <c r="J5" s="67"/>
      <c r="K5" s="67"/>
      <c r="L5" s="67"/>
      <c r="M5" s="67"/>
      <c r="N5" s="67"/>
      <c r="O5" s="67"/>
      <c r="P5" s="67"/>
      <c r="Q5" s="67"/>
      <c r="R5" s="67"/>
      <c r="S5" s="67"/>
      <c r="U5" s="67"/>
      <c r="V5" s="67"/>
      <c r="W5" s="67"/>
      <c r="Y5" s="68"/>
      <c r="Z5" s="68"/>
      <c r="AA5" s="68"/>
      <c r="AB5" s="62"/>
      <c r="AC5" s="68"/>
      <c r="AD5" s="68"/>
      <c r="AE5" s="68"/>
      <c r="AF5" s="68"/>
      <c r="AG5" s="69" t="s">
        <v>120</v>
      </c>
      <c r="AH5" s="241"/>
      <c r="AI5" s="241"/>
      <c r="AJ5" s="241"/>
      <c r="AK5" s="68" t="s">
        <v>121</v>
      </c>
      <c r="AL5" s="72"/>
      <c r="AM5" s="68" t="s">
        <v>122</v>
      </c>
      <c r="AN5" s="62"/>
    </row>
    <row r="6" spans="1:40" ht="10" customHeight="1" x14ac:dyDescent="0.2">
      <c r="A6" s="62"/>
      <c r="B6" s="74"/>
      <c r="C6" s="74"/>
      <c r="D6" s="74"/>
      <c r="E6" s="74"/>
      <c r="F6" s="74"/>
      <c r="G6" s="74"/>
      <c r="H6" s="74"/>
      <c r="I6" s="74"/>
      <c r="J6" s="74"/>
      <c r="K6" s="74"/>
      <c r="L6" s="74"/>
      <c r="M6" s="74"/>
      <c r="N6" s="74"/>
      <c r="O6" s="74"/>
      <c r="P6" s="74"/>
      <c r="Q6" s="74"/>
      <c r="R6" s="74"/>
      <c r="S6" s="74"/>
      <c r="T6" s="74"/>
      <c r="U6" s="74"/>
      <c r="V6" s="74"/>
      <c r="W6" s="74"/>
      <c r="X6" s="66"/>
      <c r="Y6" s="66"/>
      <c r="Z6" s="66"/>
      <c r="AA6" s="66"/>
      <c r="AB6" s="66"/>
      <c r="AC6" s="66"/>
      <c r="AD6" s="66"/>
      <c r="AE6" s="66"/>
      <c r="AF6" s="66"/>
      <c r="AG6" s="66"/>
      <c r="AH6" s="66"/>
      <c r="AI6" s="66"/>
      <c r="AJ6" s="66"/>
      <c r="AK6" s="66"/>
      <c r="AL6" s="66"/>
      <c r="AM6" s="62"/>
      <c r="AN6" s="62"/>
    </row>
    <row r="7" spans="1:40" ht="15" customHeight="1" x14ac:dyDescent="0.2">
      <c r="A7" s="242" t="s">
        <v>123</v>
      </c>
      <c r="B7" s="243" t="s">
        <v>124</v>
      </c>
      <c r="C7" s="245" t="s">
        <v>125</v>
      </c>
      <c r="D7" s="248" t="s">
        <v>126</v>
      </c>
      <c r="E7" s="249" t="s">
        <v>127</v>
      </c>
      <c r="F7" s="250" t="s">
        <v>128</v>
      </c>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4" t="s">
        <v>129</v>
      </c>
      <c r="AL7" s="255" t="s">
        <v>130</v>
      </c>
      <c r="AM7" s="256" t="s">
        <v>131</v>
      </c>
      <c r="AN7" s="256"/>
    </row>
    <row r="8" spans="1:40" ht="15" customHeight="1" x14ac:dyDescent="0.2">
      <c r="A8" s="242"/>
      <c r="B8" s="244"/>
      <c r="C8" s="246"/>
      <c r="D8" s="248"/>
      <c r="E8" s="249"/>
      <c r="F8" s="248" t="s">
        <v>132</v>
      </c>
      <c r="G8" s="248"/>
      <c r="H8" s="248"/>
      <c r="I8" s="248"/>
      <c r="J8" s="248"/>
      <c r="K8" s="248"/>
      <c r="L8" s="248"/>
      <c r="M8" s="248" t="s">
        <v>133</v>
      </c>
      <c r="N8" s="248"/>
      <c r="O8" s="248"/>
      <c r="P8" s="248"/>
      <c r="Q8" s="248"/>
      <c r="R8" s="248"/>
      <c r="S8" s="248"/>
      <c r="T8" s="248" t="s">
        <v>134</v>
      </c>
      <c r="U8" s="248"/>
      <c r="V8" s="248"/>
      <c r="W8" s="248"/>
      <c r="X8" s="248"/>
      <c r="Y8" s="248"/>
      <c r="Z8" s="248"/>
      <c r="AA8" s="248" t="s">
        <v>135</v>
      </c>
      <c r="AB8" s="248"/>
      <c r="AC8" s="248"/>
      <c r="AD8" s="248"/>
      <c r="AE8" s="248"/>
      <c r="AF8" s="248"/>
      <c r="AG8" s="248"/>
      <c r="AH8" s="248" t="s">
        <v>136</v>
      </c>
      <c r="AI8" s="248"/>
      <c r="AJ8" s="248"/>
      <c r="AK8" s="254"/>
      <c r="AL8" s="255"/>
      <c r="AM8" s="256"/>
      <c r="AN8" s="256"/>
    </row>
    <row r="9" spans="1:40" ht="15" customHeight="1" x14ac:dyDescent="0.2">
      <c r="A9" s="242"/>
      <c r="B9" s="251" t="s">
        <v>137</v>
      </c>
      <c r="C9" s="246"/>
      <c r="D9" s="248"/>
      <c r="E9" s="249"/>
      <c r="F9" s="78">
        <f>DATE($M$2,$S$2,1)</f>
        <v>45992</v>
      </c>
      <c r="G9" s="78">
        <f>DATE($M$2,$S$2,2)</f>
        <v>45993</v>
      </c>
      <c r="H9" s="78">
        <f>DATE($M$2,$S$2,3)</f>
        <v>45994</v>
      </c>
      <c r="I9" s="78">
        <f>DATE($M$2,$S$2,4)</f>
        <v>45995</v>
      </c>
      <c r="J9" s="78">
        <f>DATE($M$2,$S$2,5)</f>
        <v>45996</v>
      </c>
      <c r="K9" s="78">
        <f>DATE($M$2,$S$2,6)</f>
        <v>45997</v>
      </c>
      <c r="L9" s="78">
        <f>DATE($M$2,$S$2,7)</f>
        <v>45998</v>
      </c>
      <c r="M9" s="78">
        <f>DATE($M$2,$S$2,8)</f>
        <v>45999</v>
      </c>
      <c r="N9" s="78">
        <f>DATE($M$2,$S$2,9)</f>
        <v>46000</v>
      </c>
      <c r="O9" s="78">
        <f>DATE($M$2,$S$2,10)</f>
        <v>46001</v>
      </c>
      <c r="P9" s="78">
        <f>DATE($M$2,$S$2,11)</f>
        <v>46002</v>
      </c>
      <c r="Q9" s="78">
        <f>DATE($M$2,$S$2,12)</f>
        <v>46003</v>
      </c>
      <c r="R9" s="78">
        <f>DATE($M$2,$S$2,13)</f>
        <v>46004</v>
      </c>
      <c r="S9" s="78">
        <f>DATE($M$2,$S$2,14)</f>
        <v>46005</v>
      </c>
      <c r="T9" s="78">
        <f>DATE($M$2,$S$2,15)</f>
        <v>46006</v>
      </c>
      <c r="U9" s="78">
        <f>DATE($M$2,$S$2,16)</f>
        <v>46007</v>
      </c>
      <c r="V9" s="78">
        <f>DATE($M$2,$S$2,17)</f>
        <v>46008</v>
      </c>
      <c r="W9" s="78">
        <f>DATE($M$2,$S$2,18)</f>
        <v>46009</v>
      </c>
      <c r="X9" s="78">
        <f>DATE($M$2,$S$2,19)</f>
        <v>46010</v>
      </c>
      <c r="Y9" s="78">
        <f>DATE($M$2,$S$2,20)</f>
        <v>46011</v>
      </c>
      <c r="Z9" s="78">
        <f>DATE($M$2,$S$2,21)</f>
        <v>46012</v>
      </c>
      <c r="AA9" s="78">
        <f>DATE($M$2,$S$2,22)</f>
        <v>46013</v>
      </c>
      <c r="AB9" s="78">
        <f>DATE($M$2,$S$2,23)</f>
        <v>46014</v>
      </c>
      <c r="AC9" s="78">
        <f>DATE($M$2,$S$2,24)</f>
        <v>46015</v>
      </c>
      <c r="AD9" s="78">
        <f>DATE($M$2,$S$2,25)</f>
        <v>46016</v>
      </c>
      <c r="AE9" s="78">
        <f>DATE($M$2,$S$2,26)</f>
        <v>46017</v>
      </c>
      <c r="AF9" s="78">
        <f>DATE($M$2,$S$2,27)</f>
        <v>46018</v>
      </c>
      <c r="AG9" s="78">
        <f>DATE($M$2,$S$2,28)</f>
        <v>46019</v>
      </c>
      <c r="AH9" s="78">
        <f>IF(DAY(EOMONTH(F9,0))&lt;29,"",DATE($M$2,$S$2,29))</f>
        <v>46020</v>
      </c>
      <c r="AI9" s="78">
        <f>IF(DAY(EOMONTH(F9,0))&lt;30,"",DATE($M$2,$S$2,30))</f>
        <v>46021</v>
      </c>
      <c r="AJ9" s="78">
        <f>IF(DAY(EOMONTH(F9,0))&lt;31,"",DATE($M$2,$S$2,31))</f>
        <v>46022</v>
      </c>
      <c r="AK9" s="254"/>
      <c r="AL9" s="255"/>
      <c r="AM9" s="256"/>
      <c r="AN9" s="256"/>
    </row>
    <row r="10" spans="1:40" ht="15" customHeight="1" x14ac:dyDescent="0.2">
      <c r="A10" s="242"/>
      <c r="B10" s="252"/>
      <c r="C10" s="247"/>
      <c r="D10" s="248"/>
      <c r="E10" s="249"/>
      <c r="F10" s="79">
        <f>DATE($M$2,$S$2,1)</f>
        <v>45992</v>
      </c>
      <c r="G10" s="79">
        <f>DATE($M$2,$S$2,2)</f>
        <v>45993</v>
      </c>
      <c r="H10" s="79">
        <f>DATE($M$2,$S$2,3)</f>
        <v>45994</v>
      </c>
      <c r="I10" s="79">
        <f>DATE($M$2,$S$2,4)</f>
        <v>45995</v>
      </c>
      <c r="J10" s="79">
        <f>DATE($M$2,$S$2,5)</f>
        <v>45996</v>
      </c>
      <c r="K10" s="79">
        <f>DATE($M$2,$S$2,6)</f>
        <v>45997</v>
      </c>
      <c r="L10" s="79">
        <f>DATE($M$2,$S$2,7)</f>
        <v>45998</v>
      </c>
      <c r="M10" s="79">
        <f>DATE($M$2,$S$2,8)</f>
        <v>45999</v>
      </c>
      <c r="N10" s="79">
        <f>DATE($M$2,$S$2,9)</f>
        <v>46000</v>
      </c>
      <c r="O10" s="79">
        <f>DATE($M$2,$S$2,10)</f>
        <v>46001</v>
      </c>
      <c r="P10" s="79">
        <f>DATE($M$2,$S$2,11)</f>
        <v>46002</v>
      </c>
      <c r="Q10" s="79">
        <f>DATE($M$2,$S$2,12)</f>
        <v>46003</v>
      </c>
      <c r="R10" s="79">
        <f>DATE($M$2,$S$2,13)</f>
        <v>46004</v>
      </c>
      <c r="S10" s="79">
        <f>DATE($M$2,$S$2,14)</f>
        <v>46005</v>
      </c>
      <c r="T10" s="79">
        <f>DATE($M$2,$S$2,15)</f>
        <v>46006</v>
      </c>
      <c r="U10" s="79">
        <f>DATE($M$2,$S$2,16)</f>
        <v>46007</v>
      </c>
      <c r="V10" s="79">
        <f>DATE($M$2,$S$2,17)</f>
        <v>46008</v>
      </c>
      <c r="W10" s="79">
        <f>DATE($M$2,$S$2,18)</f>
        <v>46009</v>
      </c>
      <c r="X10" s="79">
        <f>DATE($M$2,$S$2,19)</f>
        <v>46010</v>
      </c>
      <c r="Y10" s="79">
        <f>DATE($M$2,$S$2,20)</f>
        <v>46011</v>
      </c>
      <c r="Z10" s="79">
        <f>DATE($M$2,$S$2,21)</f>
        <v>46012</v>
      </c>
      <c r="AA10" s="79">
        <f>DATE($M$2,$S$2,22)</f>
        <v>46013</v>
      </c>
      <c r="AB10" s="79">
        <f>DATE($M$2,$S$2,23)</f>
        <v>46014</v>
      </c>
      <c r="AC10" s="79">
        <f>DATE($M$2,$S$2,24)</f>
        <v>46015</v>
      </c>
      <c r="AD10" s="79">
        <f>DATE($M$2,$S$2,25)</f>
        <v>46016</v>
      </c>
      <c r="AE10" s="79">
        <f>DATE($M$2,$S$2,26)</f>
        <v>46017</v>
      </c>
      <c r="AF10" s="79">
        <f>DATE($M$2,$S$2,27)</f>
        <v>46018</v>
      </c>
      <c r="AG10" s="79">
        <f>DATE($M$2,$S$2,28)</f>
        <v>46019</v>
      </c>
      <c r="AH10" s="79">
        <f>IF(DAY(EOMONTH(F10,0))&lt;29,"",DATE($M$2,$S$2,29))</f>
        <v>46020</v>
      </c>
      <c r="AI10" s="79">
        <f>IF(DAY(EOMONTH(F10,0))&lt;30,"",DATE($M$2,$S$2,30))</f>
        <v>46021</v>
      </c>
      <c r="AJ10" s="79">
        <f>IF(DAY(EOMONTH(F10,0))&lt;31,"",DATE($M$2,$S$2,31))</f>
        <v>46022</v>
      </c>
      <c r="AK10" s="254"/>
      <c r="AL10" s="255"/>
      <c r="AM10" s="256"/>
      <c r="AN10" s="256"/>
    </row>
    <row r="11" spans="1:40" ht="18" customHeight="1" x14ac:dyDescent="0.2">
      <c r="A11" s="75">
        <v>1</v>
      </c>
      <c r="B11" s="80"/>
      <c r="C11" s="81"/>
      <c r="D11" s="82"/>
      <c r="E11" s="83"/>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5">
        <f>+SUM(F11:AJ11)</f>
        <v>0</v>
      </c>
      <c r="AL11" s="86">
        <f>IF($AK$3="４週",AK11/4,AK11/(DAY(EOMONTH($F$9,0))/7))</f>
        <v>0</v>
      </c>
      <c r="AM11" s="253"/>
      <c r="AN11" s="253"/>
    </row>
    <row r="12" spans="1:40" ht="18" customHeight="1" x14ac:dyDescent="0.2">
      <c r="A12" s="75">
        <v>2</v>
      </c>
      <c r="B12" s="80"/>
      <c r="C12" s="81"/>
      <c r="D12" s="82"/>
      <c r="E12" s="83"/>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5">
        <f t="shared" ref="AK12:AK31" si="0">+SUM(F12:AJ12)</f>
        <v>0</v>
      </c>
      <c r="AL12" s="86">
        <f>IF($AK$3="４週",AK12/4,AK12/(DAY(EOMONTH($F$9,0))/7))</f>
        <v>0</v>
      </c>
      <c r="AM12" s="253"/>
      <c r="AN12" s="253"/>
    </row>
    <row r="13" spans="1:40" ht="18" customHeight="1" x14ac:dyDescent="0.2">
      <c r="A13" s="75">
        <v>3</v>
      </c>
      <c r="B13" s="80"/>
      <c r="C13" s="81"/>
      <c r="D13" s="82"/>
      <c r="E13" s="83"/>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5">
        <f t="shared" si="0"/>
        <v>0</v>
      </c>
      <c r="AL13" s="86">
        <f>IF($AK$3="４週",AK13/4,AK13/(DAY(EOMONTH($F$9,0))/7))</f>
        <v>0</v>
      </c>
      <c r="AM13" s="253"/>
      <c r="AN13" s="253"/>
    </row>
    <row r="14" spans="1:40" ht="18" customHeight="1" x14ac:dyDescent="0.2">
      <c r="A14" s="75">
        <v>4</v>
      </c>
      <c r="B14" s="80"/>
      <c r="C14" s="81"/>
      <c r="D14" s="82"/>
      <c r="E14" s="83"/>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5">
        <f t="shared" si="0"/>
        <v>0</v>
      </c>
      <c r="AL14" s="86">
        <f>IF($AK$3="４週",AK14/4,AK14/(DAY(EOMONTH($F$9,0))/7))</f>
        <v>0</v>
      </c>
      <c r="AM14" s="253"/>
      <c r="AN14" s="253"/>
    </row>
    <row r="15" spans="1:40" ht="18" customHeight="1" x14ac:dyDescent="0.2">
      <c r="A15" s="75">
        <v>5</v>
      </c>
      <c r="B15" s="80"/>
      <c r="C15" s="81"/>
      <c r="D15" s="82"/>
      <c r="E15" s="83"/>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5">
        <f t="shared" si="0"/>
        <v>0</v>
      </c>
      <c r="AL15" s="86">
        <f t="shared" ref="AL15:AL30" si="1">IF($AK$3="４週",AK15/4,AK15/(DAY(EOMONTH($F$9,0))/7))</f>
        <v>0</v>
      </c>
      <c r="AM15" s="253"/>
      <c r="AN15" s="253"/>
    </row>
    <row r="16" spans="1:40" ht="18" customHeight="1" x14ac:dyDescent="0.2">
      <c r="A16" s="75">
        <v>6</v>
      </c>
      <c r="B16" s="80"/>
      <c r="C16" s="81"/>
      <c r="D16" s="82"/>
      <c r="E16" s="83"/>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5">
        <f t="shared" si="0"/>
        <v>0</v>
      </c>
      <c r="AL16" s="86">
        <f t="shared" si="1"/>
        <v>0</v>
      </c>
      <c r="AM16" s="253"/>
      <c r="AN16" s="253"/>
    </row>
    <row r="17" spans="1:40" ht="18" customHeight="1" x14ac:dyDescent="0.2">
      <c r="A17" s="75">
        <v>7</v>
      </c>
      <c r="B17" s="80"/>
      <c r="C17" s="81"/>
      <c r="D17" s="82"/>
      <c r="E17" s="83"/>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5">
        <f t="shared" si="0"/>
        <v>0</v>
      </c>
      <c r="AL17" s="86">
        <f t="shared" si="1"/>
        <v>0</v>
      </c>
      <c r="AM17" s="253"/>
      <c r="AN17" s="253"/>
    </row>
    <row r="18" spans="1:40" ht="18" customHeight="1" x14ac:dyDescent="0.2">
      <c r="A18" s="75">
        <v>8</v>
      </c>
      <c r="B18" s="80"/>
      <c r="C18" s="81"/>
      <c r="D18" s="82"/>
      <c r="E18" s="83"/>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5">
        <f t="shared" si="0"/>
        <v>0</v>
      </c>
      <c r="AL18" s="86">
        <f t="shared" si="1"/>
        <v>0</v>
      </c>
      <c r="AM18" s="253"/>
      <c r="AN18" s="253"/>
    </row>
    <row r="19" spans="1:40" ht="18" customHeight="1" x14ac:dyDescent="0.2">
      <c r="A19" s="75">
        <v>9</v>
      </c>
      <c r="B19" s="80"/>
      <c r="C19" s="81"/>
      <c r="D19" s="82"/>
      <c r="E19" s="83"/>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5">
        <f t="shared" si="0"/>
        <v>0</v>
      </c>
      <c r="AL19" s="86">
        <f t="shared" si="1"/>
        <v>0</v>
      </c>
      <c r="AM19" s="253"/>
      <c r="AN19" s="253"/>
    </row>
    <row r="20" spans="1:40" ht="18" customHeight="1" x14ac:dyDescent="0.2">
      <c r="A20" s="75">
        <v>10</v>
      </c>
      <c r="B20" s="80"/>
      <c r="C20" s="81"/>
      <c r="D20" s="82"/>
      <c r="E20" s="83"/>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5">
        <f t="shared" si="0"/>
        <v>0</v>
      </c>
      <c r="AL20" s="86">
        <f t="shared" si="1"/>
        <v>0</v>
      </c>
      <c r="AM20" s="253"/>
      <c r="AN20" s="253"/>
    </row>
    <row r="21" spans="1:40" ht="18" customHeight="1" x14ac:dyDescent="0.2">
      <c r="A21" s="75">
        <v>11</v>
      </c>
      <c r="B21" s="80"/>
      <c r="C21" s="81"/>
      <c r="D21" s="82"/>
      <c r="E21" s="83"/>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5">
        <f t="shared" si="0"/>
        <v>0</v>
      </c>
      <c r="AL21" s="86">
        <f t="shared" si="1"/>
        <v>0</v>
      </c>
      <c r="AM21" s="253"/>
      <c r="AN21" s="253"/>
    </row>
    <row r="22" spans="1:40" ht="18" customHeight="1" x14ac:dyDescent="0.2">
      <c r="A22" s="75">
        <v>12</v>
      </c>
      <c r="B22" s="80"/>
      <c r="C22" s="81"/>
      <c r="D22" s="82"/>
      <c r="E22" s="83"/>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5">
        <f t="shared" si="0"/>
        <v>0</v>
      </c>
      <c r="AL22" s="86">
        <f t="shared" si="1"/>
        <v>0</v>
      </c>
      <c r="AM22" s="253"/>
      <c r="AN22" s="253"/>
    </row>
    <row r="23" spans="1:40" ht="18" customHeight="1" x14ac:dyDescent="0.2">
      <c r="A23" s="75">
        <v>13</v>
      </c>
      <c r="B23" s="80"/>
      <c r="C23" s="81"/>
      <c r="D23" s="82"/>
      <c r="E23" s="83"/>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5">
        <f t="shared" si="0"/>
        <v>0</v>
      </c>
      <c r="AL23" s="86">
        <f t="shared" si="1"/>
        <v>0</v>
      </c>
      <c r="AM23" s="253"/>
      <c r="AN23" s="253"/>
    </row>
    <row r="24" spans="1:40" ht="18" customHeight="1" x14ac:dyDescent="0.2">
      <c r="A24" s="75">
        <v>14</v>
      </c>
      <c r="B24" s="80"/>
      <c r="C24" s="81"/>
      <c r="D24" s="82"/>
      <c r="E24" s="83"/>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5">
        <f t="shared" si="0"/>
        <v>0</v>
      </c>
      <c r="AL24" s="86">
        <f t="shared" si="1"/>
        <v>0</v>
      </c>
      <c r="AM24" s="253"/>
      <c r="AN24" s="253"/>
    </row>
    <row r="25" spans="1:40" ht="18" customHeight="1" x14ac:dyDescent="0.2">
      <c r="A25" s="75">
        <v>15</v>
      </c>
      <c r="B25" s="80"/>
      <c r="C25" s="81"/>
      <c r="D25" s="82"/>
      <c r="E25" s="83"/>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5">
        <f t="shared" si="0"/>
        <v>0</v>
      </c>
      <c r="AL25" s="86">
        <f t="shared" si="1"/>
        <v>0</v>
      </c>
      <c r="AM25" s="253"/>
      <c r="AN25" s="253"/>
    </row>
    <row r="26" spans="1:40" ht="18" customHeight="1" x14ac:dyDescent="0.2">
      <c r="A26" s="75">
        <v>16</v>
      </c>
      <c r="B26" s="80"/>
      <c r="C26" s="81"/>
      <c r="D26" s="82"/>
      <c r="E26" s="83"/>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5">
        <f t="shared" si="0"/>
        <v>0</v>
      </c>
      <c r="AL26" s="86">
        <f t="shared" si="1"/>
        <v>0</v>
      </c>
      <c r="AM26" s="253"/>
      <c r="AN26" s="253"/>
    </row>
    <row r="27" spans="1:40" ht="18" customHeight="1" x14ac:dyDescent="0.2">
      <c r="A27" s="75">
        <v>17</v>
      </c>
      <c r="B27" s="80"/>
      <c r="C27" s="81"/>
      <c r="D27" s="82"/>
      <c r="E27" s="83"/>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5">
        <f t="shared" si="0"/>
        <v>0</v>
      </c>
      <c r="AL27" s="86">
        <f t="shared" si="1"/>
        <v>0</v>
      </c>
      <c r="AM27" s="253"/>
      <c r="AN27" s="253"/>
    </row>
    <row r="28" spans="1:40" ht="18" customHeight="1" x14ac:dyDescent="0.2">
      <c r="A28" s="75">
        <v>18</v>
      </c>
      <c r="B28" s="80"/>
      <c r="C28" s="81"/>
      <c r="D28" s="82"/>
      <c r="E28" s="83"/>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5">
        <f t="shared" si="0"/>
        <v>0</v>
      </c>
      <c r="AL28" s="86">
        <f t="shared" si="1"/>
        <v>0</v>
      </c>
      <c r="AM28" s="253"/>
      <c r="AN28" s="253"/>
    </row>
    <row r="29" spans="1:40" ht="18" customHeight="1" x14ac:dyDescent="0.2">
      <c r="A29" s="75">
        <v>19</v>
      </c>
      <c r="B29" s="80"/>
      <c r="C29" s="81"/>
      <c r="D29" s="82"/>
      <c r="E29" s="83"/>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5">
        <f t="shared" si="0"/>
        <v>0</v>
      </c>
      <c r="AL29" s="86">
        <f t="shared" si="1"/>
        <v>0</v>
      </c>
      <c r="AM29" s="253"/>
      <c r="AN29" s="253"/>
    </row>
    <row r="30" spans="1:40" ht="18" customHeight="1" x14ac:dyDescent="0.2">
      <c r="A30" s="75">
        <v>20</v>
      </c>
      <c r="B30" s="80"/>
      <c r="C30" s="81"/>
      <c r="D30" s="82"/>
      <c r="E30" s="83"/>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5">
        <f t="shared" si="0"/>
        <v>0</v>
      </c>
      <c r="AL30" s="86">
        <f t="shared" si="1"/>
        <v>0</v>
      </c>
      <c r="AM30" s="253"/>
      <c r="AN30" s="253"/>
    </row>
    <row r="31" spans="1:40" ht="18" customHeight="1" x14ac:dyDescent="0.2">
      <c r="A31" s="249" t="s">
        <v>36</v>
      </c>
      <c r="B31" s="257"/>
      <c r="C31" s="257"/>
      <c r="D31" s="257"/>
      <c r="E31" s="257"/>
      <c r="F31" s="88">
        <f>+SUM(F11:F30)</f>
        <v>0</v>
      </c>
      <c r="G31" s="88">
        <f t="shared" ref="G31:AJ31" si="2">+SUM(G11:G30)</f>
        <v>0</v>
      </c>
      <c r="H31" s="88">
        <f t="shared" si="2"/>
        <v>0</v>
      </c>
      <c r="I31" s="88">
        <f t="shared" si="2"/>
        <v>0</v>
      </c>
      <c r="J31" s="88">
        <f t="shared" si="2"/>
        <v>0</v>
      </c>
      <c r="K31" s="88">
        <f t="shared" si="2"/>
        <v>0</v>
      </c>
      <c r="L31" s="88">
        <f t="shared" si="2"/>
        <v>0</v>
      </c>
      <c r="M31" s="88">
        <f t="shared" si="2"/>
        <v>0</v>
      </c>
      <c r="N31" s="88">
        <f t="shared" si="2"/>
        <v>0</v>
      </c>
      <c r="O31" s="88">
        <f t="shared" si="2"/>
        <v>0</v>
      </c>
      <c r="P31" s="88">
        <f t="shared" si="2"/>
        <v>0</v>
      </c>
      <c r="Q31" s="88">
        <f t="shared" si="2"/>
        <v>0</v>
      </c>
      <c r="R31" s="88">
        <f t="shared" si="2"/>
        <v>0</v>
      </c>
      <c r="S31" s="88">
        <f t="shared" si="2"/>
        <v>0</v>
      </c>
      <c r="T31" s="88">
        <f t="shared" si="2"/>
        <v>0</v>
      </c>
      <c r="U31" s="88">
        <f t="shared" si="2"/>
        <v>0</v>
      </c>
      <c r="V31" s="88">
        <f t="shared" si="2"/>
        <v>0</v>
      </c>
      <c r="W31" s="88">
        <f t="shared" si="2"/>
        <v>0</v>
      </c>
      <c r="X31" s="88">
        <f t="shared" si="2"/>
        <v>0</v>
      </c>
      <c r="Y31" s="88">
        <f t="shared" si="2"/>
        <v>0</v>
      </c>
      <c r="Z31" s="88">
        <f t="shared" si="2"/>
        <v>0</v>
      </c>
      <c r="AA31" s="88">
        <f t="shared" si="2"/>
        <v>0</v>
      </c>
      <c r="AB31" s="88">
        <f t="shared" si="2"/>
        <v>0</v>
      </c>
      <c r="AC31" s="88">
        <f t="shared" si="2"/>
        <v>0</v>
      </c>
      <c r="AD31" s="88">
        <f t="shared" si="2"/>
        <v>0</v>
      </c>
      <c r="AE31" s="88">
        <f t="shared" si="2"/>
        <v>0</v>
      </c>
      <c r="AF31" s="88">
        <f t="shared" si="2"/>
        <v>0</v>
      </c>
      <c r="AG31" s="88">
        <f t="shared" si="2"/>
        <v>0</v>
      </c>
      <c r="AH31" s="88">
        <f t="shared" si="2"/>
        <v>0</v>
      </c>
      <c r="AI31" s="88">
        <f t="shared" si="2"/>
        <v>0</v>
      </c>
      <c r="AJ31" s="88">
        <f t="shared" si="2"/>
        <v>0</v>
      </c>
      <c r="AK31" s="85">
        <f t="shared" si="0"/>
        <v>0</v>
      </c>
      <c r="AL31" s="86">
        <f>IF($AK$3="４週",AK31/4,AK31/(DAY(EOMONTH($F$9,0))/7))</f>
        <v>0</v>
      </c>
      <c r="AM31" s="242"/>
      <c r="AN31" s="242"/>
    </row>
    <row r="32" spans="1:40" ht="18" customHeight="1" x14ac:dyDescent="0.2">
      <c r="A32" s="249" t="s">
        <v>146</v>
      </c>
      <c r="B32" s="257"/>
      <c r="C32" s="257"/>
      <c r="D32" s="257"/>
      <c r="E32" s="258"/>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88"/>
      <c r="AL32" s="91"/>
      <c r="AM32" s="242"/>
      <c r="AN32" s="242"/>
    </row>
    <row r="33" spans="1:40" ht="15" customHeight="1" x14ac:dyDescent="0.2">
      <c r="A33" s="248" t="s">
        <v>191</v>
      </c>
      <c r="B33" s="248"/>
      <c r="C33" s="248"/>
      <c r="D33" s="248"/>
      <c r="E33" s="248"/>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92"/>
      <c r="AL33" s="92"/>
      <c r="AM33" s="62"/>
    </row>
    <row r="34" spans="1:40" ht="15" customHeight="1" x14ac:dyDescent="0.2">
      <c r="A34" s="74"/>
      <c r="B34" s="74"/>
      <c r="C34" s="74"/>
      <c r="D34" s="74"/>
      <c r="E34" s="74"/>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74"/>
      <c r="AL34" s="74"/>
      <c r="AM34" s="62"/>
    </row>
    <row r="35" spans="1:40" ht="15" customHeight="1" x14ac:dyDescent="0.2">
      <c r="A35" s="74"/>
      <c r="B35" s="74"/>
      <c r="C35" s="74"/>
      <c r="D35" s="74"/>
      <c r="E35" s="74"/>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74"/>
      <c r="AL35" s="74"/>
      <c r="AM35" s="62"/>
    </row>
    <row r="36" spans="1:40" ht="21" customHeight="1" x14ac:dyDescent="0.2">
      <c r="A36" s="61" t="s">
        <v>193</v>
      </c>
      <c r="B36" s="65"/>
      <c r="C36" s="66"/>
      <c r="D36" s="66"/>
      <c r="E36" s="66"/>
      <c r="F36" s="66"/>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6"/>
      <c r="AM36" s="66"/>
      <c r="AN36" s="62"/>
    </row>
    <row r="37" spans="1:40" ht="25" customHeight="1" x14ac:dyDescent="0.2">
      <c r="A37" s="62"/>
      <c r="B37" s="74"/>
      <c r="C37" s="259" t="str">
        <f>IF(VLOOKUP($AK$1,[1]選択肢!$A$1:$J$32,C42,FALSE)=0,"-",VLOOKUP($AK$1,[1]選択肢!$A$1:$J$32,C42,FALSE))</f>
        <v>管理者</v>
      </c>
      <c r="D37" s="260"/>
      <c r="E37" s="262" t="str">
        <f>IF(VLOOKUP($AK$1,[1]選択肢!$A$1:$J$32,E42,FALSE)=0,"-",VLOOKUP($AK$1,[1]選択肢!$A$1:$J$32,E42,FALSE))</f>
        <v>児童発達支援管理責任者</v>
      </c>
      <c r="F37" s="262"/>
      <c r="G37" s="262"/>
      <c r="H37" s="262"/>
      <c r="I37" s="259" t="str">
        <f>IF(VLOOKUP($AK$1,[1]選択肢!$A$1:$J$32,I42,FALSE)=0,"-",VLOOKUP($AK$1,[1]選択肢!$A$1:$J$32,I42,FALSE))</f>
        <v>訪問支援員</v>
      </c>
      <c r="J37" s="260"/>
      <c r="K37" s="260"/>
      <c r="L37" s="260"/>
      <c r="M37" s="260"/>
      <c r="N37" s="261"/>
      <c r="O37" s="259" t="str">
        <f>IF(VLOOKUP($AK$1,[1]選択肢!$A$1:$J$32,O42,FALSE)=0,"-",VLOOKUP($AK$1,[1]選択肢!$A$1:$J$32,O42,FALSE))</f>
        <v>-</v>
      </c>
      <c r="P37" s="260"/>
      <c r="Q37" s="260"/>
      <c r="R37" s="260"/>
      <c r="S37" s="260"/>
      <c r="T37" s="261"/>
      <c r="U37" s="259" t="str">
        <f>IF(VLOOKUP($AK$1,[1]選択肢!$A$1:$J$32,U42,FALSE)=0,"-",VLOOKUP($AK$1,[1]選択肢!$A$1:$J$32,U42,FALSE))</f>
        <v>-</v>
      </c>
      <c r="V37" s="260"/>
      <c r="W37" s="260"/>
      <c r="X37" s="260"/>
      <c r="Y37" s="260"/>
      <c r="Z37" s="261"/>
      <c r="AA37" s="259" t="str">
        <f>IF(VLOOKUP($AK$1,[1]選択肢!$A$1:$J$32,AA42,FALSE)=0,"-",VLOOKUP($AK$1,[1]選択肢!$A$1:$J$32,AA42,FALSE))</f>
        <v>-</v>
      </c>
      <c r="AB37" s="260"/>
      <c r="AC37" s="260"/>
      <c r="AD37" s="260"/>
      <c r="AE37" s="260"/>
      <c r="AF37" s="261"/>
      <c r="AG37" s="262" t="str">
        <f>IF(VLOOKUP($AK$1,[1]選択肢!$A$1:$J$32,AG42,FALSE)=0,"-",VLOOKUP($AK$1,[1]選択肢!$A$1:$J$32,AG42,FALSE))</f>
        <v>-</v>
      </c>
      <c r="AH37" s="262"/>
      <c r="AI37" s="262"/>
      <c r="AJ37" s="262"/>
      <c r="AK37" s="262"/>
      <c r="AL37" s="262" t="str">
        <f>IF(VLOOKUP($AK$1,[1]選択肢!$A$1:$J$32,AL42,FALSE)=0,"-",VLOOKUP($AK$1,[1]選択肢!$A$1:$J$32,AL42,FALSE))</f>
        <v>-</v>
      </c>
      <c r="AM37" s="262"/>
      <c r="AN37" s="62"/>
    </row>
    <row r="38" spans="1:40" ht="18" customHeight="1" x14ac:dyDescent="0.2">
      <c r="A38" s="62"/>
      <c r="B38" s="74"/>
      <c r="C38" s="97" t="s">
        <v>149</v>
      </c>
      <c r="D38" s="97" t="s">
        <v>150</v>
      </c>
      <c r="E38" s="98" t="s">
        <v>149</v>
      </c>
      <c r="F38" s="266" t="s">
        <v>150</v>
      </c>
      <c r="G38" s="266"/>
      <c r="H38" s="266"/>
      <c r="I38" s="263" t="s">
        <v>149</v>
      </c>
      <c r="J38" s="264"/>
      <c r="K38" s="265"/>
      <c r="L38" s="263" t="s">
        <v>150</v>
      </c>
      <c r="M38" s="264"/>
      <c r="N38" s="265"/>
      <c r="O38" s="263" t="s">
        <v>149</v>
      </c>
      <c r="P38" s="264"/>
      <c r="Q38" s="265"/>
      <c r="R38" s="263" t="s">
        <v>150</v>
      </c>
      <c r="S38" s="264"/>
      <c r="T38" s="265"/>
      <c r="U38" s="263" t="s">
        <v>149</v>
      </c>
      <c r="V38" s="264"/>
      <c r="W38" s="265"/>
      <c r="X38" s="263" t="s">
        <v>150</v>
      </c>
      <c r="Y38" s="264"/>
      <c r="Z38" s="265"/>
      <c r="AA38" s="263" t="s">
        <v>149</v>
      </c>
      <c r="AB38" s="264"/>
      <c r="AC38" s="265"/>
      <c r="AD38" s="263" t="s">
        <v>150</v>
      </c>
      <c r="AE38" s="264"/>
      <c r="AF38" s="265"/>
      <c r="AG38" s="263" t="s">
        <v>149</v>
      </c>
      <c r="AH38" s="264"/>
      <c r="AI38" s="265"/>
      <c r="AJ38" s="263" t="s">
        <v>150</v>
      </c>
      <c r="AK38" s="265"/>
      <c r="AL38" s="98" t="s">
        <v>151</v>
      </c>
      <c r="AM38" s="98" t="s">
        <v>152</v>
      </c>
      <c r="AN38" s="62"/>
    </row>
    <row r="39" spans="1:40" ht="18" customHeight="1" x14ac:dyDescent="0.2">
      <c r="A39" s="62"/>
      <c r="B39" s="76" t="s">
        <v>153</v>
      </c>
      <c r="C39" s="98">
        <f>COUNTIFS($B$11:$B$30,C$37,$C$11:$C$30,"A",$E$11:$E$30,"*")</f>
        <v>0</v>
      </c>
      <c r="D39" s="98">
        <f>COUNTIFS($B$11:$B$30,C$37,$C$11:$C$30,"B",$E$11:$E$30,"*")</f>
        <v>0</v>
      </c>
      <c r="E39" s="98">
        <f>COUNTIFS($B$11:$B$30,E$37,$C$11:$C$30,"A",$E$11:$E$30,"*")</f>
        <v>0</v>
      </c>
      <c r="F39" s="263">
        <f>COUNTIFS($B$11:$B$30,E$37,$C$11:$C$30,"B",$E$11:$E$30,"*")</f>
        <v>0</v>
      </c>
      <c r="G39" s="264"/>
      <c r="H39" s="265"/>
      <c r="I39" s="263">
        <f>COUNTIFS($B$11:$B$30,I$37,$C$11:$C$30,"A",$E$11:$E$30,"*")</f>
        <v>0</v>
      </c>
      <c r="J39" s="264"/>
      <c r="K39" s="265"/>
      <c r="L39" s="263">
        <f>COUNTIFS($B$11:$B$30,I$37,$C$11:$C$30,"B",$E$11:$E$30,"*")</f>
        <v>0</v>
      </c>
      <c r="M39" s="264"/>
      <c r="N39" s="265"/>
      <c r="O39" s="263">
        <f>COUNTIFS($B$11:$B$30,O$37,$C$11:$C$30,"A",$E$11:$E$30,"*")</f>
        <v>0</v>
      </c>
      <c r="P39" s="264"/>
      <c r="Q39" s="265"/>
      <c r="R39" s="263">
        <f>COUNTIFS($B$11:$B$30,O$37,$C$11:$C$30,"B",$E$11:$E$30,"*")</f>
        <v>0</v>
      </c>
      <c r="S39" s="264"/>
      <c r="T39" s="265"/>
      <c r="U39" s="263">
        <f>COUNTIFS($B$11:$B$30,U$37,$C$11:$C$30,"A",$E$11:$E$30,"*")</f>
        <v>0</v>
      </c>
      <c r="V39" s="264"/>
      <c r="W39" s="265"/>
      <c r="X39" s="263">
        <f>COUNTIFS($B$11:$B$30,U$37,$C$11:$C$30,"B",$E$11:$E$30,"*")</f>
        <v>0</v>
      </c>
      <c r="Y39" s="264"/>
      <c r="Z39" s="265"/>
      <c r="AA39" s="263">
        <f>COUNTIFS($B$11:$B$30,AA$37,$C$11:$C$30,"A",$E$11:$E$30,"*")</f>
        <v>0</v>
      </c>
      <c r="AB39" s="264"/>
      <c r="AC39" s="265"/>
      <c r="AD39" s="263">
        <f>COUNTIFS($B$11:$B$30,AA$37,$C$11:$C$30,"B",$E$11:$E$30,"*")</f>
        <v>0</v>
      </c>
      <c r="AE39" s="264"/>
      <c r="AF39" s="265"/>
      <c r="AG39" s="263">
        <f>COUNTIFS($B$11:$B$30,AG$37,$C$11:$C$30,"A",$E$11:$E$30,"*")</f>
        <v>0</v>
      </c>
      <c r="AH39" s="264"/>
      <c r="AI39" s="265"/>
      <c r="AJ39" s="263">
        <f>COUNTIFS($B$11:$B$30,AG$37,$C$11:$C$30,"B",$E$11:$E$30,"*")</f>
        <v>0</v>
      </c>
      <c r="AK39" s="265"/>
      <c r="AL39" s="98">
        <f>COUNTIFS($B$11:$B$30,AL$37,$C$11:$C$30,"A",$E$11:$E$30,"*")</f>
        <v>0</v>
      </c>
      <c r="AM39" s="98">
        <f>COUNTIFS($B$11:$B$30,AL$37,$C$11:$C$30,"B",$E$11:$E$30,"*")</f>
        <v>0</v>
      </c>
      <c r="AN39" s="62"/>
    </row>
    <row r="40" spans="1:40" ht="18" customHeight="1" x14ac:dyDescent="0.2">
      <c r="A40" s="62"/>
      <c r="B40" s="77" t="s">
        <v>154</v>
      </c>
      <c r="C40" s="98">
        <f>COUNTIFS($B$11:$B$30,C$37,$C$11:$C$30,"C",$E$11:$E$30,"*")</f>
        <v>0</v>
      </c>
      <c r="D40" s="98">
        <f>COUNTIFS($B$11:$B$30,C$37,$C$11:$C$30,"D",$E$11:$E$30,"*")</f>
        <v>0</v>
      </c>
      <c r="E40" s="98">
        <f>COUNTIFS($B$11:$B$30,E$37,$C$11:$C$30,"C",$E$11:$E$30,"*")</f>
        <v>0</v>
      </c>
      <c r="F40" s="263">
        <f>COUNTIFS($B$11:$B$30,E$37,$C$11:$C$30,"D",$E$11:$E$30,"*")</f>
        <v>0</v>
      </c>
      <c r="G40" s="264"/>
      <c r="H40" s="265"/>
      <c r="I40" s="263">
        <f>COUNTIFS($B$11:$B$30,I$37,$C$11:$C$30,"C",$E$11:$E$30,"*")</f>
        <v>0</v>
      </c>
      <c r="J40" s="264"/>
      <c r="K40" s="265"/>
      <c r="L40" s="263">
        <f>COUNTIFS($B$11:$B$30,I$37,$C$11:$C$30,"D",$E$11:$E$30,"*")</f>
        <v>0</v>
      </c>
      <c r="M40" s="264"/>
      <c r="N40" s="265"/>
      <c r="O40" s="263">
        <f>COUNTIFS($B$11:$B$30,O$37,$C$11:$C$30,"C",$E$11:$E$30,"*")</f>
        <v>0</v>
      </c>
      <c r="P40" s="264"/>
      <c r="Q40" s="265"/>
      <c r="R40" s="263">
        <f>COUNTIFS($B$11:$B$30,O$37,$C$11:$C$30,"D",$E$11:$E$30,"*")</f>
        <v>0</v>
      </c>
      <c r="S40" s="264"/>
      <c r="T40" s="265"/>
      <c r="U40" s="263">
        <f>COUNTIFS($B$11:$B$30,U$37,$C$11:$C$30,"C",$E$11:$E$30,"*")</f>
        <v>0</v>
      </c>
      <c r="V40" s="264"/>
      <c r="W40" s="265"/>
      <c r="X40" s="263">
        <f>COUNTIFS($B$11:$B$30,U$37,$C$11:$C$30,"D",$E$11:$E$30,"*")</f>
        <v>0</v>
      </c>
      <c r="Y40" s="264"/>
      <c r="Z40" s="265"/>
      <c r="AA40" s="263">
        <f>COUNTIFS($B$11:$B$30,AA$37,$C$11:$C$30,"C",$E$11:$E$30,"*")</f>
        <v>0</v>
      </c>
      <c r="AB40" s="264"/>
      <c r="AC40" s="265"/>
      <c r="AD40" s="263">
        <f>COUNTIFS($B$11:$B$30,AA$37,$C$11:$C$30,"D",$E$11:$E$30,"*")</f>
        <v>0</v>
      </c>
      <c r="AE40" s="264"/>
      <c r="AF40" s="265"/>
      <c r="AG40" s="263">
        <f>COUNTIFS($B$11:$B$30,AG$37,$C$11:$C$30,"C",$E$11:$E$30,"*")</f>
        <v>0</v>
      </c>
      <c r="AH40" s="264"/>
      <c r="AI40" s="265"/>
      <c r="AJ40" s="263">
        <f>COUNTIFS($B$11:$B$30,AG$37,$C$11:$C$30,"D",$E$11:$E$30,"*")</f>
        <v>0</v>
      </c>
      <c r="AK40" s="265"/>
      <c r="AL40" s="98">
        <f>COUNTIFS($B$11:$B$30,AL$37,$C$11:$C$30,"C",$E$11:$E$30,"*")</f>
        <v>0</v>
      </c>
      <c r="AM40" s="98">
        <f>COUNTIFS($B$11:$B$30,AL$37,$C$11:$C$30,"D",$E$11:$E$30,"*")</f>
        <v>0</v>
      </c>
      <c r="AN40" s="62"/>
    </row>
    <row r="41" spans="1:40" ht="25" customHeight="1" x14ac:dyDescent="0.2">
      <c r="A41" s="62"/>
      <c r="B41" s="77" t="s">
        <v>155</v>
      </c>
      <c r="C41" s="259" t="str">
        <f>IF($AK$3="４週",SUMIFS($AK$11:$AK$30,$B$11:$B$30,C37)/4/$AH$5,IF($AK$3="歴月",SUMIFS($AK$11:$AK$30,$B$11:$B$30,C37)/$AL$5,"記載する期間を選択してください"))</f>
        <v>記載する期間を選択してください</v>
      </c>
      <c r="D41" s="261"/>
      <c r="E41" s="259" t="str">
        <f>IF($AK$3="４週",SUMIFS($AK$11:$AK$30,$B$11:$B$30,E37)/4/$AH$5,IF($AK$3="歴月",SUMIFS($AK$11:$AK$30,$B$11:$B$30,E37)/$AL$5,"記載する期間を選択してください"))</f>
        <v>記載する期間を選択してください</v>
      </c>
      <c r="F41" s="260"/>
      <c r="G41" s="260"/>
      <c r="H41" s="261"/>
      <c r="I41" s="259" t="str">
        <f>IF($AK$3="４週",SUMIFS($AK$11:$AK$30,$B$11:$B$30,I37)/4/$AH$5,IF($AK$3="歴月",SUMIFS($AK$11:$AK$30,$B$11:$B$30,I37)/$AL$5,"記載する期間を選択してください"))</f>
        <v>記載する期間を選択してください</v>
      </c>
      <c r="J41" s="260"/>
      <c r="K41" s="260"/>
      <c r="L41" s="260"/>
      <c r="M41" s="260"/>
      <c r="N41" s="261"/>
      <c r="O41" s="259" t="str">
        <f>IF($AK$3="４週",SUMIFS($AK$11:$AK$30,$B$11:$B$30,O37)/4/$AH$5,IF($AK$3="歴月",SUMIFS($AK$11:$AK$30,$B$11:$B$30,O37)/$AL$5,"記載する期間を選択してください"))</f>
        <v>記載する期間を選択してください</v>
      </c>
      <c r="P41" s="260"/>
      <c r="Q41" s="260"/>
      <c r="R41" s="260"/>
      <c r="S41" s="260"/>
      <c r="T41" s="261"/>
      <c r="U41" s="259" t="str">
        <f>IF($AK$3="４週",SUMIFS($AK$11:$AK$30,$B$11:$B$30,U37)/4/$AH$5,IF($AK$3="歴月",SUMIFS($AK$11:$AK$30,$B$11:$B$30,U37)/$AL$5,"記載する期間を選択してください"))</f>
        <v>記載する期間を選択してください</v>
      </c>
      <c r="V41" s="260"/>
      <c r="W41" s="260"/>
      <c r="X41" s="260"/>
      <c r="Y41" s="260"/>
      <c r="Z41" s="261"/>
      <c r="AA41" s="259" t="str">
        <f>IF($AK$3="４週",SUMIFS($AK$11:$AK$30,$B$11:$B$30,AA37)/4/$AH$5,IF($AK$3="歴月",SUMIFS($AK$11:$AK$30,$B$11:$B$30,AA37)/$AL$5,"記載する期間を選択してください"))</f>
        <v>記載する期間を選択してください</v>
      </c>
      <c r="AB41" s="260"/>
      <c r="AC41" s="260"/>
      <c r="AD41" s="260"/>
      <c r="AE41" s="260"/>
      <c r="AF41" s="261"/>
      <c r="AG41" s="259" t="str">
        <f>IF($AK$3="４週",SUMIFS($AK$11:$AK$30,$B$11:$B$30,AG37)/4/$AH$5,IF($AK$3="歴月",SUMIFS($AK$11:$AK$30,$B$11:$B$30,AG37)/$AL$5,"記載する期間を選択してください"))</f>
        <v>記載する期間を選択してください</v>
      </c>
      <c r="AH41" s="260"/>
      <c r="AI41" s="260"/>
      <c r="AJ41" s="260"/>
      <c r="AK41" s="261"/>
      <c r="AL41" s="259" t="str">
        <f>IF($AK$3="４週",SUMIFS($AK$11:$AK$30,$B$11:$B$30,AL37)/4/$AH$5,IF($AK$3="歴月",SUMIFS($AK$11:$AK$30,$B$11:$B$30,AL37)/$AL$5,"記載する期間を選択してください"))</f>
        <v>記載する期間を選択してください</v>
      </c>
      <c r="AM41" s="261"/>
      <c r="AN41" s="62"/>
    </row>
    <row r="42" spans="1:40" ht="5.15" customHeight="1" x14ac:dyDescent="0.2">
      <c r="A42" s="62"/>
      <c r="B42" s="65"/>
      <c r="C42" s="99">
        <v>2</v>
      </c>
      <c r="D42" s="99"/>
      <c r="E42" s="99">
        <v>3</v>
      </c>
      <c r="F42" s="99"/>
      <c r="G42" s="99"/>
      <c r="H42" s="99"/>
      <c r="I42" s="99">
        <v>4</v>
      </c>
      <c r="J42" s="99"/>
      <c r="K42" s="99"/>
      <c r="L42" s="99"/>
      <c r="M42" s="99"/>
      <c r="N42" s="99"/>
      <c r="O42" s="99">
        <v>5</v>
      </c>
      <c r="P42" s="99"/>
      <c r="Q42" s="99"/>
      <c r="R42" s="99"/>
      <c r="S42" s="99"/>
      <c r="T42" s="99"/>
      <c r="U42" s="99">
        <v>6</v>
      </c>
      <c r="V42" s="99"/>
      <c r="W42" s="99"/>
      <c r="X42" s="99"/>
      <c r="Y42" s="99"/>
      <c r="Z42" s="99"/>
      <c r="AA42" s="99">
        <v>7</v>
      </c>
      <c r="AB42" s="99"/>
      <c r="AC42" s="99"/>
      <c r="AD42" s="99"/>
      <c r="AE42" s="99"/>
      <c r="AF42" s="99"/>
      <c r="AG42" s="99">
        <v>8</v>
      </c>
      <c r="AH42" s="99"/>
      <c r="AI42" s="99"/>
      <c r="AJ42" s="99"/>
      <c r="AK42" s="99"/>
      <c r="AL42" s="99">
        <v>9</v>
      </c>
      <c r="AM42" s="100"/>
      <c r="AN42" s="62"/>
    </row>
    <row r="43" spans="1:40" ht="15" customHeight="1" x14ac:dyDescent="0.2">
      <c r="A43" s="93" t="s">
        <v>156</v>
      </c>
      <c r="B43" s="101"/>
      <c r="C43" s="102"/>
      <c r="D43" s="102"/>
      <c r="E43" s="102"/>
      <c r="F43" s="103"/>
      <c r="G43" s="102"/>
      <c r="H43" s="99"/>
      <c r="I43" s="99"/>
      <c r="J43" s="99"/>
      <c r="K43" s="99"/>
      <c r="L43" s="99"/>
      <c r="M43" s="99"/>
      <c r="N43" s="99"/>
      <c r="O43" s="99"/>
      <c r="P43" s="99"/>
      <c r="Q43" s="99"/>
      <c r="R43" s="99">
        <v>6</v>
      </c>
      <c r="S43" s="99"/>
      <c r="T43" s="99"/>
      <c r="U43" s="99"/>
      <c r="V43" s="99"/>
      <c r="W43" s="99"/>
      <c r="X43" s="99">
        <v>7</v>
      </c>
      <c r="Y43" s="99"/>
      <c r="Z43" s="99"/>
      <c r="AA43" s="99"/>
      <c r="AB43" s="99"/>
      <c r="AC43" s="99"/>
      <c r="AD43" s="99">
        <v>8</v>
      </c>
      <c r="AE43" s="99"/>
      <c r="AF43" s="99"/>
      <c r="AG43" s="104"/>
      <c r="AH43" s="104"/>
      <c r="AI43" s="104"/>
      <c r="AJ43" s="104">
        <v>9</v>
      </c>
      <c r="AK43" s="105"/>
      <c r="AL43" s="105"/>
      <c r="AM43" s="62"/>
    </row>
    <row r="44" spans="1:40" s="93" customFormat="1" ht="15" customHeight="1" x14ac:dyDescent="0.2">
      <c r="A44" s="93" t="s">
        <v>157</v>
      </c>
      <c r="B44" s="94"/>
      <c r="C44" s="94"/>
      <c r="D44" s="94"/>
      <c r="E44" s="94"/>
      <c r="F44" s="94"/>
      <c r="G44" s="94"/>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row>
    <row r="45" spans="1:40" s="93" customFormat="1" ht="15" customHeight="1" x14ac:dyDescent="0.2">
      <c r="A45" s="93" t="s">
        <v>158</v>
      </c>
      <c r="B45" s="94"/>
      <c r="C45" s="94"/>
      <c r="D45" s="94"/>
      <c r="E45" s="94"/>
      <c r="F45" s="94"/>
      <c r="G45" s="94"/>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row>
    <row r="46" spans="1:40" s="93" customFormat="1" ht="15" customHeight="1" x14ac:dyDescent="0.2">
      <c r="A46" s="93" t="s">
        <v>160</v>
      </c>
      <c r="B46" s="94"/>
      <c r="C46" s="94"/>
      <c r="D46" s="94"/>
      <c r="E46" s="94"/>
      <c r="F46" s="94"/>
      <c r="G46" s="94"/>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row>
    <row r="47" spans="1:40" s="93" customFormat="1" ht="15" customHeight="1" x14ac:dyDescent="0.2">
      <c r="A47" s="93" t="s">
        <v>161</v>
      </c>
      <c r="B47" s="94"/>
      <c r="C47" s="94"/>
      <c r="D47" s="94"/>
      <c r="E47" s="94"/>
      <c r="F47" s="94"/>
      <c r="G47" s="94"/>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row>
    <row r="48" spans="1:40" ht="15" customHeight="1" x14ac:dyDescent="0.2">
      <c r="A48" s="93" t="s">
        <v>162</v>
      </c>
      <c r="B48" s="106"/>
      <c r="C48" s="93"/>
      <c r="D48" s="93"/>
      <c r="E48" s="93"/>
      <c r="F48" s="93"/>
      <c r="G48" s="93"/>
    </row>
    <row r="49" spans="1:7" ht="15" customHeight="1" x14ac:dyDescent="0.2">
      <c r="A49" s="93" t="s">
        <v>163</v>
      </c>
      <c r="B49" s="106"/>
      <c r="C49" s="93"/>
      <c r="D49" s="93"/>
      <c r="E49" s="93"/>
      <c r="F49" s="93"/>
      <c r="G49" s="93"/>
    </row>
    <row r="50" spans="1:7" ht="15" customHeight="1" x14ac:dyDescent="0.2">
      <c r="A50" s="93"/>
      <c r="B50" s="76" t="s">
        <v>164</v>
      </c>
      <c r="C50" s="248" t="s">
        <v>165</v>
      </c>
      <c r="D50" s="248"/>
      <c r="E50" s="248"/>
      <c r="F50" s="93"/>
      <c r="G50" s="93"/>
    </row>
    <row r="51" spans="1:7" ht="15" customHeight="1" x14ac:dyDescent="0.2">
      <c r="A51" s="93"/>
      <c r="B51" s="107" t="s">
        <v>139</v>
      </c>
      <c r="C51" s="267" t="s">
        <v>166</v>
      </c>
      <c r="D51" s="267"/>
      <c r="E51" s="267"/>
      <c r="F51" s="93"/>
      <c r="G51" s="93"/>
    </row>
    <row r="52" spans="1:7" ht="15" customHeight="1" x14ac:dyDescent="0.2">
      <c r="A52" s="93"/>
      <c r="B52" s="107" t="s">
        <v>140</v>
      </c>
      <c r="C52" s="267" t="s">
        <v>167</v>
      </c>
      <c r="D52" s="267"/>
      <c r="E52" s="267"/>
      <c r="F52" s="93"/>
      <c r="G52" s="93"/>
    </row>
    <row r="53" spans="1:7" ht="15" customHeight="1" x14ac:dyDescent="0.2">
      <c r="A53" s="93"/>
      <c r="B53" s="107" t="s">
        <v>142</v>
      </c>
      <c r="C53" s="267" t="s">
        <v>168</v>
      </c>
      <c r="D53" s="267"/>
      <c r="E53" s="267"/>
      <c r="F53" s="93"/>
      <c r="G53" s="93"/>
    </row>
    <row r="54" spans="1:7" ht="15" customHeight="1" x14ac:dyDescent="0.2">
      <c r="A54" s="93"/>
      <c r="B54" s="107" t="s">
        <v>144</v>
      </c>
      <c r="C54" s="267" t="s">
        <v>169</v>
      </c>
      <c r="D54" s="267"/>
      <c r="E54" s="267"/>
      <c r="F54" s="93"/>
      <c r="G54" s="93"/>
    </row>
    <row r="55" spans="1:7" ht="15" customHeight="1" x14ac:dyDescent="0.2">
      <c r="A55" s="93"/>
      <c r="B55" s="93" t="s">
        <v>170</v>
      </c>
      <c r="C55" s="93"/>
      <c r="D55" s="93"/>
      <c r="E55" s="93"/>
      <c r="F55" s="93"/>
      <c r="G55" s="93"/>
    </row>
    <row r="56" spans="1:7" ht="15" customHeight="1" x14ac:dyDescent="0.2">
      <c r="A56" s="93"/>
      <c r="B56" s="93" t="s">
        <v>171</v>
      </c>
      <c r="C56" s="93"/>
      <c r="D56" s="93"/>
      <c r="E56" s="93"/>
      <c r="F56" s="93"/>
      <c r="G56" s="93"/>
    </row>
    <row r="57" spans="1:7" ht="15" customHeight="1" x14ac:dyDescent="0.2">
      <c r="A57" s="93"/>
      <c r="B57" s="93" t="s">
        <v>172</v>
      </c>
      <c r="C57" s="93"/>
      <c r="D57" s="93"/>
      <c r="E57" s="93"/>
      <c r="F57" s="93"/>
      <c r="G57" s="93"/>
    </row>
    <row r="58" spans="1:7" ht="15" customHeight="1" x14ac:dyDescent="0.2">
      <c r="A58" s="93" t="s">
        <v>173</v>
      </c>
      <c r="B58" s="106"/>
      <c r="C58" s="93"/>
      <c r="D58" s="93"/>
      <c r="E58" s="93"/>
      <c r="F58" s="93"/>
      <c r="G58" s="93"/>
    </row>
    <row r="59" spans="1:7" ht="15" customHeight="1" x14ac:dyDescent="0.2">
      <c r="A59" s="93" t="s">
        <v>197</v>
      </c>
      <c r="B59" s="106"/>
      <c r="C59" s="93"/>
      <c r="D59" s="93"/>
      <c r="E59" s="93"/>
      <c r="F59" s="93"/>
      <c r="G59" s="93"/>
    </row>
    <row r="60" spans="1:7" ht="15" customHeight="1" x14ac:dyDescent="0.2">
      <c r="A60" s="93" t="s">
        <v>175</v>
      </c>
      <c r="B60" s="106"/>
      <c r="C60" s="93"/>
      <c r="D60" s="93"/>
      <c r="E60" s="93"/>
      <c r="F60" s="93"/>
      <c r="G60" s="93"/>
    </row>
    <row r="61" spans="1:7" ht="15" customHeight="1" x14ac:dyDescent="0.2">
      <c r="A61" s="93" t="s">
        <v>176</v>
      </c>
      <c r="B61" s="106"/>
      <c r="C61" s="93"/>
      <c r="D61" s="93"/>
      <c r="E61" s="93"/>
      <c r="F61" s="93"/>
      <c r="G61" s="93"/>
    </row>
    <row r="62" spans="1:7" ht="15" customHeight="1" x14ac:dyDescent="0.2">
      <c r="A62" s="93" t="s">
        <v>177</v>
      </c>
      <c r="B62" s="106"/>
      <c r="C62" s="93"/>
      <c r="D62" s="93"/>
      <c r="E62" s="93"/>
      <c r="F62" s="93"/>
      <c r="G62" s="93"/>
    </row>
    <row r="63" spans="1:7" ht="15" customHeight="1" x14ac:dyDescent="0.2">
      <c r="A63" s="93" t="s">
        <v>178</v>
      </c>
      <c r="B63" s="106"/>
      <c r="C63" s="93"/>
      <c r="D63" s="93"/>
      <c r="E63" s="93"/>
      <c r="F63" s="93"/>
      <c r="G63" s="93"/>
    </row>
    <row r="64" spans="1:7" ht="15" customHeight="1" x14ac:dyDescent="0.2">
      <c r="A64" s="93"/>
      <c r="B64" s="93" t="s">
        <v>179</v>
      </c>
      <c r="C64" s="93"/>
      <c r="D64" s="93"/>
      <c r="E64" s="93"/>
      <c r="F64" s="93"/>
      <c r="G64" s="93"/>
    </row>
    <row r="65" spans="1:7" ht="15" customHeight="1" x14ac:dyDescent="0.2">
      <c r="A65" s="93"/>
      <c r="B65" s="93" t="s">
        <v>180</v>
      </c>
      <c r="C65" s="93"/>
      <c r="D65" s="93"/>
      <c r="E65" s="93"/>
      <c r="F65" s="93"/>
      <c r="G65" s="93"/>
    </row>
    <row r="66" spans="1:7" ht="15" customHeight="1" x14ac:dyDescent="0.2">
      <c r="A66" s="93" t="s">
        <v>181</v>
      </c>
      <c r="B66" s="106"/>
      <c r="C66" s="93"/>
      <c r="D66" s="93"/>
      <c r="E66" s="93"/>
      <c r="F66" s="93"/>
      <c r="G66" s="93"/>
    </row>
    <row r="67" spans="1:7" ht="15" customHeight="1" x14ac:dyDescent="0.2">
      <c r="A67" s="93" t="s">
        <v>182</v>
      </c>
      <c r="B67" s="106"/>
      <c r="C67" s="93"/>
      <c r="D67" s="93"/>
      <c r="E67" s="93"/>
      <c r="F67" s="93"/>
      <c r="G67" s="93"/>
    </row>
    <row r="68" spans="1:7" ht="15" customHeight="1" x14ac:dyDescent="0.2">
      <c r="A68" s="93" t="s">
        <v>183</v>
      </c>
      <c r="B68" s="106"/>
      <c r="C68" s="93"/>
      <c r="D68" s="93"/>
      <c r="E68" s="93"/>
      <c r="F68" s="93"/>
      <c r="G68" s="93"/>
    </row>
    <row r="69" spans="1:7" ht="15" customHeight="1" x14ac:dyDescent="0.2">
      <c r="A69" s="93" t="s">
        <v>184</v>
      </c>
      <c r="B69" s="106"/>
      <c r="C69" s="93"/>
      <c r="D69" s="93"/>
      <c r="E69" s="93"/>
      <c r="F69" s="93"/>
      <c r="G69" s="93"/>
    </row>
    <row r="70" spans="1:7" ht="15" customHeight="1" x14ac:dyDescent="0.2">
      <c r="A70" s="93" t="s">
        <v>185</v>
      </c>
      <c r="B70" s="106"/>
      <c r="C70" s="93"/>
      <c r="D70" s="93"/>
      <c r="E70" s="93"/>
      <c r="F70" s="93"/>
      <c r="G70" s="93"/>
    </row>
    <row r="71" spans="1:7" ht="15" customHeight="1" x14ac:dyDescent="0.2">
      <c r="A71" s="93" t="s">
        <v>186</v>
      </c>
      <c r="B71" s="106"/>
      <c r="C71" s="93"/>
      <c r="D71" s="93"/>
      <c r="E71" s="93"/>
      <c r="F71" s="93"/>
      <c r="G71" s="93"/>
    </row>
    <row r="72" spans="1:7" ht="15" customHeight="1" x14ac:dyDescent="0.2">
      <c r="A72" s="93" t="s">
        <v>187</v>
      </c>
      <c r="B72" s="106"/>
      <c r="C72" s="93"/>
      <c r="D72" s="93"/>
      <c r="E72" s="93"/>
      <c r="F72" s="93"/>
      <c r="G72" s="93"/>
    </row>
    <row r="73" spans="1:7" ht="15" customHeight="1" x14ac:dyDescent="0.2">
      <c r="A73" s="93" t="s">
        <v>188</v>
      </c>
      <c r="B73" s="106"/>
      <c r="C73" s="93"/>
      <c r="D73" s="93"/>
      <c r="E73" s="93"/>
      <c r="F73" s="93"/>
      <c r="G73" s="93"/>
    </row>
  </sheetData>
  <mergeCells count="102">
    <mergeCell ref="C54:E54"/>
    <mergeCell ref="AG41:AK41"/>
    <mergeCell ref="AL41:AM41"/>
    <mergeCell ref="C50:E50"/>
    <mergeCell ref="C51:E51"/>
    <mergeCell ref="C52:E52"/>
    <mergeCell ref="C53:E53"/>
    <mergeCell ref="C41:D41"/>
    <mergeCell ref="E41:H41"/>
    <mergeCell ref="I41:N41"/>
    <mergeCell ref="O41:T41"/>
    <mergeCell ref="U41:Z41"/>
    <mergeCell ref="AA41:AF41"/>
    <mergeCell ref="AA40:AC40"/>
    <mergeCell ref="AD40:AF40"/>
    <mergeCell ref="AG40:AI40"/>
    <mergeCell ref="AJ40:AK40"/>
    <mergeCell ref="X39:Z39"/>
    <mergeCell ref="AA39:AC39"/>
    <mergeCell ref="AD39:AF39"/>
    <mergeCell ref="AG39:AI39"/>
    <mergeCell ref="AJ39:AK39"/>
    <mergeCell ref="AA38:AC38"/>
    <mergeCell ref="AD38:AF38"/>
    <mergeCell ref="AG38:AI38"/>
    <mergeCell ref="AJ38:AK38"/>
    <mergeCell ref="F39:H39"/>
    <mergeCell ref="I39:K39"/>
    <mergeCell ref="L39:N39"/>
    <mergeCell ref="O39:Q39"/>
    <mergeCell ref="R39:T39"/>
    <mergeCell ref="U39:W39"/>
    <mergeCell ref="F38:H38"/>
    <mergeCell ref="I38:K38"/>
    <mergeCell ref="L38:N38"/>
    <mergeCell ref="O38:Q38"/>
    <mergeCell ref="R38:T38"/>
    <mergeCell ref="U38:W38"/>
    <mergeCell ref="X38:Z38"/>
    <mergeCell ref="F40:H40"/>
    <mergeCell ref="I40:K40"/>
    <mergeCell ref="L40:N40"/>
    <mergeCell ref="O40:Q40"/>
    <mergeCell ref="R40:T40"/>
    <mergeCell ref="U40:W40"/>
    <mergeCell ref="X40:Z40"/>
    <mergeCell ref="A33:E33"/>
    <mergeCell ref="C37:D37"/>
    <mergeCell ref="E37:H37"/>
    <mergeCell ref="I37:N37"/>
    <mergeCell ref="O37:T37"/>
    <mergeCell ref="U37:Z37"/>
    <mergeCell ref="AM28:AN28"/>
    <mergeCell ref="AM29:AN29"/>
    <mergeCell ref="AM30:AN30"/>
    <mergeCell ref="A31:E31"/>
    <mergeCell ref="AM31:AN32"/>
    <mergeCell ref="A32:E32"/>
    <mergeCell ref="AA37:AF37"/>
    <mergeCell ref="AG37:AK37"/>
    <mergeCell ref="AL37:AM37"/>
    <mergeCell ref="AM22:AN22"/>
    <mergeCell ref="AM23:AN23"/>
    <mergeCell ref="AM24:AN24"/>
    <mergeCell ref="AM25:AN25"/>
    <mergeCell ref="AM26:AN26"/>
    <mergeCell ref="AM27:AN27"/>
    <mergeCell ref="AM16:AN16"/>
    <mergeCell ref="AM17:AN17"/>
    <mergeCell ref="AM18:AN18"/>
    <mergeCell ref="AM19:AN19"/>
    <mergeCell ref="AM20:AN20"/>
    <mergeCell ref="AM21:AN2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B9:B10"/>
    <mergeCell ref="AM11:AN11"/>
    <mergeCell ref="AK1:AN1"/>
    <mergeCell ref="M2:P2"/>
    <mergeCell ref="Q2:R2"/>
    <mergeCell ref="S2:T2"/>
    <mergeCell ref="U2:V2"/>
    <mergeCell ref="AK2:AN2"/>
    <mergeCell ref="AK3:AN3"/>
    <mergeCell ref="AK4:AN4"/>
    <mergeCell ref="AH5:AJ5"/>
  </mergeCells>
  <phoneticPr fontId="1"/>
  <dataValidations count="5">
    <dataValidation allowBlank="1" showInputMessage="1" sqref="B11:B12" xr:uid="{76946772-386D-4D07-BA01-B5B7F763F756}"/>
    <dataValidation type="list" allowBlank="1" showInputMessage="1" sqref="B13:B30" xr:uid="{CC507AAC-E026-4758-BFCA-8471E5BEDC0E}">
      <formula1>INDIRECT($AK$1)</formula1>
    </dataValidation>
    <dataValidation type="list" allowBlank="1" showInputMessage="1" showErrorMessage="1" sqref="AK3:AN3" xr:uid="{5EEC738C-C8C4-47A0-AE7D-97074B3FAA75}">
      <formula1>"４週,歴月"</formula1>
    </dataValidation>
    <dataValidation type="list" allowBlank="1" showInputMessage="1" showErrorMessage="1" sqref="AK4:AN4" xr:uid="{9F3A2D8E-3D8A-42D7-8BA2-527524AA26B8}">
      <formula1>"予定,実績"</formula1>
    </dataValidation>
    <dataValidation type="list" allowBlank="1" showInputMessage="1" showErrorMessage="1" sqref="C11:C30" xr:uid="{8B1D7563-A1CC-4FFC-8345-8DE6E4520BB4}">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ゴシック,標準"&amp;10（標準様式４）</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264E9-B733-452D-B227-913EEC2E6A44}">
  <dimension ref="A1:L32"/>
  <sheetViews>
    <sheetView workbookViewId="0">
      <selection activeCell="C21" sqref="C21"/>
    </sheetView>
  </sheetViews>
  <sheetFormatPr defaultRowHeight="13" x14ac:dyDescent="0.2"/>
  <cols>
    <col min="1" max="1" width="28.7265625" style="96" customWidth="1"/>
    <col min="2" max="2" width="9.81640625" style="96" customWidth="1"/>
    <col min="3" max="3" width="24" style="96" customWidth="1"/>
    <col min="4" max="16384" width="8.7265625" style="96"/>
  </cols>
  <sheetData>
    <row r="1" spans="1:12" x14ac:dyDescent="0.2">
      <c r="A1" s="96" t="s">
        <v>199</v>
      </c>
      <c r="B1" s="96" t="s">
        <v>200</v>
      </c>
      <c r="C1" s="96" t="s">
        <v>201</v>
      </c>
      <c r="D1" s="96" t="s">
        <v>202</v>
      </c>
      <c r="E1" s="96" t="s">
        <v>203</v>
      </c>
      <c r="F1" s="96" t="s">
        <v>204</v>
      </c>
      <c r="G1" s="96" t="s">
        <v>205</v>
      </c>
      <c r="H1" s="96" t="s">
        <v>206</v>
      </c>
      <c r="I1" s="96" t="s">
        <v>207</v>
      </c>
      <c r="J1" s="96" t="s">
        <v>208</v>
      </c>
      <c r="K1" s="96" t="s">
        <v>209</v>
      </c>
    </row>
    <row r="2" spans="1:12" x14ac:dyDescent="0.2">
      <c r="A2" s="96" t="s">
        <v>210</v>
      </c>
      <c r="B2" s="96" t="s">
        <v>138</v>
      </c>
      <c r="C2" s="96" t="s">
        <v>211</v>
      </c>
      <c r="D2" s="96" t="s">
        <v>212</v>
      </c>
    </row>
    <row r="3" spans="1:12" x14ac:dyDescent="0.2">
      <c r="A3" s="96" t="s">
        <v>213</v>
      </c>
      <c r="B3" s="96" t="s">
        <v>138</v>
      </c>
      <c r="C3" s="96" t="s">
        <v>211</v>
      </c>
      <c r="D3" s="96" t="s">
        <v>212</v>
      </c>
    </row>
    <row r="4" spans="1:12" x14ac:dyDescent="0.2">
      <c r="A4" s="96" t="s">
        <v>214</v>
      </c>
      <c r="B4" s="96" t="s">
        <v>138</v>
      </c>
      <c r="C4" s="96" t="s">
        <v>211</v>
      </c>
      <c r="D4" s="96" t="s">
        <v>212</v>
      </c>
    </row>
    <row r="5" spans="1:12" x14ac:dyDescent="0.2">
      <c r="A5" s="96" t="s">
        <v>215</v>
      </c>
      <c r="B5" s="96" t="s">
        <v>138</v>
      </c>
      <c r="C5" s="96" t="s">
        <v>211</v>
      </c>
      <c r="D5" s="96" t="s">
        <v>212</v>
      </c>
    </row>
    <row r="6" spans="1:12" x14ac:dyDescent="0.2">
      <c r="A6" s="108" t="s">
        <v>216</v>
      </c>
      <c r="B6" s="108" t="s">
        <v>138</v>
      </c>
      <c r="C6" s="108" t="s">
        <v>217</v>
      </c>
      <c r="D6" s="108" t="s">
        <v>218</v>
      </c>
      <c r="E6" s="108" t="s">
        <v>219</v>
      </c>
      <c r="F6" s="108" t="s">
        <v>220</v>
      </c>
      <c r="G6" s="108"/>
      <c r="H6" s="108"/>
      <c r="I6" s="108"/>
      <c r="J6" s="108"/>
    </row>
    <row r="7" spans="1:12" x14ac:dyDescent="0.2">
      <c r="A7" s="108" t="s">
        <v>221</v>
      </c>
      <c r="B7" s="108" t="s">
        <v>138</v>
      </c>
      <c r="C7" s="108" t="s">
        <v>217</v>
      </c>
      <c r="D7" s="108" t="s">
        <v>218</v>
      </c>
      <c r="E7" s="108" t="s">
        <v>219</v>
      </c>
      <c r="F7" s="108" t="s">
        <v>222</v>
      </c>
      <c r="G7" s="108" t="s">
        <v>223</v>
      </c>
      <c r="H7" s="108" t="s">
        <v>224</v>
      </c>
      <c r="I7" s="108" t="s">
        <v>220</v>
      </c>
      <c r="J7" s="108"/>
    </row>
    <row r="8" spans="1:12" x14ac:dyDescent="0.2">
      <c r="A8" s="108" t="s">
        <v>225</v>
      </c>
      <c r="B8" s="108" t="s">
        <v>138</v>
      </c>
      <c r="C8" s="108" t="s">
        <v>220</v>
      </c>
      <c r="D8" s="108"/>
      <c r="E8" s="108"/>
      <c r="F8" s="108"/>
      <c r="G8" s="108"/>
      <c r="H8" s="108"/>
      <c r="I8" s="108"/>
      <c r="J8" s="108"/>
    </row>
    <row r="9" spans="1:12" x14ac:dyDescent="0.2">
      <c r="A9" s="108" t="s">
        <v>226</v>
      </c>
      <c r="B9" s="108" t="s">
        <v>138</v>
      </c>
      <c r="C9" s="108" t="s">
        <v>220</v>
      </c>
      <c r="D9" s="108"/>
      <c r="E9" s="108"/>
      <c r="F9" s="108"/>
      <c r="G9" s="108"/>
      <c r="H9" s="108"/>
      <c r="I9" s="108"/>
      <c r="J9" s="108"/>
    </row>
    <row r="10" spans="1:12" x14ac:dyDescent="0.2">
      <c r="A10" s="108" t="s">
        <v>227</v>
      </c>
      <c r="B10" s="108" t="s">
        <v>138</v>
      </c>
      <c r="C10" s="108" t="s">
        <v>220</v>
      </c>
      <c r="D10" s="108"/>
      <c r="E10" s="108"/>
      <c r="F10" s="108"/>
      <c r="G10" s="108"/>
      <c r="H10" s="108"/>
      <c r="I10" s="108"/>
      <c r="J10" s="108"/>
    </row>
    <row r="11" spans="1:12" x14ac:dyDescent="0.2">
      <c r="A11" s="108" t="s">
        <v>228</v>
      </c>
      <c r="B11" s="108" t="s">
        <v>138</v>
      </c>
      <c r="C11" s="108" t="s">
        <v>211</v>
      </c>
      <c r="D11" s="108" t="s">
        <v>212</v>
      </c>
      <c r="E11" s="108"/>
      <c r="F11" s="108"/>
      <c r="G11" s="108"/>
      <c r="H11" s="108"/>
      <c r="I11" s="108"/>
      <c r="J11" s="108"/>
    </row>
    <row r="12" spans="1:12" x14ac:dyDescent="0.2">
      <c r="A12" s="108" t="s">
        <v>229</v>
      </c>
      <c r="B12" s="108" t="s">
        <v>138</v>
      </c>
      <c r="C12" s="108" t="s">
        <v>217</v>
      </c>
      <c r="D12" s="108" t="s">
        <v>230</v>
      </c>
      <c r="E12" s="108" t="s">
        <v>220</v>
      </c>
      <c r="F12" s="108"/>
      <c r="G12" s="108"/>
      <c r="H12" s="108"/>
      <c r="I12" s="108"/>
      <c r="J12" s="108"/>
    </row>
    <row r="13" spans="1:12" x14ac:dyDescent="0.2">
      <c r="A13" s="108" t="s">
        <v>231</v>
      </c>
      <c r="B13" s="108" t="s">
        <v>138</v>
      </c>
      <c r="C13" s="108" t="s">
        <v>217</v>
      </c>
      <c r="D13" s="108" t="s">
        <v>230</v>
      </c>
      <c r="E13" s="108"/>
      <c r="F13" s="108"/>
      <c r="G13" s="108"/>
      <c r="H13" s="108"/>
      <c r="I13" s="108"/>
      <c r="J13" s="108"/>
    </row>
    <row r="14" spans="1:12" x14ac:dyDescent="0.2">
      <c r="A14" s="108" t="s">
        <v>232</v>
      </c>
      <c r="B14" s="108" t="s">
        <v>138</v>
      </c>
      <c r="C14" s="108" t="s">
        <v>217</v>
      </c>
      <c r="D14" s="108" t="s">
        <v>230</v>
      </c>
      <c r="E14" s="108" t="s">
        <v>220</v>
      </c>
      <c r="F14" s="108" t="s">
        <v>233</v>
      </c>
      <c r="G14" s="108"/>
      <c r="H14" s="108"/>
      <c r="I14" s="108"/>
      <c r="J14" s="108"/>
    </row>
    <row r="15" spans="1:12" x14ac:dyDescent="0.2">
      <c r="A15" s="108" t="s">
        <v>234</v>
      </c>
      <c r="B15" s="108" t="s">
        <v>138</v>
      </c>
      <c r="C15" s="108" t="s">
        <v>217</v>
      </c>
      <c r="D15" s="108" t="s">
        <v>218</v>
      </c>
      <c r="E15" s="108" t="s">
        <v>219</v>
      </c>
      <c r="F15" s="108" t="s">
        <v>222</v>
      </c>
      <c r="G15" s="108" t="s">
        <v>223</v>
      </c>
      <c r="H15" s="108" t="s">
        <v>224</v>
      </c>
      <c r="I15" s="108" t="s">
        <v>235</v>
      </c>
      <c r="J15" s="108" t="s">
        <v>236</v>
      </c>
      <c r="K15" s="96" t="s">
        <v>220</v>
      </c>
      <c r="L15" s="108"/>
    </row>
    <row r="16" spans="1:12" x14ac:dyDescent="0.2">
      <c r="A16" s="108" t="s">
        <v>237</v>
      </c>
      <c r="B16" s="108" t="s">
        <v>138</v>
      </c>
      <c r="C16" s="108" t="s">
        <v>217</v>
      </c>
      <c r="D16" s="108" t="s">
        <v>219</v>
      </c>
      <c r="E16" s="108" t="s">
        <v>222</v>
      </c>
      <c r="F16" s="108" t="s">
        <v>223</v>
      </c>
      <c r="G16" s="108" t="s">
        <v>224</v>
      </c>
      <c r="H16" s="108" t="s">
        <v>220</v>
      </c>
      <c r="I16" s="108"/>
      <c r="J16" s="108"/>
    </row>
    <row r="17" spans="1:11" x14ac:dyDescent="0.2">
      <c r="A17" s="108" t="s">
        <v>238</v>
      </c>
      <c r="B17" s="108" t="s">
        <v>138</v>
      </c>
      <c r="C17" s="108" t="s">
        <v>217</v>
      </c>
      <c r="D17" s="108" t="s">
        <v>239</v>
      </c>
      <c r="E17" s="108" t="s">
        <v>220</v>
      </c>
      <c r="F17" s="108"/>
      <c r="G17" s="108"/>
      <c r="H17" s="108"/>
      <c r="I17" s="108"/>
      <c r="J17" s="108"/>
    </row>
    <row r="18" spans="1:11" x14ac:dyDescent="0.2">
      <c r="A18" s="108" t="s">
        <v>240</v>
      </c>
      <c r="B18" s="108" t="s">
        <v>138</v>
      </c>
      <c r="C18" s="108" t="s">
        <v>241</v>
      </c>
      <c r="D18" s="108"/>
      <c r="E18" s="108"/>
      <c r="F18" s="108"/>
      <c r="G18" s="108"/>
      <c r="H18" s="108"/>
      <c r="I18" s="108"/>
      <c r="J18" s="108"/>
    </row>
    <row r="19" spans="1:11" x14ac:dyDescent="0.2">
      <c r="A19" s="108" t="s">
        <v>242</v>
      </c>
      <c r="B19" s="108" t="s">
        <v>138</v>
      </c>
      <c r="C19" s="108" t="s">
        <v>217</v>
      </c>
      <c r="D19" s="108" t="s">
        <v>243</v>
      </c>
      <c r="E19" s="108" t="s">
        <v>244</v>
      </c>
      <c r="F19" s="108" t="s">
        <v>245</v>
      </c>
      <c r="G19" s="108"/>
      <c r="H19" s="108"/>
      <c r="I19" s="108"/>
      <c r="J19" s="108"/>
    </row>
    <row r="20" spans="1:11" x14ac:dyDescent="0.2">
      <c r="A20" s="108" t="s">
        <v>246</v>
      </c>
      <c r="B20" s="108" t="s">
        <v>138</v>
      </c>
      <c r="C20" s="108" t="s">
        <v>217</v>
      </c>
      <c r="D20" s="108" t="s">
        <v>244</v>
      </c>
      <c r="E20" s="108" t="s">
        <v>245</v>
      </c>
      <c r="F20" s="108"/>
      <c r="G20" s="108"/>
      <c r="H20" s="108"/>
      <c r="I20" s="108"/>
      <c r="J20" s="108"/>
    </row>
    <row r="21" spans="1:11" x14ac:dyDescent="0.2">
      <c r="A21" s="108" t="s">
        <v>247</v>
      </c>
      <c r="B21" s="108" t="s">
        <v>138</v>
      </c>
      <c r="C21" s="108" t="s">
        <v>217</v>
      </c>
      <c r="D21" s="108" t="s">
        <v>244</v>
      </c>
      <c r="E21" s="108" t="s">
        <v>245</v>
      </c>
      <c r="F21" s="108"/>
      <c r="G21" s="108"/>
      <c r="H21" s="108"/>
      <c r="I21" s="108"/>
      <c r="J21" s="108"/>
    </row>
    <row r="22" spans="1:11" x14ac:dyDescent="0.2">
      <c r="A22" s="108" t="s">
        <v>248</v>
      </c>
      <c r="B22" s="108" t="s">
        <v>138</v>
      </c>
      <c r="C22" s="108" t="s">
        <v>212</v>
      </c>
      <c r="D22" s="108"/>
      <c r="E22" s="108"/>
      <c r="F22" s="108"/>
      <c r="G22" s="108"/>
      <c r="H22" s="108"/>
      <c r="I22" s="108"/>
      <c r="J22" s="108"/>
    </row>
    <row r="23" spans="1:11" x14ac:dyDescent="0.2">
      <c r="A23" s="108" t="s">
        <v>249</v>
      </c>
      <c r="B23" s="108" t="s">
        <v>138</v>
      </c>
      <c r="C23" s="108" t="s">
        <v>217</v>
      </c>
      <c r="D23" s="108" t="s">
        <v>250</v>
      </c>
      <c r="E23" s="108"/>
      <c r="F23" s="108"/>
      <c r="G23" s="108"/>
      <c r="H23" s="108"/>
      <c r="I23" s="108"/>
      <c r="J23" s="108"/>
    </row>
    <row r="24" spans="1:11" x14ac:dyDescent="0.2">
      <c r="A24" s="108" t="s">
        <v>251</v>
      </c>
      <c r="B24" s="108" t="s">
        <v>138</v>
      </c>
      <c r="C24" s="108" t="s">
        <v>217</v>
      </c>
      <c r="D24" s="108" t="s">
        <v>252</v>
      </c>
      <c r="E24" s="108"/>
      <c r="F24" s="108"/>
      <c r="G24" s="108"/>
      <c r="H24" s="108"/>
      <c r="I24" s="108"/>
      <c r="J24" s="108"/>
    </row>
    <row r="25" spans="1:11" x14ac:dyDescent="0.2">
      <c r="A25" s="108" t="s">
        <v>253</v>
      </c>
      <c r="B25" s="108" t="s">
        <v>138</v>
      </c>
      <c r="C25" s="108" t="s">
        <v>254</v>
      </c>
      <c r="D25" s="108" t="s">
        <v>255</v>
      </c>
      <c r="E25" s="108"/>
      <c r="F25" s="108"/>
      <c r="G25" s="108"/>
      <c r="H25" s="108"/>
      <c r="I25" s="108"/>
      <c r="J25" s="108"/>
    </row>
    <row r="26" spans="1:11" x14ac:dyDescent="0.2">
      <c r="A26" s="108" t="s">
        <v>113</v>
      </c>
      <c r="B26" s="108" t="s">
        <v>138</v>
      </c>
      <c r="C26" s="108" t="s">
        <v>195</v>
      </c>
      <c r="D26" s="108" t="s">
        <v>141</v>
      </c>
      <c r="E26" s="108" t="s">
        <v>143</v>
      </c>
      <c r="F26" s="108" t="s">
        <v>256</v>
      </c>
      <c r="G26" s="108" t="s">
        <v>219</v>
      </c>
      <c r="H26" s="108" t="s">
        <v>145</v>
      </c>
      <c r="I26" s="108"/>
      <c r="J26" s="108"/>
    </row>
    <row r="27" spans="1:11" x14ac:dyDescent="0.2">
      <c r="A27" s="108" t="s">
        <v>189</v>
      </c>
      <c r="B27" s="108" t="s">
        <v>138</v>
      </c>
      <c r="C27" s="108" t="s">
        <v>195</v>
      </c>
      <c r="D27" s="108" t="s">
        <v>190</v>
      </c>
      <c r="E27" s="108" t="s">
        <v>219</v>
      </c>
      <c r="F27" s="108" t="s">
        <v>141</v>
      </c>
      <c r="G27" s="108" t="s">
        <v>143</v>
      </c>
      <c r="H27" s="108" t="s">
        <v>256</v>
      </c>
      <c r="I27" s="108" t="s">
        <v>145</v>
      </c>
      <c r="J27" s="108"/>
    </row>
    <row r="28" spans="1:11" x14ac:dyDescent="0.2">
      <c r="A28" s="108" t="s">
        <v>192</v>
      </c>
      <c r="B28" s="108" t="s">
        <v>138</v>
      </c>
      <c r="C28" s="108" t="s">
        <v>195</v>
      </c>
      <c r="D28" s="108" t="s">
        <v>190</v>
      </c>
      <c r="E28" s="108" t="s">
        <v>141</v>
      </c>
      <c r="F28" s="108" t="s">
        <v>143</v>
      </c>
      <c r="G28" s="108" t="s">
        <v>257</v>
      </c>
      <c r="H28" s="108" t="s">
        <v>258</v>
      </c>
      <c r="I28" s="108" t="s">
        <v>256</v>
      </c>
      <c r="J28" s="108" t="s">
        <v>219</v>
      </c>
      <c r="K28" s="108" t="s">
        <v>145</v>
      </c>
    </row>
    <row r="29" spans="1:11" x14ac:dyDescent="0.2">
      <c r="A29" s="108" t="s">
        <v>198</v>
      </c>
      <c r="B29" s="108" t="s">
        <v>138</v>
      </c>
      <c r="C29" s="108" t="s">
        <v>195</v>
      </c>
      <c r="D29" s="108" t="s">
        <v>196</v>
      </c>
      <c r="E29" s="108"/>
      <c r="F29" s="108"/>
      <c r="G29" s="108"/>
      <c r="H29" s="108"/>
      <c r="I29" s="108"/>
      <c r="J29" s="108"/>
      <c r="K29" s="108"/>
    </row>
    <row r="30" spans="1:11" x14ac:dyDescent="0.2">
      <c r="A30" s="108" t="s">
        <v>194</v>
      </c>
      <c r="B30" s="108" t="s">
        <v>138</v>
      </c>
      <c r="C30" s="108" t="s">
        <v>195</v>
      </c>
      <c r="D30" s="108" t="s">
        <v>196</v>
      </c>
      <c r="E30" s="108"/>
      <c r="F30" s="108"/>
      <c r="G30" s="108"/>
      <c r="H30" s="108"/>
      <c r="I30" s="108"/>
      <c r="J30" s="108"/>
      <c r="K30" s="108"/>
    </row>
    <row r="31" spans="1:11" x14ac:dyDescent="0.2">
      <c r="A31" s="108" t="s">
        <v>259</v>
      </c>
      <c r="B31" s="108" t="s">
        <v>138</v>
      </c>
      <c r="C31" s="108" t="s">
        <v>195</v>
      </c>
      <c r="D31" s="108" t="s">
        <v>218</v>
      </c>
      <c r="E31" s="108" t="s">
        <v>219</v>
      </c>
      <c r="F31" s="108" t="s">
        <v>141</v>
      </c>
      <c r="G31" s="108" t="s">
        <v>143</v>
      </c>
      <c r="H31" s="108" t="s">
        <v>257</v>
      </c>
      <c r="I31" s="108" t="s">
        <v>258</v>
      </c>
      <c r="J31" s="108" t="s">
        <v>260</v>
      </c>
      <c r="K31" s="108"/>
    </row>
    <row r="32" spans="1:11" x14ac:dyDescent="0.2">
      <c r="A32" s="108" t="s">
        <v>261</v>
      </c>
      <c r="B32" s="108" t="s">
        <v>195</v>
      </c>
      <c r="C32" s="108" t="s">
        <v>218</v>
      </c>
      <c r="D32" s="108" t="s">
        <v>219</v>
      </c>
      <c r="E32" s="108" t="s">
        <v>141</v>
      </c>
      <c r="F32" s="108" t="s">
        <v>143</v>
      </c>
      <c r="G32" s="108" t="s">
        <v>260</v>
      </c>
      <c r="H32" s="108" t="s">
        <v>262</v>
      </c>
      <c r="I32" s="108" t="s">
        <v>263</v>
      </c>
      <c r="J32" s="108"/>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1AB4E-E7BC-4E3A-8044-826CA083DDF0}">
  <sheetPr>
    <pageSetUpPr fitToPage="1"/>
  </sheetPr>
  <dimension ref="A2:N37"/>
  <sheetViews>
    <sheetView tabSelected="1" view="pageBreakPreview" zoomScaleNormal="100" zoomScaleSheetLayoutView="100" workbookViewId="0">
      <selection activeCell="L2" sqref="L2:N2"/>
    </sheetView>
  </sheetViews>
  <sheetFormatPr defaultColWidth="9" defaultRowHeight="13" x14ac:dyDescent="0.2"/>
  <cols>
    <col min="1" max="2" width="5.26953125" style="4" customWidth="1"/>
    <col min="3" max="3" width="10.6328125" style="4" customWidth="1"/>
    <col min="4" max="14" width="13.1796875" style="4" customWidth="1"/>
    <col min="15" max="257" width="9" style="4"/>
    <col min="258" max="258" width="5.26953125" style="4" customWidth="1"/>
    <col min="259" max="259" width="10.6328125" style="4" customWidth="1"/>
    <col min="260" max="269" width="12.6328125" style="4" customWidth="1"/>
    <col min="270" max="513" width="9" style="4"/>
    <col min="514" max="514" width="5.26953125" style="4" customWidth="1"/>
    <col min="515" max="515" width="10.6328125" style="4" customWidth="1"/>
    <col min="516" max="525" width="12.6328125" style="4" customWidth="1"/>
    <col min="526" max="769" width="9" style="4"/>
    <col min="770" max="770" width="5.26953125" style="4" customWidth="1"/>
    <col min="771" max="771" width="10.6328125" style="4" customWidth="1"/>
    <col min="772" max="781" width="12.6328125" style="4" customWidth="1"/>
    <col min="782" max="1025" width="9" style="4"/>
    <col min="1026" max="1026" width="5.26953125" style="4" customWidth="1"/>
    <col min="1027" max="1027" width="10.6328125" style="4" customWidth="1"/>
    <col min="1028" max="1037" width="12.6328125" style="4" customWidth="1"/>
    <col min="1038" max="1281" width="9" style="4"/>
    <col min="1282" max="1282" width="5.26953125" style="4" customWidth="1"/>
    <col min="1283" max="1283" width="10.6328125" style="4" customWidth="1"/>
    <col min="1284" max="1293" width="12.6328125" style="4" customWidth="1"/>
    <col min="1294" max="1537" width="9" style="4"/>
    <col min="1538" max="1538" width="5.26953125" style="4" customWidth="1"/>
    <col min="1539" max="1539" width="10.6328125" style="4" customWidth="1"/>
    <col min="1540" max="1549" width="12.6328125" style="4" customWidth="1"/>
    <col min="1550" max="1793" width="9" style="4"/>
    <col min="1794" max="1794" width="5.26953125" style="4" customWidth="1"/>
    <col min="1795" max="1795" width="10.6328125" style="4" customWidth="1"/>
    <col min="1796" max="1805" width="12.6328125" style="4" customWidth="1"/>
    <col min="1806" max="2049" width="9" style="4"/>
    <col min="2050" max="2050" width="5.26953125" style="4" customWidth="1"/>
    <col min="2051" max="2051" width="10.6328125" style="4" customWidth="1"/>
    <col min="2052" max="2061" width="12.6328125" style="4" customWidth="1"/>
    <col min="2062" max="2305" width="9" style="4"/>
    <col min="2306" max="2306" width="5.26953125" style="4" customWidth="1"/>
    <col min="2307" max="2307" width="10.6328125" style="4" customWidth="1"/>
    <col min="2308" max="2317" width="12.6328125" style="4" customWidth="1"/>
    <col min="2318" max="2561" width="9" style="4"/>
    <col min="2562" max="2562" width="5.26953125" style="4" customWidth="1"/>
    <col min="2563" max="2563" width="10.6328125" style="4" customWidth="1"/>
    <col min="2564" max="2573" width="12.6328125" style="4" customWidth="1"/>
    <col min="2574" max="2817" width="9" style="4"/>
    <col min="2818" max="2818" width="5.26953125" style="4" customWidth="1"/>
    <col min="2819" max="2819" width="10.6328125" style="4" customWidth="1"/>
    <col min="2820" max="2829" width="12.6328125" style="4" customWidth="1"/>
    <col min="2830" max="3073" width="9" style="4"/>
    <col min="3074" max="3074" width="5.26953125" style="4" customWidth="1"/>
    <col min="3075" max="3075" width="10.6328125" style="4" customWidth="1"/>
    <col min="3076" max="3085" width="12.6328125" style="4" customWidth="1"/>
    <col min="3086" max="3329" width="9" style="4"/>
    <col min="3330" max="3330" width="5.26953125" style="4" customWidth="1"/>
    <col min="3331" max="3331" width="10.6328125" style="4" customWidth="1"/>
    <col min="3332" max="3341" width="12.6328125" style="4" customWidth="1"/>
    <col min="3342" max="3585" width="9" style="4"/>
    <col min="3586" max="3586" width="5.26953125" style="4" customWidth="1"/>
    <col min="3587" max="3587" width="10.6328125" style="4" customWidth="1"/>
    <col min="3588" max="3597" width="12.6328125" style="4" customWidth="1"/>
    <col min="3598" max="3841" width="9" style="4"/>
    <col min="3842" max="3842" width="5.26953125" style="4" customWidth="1"/>
    <col min="3843" max="3843" width="10.6328125" style="4" customWidth="1"/>
    <col min="3844" max="3853" width="12.6328125" style="4" customWidth="1"/>
    <col min="3854" max="4097" width="9" style="4"/>
    <col min="4098" max="4098" width="5.26953125" style="4" customWidth="1"/>
    <col min="4099" max="4099" width="10.6328125" style="4" customWidth="1"/>
    <col min="4100" max="4109" width="12.6328125" style="4" customWidth="1"/>
    <col min="4110" max="4353" width="9" style="4"/>
    <col min="4354" max="4354" width="5.26953125" style="4" customWidth="1"/>
    <col min="4355" max="4355" width="10.6328125" style="4" customWidth="1"/>
    <col min="4356" max="4365" width="12.6328125" style="4" customWidth="1"/>
    <col min="4366" max="4609" width="9" style="4"/>
    <col min="4610" max="4610" width="5.26953125" style="4" customWidth="1"/>
    <col min="4611" max="4611" width="10.6328125" style="4" customWidth="1"/>
    <col min="4612" max="4621" width="12.6328125" style="4" customWidth="1"/>
    <col min="4622" max="4865" width="9" style="4"/>
    <col min="4866" max="4866" width="5.26953125" style="4" customWidth="1"/>
    <col min="4867" max="4867" width="10.6328125" style="4" customWidth="1"/>
    <col min="4868" max="4877" width="12.6328125" style="4" customWidth="1"/>
    <col min="4878" max="5121" width="9" style="4"/>
    <col min="5122" max="5122" width="5.26953125" style="4" customWidth="1"/>
    <col min="5123" max="5123" width="10.6328125" style="4" customWidth="1"/>
    <col min="5124" max="5133" width="12.6328125" style="4" customWidth="1"/>
    <col min="5134" max="5377" width="9" style="4"/>
    <col min="5378" max="5378" width="5.26953125" style="4" customWidth="1"/>
    <col min="5379" max="5379" width="10.6328125" style="4" customWidth="1"/>
    <col min="5380" max="5389" width="12.6328125" style="4" customWidth="1"/>
    <col min="5390" max="5633" width="9" style="4"/>
    <col min="5634" max="5634" width="5.26953125" style="4" customWidth="1"/>
    <col min="5635" max="5635" width="10.6328125" style="4" customWidth="1"/>
    <col min="5636" max="5645" width="12.6328125" style="4" customWidth="1"/>
    <col min="5646" max="5889" width="9" style="4"/>
    <col min="5890" max="5890" width="5.26953125" style="4" customWidth="1"/>
    <col min="5891" max="5891" width="10.6328125" style="4" customWidth="1"/>
    <col min="5892" max="5901" width="12.6328125" style="4" customWidth="1"/>
    <col min="5902" max="6145" width="9" style="4"/>
    <col min="6146" max="6146" width="5.26953125" style="4" customWidth="1"/>
    <col min="6147" max="6147" width="10.6328125" style="4" customWidth="1"/>
    <col min="6148" max="6157" width="12.6328125" style="4" customWidth="1"/>
    <col min="6158" max="6401" width="9" style="4"/>
    <col min="6402" max="6402" width="5.26953125" style="4" customWidth="1"/>
    <col min="6403" max="6403" width="10.6328125" style="4" customWidth="1"/>
    <col min="6404" max="6413" width="12.6328125" style="4" customWidth="1"/>
    <col min="6414" max="6657" width="9" style="4"/>
    <col min="6658" max="6658" width="5.26953125" style="4" customWidth="1"/>
    <col min="6659" max="6659" width="10.6328125" style="4" customWidth="1"/>
    <col min="6660" max="6669" width="12.6328125" style="4" customWidth="1"/>
    <col min="6670" max="6913" width="9" style="4"/>
    <col min="6914" max="6914" width="5.26953125" style="4" customWidth="1"/>
    <col min="6915" max="6915" width="10.6328125" style="4" customWidth="1"/>
    <col min="6916" max="6925" width="12.6328125" style="4" customWidth="1"/>
    <col min="6926" max="7169" width="9" style="4"/>
    <col min="7170" max="7170" width="5.26953125" style="4" customWidth="1"/>
    <col min="7171" max="7171" width="10.6328125" style="4" customWidth="1"/>
    <col min="7172" max="7181" width="12.6328125" style="4" customWidth="1"/>
    <col min="7182" max="7425" width="9" style="4"/>
    <col min="7426" max="7426" width="5.26953125" style="4" customWidth="1"/>
    <col min="7427" max="7427" width="10.6328125" style="4" customWidth="1"/>
    <col min="7428" max="7437" width="12.6328125" style="4" customWidth="1"/>
    <col min="7438" max="7681" width="9" style="4"/>
    <col min="7682" max="7682" width="5.26953125" style="4" customWidth="1"/>
    <col min="7683" max="7683" width="10.6328125" style="4" customWidth="1"/>
    <col min="7684" max="7693" width="12.6328125" style="4" customWidth="1"/>
    <col min="7694" max="7937" width="9" style="4"/>
    <col min="7938" max="7938" width="5.26953125" style="4" customWidth="1"/>
    <col min="7939" max="7939" width="10.6328125" style="4" customWidth="1"/>
    <col min="7940" max="7949" width="12.6328125" style="4" customWidth="1"/>
    <col min="7950" max="8193" width="9" style="4"/>
    <col min="8194" max="8194" width="5.26953125" style="4" customWidth="1"/>
    <col min="8195" max="8195" width="10.6328125" style="4" customWidth="1"/>
    <col min="8196" max="8205" width="12.6328125" style="4" customWidth="1"/>
    <col min="8206" max="8449" width="9" style="4"/>
    <col min="8450" max="8450" width="5.26953125" style="4" customWidth="1"/>
    <col min="8451" max="8451" width="10.6328125" style="4" customWidth="1"/>
    <col min="8452" max="8461" width="12.6328125" style="4" customWidth="1"/>
    <col min="8462" max="8705" width="9" style="4"/>
    <col min="8706" max="8706" width="5.26953125" style="4" customWidth="1"/>
    <col min="8707" max="8707" width="10.6328125" style="4" customWidth="1"/>
    <col min="8708" max="8717" width="12.6328125" style="4" customWidth="1"/>
    <col min="8718" max="8961" width="9" style="4"/>
    <col min="8962" max="8962" width="5.26953125" style="4" customWidth="1"/>
    <col min="8963" max="8963" width="10.6328125" style="4" customWidth="1"/>
    <col min="8964" max="8973" width="12.6328125" style="4" customWidth="1"/>
    <col min="8974" max="9217" width="9" style="4"/>
    <col min="9218" max="9218" width="5.26953125" style="4" customWidth="1"/>
    <col min="9219" max="9219" width="10.6328125" style="4" customWidth="1"/>
    <col min="9220" max="9229" width="12.6328125" style="4" customWidth="1"/>
    <col min="9230" max="9473" width="9" style="4"/>
    <col min="9474" max="9474" width="5.26953125" style="4" customWidth="1"/>
    <col min="9475" max="9475" width="10.6328125" style="4" customWidth="1"/>
    <col min="9476" max="9485" width="12.6328125" style="4" customWidth="1"/>
    <col min="9486" max="9729" width="9" style="4"/>
    <col min="9730" max="9730" width="5.26953125" style="4" customWidth="1"/>
    <col min="9731" max="9731" width="10.6328125" style="4" customWidth="1"/>
    <col min="9732" max="9741" width="12.6328125" style="4" customWidth="1"/>
    <col min="9742" max="9985" width="9" style="4"/>
    <col min="9986" max="9986" width="5.26953125" style="4" customWidth="1"/>
    <col min="9987" max="9987" width="10.6328125" style="4" customWidth="1"/>
    <col min="9988" max="9997" width="12.6328125" style="4" customWidth="1"/>
    <col min="9998" max="10241" width="9" style="4"/>
    <col min="10242" max="10242" width="5.26953125" style="4" customWidth="1"/>
    <col min="10243" max="10243" width="10.6328125" style="4" customWidth="1"/>
    <col min="10244" max="10253" width="12.6328125" style="4" customWidth="1"/>
    <col min="10254" max="10497" width="9" style="4"/>
    <col min="10498" max="10498" width="5.26953125" style="4" customWidth="1"/>
    <col min="10499" max="10499" width="10.6328125" style="4" customWidth="1"/>
    <col min="10500" max="10509" width="12.6328125" style="4" customWidth="1"/>
    <col min="10510" max="10753" width="9" style="4"/>
    <col min="10754" max="10754" width="5.26953125" style="4" customWidth="1"/>
    <col min="10755" max="10755" width="10.6328125" style="4" customWidth="1"/>
    <col min="10756" max="10765" width="12.6328125" style="4" customWidth="1"/>
    <col min="10766" max="11009" width="9" style="4"/>
    <col min="11010" max="11010" width="5.26953125" style="4" customWidth="1"/>
    <col min="11011" max="11011" width="10.6328125" style="4" customWidth="1"/>
    <col min="11012" max="11021" width="12.6328125" style="4" customWidth="1"/>
    <col min="11022" max="11265" width="9" style="4"/>
    <col min="11266" max="11266" width="5.26953125" style="4" customWidth="1"/>
    <col min="11267" max="11267" width="10.6328125" style="4" customWidth="1"/>
    <col min="11268" max="11277" width="12.6328125" style="4" customWidth="1"/>
    <col min="11278" max="11521" width="9" style="4"/>
    <col min="11522" max="11522" width="5.26953125" style="4" customWidth="1"/>
    <col min="11523" max="11523" width="10.6328125" style="4" customWidth="1"/>
    <col min="11524" max="11533" width="12.6328125" style="4" customWidth="1"/>
    <col min="11534" max="11777" width="9" style="4"/>
    <col min="11778" max="11778" width="5.26953125" style="4" customWidth="1"/>
    <col min="11779" max="11779" width="10.6328125" style="4" customWidth="1"/>
    <col min="11780" max="11789" width="12.6328125" style="4" customWidth="1"/>
    <col min="11790" max="12033" width="9" style="4"/>
    <col min="12034" max="12034" width="5.26953125" style="4" customWidth="1"/>
    <col min="12035" max="12035" width="10.6328125" style="4" customWidth="1"/>
    <col min="12036" max="12045" width="12.6328125" style="4" customWidth="1"/>
    <col min="12046" max="12289" width="9" style="4"/>
    <col min="12290" max="12290" width="5.26953125" style="4" customWidth="1"/>
    <col min="12291" max="12291" width="10.6328125" style="4" customWidth="1"/>
    <col min="12292" max="12301" width="12.6328125" style="4" customWidth="1"/>
    <col min="12302" max="12545" width="9" style="4"/>
    <col min="12546" max="12546" width="5.26953125" style="4" customWidth="1"/>
    <col min="12547" max="12547" width="10.6328125" style="4" customWidth="1"/>
    <col min="12548" max="12557" width="12.6328125" style="4" customWidth="1"/>
    <col min="12558" max="12801" width="9" style="4"/>
    <col min="12802" max="12802" width="5.26953125" style="4" customWidth="1"/>
    <col min="12803" max="12803" width="10.6328125" style="4" customWidth="1"/>
    <col min="12804" max="12813" width="12.6328125" style="4" customWidth="1"/>
    <col min="12814" max="13057" width="9" style="4"/>
    <col min="13058" max="13058" width="5.26953125" style="4" customWidth="1"/>
    <col min="13059" max="13059" width="10.6328125" style="4" customWidth="1"/>
    <col min="13060" max="13069" width="12.6328125" style="4" customWidth="1"/>
    <col min="13070" max="13313" width="9" style="4"/>
    <col min="13314" max="13314" width="5.26953125" style="4" customWidth="1"/>
    <col min="13315" max="13315" width="10.6328125" style="4" customWidth="1"/>
    <col min="13316" max="13325" width="12.6328125" style="4" customWidth="1"/>
    <col min="13326" max="13569" width="9" style="4"/>
    <col min="13570" max="13570" width="5.26953125" style="4" customWidth="1"/>
    <col min="13571" max="13571" width="10.6328125" style="4" customWidth="1"/>
    <col min="13572" max="13581" width="12.6328125" style="4" customWidth="1"/>
    <col min="13582" max="13825" width="9" style="4"/>
    <col min="13826" max="13826" width="5.26953125" style="4" customWidth="1"/>
    <col min="13827" max="13827" width="10.6328125" style="4" customWidth="1"/>
    <col min="13828" max="13837" width="12.6328125" style="4" customWidth="1"/>
    <col min="13838" max="14081" width="9" style="4"/>
    <col min="14082" max="14082" width="5.26953125" style="4" customWidth="1"/>
    <col min="14083" max="14083" width="10.6328125" style="4" customWidth="1"/>
    <col min="14084" max="14093" width="12.6328125" style="4" customWidth="1"/>
    <col min="14094" max="14337" width="9" style="4"/>
    <col min="14338" max="14338" width="5.26953125" style="4" customWidth="1"/>
    <col min="14339" max="14339" width="10.6328125" style="4" customWidth="1"/>
    <col min="14340" max="14349" width="12.6328125" style="4" customWidth="1"/>
    <col min="14350" max="14593" width="9" style="4"/>
    <col min="14594" max="14594" width="5.26953125" style="4" customWidth="1"/>
    <col min="14595" max="14595" width="10.6328125" style="4" customWidth="1"/>
    <col min="14596" max="14605" width="12.6328125" style="4" customWidth="1"/>
    <col min="14606" max="14849" width="9" style="4"/>
    <col min="14850" max="14850" width="5.26953125" style="4" customWidth="1"/>
    <col min="14851" max="14851" width="10.6328125" style="4" customWidth="1"/>
    <col min="14852" max="14861" width="12.6328125" style="4" customWidth="1"/>
    <col min="14862" max="15105" width="9" style="4"/>
    <col min="15106" max="15106" width="5.26953125" style="4" customWidth="1"/>
    <col min="15107" max="15107" width="10.6328125" style="4" customWidth="1"/>
    <col min="15108" max="15117" width="12.6328125" style="4" customWidth="1"/>
    <col min="15118" max="15361" width="9" style="4"/>
    <col min="15362" max="15362" width="5.26953125" style="4" customWidth="1"/>
    <col min="15363" max="15363" width="10.6328125" style="4" customWidth="1"/>
    <col min="15364" max="15373" width="12.6328125" style="4" customWidth="1"/>
    <col min="15374" max="15617" width="9" style="4"/>
    <col min="15618" max="15618" width="5.26953125" style="4" customWidth="1"/>
    <col min="15619" max="15619" width="10.6328125" style="4" customWidth="1"/>
    <col min="15620" max="15629" width="12.6328125" style="4" customWidth="1"/>
    <col min="15630" max="15873" width="9" style="4"/>
    <col min="15874" max="15874" width="5.26953125" style="4" customWidth="1"/>
    <col min="15875" max="15875" width="10.6328125" style="4" customWidth="1"/>
    <col min="15876" max="15885" width="12.6328125" style="4" customWidth="1"/>
    <col min="15886" max="16129" width="9" style="4"/>
    <col min="16130" max="16130" width="5.26953125" style="4" customWidth="1"/>
    <col min="16131" max="16131" width="10.6328125" style="4" customWidth="1"/>
    <col min="16132" max="16141" width="12.6328125" style="4" customWidth="1"/>
    <col min="16142" max="16384" width="9" style="4"/>
  </cols>
  <sheetData>
    <row r="2" spans="1:14" ht="20" customHeight="1" x14ac:dyDescent="0.2">
      <c r="J2" s="123" t="s">
        <v>21</v>
      </c>
      <c r="K2" s="123"/>
      <c r="L2" s="124">
        <f>提出書類確認リスト!D8</f>
        <v>0</v>
      </c>
      <c r="M2" s="124"/>
      <c r="N2" s="124"/>
    </row>
    <row r="3" spans="1:14" ht="20" customHeight="1" x14ac:dyDescent="0.2">
      <c r="J3" s="125" t="s">
        <v>4</v>
      </c>
      <c r="K3" s="125"/>
      <c r="L3" s="126"/>
      <c r="M3" s="126"/>
      <c r="N3" s="126"/>
    </row>
    <row r="4" spans="1:14" ht="24" customHeight="1" x14ac:dyDescent="0.2">
      <c r="A4" s="111" t="s">
        <v>267</v>
      </c>
      <c r="B4" s="5"/>
      <c r="N4" s="6"/>
    </row>
    <row r="5" spans="1:14" s="7" customFormat="1" ht="20" customHeight="1" x14ac:dyDescent="0.2">
      <c r="C5" s="112"/>
      <c r="D5" s="127" t="s">
        <v>108</v>
      </c>
      <c r="E5" s="128"/>
      <c r="F5" s="128"/>
      <c r="G5" s="128"/>
      <c r="H5" s="128"/>
      <c r="I5" s="128"/>
      <c r="J5" s="128"/>
      <c r="K5" s="128"/>
      <c r="L5" s="128"/>
      <c r="M5" s="128"/>
      <c r="N5" s="129"/>
    </row>
    <row r="6" spans="1:14" s="7" customFormat="1" ht="53.5" customHeight="1" x14ac:dyDescent="0.2">
      <c r="B6" s="113"/>
      <c r="C6" s="114"/>
      <c r="D6" s="115" t="s">
        <v>268</v>
      </c>
      <c r="E6" s="116"/>
      <c r="F6" s="116"/>
      <c r="G6" s="116"/>
      <c r="H6" s="116"/>
      <c r="I6" s="116"/>
      <c r="J6" s="116"/>
      <c r="K6" s="116"/>
      <c r="L6" s="116"/>
      <c r="M6" s="116"/>
      <c r="N6" s="117"/>
    </row>
    <row r="7" spans="1:14" ht="16" customHeight="1" x14ac:dyDescent="0.2">
      <c r="A7" s="130" t="s">
        <v>269</v>
      </c>
      <c r="B7" s="133" t="s">
        <v>23</v>
      </c>
      <c r="C7" s="8" t="s">
        <v>24</v>
      </c>
      <c r="D7" s="9"/>
      <c r="E7" s="9"/>
      <c r="F7" s="9"/>
      <c r="G7" s="9"/>
      <c r="H7" s="9"/>
      <c r="I7" s="9"/>
      <c r="J7" s="9"/>
      <c r="K7" s="9"/>
      <c r="L7" s="9"/>
      <c r="M7" s="9"/>
      <c r="N7" s="9"/>
    </row>
    <row r="8" spans="1:14" ht="16" customHeight="1" x14ac:dyDescent="0.2">
      <c r="A8" s="131"/>
      <c r="B8" s="134"/>
      <c r="C8" s="10" t="s">
        <v>25</v>
      </c>
      <c r="D8" s="11"/>
      <c r="E8" s="11"/>
      <c r="F8" s="11"/>
      <c r="G8" s="11"/>
      <c r="H8" s="11"/>
      <c r="I8" s="11"/>
      <c r="J8" s="11"/>
      <c r="K8" s="11"/>
      <c r="L8" s="11"/>
      <c r="M8" s="11"/>
      <c r="N8" s="11"/>
    </row>
    <row r="9" spans="1:14" ht="16" customHeight="1" x14ac:dyDescent="0.2">
      <c r="A9" s="131"/>
      <c r="B9" s="134"/>
      <c r="C9" s="10" t="s">
        <v>26</v>
      </c>
      <c r="D9" s="11"/>
      <c r="E9" s="11"/>
      <c r="F9" s="11"/>
      <c r="G9" s="11"/>
      <c r="H9" s="11"/>
      <c r="I9" s="11"/>
      <c r="J9" s="11"/>
      <c r="K9" s="11"/>
      <c r="L9" s="11"/>
      <c r="M9" s="11"/>
      <c r="N9" s="11"/>
    </row>
    <row r="10" spans="1:14" ht="16" customHeight="1" x14ac:dyDescent="0.2">
      <c r="A10" s="131"/>
      <c r="B10" s="134"/>
      <c r="C10" s="10" t="s">
        <v>27</v>
      </c>
      <c r="D10" s="11"/>
      <c r="E10" s="11"/>
      <c r="F10" s="11"/>
      <c r="G10" s="11"/>
      <c r="H10" s="11"/>
      <c r="I10" s="11"/>
      <c r="J10" s="11"/>
      <c r="K10" s="11"/>
      <c r="L10" s="11"/>
      <c r="M10" s="11"/>
      <c r="N10" s="11"/>
    </row>
    <row r="11" spans="1:14" ht="16" customHeight="1" x14ac:dyDescent="0.2">
      <c r="A11" s="131"/>
      <c r="B11" s="134"/>
      <c r="C11" s="10" t="s">
        <v>28</v>
      </c>
      <c r="D11" s="11"/>
      <c r="E11" s="11"/>
      <c r="F11" s="11"/>
      <c r="G11" s="11"/>
      <c r="H11" s="11"/>
      <c r="I11" s="11"/>
      <c r="J11" s="11"/>
      <c r="K11" s="11"/>
      <c r="L11" s="11"/>
      <c r="M11" s="11"/>
      <c r="N11" s="11"/>
    </row>
    <row r="12" spans="1:14" ht="16" customHeight="1" x14ac:dyDescent="0.2">
      <c r="A12" s="131"/>
      <c r="B12" s="134"/>
      <c r="C12" s="10" t="s">
        <v>29</v>
      </c>
      <c r="D12" s="11"/>
      <c r="E12" s="11"/>
      <c r="F12" s="11"/>
      <c r="G12" s="11"/>
      <c r="H12" s="11"/>
      <c r="I12" s="11"/>
      <c r="J12" s="11"/>
      <c r="K12" s="11"/>
      <c r="L12" s="11"/>
      <c r="M12" s="11"/>
      <c r="N12" s="11"/>
    </row>
    <row r="13" spans="1:14" ht="16" customHeight="1" x14ac:dyDescent="0.2">
      <c r="A13" s="131"/>
      <c r="B13" s="134"/>
      <c r="C13" s="10" t="s">
        <v>30</v>
      </c>
      <c r="D13" s="11"/>
      <c r="E13" s="11"/>
      <c r="F13" s="11"/>
      <c r="G13" s="11"/>
      <c r="H13" s="11"/>
      <c r="I13" s="11"/>
      <c r="J13" s="11"/>
      <c r="K13" s="11"/>
      <c r="L13" s="11"/>
      <c r="M13" s="11"/>
      <c r="N13" s="11"/>
    </row>
    <row r="14" spans="1:14" ht="16" customHeight="1" x14ac:dyDescent="0.2">
      <c r="A14" s="131"/>
      <c r="B14" s="134"/>
      <c r="C14" s="10" t="s">
        <v>31</v>
      </c>
      <c r="D14" s="11"/>
      <c r="E14" s="11"/>
      <c r="F14" s="11"/>
      <c r="G14" s="11"/>
      <c r="H14" s="11"/>
      <c r="I14" s="11"/>
      <c r="J14" s="11"/>
      <c r="K14" s="11"/>
      <c r="L14" s="11"/>
      <c r="M14" s="11"/>
      <c r="N14" s="11"/>
    </row>
    <row r="15" spans="1:14" ht="16" customHeight="1" x14ac:dyDescent="0.2">
      <c r="A15" s="131"/>
      <c r="B15" s="134"/>
      <c r="C15" s="10" t="s">
        <v>32</v>
      </c>
      <c r="D15" s="11"/>
      <c r="E15" s="11"/>
      <c r="F15" s="11"/>
      <c r="G15" s="11"/>
      <c r="H15" s="11"/>
      <c r="I15" s="11"/>
      <c r="J15" s="11"/>
      <c r="K15" s="11"/>
      <c r="L15" s="11"/>
      <c r="M15" s="11"/>
      <c r="N15" s="11"/>
    </row>
    <row r="16" spans="1:14" ht="16" customHeight="1" x14ac:dyDescent="0.2">
      <c r="A16" s="131"/>
      <c r="B16" s="134"/>
      <c r="C16" s="10" t="s">
        <v>33</v>
      </c>
      <c r="D16" s="11"/>
      <c r="E16" s="11"/>
      <c r="F16" s="11"/>
      <c r="G16" s="11"/>
      <c r="H16" s="11"/>
      <c r="I16" s="11"/>
      <c r="J16" s="11"/>
      <c r="K16" s="11"/>
      <c r="L16" s="11"/>
      <c r="M16" s="11"/>
      <c r="N16" s="11"/>
    </row>
    <row r="17" spans="1:14" ht="16" customHeight="1" x14ac:dyDescent="0.2">
      <c r="A17" s="131"/>
      <c r="B17" s="134"/>
      <c r="C17" s="10" t="s">
        <v>34</v>
      </c>
      <c r="D17" s="11"/>
      <c r="E17" s="11"/>
      <c r="F17" s="11"/>
      <c r="G17" s="11"/>
      <c r="H17" s="11"/>
      <c r="I17" s="11"/>
      <c r="J17" s="11"/>
      <c r="K17" s="11"/>
      <c r="L17" s="11"/>
      <c r="M17" s="11"/>
      <c r="N17" s="11"/>
    </row>
    <row r="18" spans="1:14" ht="16" customHeight="1" thickBot="1" x14ac:dyDescent="0.25">
      <c r="A18" s="131"/>
      <c r="B18" s="134"/>
      <c r="C18" s="12" t="s">
        <v>35</v>
      </c>
      <c r="D18" s="13"/>
      <c r="E18" s="13"/>
      <c r="F18" s="13"/>
      <c r="G18" s="13"/>
      <c r="H18" s="13"/>
      <c r="I18" s="13"/>
      <c r="J18" s="13"/>
      <c r="K18" s="13"/>
      <c r="L18" s="13"/>
      <c r="M18" s="13"/>
      <c r="N18" s="13"/>
    </row>
    <row r="19" spans="1:14" ht="16" customHeight="1" thickTop="1" x14ac:dyDescent="0.2">
      <c r="A19" s="131"/>
      <c r="B19" s="135"/>
      <c r="C19" s="8" t="s">
        <v>36</v>
      </c>
      <c r="D19" s="14">
        <f t="shared" ref="D19:N19" si="0">SUM(D7:D18)</f>
        <v>0</v>
      </c>
      <c r="E19" s="14">
        <f>SUM(E7:E18)</f>
        <v>0</v>
      </c>
      <c r="F19" s="14">
        <f t="shared" si="0"/>
        <v>0</v>
      </c>
      <c r="G19" s="14">
        <f t="shared" si="0"/>
        <v>0</v>
      </c>
      <c r="H19" s="14">
        <f t="shared" si="0"/>
        <v>0</v>
      </c>
      <c r="I19" s="14">
        <f t="shared" si="0"/>
        <v>0</v>
      </c>
      <c r="J19" s="14">
        <f t="shared" si="0"/>
        <v>0</v>
      </c>
      <c r="K19" s="14">
        <f t="shared" si="0"/>
        <v>0</v>
      </c>
      <c r="L19" s="14">
        <f t="shared" si="0"/>
        <v>0</v>
      </c>
      <c r="M19" s="14">
        <f t="shared" si="0"/>
        <v>0</v>
      </c>
      <c r="N19" s="14">
        <f t="shared" si="0"/>
        <v>0</v>
      </c>
    </row>
    <row r="20" spans="1:14" ht="16" customHeight="1" x14ac:dyDescent="0.2">
      <c r="A20" s="131"/>
      <c r="B20" s="133" t="s">
        <v>37</v>
      </c>
      <c r="C20" s="8" t="s">
        <v>24</v>
      </c>
      <c r="D20" s="9"/>
      <c r="E20" s="9"/>
      <c r="F20" s="9"/>
      <c r="G20" s="9"/>
      <c r="H20" s="9"/>
      <c r="I20" s="9"/>
      <c r="J20" s="9"/>
      <c r="K20" s="9"/>
      <c r="L20" s="9"/>
      <c r="M20" s="9"/>
      <c r="N20" s="9"/>
    </row>
    <row r="21" spans="1:14" ht="16" customHeight="1" x14ac:dyDescent="0.2">
      <c r="A21" s="131"/>
      <c r="B21" s="134"/>
      <c r="C21" s="10" t="s">
        <v>25</v>
      </c>
      <c r="D21" s="11"/>
      <c r="E21" s="11"/>
      <c r="F21" s="11"/>
      <c r="G21" s="11"/>
      <c r="H21" s="11"/>
      <c r="I21" s="11"/>
      <c r="J21" s="11"/>
      <c r="K21" s="11"/>
      <c r="L21" s="11"/>
      <c r="M21" s="11"/>
      <c r="N21" s="11"/>
    </row>
    <row r="22" spans="1:14" ht="16" customHeight="1" x14ac:dyDescent="0.2">
      <c r="A22" s="131"/>
      <c r="B22" s="134"/>
      <c r="C22" s="10" t="s">
        <v>26</v>
      </c>
      <c r="D22" s="11"/>
      <c r="E22" s="11"/>
      <c r="F22" s="11"/>
      <c r="G22" s="11"/>
      <c r="H22" s="11"/>
      <c r="I22" s="11"/>
      <c r="J22" s="11"/>
      <c r="K22" s="11"/>
      <c r="L22" s="11"/>
      <c r="M22" s="11"/>
      <c r="N22" s="11"/>
    </row>
    <row r="23" spans="1:14" ht="16" customHeight="1" x14ac:dyDescent="0.2">
      <c r="A23" s="131"/>
      <c r="B23" s="134"/>
      <c r="C23" s="10" t="s">
        <v>27</v>
      </c>
      <c r="D23" s="11"/>
      <c r="E23" s="11"/>
      <c r="F23" s="11"/>
      <c r="G23" s="11"/>
      <c r="H23" s="11"/>
      <c r="I23" s="11"/>
      <c r="J23" s="11"/>
      <c r="K23" s="11"/>
      <c r="L23" s="11"/>
      <c r="M23" s="11"/>
      <c r="N23" s="11"/>
    </row>
    <row r="24" spans="1:14" ht="16" customHeight="1" x14ac:dyDescent="0.2">
      <c r="A24" s="131"/>
      <c r="B24" s="134"/>
      <c r="C24" s="10" t="s">
        <v>28</v>
      </c>
      <c r="D24" s="11"/>
      <c r="E24" s="11"/>
      <c r="F24" s="11"/>
      <c r="G24" s="11"/>
      <c r="H24" s="11"/>
      <c r="I24" s="11"/>
      <c r="J24" s="11"/>
      <c r="K24" s="11"/>
      <c r="L24" s="11"/>
      <c r="M24" s="11"/>
      <c r="N24" s="11"/>
    </row>
    <row r="25" spans="1:14" ht="16" customHeight="1" x14ac:dyDescent="0.2">
      <c r="A25" s="131"/>
      <c r="B25" s="134"/>
      <c r="C25" s="10" t="s">
        <v>29</v>
      </c>
      <c r="D25" s="11"/>
      <c r="E25" s="11"/>
      <c r="F25" s="11"/>
      <c r="G25" s="11"/>
      <c r="H25" s="11"/>
      <c r="I25" s="11"/>
      <c r="J25" s="11"/>
      <c r="K25" s="11"/>
      <c r="L25" s="11"/>
      <c r="M25" s="11"/>
      <c r="N25" s="11"/>
    </row>
    <row r="26" spans="1:14" ht="16" customHeight="1" x14ac:dyDescent="0.2">
      <c r="A26" s="131"/>
      <c r="B26" s="134"/>
      <c r="C26" s="10" t="s">
        <v>30</v>
      </c>
      <c r="D26" s="11"/>
      <c r="E26" s="11"/>
      <c r="F26" s="11"/>
      <c r="G26" s="11"/>
      <c r="H26" s="11"/>
      <c r="I26" s="11"/>
      <c r="J26" s="11"/>
      <c r="K26" s="11"/>
      <c r="L26" s="11"/>
      <c r="M26" s="11"/>
      <c r="N26" s="11"/>
    </row>
    <row r="27" spans="1:14" ht="16" customHeight="1" x14ac:dyDescent="0.2">
      <c r="A27" s="131"/>
      <c r="B27" s="134"/>
      <c r="C27" s="10" t="s">
        <v>31</v>
      </c>
      <c r="D27" s="11"/>
      <c r="E27" s="11"/>
      <c r="F27" s="11"/>
      <c r="G27" s="11"/>
      <c r="H27" s="11"/>
      <c r="I27" s="11"/>
      <c r="J27" s="11"/>
      <c r="K27" s="11"/>
      <c r="L27" s="11"/>
      <c r="M27" s="11"/>
      <c r="N27" s="11"/>
    </row>
    <row r="28" spans="1:14" ht="16" customHeight="1" x14ac:dyDescent="0.2">
      <c r="A28" s="131"/>
      <c r="B28" s="134"/>
      <c r="C28" s="10" t="s">
        <v>32</v>
      </c>
      <c r="D28" s="11"/>
      <c r="E28" s="11"/>
      <c r="F28" s="11"/>
      <c r="G28" s="11"/>
      <c r="H28" s="11"/>
      <c r="I28" s="11"/>
      <c r="J28" s="11"/>
      <c r="K28" s="11"/>
      <c r="L28" s="11"/>
      <c r="M28" s="11"/>
      <c r="N28" s="11"/>
    </row>
    <row r="29" spans="1:14" ht="16" customHeight="1" x14ac:dyDescent="0.2">
      <c r="A29" s="131"/>
      <c r="B29" s="134"/>
      <c r="C29" s="10" t="s">
        <v>33</v>
      </c>
      <c r="D29" s="11"/>
      <c r="E29" s="11"/>
      <c r="F29" s="11"/>
      <c r="G29" s="11"/>
      <c r="H29" s="11"/>
      <c r="I29" s="11"/>
      <c r="J29" s="11"/>
      <c r="K29" s="11"/>
      <c r="L29" s="11"/>
      <c r="M29" s="11"/>
      <c r="N29" s="11"/>
    </row>
    <row r="30" spans="1:14" ht="16" customHeight="1" x14ac:dyDescent="0.2">
      <c r="A30" s="131"/>
      <c r="B30" s="134"/>
      <c r="C30" s="10" t="s">
        <v>34</v>
      </c>
      <c r="D30" s="11"/>
      <c r="E30" s="11"/>
      <c r="F30" s="11"/>
      <c r="G30" s="11"/>
      <c r="H30" s="11"/>
      <c r="I30" s="11"/>
      <c r="J30" s="11"/>
      <c r="K30" s="11"/>
      <c r="L30" s="11"/>
      <c r="M30" s="11"/>
      <c r="N30" s="11"/>
    </row>
    <row r="31" spans="1:14" ht="16" customHeight="1" thickBot="1" x14ac:dyDescent="0.25">
      <c r="A31" s="131"/>
      <c r="B31" s="134"/>
      <c r="C31" s="12" t="s">
        <v>35</v>
      </c>
      <c r="D31" s="13"/>
      <c r="E31" s="13"/>
      <c r="F31" s="13"/>
      <c r="G31" s="13"/>
      <c r="H31" s="13"/>
      <c r="I31" s="13"/>
      <c r="J31" s="13"/>
      <c r="K31" s="13"/>
      <c r="L31" s="13"/>
      <c r="M31" s="13"/>
      <c r="N31" s="13"/>
    </row>
    <row r="32" spans="1:14" ht="16" customHeight="1" thickTop="1" x14ac:dyDescent="0.2">
      <c r="A32" s="132"/>
      <c r="B32" s="135"/>
      <c r="C32" s="8" t="s">
        <v>36</v>
      </c>
      <c r="D32" s="14">
        <f>SUM(D20:D31)</f>
        <v>0</v>
      </c>
      <c r="E32" s="14">
        <f>SUM(E20:E31)</f>
        <v>0</v>
      </c>
      <c r="F32" s="14">
        <f t="shared" ref="F32:M32" si="1">SUM(F20:F31)</f>
        <v>0</v>
      </c>
      <c r="G32" s="14">
        <f t="shared" si="1"/>
        <v>0</v>
      </c>
      <c r="H32" s="14">
        <f t="shared" si="1"/>
        <v>0</v>
      </c>
      <c r="I32" s="14">
        <f t="shared" si="1"/>
        <v>0</v>
      </c>
      <c r="J32" s="14">
        <f t="shared" si="1"/>
        <v>0</v>
      </c>
      <c r="K32" s="14">
        <f t="shared" si="1"/>
        <v>0</v>
      </c>
      <c r="L32" s="14">
        <f t="shared" si="1"/>
        <v>0</v>
      </c>
      <c r="M32" s="14">
        <f t="shared" si="1"/>
        <v>0</v>
      </c>
      <c r="N32" s="14">
        <f>SUM(N20:N31)</f>
        <v>0</v>
      </c>
    </row>
    <row r="33" spans="1:14" x14ac:dyDescent="0.2">
      <c r="A33" s="15" t="s">
        <v>270</v>
      </c>
      <c r="B33" s="16"/>
      <c r="C33" s="16"/>
      <c r="D33" s="16"/>
    </row>
    <row r="34" spans="1:14" ht="13" customHeight="1" x14ac:dyDescent="0.2">
      <c r="A34" s="121" t="s">
        <v>271</v>
      </c>
      <c r="B34" s="122"/>
      <c r="C34" s="122"/>
      <c r="D34" s="122"/>
      <c r="E34" s="122"/>
      <c r="F34" s="122"/>
      <c r="G34" s="122"/>
      <c r="H34" s="122"/>
      <c r="I34" s="122"/>
      <c r="J34" s="122"/>
      <c r="K34" s="122"/>
      <c r="L34" s="122"/>
      <c r="M34" s="122"/>
      <c r="N34" s="122"/>
    </row>
    <row r="35" spans="1:14" ht="13" customHeight="1" x14ac:dyDescent="0.2">
      <c r="A35" s="121" t="s">
        <v>272</v>
      </c>
      <c r="B35" s="122"/>
      <c r="C35" s="122"/>
      <c r="D35" s="122"/>
      <c r="E35" s="122"/>
      <c r="F35" s="122"/>
      <c r="G35" s="122"/>
      <c r="H35" s="122"/>
      <c r="I35" s="122"/>
      <c r="J35" s="122"/>
      <c r="K35" s="122"/>
      <c r="L35" s="122"/>
      <c r="M35" s="122"/>
      <c r="N35" s="122"/>
    </row>
    <row r="36" spans="1:14" x14ac:dyDescent="0.2">
      <c r="A36" s="118" t="s">
        <v>273</v>
      </c>
      <c r="B36" s="119"/>
      <c r="C36" s="119"/>
      <c r="D36" s="119"/>
      <c r="E36" s="120"/>
      <c r="F36" s="120"/>
      <c r="G36" s="120"/>
      <c r="H36" s="120"/>
      <c r="I36" s="120"/>
      <c r="J36" s="120"/>
      <c r="K36" s="120"/>
      <c r="L36" s="120"/>
      <c r="M36" s="120"/>
      <c r="N36" s="120"/>
    </row>
    <row r="37" spans="1:14" x14ac:dyDescent="0.2">
      <c r="A37" s="118" t="s">
        <v>274</v>
      </c>
      <c r="B37" s="119"/>
      <c r="C37" s="119"/>
      <c r="D37" s="119"/>
      <c r="E37" s="120"/>
      <c r="F37" s="120"/>
      <c r="G37" s="120"/>
      <c r="H37" s="120"/>
      <c r="I37" s="120"/>
      <c r="J37" s="120"/>
      <c r="K37" s="120"/>
      <c r="L37" s="120"/>
      <c r="M37" s="120"/>
      <c r="N37" s="120"/>
    </row>
  </sheetData>
  <mergeCells count="10">
    <mergeCell ref="A34:N34"/>
    <mergeCell ref="A35:N35"/>
    <mergeCell ref="J2:K2"/>
    <mergeCell ref="L2:N2"/>
    <mergeCell ref="J3:K3"/>
    <mergeCell ref="L3:N3"/>
    <mergeCell ref="D5:N5"/>
    <mergeCell ref="A7:A32"/>
    <mergeCell ref="B7:B19"/>
    <mergeCell ref="B20:B32"/>
  </mergeCells>
  <phoneticPr fontId="1"/>
  <printOptions horizontalCentered="1"/>
  <pageMargins left="0.39370078740157483" right="0.39370078740157483" top="0.59055118110236227" bottom="0.39370078740157483" header="0.51181102362204722" footer="0.39370078740157483"/>
  <pageSetup paperSize="9" scale="8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F40"/>
  <sheetViews>
    <sheetView zoomScaleNormal="100" workbookViewId="0">
      <selection activeCell="E5" sqref="E5"/>
    </sheetView>
  </sheetViews>
  <sheetFormatPr defaultRowHeight="13" x14ac:dyDescent="0.2"/>
  <cols>
    <col min="1" max="1" width="2.6328125" style="1" customWidth="1"/>
    <col min="2" max="2" width="4.6328125" style="1" customWidth="1"/>
    <col min="3" max="3" width="39.453125" style="1" customWidth="1"/>
    <col min="4" max="4" width="12.08984375" style="1" customWidth="1"/>
    <col min="5" max="5" width="28" style="1" customWidth="1"/>
    <col min="6" max="6" width="4.6328125" style="1" customWidth="1"/>
    <col min="7" max="256" width="8.7265625" style="1"/>
    <col min="257" max="257" width="2.6328125" style="1" customWidth="1"/>
    <col min="258" max="258" width="4.6328125" style="1" customWidth="1"/>
    <col min="259" max="259" width="39.453125" style="1" customWidth="1"/>
    <col min="260" max="260" width="12.08984375" style="1" customWidth="1"/>
    <col min="261" max="261" width="28" style="1" customWidth="1"/>
    <col min="262" max="262" width="4.6328125" style="1" customWidth="1"/>
    <col min="263" max="512" width="8.7265625" style="1"/>
    <col min="513" max="513" width="2.6328125" style="1" customWidth="1"/>
    <col min="514" max="514" width="4.6328125" style="1" customWidth="1"/>
    <col min="515" max="515" width="39.453125" style="1" customWidth="1"/>
    <col min="516" max="516" width="12.08984375" style="1" customWidth="1"/>
    <col min="517" max="517" width="28" style="1" customWidth="1"/>
    <col min="518" max="518" width="4.6328125" style="1" customWidth="1"/>
    <col min="519" max="768" width="8.7265625" style="1"/>
    <col min="769" max="769" width="2.6328125" style="1" customWidth="1"/>
    <col min="770" max="770" width="4.6328125" style="1" customWidth="1"/>
    <col min="771" max="771" width="39.453125" style="1" customWidth="1"/>
    <col min="772" max="772" width="12.08984375" style="1" customWidth="1"/>
    <col min="773" max="773" width="28" style="1" customWidth="1"/>
    <col min="774" max="774" width="4.6328125" style="1" customWidth="1"/>
    <col min="775" max="1024" width="8.7265625" style="1"/>
    <col min="1025" max="1025" width="2.6328125" style="1" customWidth="1"/>
    <col min="1026" max="1026" width="4.6328125" style="1" customWidth="1"/>
    <col min="1027" max="1027" width="39.453125" style="1" customWidth="1"/>
    <col min="1028" max="1028" width="12.08984375" style="1" customWidth="1"/>
    <col min="1029" max="1029" width="28" style="1" customWidth="1"/>
    <col min="1030" max="1030" width="4.6328125" style="1" customWidth="1"/>
    <col min="1031" max="1280" width="8.7265625" style="1"/>
    <col min="1281" max="1281" width="2.6328125" style="1" customWidth="1"/>
    <col min="1282" max="1282" width="4.6328125" style="1" customWidth="1"/>
    <col min="1283" max="1283" width="39.453125" style="1" customWidth="1"/>
    <col min="1284" max="1284" width="12.08984375" style="1" customWidth="1"/>
    <col min="1285" max="1285" width="28" style="1" customWidth="1"/>
    <col min="1286" max="1286" width="4.6328125" style="1" customWidth="1"/>
    <col min="1287" max="1536" width="8.7265625" style="1"/>
    <col min="1537" max="1537" width="2.6328125" style="1" customWidth="1"/>
    <col min="1538" max="1538" width="4.6328125" style="1" customWidth="1"/>
    <col min="1539" max="1539" width="39.453125" style="1" customWidth="1"/>
    <col min="1540" max="1540" width="12.08984375" style="1" customWidth="1"/>
    <col min="1541" max="1541" width="28" style="1" customWidth="1"/>
    <col min="1542" max="1542" width="4.6328125" style="1" customWidth="1"/>
    <col min="1543" max="1792" width="8.7265625" style="1"/>
    <col min="1793" max="1793" width="2.6328125" style="1" customWidth="1"/>
    <col min="1794" max="1794" width="4.6328125" style="1" customWidth="1"/>
    <col min="1795" max="1795" width="39.453125" style="1" customWidth="1"/>
    <col min="1796" max="1796" width="12.08984375" style="1" customWidth="1"/>
    <col min="1797" max="1797" width="28" style="1" customWidth="1"/>
    <col min="1798" max="1798" width="4.6328125" style="1" customWidth="1"/>
    <col min="1799" max="2048" width="8.7265625" style="1"/>
    <col min="2049" max="2049" width="2.6328125" style="1" customWidth="1"/>
    <col min="2050" max="2050" width="4.6328125" style="1" customWidth="1"/>
    <col min="2051" max="2051" width="39.453125" style="1" customWidth="1"/>
    <col min="2052" max="2052" width="12.08984375" style="1" customWidth="1"/>
    <col min="2053" max="2053" width="28" style="1" customWidth="1"/>
    <col min="2054" max="2054" width="4.6328125" style="1" customWidth="1"/>
    <col min="2055" max="2304" width="8.7265625" style="1"/>
    <col min="2305" max="2305" width="2.6328125" style="1" customWidth="1"/>
    <col min="2306" max="2306" width="4.6328125" style="1" customWidth="1"/>
    <col min="2307" max="2307" width="39.453125" style="1" customWidth="1"/>
    <col min="2308" max="2308" width="12.08984375" style="1" customWidth="1"/>
    <col min="2309" max="2309" width="28" style="1" customWidth="1"/>
    <col min="2310" max="2310" width="4.6328125" style="1" customWidth="1"/>
    <col min="2311" max="2560" width="8.7265625" style="1"/>
    <col min="2561" max="2561" width="2.6328125" style="1" customWidth="1"/>
    <col min="2562" max="2562" width="4.6328125" style="1" customWidth="1"/>
    <col min="2563" max="2563" width="39.453125" style="1" customWidth="1"/>
    <col min="2564" max="2564" width="12.08984375" style="1" customWidth="1"/>
    <col min="2565" max="2565" width="28" style="1" customWidth="1"/>
    <col min="2566" max="2566" width="4.6328125" style="1" customWidth="1"/>
    <col min="2567" max="2816" width="8.7265625" style="1"/>
    <col min="2817" max="2817" width="2.6328125" style="1" customWidth="1"/>
    <col min="2818" max="2818" width="4.6328125" style="1" customWidth="1"/>
    <col min="2819" max="2819" width="39.453125" style="1" customWidth="1"/>
    <col min="2820" max="2820" width="12.08984375" style="1" customWidth="1"/>
    <col min="2821" max="2821" width="28" style="1" customWidth="1"/>
    <col min="2822" max="2822" width="4.6328125" style="1" customWidth="1"/>
    <col min="2823" max="3072" width="8.7265625" style="1"/>
    <col min="3073" max="3073" width="2.6328125" style="1" customWidth="1"/>
    <col min="3074" max="3074" width="4.6328125" style="1" customWidth="1"/>
    <col min="3075" max="3075" width="39.453125" style="1" customWidth="1"/>
    <col min="3076" max="3076" width="12.08984375" style="1" customWidth="1"/>
    <col min="3077" max="3077" width="28" style="1" customWidth="1"/>
    <col min="3078" max="3078" width="4.6328125" style="1" customWidth="1"/>
    <col min="3079" max="3328" width="8.7265625" style="1"/>
    <col min="3329" max="3329" width="2.6328125" style="1" customWidth="1"/>
    <col min="3330" max="3330" width="4.6328125" style="1" customWidth="1"/>
    <col min="3331" max="3331" width="39.453125" style="1" customWidth="1"/>
    <col min="3332" max="3332" width="12.08984375" style="1" customWidth="1"/>
    <col min="3333" max="3333" width="28" style="1" customWidth="1"/>
    <col min="3334" max="3334" width="4.6328125" style="1" customWidth="1"/>
    <col min="3335" max="3584" width="8.7265625" style="1"/>
    <col min="3585" max="3585" width="2.6328125" style="1" customWidth="1"/>
    <col min="3586" max="3586" width="4.6328125" style="1" customWidth="1"/>
    <col min="3587" max="3587" width="39.453125" style="1" customWidth="1"/>
    <col min="3588" max="3588" width="12.08984375" style="1" customWidth="1"/>
    <col min="3589" max="3589" width="28" style="1" customWidth="1"/>
    <col min="3590" max="3590" width="4.6328125" style="1" customWidth="1"/>
    <col min="3591" max="3840" width="8.7265625" style="1"/>
    <col min="3841" max="3841" width="2.6328125" style="1" customWidth="1"/>
    <col min="3842" max="3842" width="4.6328125" style="1" customWidth="1"/>
    <col min="3843" max="3843" width="39.453125" style="1" customWidth="1"/>
    <col min="3844" max="3844" width="12.08984375" style="1" customWidth="1"/>
    <col min="3845" max="3845" width="28" style="1" customWidth="1"/>
    <col min="3846" max="3846" width="4.6328125" style="1" customWidth="1"/>
    <col min="3847" max="4096" width="8.7265625" style="1"/>
    <col min="4097" max="4097" width="2.6328125" style="1" customWidth="1"/>
    <col min="4098" max="4098" width="4.6328125" style="1" customWidth="1"/>
    <col min="4099" max="4099" width="39.453125" style="1" customWidth="1"/>
    <col min="4100" max="4100" width="12.08984375" style="1" customWidth="1"/>
    <col min="4101" max="4101" width="28" style="1" customWidth="1"/>
    <col min="4102" max="4102" width="4.6328125" style="1" customWidth="1"/>
    <col min="4103" max="4352" width="8.7265625" style="1"/>
    <col min="4353" max="4353" width="2.6328125" style="1" customWidth="1"/>
    <col min="4354" max="4354" width="4.6328125" style="1" customWidth="1"/>
    <col min="4355" max="4355" width="39.453125" style="1" customWidth="1"/>
    <col min="4356" max="4356" width="12.08984375" style="1" customWidth="1"/>
    <col min="4357" max="4357" width="28" style="1" customWidth="1"/>
    <col min="4358" max="4358" width="4.6328125" style="1" customWidth="1"/>
    <col min="4359" max="4608" width="8.7265625" style="1"/>
    <col min="4609" max="4609" width="2.6328125" style="1" customWidth="1"/>
    <col min="4610" max="4610" width="4.6328125" style="1" customWidth="1"/>
    <col min="4611" max="4611" width="39.453125" style="1" customWidth="1"/>
    <col min="4612" max="4612" width="12.08984375" style="1" customWidth="1"/>
    <col min="4613" max="4613" width="28" style="1" customWidth="1"/>
    <col min="4614" max="4614" width="4.6328125" style="1" customWidth="1"/>
    <col min="4615" max="4864" width="8.7265625" style="1"/>
    <col min="4865" max="4865" width="2.6328125" style="1" customWidth="1"/>
    <col min="4866" max="4866" width="4.6328125" style="1" customWidth="1"/>
    <col min="4867" max="4867" width="39.453125" style="1" customWidth="1"/>
    <col min="4868" max="4868" width="12.08984375" style="1" customWidth="1"/>
    <col min="4869" max="4869" width="28" style="1" customWidth="1"/>
    <col min="4870" max="4870" width="4.6328125" style="1" customWidth="1"/>
    <col min="4871" max="5120" width="8.7265625" style="1"/>
    <col min="5121" max="5121" width="2.6328125" style="1" customWidth="1"/>
    <col min="5122" max="5122" width="4.6328125" style="1" customWidth="1"/>
    <col min="5123" max="5123" width="39.453125" style="1" customWidth="1"/>
    <col min="5124" max="5124" width="12.08984375" style="1" customWidth="1"/>
    <col min="5125" max="5125" width="28" style="1" customWidth="1"/>
    <col min="5126" max="5126" width="4.6328125" style="1" customWidth="1"/>
    <col min="5127" max="5376" width="8.7265625" style="1"/>
    <col min="5377" max="5377" width="2.6328125" style="1" customWidth="1"/>
    <col min="5378" max="5378" width="4.6328125" style="1" customWidth="1"/>
    <col min="5379" max="5379" width="39.453125" style="1" customWidth="1"/>
    <col min="5380" max="5380" width="12.08984375" style="1" customWidth="1"/>
    <col min="5381" max="5381" width="28" style="1" customWidth="1"/>
    <col min="5382" max="5382" width="4.6328125" style="1" customWidth="1"/>
    <col min="5383" max="5632" width="8.7265625" style="1"/>
    <col min="5633" max="5633" width="2.6328125" style="1" customWidth="1"/>
    <col min="5634" max="5634" width="4.6328125" style="1" customWidth="1"/>
    <col min="5635" max="5635" width="39.453125" style="1" customWidth="1"/>
    <col min="5636" max="5636" width="12.08984375" style="1" customWidth="1"/>
    <col min="5637" max="5637" width="28" style="1" customWidth="1"/>
    <col min="5638" max="5638" width="4.6328125" style="1" customWidth="1"/>
    <col min="5639" max="5888" width="8.7265625" style="1"/>
    <col min="5889" max="5889" width="2.6328125" style="1" customWidth="1"/>
    <col min="5890" max="5890" width="4.6328125" style="1" customWidth="1"/>
    <col min="5891" max="5891" width="39.453125" style="1" customWidth="1"/>
    <col min="5892" max="5892" width="12.08984375" style="1" customWidth="1"/>
    <col min="5893" max="5893" width="28" style="1" customWidth="1"/>
    <col min="5894" max="5894" width="4.6328125" style="1" customWidth="1"/>
    <col min="5895" max="6144" width="8.7265625" style="1"/>
    <col min="6145" max="6145" width="2.6328125" style="1" customWidth="1"/>
    <col min="6146" max="6146" width="4.6328125" style="1" customWidth="1"/>
    <col min="6147" max="6147" width="39.453125" style="1" customWidth="1"/>
    <col min="6148" max="6148" width="12.08984375" style="1" customWidth="1"/>
    <col min="6149" max="6149" width="28" style="1" customWidth="1"/>
    <col min="6150" max="6150" width="4.6328125" style="1" customWidth="1"/>
    <col min="6151" max="6400" width="8.7265625" style="1"/>
    <col min="6401" max="6401" width="2.6328125" style="1" customWidth="1"/>
    <col min="6402" max="6402" width="4.6328125" style="1" customWidth="1"/>
    <col min="6403" max="6403" width="39.453125" style="1" customWidth="1"/>
    <col min="6404" max="6404" width="12.08984375" style="1" customWidth="1"/>
    <col min="6405" max="6405" width="28" style="1" customWidth="1"/>
    <col min="6406" max="6406" width="4.6328125" style="1" customWidth="1"/>
    <col min="6407" max="6656" width="8.7265625" style="1"/>
    <col min="6657" max="6657" width="2.6328125" style="1" customWidth="1"/>
    <col min="6658" max="6658" width="4.6328125" style="1" customWidth="1"/>
    <col min="6659" max="6659" width="39.453125" style="1" customWidth="1"/>
    <col min="6660" max="6660" width="12.08984375" style="1" customWidth="1"/>
    <col min="6661" max="6661" width="28" style="1" customWidth="1"/>
    <col min="6662" max="6662" width="4.6328125" style="1" customWidth="1"/>
    <col min="6663" max="6912" width="8.7265625" style="1"/>
    <col min="6913" max="6913" width="2.6328125" style="1" customWidth="1"/>
    <col min="6914" max="6914" width="4.6328125" style="1" customWidth="1"/>
    <col min="6915" max="6915" width="39.453125" style="1" customWidth="1"/>
    <col min="6916" max="6916" width="12.08984375" style="1" customWidth="1"/>
    <col min="6917" max="6917" width="28" style="1" customWidth="1"/>
    <col min="6918" max="6918" width="4.6328125" style="1" customWidth="1"/>
    <col min="6919" max="7168" width="8.7265625" style="1"/>
    <col min="7169" max="7169" width="2.6328125" style="1" customWidth="1"/>
    <col min="7170" max="7170" width="4.6328125" style="1" customWidth="1"/>
    <col min="7171" max="7171" width="39.453125" style="1" customWidth="1"/>
    <col min="7172" max="7172" width="12.08984375" style="1" customWidth="1"/>
    <col min="7173" max="7173" width="28" style="1" customWidth="1"/>
    <col min="7174" max="7174" width="4.6328125" style="1" customWidth="1"/>
    <col min="7175" max="7424" width="8.7265625" style="1"/>
    <col min="7425" max="7425" width="2.6328125" style="1" customWidth="1"/>
    <col min="7426" max="7426" width="4.6328125" style="1" customWidth="1"/>
    <col min="7427" max="7427" width="39.453125" style="1" customWidth="1"/>
    <col min="7428" max="7428" width="12.08984375" style="1" customWidth="1"/>
    <col min="7429" max="7429" width="28" style="1" customWidth="1"/>
    <col min="7430" max="7430" width="4.6328125" style="1" customWidth="1"/>
    <col min="7431" max="7680" width="8.7265625" style="1"/>
    <col min="7681" max="7681" width="2.6328125" style="1" customWidth="1"/>
    <col min="7682" max="7682" width="4.6328125" style="1" customWidth="1"/>
    <col min="7683" max="7683" width="39.453125" style="1" customWidth="1"/>
    <col min="7684" max="7684" width="12.08984375" style="1" customWidth="1"/>
    <col min="7685" max="7685" width="28" style="1" customWidth="1"/>
    <col min="7686" max="7686" width="4.6328125" style="1" customWidth="1"/>
    <col min="7687" max="7936" width="8.7265625" style="1"/>
    <col min="7937" max="7937" width="2.6328125" style="1" customWidth="1"/>
    <col min="7938" max="7938" width="4.6328125" style="1" customWidth="1"/>
    <col min="7939" max="7939" width="39.453125" style="1" customWidth="1"/>
    <col min="7940" max="7940" width="12.08984375" style="1" customWidth="1"/>
    <col min="7941" max="7941" width="28" style="1" customWidth="1"/>
    <col min="7942" max="7942" width="4.6328125" style="1" customWidth="1"/>
    <col min="7943" max="8192" width="8.7265625" style="1"/>
    <col min="8193" max="8193" width="2.6328125" style="1" customWidth="1"/>
    <col min="8194" max="8194" width="4.6328125" style="1" customWidth="1"/>
    <col min="8195" max="8195" width="39.453125" style="1" customWidth="1"/>
    <col min="8196" max="8196" width="12.08984375" style="1" customWidth="1"/>
    <col min="8197" max="8197" width="28" style="1" customWidth="1"/>
    <col min="8198" max="8198" width="4.6328125" style="1" customWidth="1"/>
    <col min="8199" max="8448" width="8.7265625" style="1"/>
    <col min="8449" max="8449" width="2.6328125" style="1" customWidth="1"/>
    <col min="8450" max="8450" width="4.6328125" style="1" customWidth="1"/>
    <col min="8451" max="8451" width="39.453125" style="1" customWidth="1"/>
    <col min="8452" max="8452" width="12.08984375" style="1" customWidth="1"/>
    <col min="8453" max="8453" width="28" style="1" customWidth="1"/>
    <col min="8454" max="8454" width="4.6328125" style="1" customWidth="1"/>
    <col min="8455" max="8704" width="8.7265625" style="1"/>
    <col min="8705" max="8705" width="2.6328125" style="1" customWidth="1"/>
    <col min="8706" max="8706" width="4.6328125" style="1" customWidth="1"/>
    <col min="8707" max="8707" width="39.453125" style="1" customWidth="1"/>
    <col min="8708" max="8708" width="12.08984375" style="1" customWidth="1"/>
    <col min="8709" max="8709" width="28" style="1" customWidth="1"/>
    <col min="8710" max="8710" width="4.6328125" style="1" customWidth="1"/>
    <col min="8711" max="8960" width="8.7265625" style="1"/>
    <col min="8961" max="8961" width="2.6328125" style="1" customWidth="1"/>
    <col min="8962" max="8962" width="4.6328125" style="1" customWidth="1"/>
    <col min="8963" max="8963" width="39.453125" style="1" customWidth="1"/>
    <col min="8964" max="8964" width="12.08984375" style="1" customWidth="1"/>
    <col min="8965" max="8965" width="28" style="1" customWidth="1"/>
    <col min="8966" max="8966" width="4.6328125" style="1" customWidth="1"/>
    <col min="8967" max="9216" width="8.7265625" style="1"/>
    <col min="9217" max="9217" width="2.6328125" style="1" customWidth="1"/>
    <col min="9218" max="9218" width="4.6328125" style="1" customWidth="1"/>
    <col min="9219" max="9219" width="39.453125" style="1" customWidth="1"/>
    <col min="9220" max="9220" width="12.08984375" style="1" customWidth="1"/>
    <col min="9221" max="9221" width="28" style="1" customWidth="1"/>
    <col min="9222" max="9222" width="4.6328125" style="1" customWidth="1"/>
    <col min="9223" max="9472" width="8.7265625" style="1"/>
    <col min="9473" max="9473" width="2.6328125" style="1" customWidth="1"/>
    <col min="9474" max="9474" width="4.6328125" style="1" customWidth="1"/>
    <col min="9475" max="9475" width="39.453125" style="1" customWidth="1"/>
    <col min="9476" max="9476" width="12.08984375" style="1" customWidth="1"/>
    <col min="9477" max="9477" width="28" style="1" customWidth="1"/>
    <col min="9478" max="9478" width="4.6328125" style="1" customWidth="1"/>
    <col min="9479" max="9728" width="8.7265625" style="1"/>
    <col min="9729" max="9729" width="2.6328125" style="1" customWidth="1"/>
    <col min="9730" max="9730" width="4.6328125" style="1" customWidth="1"/>
    <col min="9731" max="9731" width="39.453125" style="1" customWidth="1"/>
    <col min="9732" max="9732" width="12.08984375" style="1" customWidth="1"/>
    <col min="9733" max="9733" width="28" style="1" customWidth="1"/>
    <col min="9734" max="9734" width="4.6328125" style="1" customWidth="1"/>
    <col min="9735" max="9984" width="8.7265625" style="1"/>
    <col min="9985" max="9985" width="2.6328125" style="1" customWidth="1"/>
    <col min="9986" max="9986" width="4.6328125" style="1" customWidth="1"/>
    <col min="9987" max="9987" width="39.453125" style="1" customWidth="1"/>
    <col min="9988" max="9988" width="12.08984375" style="1" customWidth="1"/>
    <col min="9989" max="9989" width="28" style="1" customWidth="1"/>
    <col min="9990" max="9990" width="4.6328125" style="1" customWidth="1"/>
    <col min="9991" max="10240" width="8.7265625" style="1"/>
    <col min="10241" max="10241" width="2.6328125" style="1" customWidth="1"/>
    <col min="10242" max="10242" width="4.6328125" style="1" customWidth="1"/>
    <col min="10243" max="10243" width="39.453125" style="1" customWidth="1"/>
    <col min="10244" max="10244" width="12.08984375" style="1" customWidth="1"/>
    <col min="10245" max="10245" width="28" style="1" customWidth="1"/>
    <col min="10246" max="10246" width="4.6328125" style="1" customWidth="1"/>
    <col min="10247" max="10496" width="8.7265625" style="1"/>
    <col min="10497" max="10497" width="2.6328125" style="1" customWidth="1"/>
    <col min="10498" max="10498" width="4.6328125" style="1" customWidth="1"/>
    <col min="10499" max="10499" width="39.453125" style="1" customWidth="1"/>
    <col min="10500" max="10500" width="12.08984375" style="1" customWidth="1"/>
    <col min="10501" max="10501" width="28" style="1" customWidth="1"/>
    <col min="10502" max="10502" width="4.6328125" style="1" customWidth="1"/>
    <col min="10503" max="10752" width="8.7265625" style="1"/>
    <col min="10753" max="10753" width="2.6328125" style="1" customWidth="1"/>
    <col min="10754" max="10754" width="4.6328125" style="1" customWidth="1"/>
    <col min="10755" max="10755" width="39.453125" style="1" customWidth="1"/>
    <col min="10756" max="10756" width="12.08984375" style="1" customWidth="1"/>
    <col min="10757" max="10757" width="28" style="1" customWidth="1"/>
    <col min="10758" max="10758" width="4.6328125" style="1" customWidth="1"/>
    <col min="10759" max="11008" width="8.7265625" style="1"/>
    <col min="11009" max="11009" width="2.6328125" style="1" customWidth="1"/>
    <col min="11010" max="11010" width="4.6328125" style="1" customWidth="1"/>
    <col min="11011" max="11011" width="39.453125" style="1" customWidth="1"/>
    <col min="11012" max="11012" width="12.08984375" style="1" customWidth="1"/>
    <col min="11013" max="11013" width="28" style="1" customWidth="1"/>
    <col min="11014" max="11014" width="4.6328125" style="1" customWidth="1"/>
    <col min="11015" max="11264" width="8.7265625" style="1"/>
    <col min="11265" max="11265" width="2.6328125" style="1" customWidth="1"/>
    <col min="11266" max="11266" width="4.6328125" style="1" customWidth="1"/>
    <col min="11267" max="11267" width="39.453125" style="1" customWidth="1"/>
    <col min="11268" max="11268" width="12.08984375" style="1" customWidth="1"/>
    <col min="11269" max="11269" width="28" style="1" customWidth="1"/>
    <col min="11270" max="11270" width="4.6328125" style="1" customWidth="1"/>
    <col min="11271" max="11520" width="8.7265625" style="1"/>
    <col min="11521" max="11521" width="2.6328125" style="1" customWidth="1"/>
    <col min="11522" max="11522" width="4.6328125" style="1" customWidth="1"/>
    <col min="11523" max="11523" width="39.453125" style="1" customWidth="1"/>
    <col min="11524" max="11524" width="12.08984375" style="1" customWidth="1"/>
    <col min="11525" max="11525" width="28" style="1" customWidth="1"/>
    <col min="11526" max="11526" width="4.6328125" style="1" customWidth="1"/>
    <col min="11527" max="11776" width="8.7265625" style="1"/>
    <col min="11777" max="11777" width="2.6328125" style="1" customWidth="1"/>
    <col min="11778" max="11778" width="4.6328125" style="1" customWidth="1"/>
    <col min="11779" max="11779" width="39.453125" style="1" customWidth="1"/>
    <col min="11780" max="11780" width="12.08984375" style="1" customWidth="1"/>
    <col min="11781" max="11781" width="28" style="1" customWidth="1"/>
    <col min="11782" max="11782" width="4.6328125" style="1" customWidth="1"/>
    <col min="11783" max="12032" width="8.7265625" style="1"/>
    <col min="12033" max="12033" width="2.6328125" style="1" customWidth="1"/>
    <col min="12034" max="12034" width="4.6328125" style="1" customWidth="1"/>
    <col min="12035" max="12035" width="39.453125" style="1" customWidth="1"/>
    <col min="12036" max="12036" width="12.08984375" style="1" customWidth="1"/>
    <col min="12037" max="12037" width="28" style="1" customWidth="1"/>
    <col min="12038" max="12038" width="4.6328125" style="1" customWidth="1"/>
    <col min="12039" max="12288" width="8.7265625" style="1"/>
    <col min="12289" max="12289" width="2.6328125" style="1" customWidth="1"/>
    <col min="12290" max="12290" width="4.6328125" style="1" customWidth="1"/>
    <col min="12291" max="12291" width="39.453125" style="1" customWidth="1"/>
    <col min="12292" max="12292" width="12.08984375" style="1" customWidth="1"/>
    <col min="12293" max="12293" width="28" style="1" customWidth="1"/>
    <col min="12294" max="12294" width="4.6328125" style="1" customWidth="1"/>
    <col min="12295" max="12544" width="8.7265625" style="1"/>
    <col min="12545" max="12545" width="2.6328125" style="1" customWidth="1"/>
    <col min="12546" max="12546" width="4.6328125" style="1" customWidth="1"/>
    <col min="12547" max="12547" width="39.453125" style="1" customWidth="1"/>
    <col min="12548" max="12548" width="12.08984375" style="1" customWidth="1"/>
    <col min="12549" max="12549" width="28" style="1" customWidth="1"/>
    <col min="12550" max="12550" width="4.6328125" style="1" customWidth="1"/>
    <col min="12551" max="12800" width="8.7265625" style="1"/>
    <col min="12801" max="12801" width="2.6328125" style="1" customWidth="1"/>
    <col min="12802" max="12802" width="4.6328125" style="1" customWidth="1"/>
    <col min="12803" max="12803" width="39.453125" style="1" customWidth="1"/>
    <col min="12804" max="12804" width="12.08984375" style="1" customWidth="1"/>
    <col min="12805" max="12805" width="28" style="1" customWidth="1"/>
    <col min="12806" max="12806" width="4.6328125" style="1" customWidth="1"/>
    <col min="12807" max="13056" width="8.7265625" style="1"/>
    <col min="13057" max="13057" width="2.6328125" style="1" customWidth="1"/>
    <col min="13058" max="13058" width="4.6328125" style="1" customWidth="1"/>
    <col min="13059" max="13059" width="39.453125" style="1" customWidth="1"/>
    <col min="13060" max="13060" width="12.08984375" style="1" customWidth="1"/>
    <col min="13061" max="13061" width="28" style="1" customWidth="1"/>
    <col min="13062" max="13062" width="4.6328125" style="1" customWidth="1"/>
    <col min="13063" max="13312" width="8.7265625" style="1"/>
    <col min="13313" max="13313" width="2.6328125" style="1" customWidth="1"/>
    <col min="13314" max="13314" width="4.6328125" style="1" customWidth="1"/>
    <col min="13315" max="13315" width="39.453125" style="1" customWidth="1"/>
    <col min="13316" max="13316" width="12.08984375" style="1" customWidth="1"/>
    <col min="13317" max="13317" width="28" style="1" customWidth="1"/>
    <col min="13318" max="13318" width="4.6328125" style="1" customWidth="1"/>
    <col min="13319" max="13568" width="8.7265625" style="1"/>
    <col min="13569" max="13569" width="2.6328125" style="1" customWidth="1"/>
    <col min="13570" max="13570" width="4.6328125" style="1" customWidth="1"/>
    <col min="13571" max="13571" width="39.453125" style="1" customWidth="1"/>
    <col min="13572" max="13572" width="12.08984375" style="1" customWidth="1"/>
    <col min="13573" max="13573" width="28" style="1" customWidth="1"/>
    <col min="13574" max="13574" width="4.6328125" style="1" customWidth="1"/>
    <col min="13575" max="13824" width="8.7265625" style="1"/>
    <col min="13825" max="13825" width="2.6328125" style="1" customWidth="1"/>
    <col min="13826" max="13826" width="4.6328125" style="1" customWidth="1"/>
    <col min="13827" max="13827" width="39.453125" style="1" customWidth="1"/>
    <col min="13828" max="13828" width="12.08984375" style="1" customWidth="1"/>
    <col min="13829" max="13829" width="28" style="1" customWidth="1"/>
    <col min="13830" max="13830" width="4.6328125" style="1" customWidth="1"/>
    <col min="13831" max="14080" width="8.7265625" style="1"/>
    <col min="14081" max="14081" width="2.6328125" style="1" customWidth="1"/>
    <col min="14082" max="14082" width="4.6328125" style="1" customWidth="1"/>
    <col min="14083" max="14083" width="39.453125" style="1" customWidth="1"/>
    <col min="14084" max="14084" width="12.08984375" style="1" customWidth="1"/>
    <col min="14085" max="14085" width="28" style="1" customWidth="1"/>
    <col min="14086" max="14086" width="4.6328125" style="1" customWidth="1"/>
    <col min="14087" max="14336" width="8.7265625" style="1"/>
    <col min="14337" max="14337" width="2.6328125" style="1" customWidth="1"/>
    <col min="14338" max="14338" width="4.6328125" style="1" customWidth="1"/>
    <col min="14339" max="14339" width="39.453125" style="1" customWidth="1"/>
    <col min="14340" max="14340" width="12.08984375" style="1" customWidth="1"/>
    <col min="14341" max="14341" width="28" style="1" customWidth="1"/>
    <col min="14342" max="14342" width="4.6328125" style="1" customWidth="1"/>
    <col min="14343" max="14592" width="8.7265625" style="1"/>
    <col min="14593" max="14593" width="2.6328125" style="1" customWidth="1"/>
    <col min="14594" max="14594" width="4.6328125" style="1" customWidth="1"/>
    <col min="14595" max="14595" width="39.453125" style="1" customWidth="1"/>
    <col min="14596" max="14596" width="12.08984375" style="1" customWidth="1"/>
    <col min="14597" max="14597" width="28" style="1" customWidth="1"/>
    <col min="14598" max="14598" width="4.6328125" style="1" customWidth="1"/>
    <col min="14599" max="14848" width="8.7265625" style="1"/>
    <col min="14849" max="14849" width="2.6328125" style="1" customWidth="1"/>
    <col min="14850" max="14850" width="4.6328125" style="1" customWidth="1"/>
    <col min="14851" max="14851" width="39.453125" style="1" customWidth="1"/>
    <col min="14852" max="14852" width="12.08984375" style="1" customWidth="1"/>
    <col min="14853" max="14853" width="28" style="1" customWidth="1"/>
    <col min="14854" max="14854" width="4.6328125" style="1" customWidth="1"/>
    <col min="14855" max="15104" width="8.7265625" style="1"/>
    <col min="15105" max="15105" width="2.6328125" style="1" customWidth="1"/>
    <col min="15106" max="15106" width="4.6328125" style="1" customWidth="1"/>
    <col min="15107" max="15107" width="39.453125" style="1" customWidth="1"/>
    <col min="15108" max="15108" width="12.08984375" style="1" customWidth="1"/>
    <col min="15109" max="15109" width="28" style="1" customWidth="1"/>
    <col min="15110" max="15110" width="4.6328125" style="1" customWidth="1"/>
    <col min="15111" max="15360" width="8.7265625" style="1"/>
    <col min="15361" max="15361" width="2.6328125" style="1" customWidth="1"/>
    <col min="15362" max="15362" width="4.6328125" style="1" customWidth="1"/>
    <col min="15363" max="15363" width="39.453125" style="1" customWidth="1"/>
    <col min="15364" max="15364" width="12.08984375" style="1" customWidth="1"/>
    <col min="15365" max="15365" width="28" style="1" customWidth="1"/>
    <col min="15366" max="15366" width="4.6328125" style="1" customWidth="1"/>
    <col min="15367" max="15616" width="8.7265625" style="1"/>
    <col min="15617" max="15617" width="2.6328125" style="1" customWidth="1"/>
    <col min="15618" max="15618" width="4.6328125" style="1" customWidth="1"/>
    <col min="15619" max="15619" width="39.453125" style="1" customWidth="1"/>
    <col min="15620" max="15620" width="12.08984375" style="1" customWidth="1"/>
    <col min="15621" max="15621" width="28" style="1" customWidth="1"/>
    <col min="15622" max="15622" width="4.6328125" style="1" customWidth="1"/>
    <col min="15623" max="15872" width="8.7265625" style="1"/>
    <col min="15873" max="15873" width="2.6328125" style="1" customWidth="1"/>
    <col min="15874" max="15874" width="4.6328125" style="1" customWidth="1"/>
    <col min="15875" max="15875" width="39.453125" style="1" customWidth="1"/>
    <col min="15876" max="15876" width="12.08984375" style="1" customWidth="1"/>
    <col min="15877" max="15877" width="28" style="1" customWidth="1"/>
    <col min="15878" max="15878" width="4.6328125" style="1" customWidth="1"/>
    <col min="15879" max="16128" width="8.7265625" style="1"/>
    <col min="16129" max="16129" width="2.6328125" style="1" customWidth="1"/>
    <col min="16130" max="16130" width="4.6328125" style="1" customWidth="1"/>
    <col min="16131" max="16131" width="39.453125" style="1" customWidth="1"/>
    <col min="16132" max="16132" width="12.08984375" style="1" customWidth="1"/>
    <col min="16133" max="16133" width="28" style="1" customWidth="1"/>
    <col min="16134" max="16134" width="4.6328125" style="1" customWidth="1"/>
    <col min="16135" max="16384" width="8.7265625" style="1"/>
  </cols>
  <sheetData>
    <row r="1" spans="2:6" x14ac:dyDescent="0.2">
      <c r="C1" s="136"/>
      <c r="D1" s="136"/>
      <c r="E1" s="136"/>
      <c r="F1" s="17"/>
    </row>
    <row r="2" spans="2:6" ht="16.5" x14ac:dyDescent="0.2">
      <c r="B2" s="18" t="s">
        <v>38</v>
      </c>
      <c r="F2" s="17"/>
    </row>
    <row r="3" spans="2:6" ht="16.5" x14ac:dyDescent="0.2">
      <c r="C3" s="19" t="s">
        <v>39</v>
      </c>
      <c r="F3" s="17"/>
    </row>
    <row r="4" spans="2:6" ht="16.5" x14ac:dyDescent="0.2">
      <c r="C4" s="18"/>
      <c r="F4" s="17"/>
    </row>
    <row r="5" spans="2:6" ht="25" customHeight="1" x14ac:dyDescent="0.2">
      <c r="C5" s="18"/>
      <c r="D5" s="2" t="s">
        <v>21</v>
      </c>
      <c r="E5" s="20">
        <f>提出書類確認リスト!$D$8</f>
        <v>0</v>
      </c>
      <c r="F5" s="17"/>
    </row>
    <row r="6" spans="2:6" ht="25" customHeight="1" x14ac:dyDescent="0.2">
      <c r="D6" s="21" t="s">
        <v>40</v>
      </c>
      <c r="E6" s="22"/>
      <c r="F6" s="17"/>
    </row>
    <row r="7" spans="2:6" x14ac:dyDescent="0.2">
      <c r="D7" s="23"/>
      <c r="E7" s="24"/>
      <c r="F7" s="17"/>
    </row>
    <row r="8" spans="2:6" x14ac:dyDescent="0.2">
      <c r="F8" s="17"/>
    </row>
    <row r="9" spans="2:6" ht="27" customHeight="1" x14ac:dyDescent="0.2">
      <c r="B9" s="25" t="s">
        <v>22</v>
      </c>
      <c r="C9" s="2" t="s">
        <v>41</v>
      </c>
      <c r="D9" s="26" t="s">
        <v>42</v>
      </c>
      <c r="E9" s="2" t="s">
        <v>43</v>
      </c>
      <c r="F9" s="17"/>
    </row>
    <row r="10" spans="2:6" ht="18" customHeight="1" x14ac:dyDescent="0.2">
      <c r="B10" s="167" t="s">
        <v>23</v>
      </c>
      <c r="C10" s="27" t="s">
        <v>44</v>
      </c>
      <c r="D10" s="27"/>
      <c r="E10" s="28"/>
      <c r="F10" s="17"/>
    </row>
    <row r="11" spans="2:6" ht="18" customHeight="1" x14ac:dyDescent="0.2">
      <c r="B11" s="168"/>
      <c r="C11" s="27" t="s">
        <v>45</v>
      </c>
      <c r="D11" s="27"/>
      <c r="E11" s="28"/>
      <c r="F11" s="17"/>
    </row>
    <row r="12" spans="2:6" ht="18" customHeight="1" x14ac:dyDescent="0.2">
      <c r="B12" s="168"/>
      <c r="C12" s="27"/>
      <c r="D12" s="27"/>
      <c r="E12" s="28"/>
      <c r="F12" s="17"/>
    </row>
    <row r="13" spans="2:6" ht="18" customHeight="1" x14ac:dyDescent="0.2">
      <c r="B13" s="168"/>
      <c r="C13" s="27"/>
      <c r="D13" s="27"/>
      <c r="E13" s="28"/>
      <c r="F13" s="17"/>
    </row>
    <row r="14" spans="2:6" ht="18" customHeight="1" x14ac:dyDescent="0.2">
      <c r="B14" s="168"/>
      <c r="C14" s="27"/>
      <c r="D14" s="27"/>
      <c r="E14" s="28"/>
      <c r="F14" s="17"/>
    </row>
    <row r="15" spans="2:6" ht="18" customHeight="1" x14ac:dyDescent="0.2">
      <c r="B15" s="168"/>
      <c r="C15" s="27"/>
      <c r="D15" s="27"/>
      <c r="E15" s="28"/>
      <c r="F15" s="17"/>
    </row>
    <row r="16" spans="2:6" ht="18" customHeight="1" x14ac:dyDescent="0.2">
      <c r="B16" s="168"/>
      <c r="C16" s="27"/>
      <c r="D16" s="27"/>
      <c r="E16" s="28"/>
      <c r="F16" s="17"/>
    </row>
    <row r="17" spans="2:6" ht="18" customHeight="1" x14ac:dyDescent="0.2">
      <c r="B17" s="168"/>
      <c r="C17" s="27"/>
      <c r="D17" s="27"/>
      <c r="E17" s="28"/>
      <c r="F17" s="17"/>
    </row>
    <row r="18" spans="2:6" ht="18" customHeight="1" x14ac:dyDescent="0.2">
      <c r="B18" s="168"/>
      <c r="C18" s="27"/>
      <c r="D18" s="27"/>
      <c r="E18" s="28"/>
      <c r="F18" s="17"/>
    </row>
    <row r="19" spans="2:6" ht="18" customHeight="1" x14ac:dyDescent="0.2">
      <c r="B19" s="168"/>
      <c r="C19" s="27"/>
      <c r="D19" s="27"/>
      <c r="E19" s="28"/>
      <c r="F19" s="17"/>
    </row>
    <row r="20" spans="2:6" ht="18" customHeight="1" x14ac:dyDescent="0.2">
      <c r="B20" s="168"/>
      <c r="C20" s="27"/>
      <c r="D20" s="27"/>
      <c r="E20" s="28"/>
      <c r="F20" s="17"/>
    </row>
    <row r="21" spans="2:6" ht="18" customHeight="1" x14ac:dyDescent="0.2">
      <c r="B21" s="168"/>
      <c r="C21" s="27"/>
      <c r="D21" s="27"/>
      <c r="E21" s="28"/>
      <c r="F21" s="17"/>
    </row>
    <row r="22" spans="2:6" ht="18" customHeight="1" x14ac:dyDescent="0.2">
      <c r="B22" s="168"/>
      <c r="C22" s="27"/>
      <c r="D22" s="27"/>
      <c r="E22" s="28"/>
      <c r="F22" s="17"/>
    </row>
    <row r="23" spans="2:6" ht="18" customHeight="1" x14ac:dyDescent="0.2">
      <c r="B23" s="169"/>
      <c r="C23" s="2" t="s">
        <v>46</v>
      </c>
      <c r="D23" s="25">
        <f>SUM(D10:D22)</f>
        <v>0</v>
      </c>
      <c r="E23" s="29">
        <f>SUM(E10:E22)</f>
        <v>0</v>
      </c>
      <c r="F23" s="17"/>
    </row>
    <row r="24" spans="2:6" ht="18" customHeight="1" x14ac:dyDescent="0.2">
      <c r="B24" s="167" t="s">
        <v>47</v>
      </c>
      <c r="C24" s="27" t="s">
        <v>44</v>
      </c>
      <c r="D24" s="27"/>
      <c r="E24" s="28"/>
      <c r="F24" s="17"/>
    </row>
    <row r="25" spans="2:6" ht="18" customHeight="1" x14ac:dyDescent="0.2">
      <c r="B25" s="168"/>
      <c r="C25" s="27" t="s">
        <v>45</v>
      </c>
      <c r="D25" s="27"/>
      <c r="E25" s="28"/>
      <c r="F25" s="17"/>
    </row>
    <row r="26" spans="2:6" ht="18" customHeight="1" x14ac:dyDescent="0.2">
      <c r="B26" s="168"/>
      <c r="C26" s="27"/>
      <c r="D26" s="27"/>
      <c r="E26" s="28"/>
      <c r="F26" s="17"/>
    </row>
    <row r="27" spans="2:6" ht="18" customHeight="1" x14ac:dyDescent="0.2">
      <c r="B27" s="168"/>
      <c r="C27" s="27"/>
      <c r="D27" s="27"/>
      <c r="E27" s="28"/>
      <c r="F27" s="17"/>
    </row>
    <row r="28" spans="2:6" ht="18" customHeight="1" x14ac:dyDescent="0.2">
      <c r="B28" s="168"/>
      <c r="C28" s="27"/>
      <c r="D28" s="27"/>
      <c r="E28" s="28"/>
      <c r="F28" s="17"/>
    </row>
    <row r="29" spans="2:6" ht="18" customHeight="1" x14ac:dyDescent="0.2">
      <c r="B29" s="168"/>
      <c r="C29" s="27"/>
      <c r="D29" s="27"/>
      <c r="E29" s="28"/>
      <c r="F29" s="17"/>
    </row>
    <row r="30" spans="2:6" ht="18" customHeight="1" x14ac:dyDescent="0.2">
      <c r="B30" s="168"/>
      <c r="C30" s="27"/>
      <c r="D30" s="27"/>
      <c r="E30" s="28"/>
      <c r="F30" s="17"/>
    </row>
    <row r="31" spans="2:6" ht="18" customHeight="1" x14ac:dyDescent="0.2">
      <c r="B31" s="168"/>
      <c r="C31" s="27"/>
      <c r="D31" s="27"/>
      <c r="E31" s="28"/>
      <c r="F31" s="17"/>
    </row>
    <row r="32" spans="2:6" ht="18" customHeight="1" x14ac:dyDescent="0.2">
      <c r="B32" s="168"/>
      <c r="C32" s="27"/>
      <c r="D32" s="27"/>
      <c r="E32" s="28"/>
      <c r="F32" s="17"/>
    </row>
    <row r="33" spans="2:6" ht="18" customHeight="1" x14ac:dyDescent="0.2">
      <c r="B33" s="168"/>
      <c r="C33" s="27"/>
      <c r="D33" s="27"/>
      <c r="E33" s="28"/>
      <c r="F33" s="17"/>
    </row>
    <row r="34" spans="2:6" ht="18" customHeight="1" x14ac:dyDescent="0.2">
      <c r="B34" s="168"/>
      <c r="C34" s="27"/>
      <c r="D34" s="27"/>
      <c r="E34" s="28"/>
      <c r="F34" s="17"/>
    </row>
    <row r="35" spans="2:6" ht="18" customHeight="1" x14ac:dyDescent="0.2">
      <c r="B35" s="168"/>
      <c r="C35" s="27"/>
      <c r="D35" s="27"/>
      <c r="E35" s="28"/>
      <c r="F35" s="17"/>
    </row>
    <row r="36" spans="2:6" ht="18" customHeight="1" x14ac:dyDescent="0.2">
      <c r="B36" s="168"/>
      <c r="C36" s="27"/>
      <c r="D36" s="27"/>
      <c r="E36" s="28"/>
      <c r="F36" s="17"/>
    </row>
    <row r="37" spans="2:6" ht="18" customHeight="1" x14ac:dyDescent="0.2">
      <c r="B37" s="169"/>
      <c r="C37" s="2" t="s">
        <v>46</v>
      </c>
      <c r="D37" s="25">
        <f>SUM(D24:D36)</f>
        <v>0</v>
      </c>
      <c r="E37" s="29">
        <f>SUM(E24:E36)</f>
        <v>0</v>
      </c>
      <c r="F37" s="17"/>
    </row>
    <row r="38" spans="2:6" ht="13.5" customHeight="1" x14ac:dyDescent="0.2">
      <c r="C38" s="170" t="s">
        <v>48</v>
      </c>
      <c r="D38" s="170"/>
      <c r="E38" s="170"/>
      <c r="F38" s="30"/>
    </row>
    <row r="39" spans="2:6" x14ac:dyDescent="0.2">
      <c r="C39" s="31"/>
      <c r="D39" s="31"/>
      <c r="E39" s="31"/>
      <c r="F39" s="30"/>
    </row>
    <row r="40" spans="2:6" x14ac:dyDescent="0.2">
      <c r="C40" s="17"/>
      <c r="D40" s="17"/>
      <c r="E40" s="17"/>
      <c r="F40" s="17"/>
    </row>
  </sheetData>
  <mergeCells count="4">
    <mergeCell ref="C1:E1"/>
    <mergeCell ref="B10:B23"/>
    <mergeCell ref="B24:B37"/>
    <mergeCell ref="C38:E38"/>
  </mergeCells>
  <phoneticPr fontId="1"/>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V50"/>
  <sheetViews>
    <sheetView topLeftCell="A5" zoomScaleNormal="100" workbookViewId="0">
      <selection activeCell="V8" sqref="V8"/>
    </sheetView>
  </sheetViews>
  <sheetFormatPr defaultRowHeight="13" x14ac:dyDescent="0.2"/>
  <cols>
    <col min="1" max="1" width="3.6328125" style="1" customWidth="1"/>
    <col min="2" max="2" width="4.6328125" style="1" customWidth="1"/>
    <col min="3" max="6" width="3.7265625" style="1" customWidth="1"/>
    <col min="7" max="18" width="4.6328125" style="1" customWidth="1"/>
    <col min="19" max="21" width="3.7265625" style="1" customWidth="1"/>
    <col min="22" max="22" width="4.6328125" style="1" customWidth="1"/>
    <col min="23" max="23" width="3.7265625" style="1" customWidth="1"/>
    <col min="24" max="256" width="8.7265625" style="1"/>
    <col min="257" max="257" width="3.6328125" style="1" customWidth="1"/>
    <col min="258" max="258" width="4.6328125" style="1" customWidth="1"/>
    <col min="259" max="262" width="3.7265625" style="1" customWidth="1"/>
    <col min="263" max="274" width="4.6328125" style="1" customWidth="1"/>
    <col min="275" max="277" width="3.7265625" style="1" customWidth="1"/>
    <col min="278" max="278" width="4.6328125" style="1" customWidth="1"/>
    <col min="279" max="279" width="3.7265625" style="1" customWidth="1"/>
    <col min="280" max="512" width="8.7265625" style="1"/>
    <col min="513" max="513" width="3.6328125" style="1" customWidth="1"/>
    <col min="514" max="514" width="4.6328125" style="1" customWidth="1"/>
    <col min="515" max="518" width="3.7265625" style="1" customWidth="1"/>
    <col min="519" max="530" width="4.6328125" style="1" customWidth="1"/>
    <col min="531" max="533" width="3.7265625" style="1" customWidth="1"/>
    <col min="534" max="534" width="4.6328125" style="1" customWidth="1"/>
    <col min="535" max="535" width="3.7265625" style="1" customWidth="1"/>
    <col min="536" max="768" width="8.7265625" style="1"/>
    <col min="769" max="769" width="3.6328125" style="1" customWidth="1"/>
    <col min="770" max="770" width="4.6328125" style="1" customWidth="1"/>
    <col min="771" max="774" width="3.7265625" style="1" customWidth="1"/>
    <col min="775" max="786" width="4.6328125" style="1" customWidth="1"/>
    <col min="787" max="789" width="3.7265625" style="1" customWidth="1"/>
    <col min="790" max="790" width="4.6328125" style="1" customWidth="1"/>
    <col min="791" max="791" width="3.7265625" style="1" customWidth="1"/>
    <col min="792" max="1024" width="8.7265625" style="1"/>
    <col min="1025" max="1025" width="3.6328125" style="1" customWidth="1"/>
    <col min="1026" max="1026" width="4.6328125" style="1" customWidth="1"/>
    <col min="1027" max="1030" width="3.7265625" style="1" customWidth="1"/>
    <col min="1031" max="1042" width="4.6328125" style="1" customWidth="1"/>
    <col min="1043" max="1045" width="3.7265625" style="1" customWidth="1"/>
    <col min="1046" max="1046" width="4.6328125" style="1" customWidth="1"/>
    <col min="1047" max="1047" width="3.7265625" style="1" customWidth="1"/>
    <col min="1048" max="1280" width="8.7265625" style="1"/>
    <col min="1281" max="1281" width="3.6328125" style="1" customWidth="1"/>
    <col min="1282" max="1282" width="4.6328125" style="1" customWidth="1"/>
    <col min="1283" max="1286" width="3.7265625" style="1" customWidth="1"/>
    <col min="1287" max="1298" width="4.6328125" style="1" customWidth="1"/>
    <col min="1299" max="1301" width="3.7265625" style="1" customWidth="1"/>
    <col min="1302" max="1302" width="4.6328125" style="1" customWidth="1"/>
    <col min="1303" max="1303" width="3.7265625" style="1" customWidth="1"/>
    <col min="1304" max="1536" width="8.7265625" style="1"/>
    <col min="1537" max="1537" width="3.6328125" style="1" customWidth="1"/>
    <col min="1538" max="1538" width="4.6328125" style="1" customWidth="1"/>
    <col min="1539" max="1542" width="3.7265625" style="1" customWidth="1"/>
    <col min="1543" max="1554" width="4.6328125" style="1" customWidth="1"/>
    <col min="1555" max="1557" width="3.7265625" style="1" customWidth="1"/>
    <col min="1558" max="1558" width="4.6328125" style="1" customWidth="1"/>
    <col min="1559" max="1559" width="3.7265625" style="1" customWidth="1"/>
    <col min="1560" max="1792" width="8.7265625" style="1"/>
    <col min="1793" max="1793" width="3.6328125" style="1" customWidth="1"/>
    <col min="1794" max="1794" width="4.6328125" style="1" customWidth="1"/>
    <col min="1795" max="1798" width="3.7265625" style="1" customWidth="1"/>
    <col min="1799" max="1810" width="4.6328125" style="1" customWidth="1"/>
    <col min="1811" max="1813" width="3.7265625" style="1" customWidth="1"/>
    <col min="1814" max="1814" width="4.6328125" style="1" customWidth="1"/>
    <col min="1815" max="1815" width="3.7265625" style="1" customWidth="1"/>
    <col min="1816" max="2048" width="8.7265625" style="1"/>
    <col min="2049" max="2049" width="3.6328125" style="1" customWidth="1"/>
    <col min="2050" max="2050" width="4.6328125" style="1" customWidth="1"/>
    <col min="2051" max="2054" width="3.7265625" style="1" customWidth="1"/>
    <col min="2055" max="2066" width="4.6328125" style="1" customWidth="1"/>
    <col min="2067" max="2069" width="3.7265625" style="1" customWidth="1"/>
    <col min="2070" max="2070" width="4.6328125" style="1" customWidth="1"/>
    <col min="2071" max="2071" width="3.7265625" style="1" customWidth="1"/>
    <col min="2072" max="2304" width="8.7265625" style="1"/>
    <col min="2305" max="2305" width="3.6328125" style="1" customWidth="1"/>
    <col min="2306" max="2306" width="4.6328125" style="1" customWidth="1"/>
    <col min="2307" max="2310" width="3.7265625" style="1" customWidth="1"/>
    <col min="2311" max="2322" width="4.6328125" style="1" customWidth="1"/>
    <col min="2323" max="2325" width="3.7265625" style="1" customWidth="1"/>
    <col min="2326" max="2326" width="4.6328125" style="1" customWidth="1"/>
    <col min="2327" max="2327" width="3.7265625" style="1" customWidth="1"/>
    <col min="2328" max="2560" width="8.7265625" style="1"/>
    <col min="2561" max="2561" width="3.6328125" style="1" customWidth="1"/>
    <col min="2562" max="2562" width="4.6328125" style="1" customWidth="1"/>
    <col min="2563" max="2566" width="3.7265625" style="1" customWidth="1"/>
    <col min="2567" max="2578" width="4.6328125" style="1" customWidth="1"/>
    <col min="2579" max="2581" width="3.7265625" style="1" customWidth="1"/>
    <col min="2582" max="2582" width="4.6328125" style="1" customWidth="1"/>
    <col min="2583" max="2583" width="3.7265625" style="1" customWidth="1"/>
    <col min="2584" max="2816" width="8.7265625" style="1"/>
    <col min="2817" max="2817" width="3.6328125" style="1" customWidth="1"/>
    <col min="2818" max="2818" width="4.6328125" style="1" customWidth="1"/>
    <col min="2819" max="2822" width="3.7265625" style="1" customWidth="1"/>
    <col min="2823" max="2834" width="4.6328125" style="1" customWidth="1"/>
    <col min="2835" max="2837" width="3.7265625" style="1" customWidth="1"/>
    <col min="2838" max="2838" width="4.6328125" style="1" customWidth="1"/>
    <col min="2839" max="2839" width="3.7265625" style="1" customWidth="1"/>
    <col min="2840" max="3072" width="8.7265625" style="1"/>
    <col min="3073" max="3073" width="3.6328125" style="1" customWidth="1"/>
    <col min="3074" max="3074" width="4.6328125" style="1" customWidth="1"/>
    <col min="3075" max="3078" width="3.7265625" style="1" customWidth="1"/>
    <col min="3079" max="3090" width="4.6328125" style="1" customWidth="1"/>
    <col min="3091" max="3093" width="3.7265625" style="1" customWidth="1"/>
    <col min="3094" max="3094" width="4.6328125" style="1" customWidth="1"/>
    <col min="3095" max="3095" width="3.7265625" style="1" customWidth="1"/>
    <col min="3096" max="3328" width="8.7265625" style="1"/>
    <col min="3329" max="3329" width="3.6328125" style="1" customWidth="1"/>
    <col min="3330" max="3330" width="4.6328125" style="1" customWidth="1"/>
    <col min="3331" max="3334" width="3.7265625" style="1" customWidth="1"/>
    <col min="3335" max="3346" width="4.6328125" style="1" customWidth="1"/>
    <col min="3347" max="3349" width="3.7265625" style="1" customWidth="1"/>
    <col min="3350" max="3350" width="4.6328125" style="1" customWidth="1"/>
    <col min="3351" max="3351" width="3.7265625" style="1" customWidth="1"/>
    <col min="3352" max="3584" width="8.7265625" style="1"/>
    <col min="3585" max="3585" width="3.6328125" style="1" customWidth="1"/>
    <col min="3586" max="3586" width="4.6328125" style="1" customWidth="1"/>
    <col min="3587" max="3590" width="3.7265625" style="1" customWidth="1"/>
    <col min="3591" max="3602" width="4.6328125" style="1" customWidth="1"/>
    <col min="3603" max="3605" width="3.7265625" style="1" customWidth="1"/>
    <col min="3606" max="3606" width="4.6328125" style="1" customWidth="1"/>
    <col min="3607" max="3607" width="3.7265625" style="1" customWidth="1"/>
    <col min="3608" max="3840" width="8.7265625" style="1"/>
    <col min="3841" max="3841" width="3.6328125" style="1" customWidth="1"/>
    <col min="3842" max="3842" width="4.6328125" style="1" customWidth="1"/>
    <col min="3843" max="3846" width="3.7265625" style="1" customWidth="1"/>
    <col min="3847" max="3858" width="4.6328125" style="1" customWidth="1"/>
    <col min="3859" max="3861" width="3.7265625" style="1" customWidth="1"/>
    <col min="3862" max="3862" width="4.6328125" style="1" customWidth="1"/>
    <col min="3863" max="3863" width="3.7265625" style="1" customWidth="1"/>
    <col min="3864" max="4096" width="8.7265625" style="1"/>
    <col min="4097" max="4097" width="3.6328125" style="1" customWidth="1"/>
    <col min="4098" max="4098" width="4.6328125" style="1" customWidth="1"/>
    <col min="4099" max="4102" width="3.7265625" style="1" customWidth="1"/>
    <col min="4103" max="4114" width="4.6328125" style="1" customWidth="1"/>
    <col min="4115" max="4117" width="3.7265625" style="1" customWidth="1"/>
    <col min="4118" max="4118" width="4.6328125" style="1" customWidth="1"/>
    <col min="4119" max="4119" width="3.7265625" style="1" customWidth="1"/>
    <col min="4120" max="4352" width="8.7265625" style="1"/>
    <col min="4353" max="4353" width="3.6328125" style="1" customWidth="1"/>
    <col min="4354" max="4354" width="4.6328125" style="1" customWidth="1"/>
    <col min="4355" max="4358" width="3.7265625" style="1" customWidth="1"/>
    <col min="4359" max="4370" width="4.6328125" style="1" customWidth="1"/>
    <col min="4371" max="4373" width="3.7265625" style="1" customWidth="1"/>
    <col min="4374" max="4374" width="4.6328125" style="1" customWidth="1"/>
    <col min="4375" max="4375" width="3.7265625" style="1" customWidth="1"/>
    <col min="4376" max="4608" width="8.7265625" style="1"/>
    <col min="4609" max="4609" width="3.6328125" style="1" customWidth="1"/>
    <col min="4610" max="4610" width="4.6328125" style="1" customWidth="1"/>
    <col min="4611" max="4614" width="3.7265625" style="1" customWidth="1"/>
    <col min="4615" max="4626" width="4.6328125" style="1" customWidth="1"/>
    <col min="4627" max="4629" width="3.7265625" style="1" customWidth="1"/>
    <col min="4630" max="4630" width="4.6328125" style="1" customWidth="1"/>
    <col min="4631" max="4631" width="3.7265625" style="1" customWidth="1"/>
    <col min="4632" max="4864" width="8.7265625" style="1"/>
    <col min="4865" max="4865" width="3.6328125" style="1" customWidth="1"/>
    <col min="4866" max="4866" width="4.6328125" style="1" customWidth="1"/>
    <col min="4867" max="4870" width="3.7265625" style="1" customWidth="1"/>
    <col min="4871" max="4882" width="4.6328125" style="1" customWidth="1"/>
    <col min="4883" max="4885" width="3.7265625" style="1" customWidth="1"/>
    <col min="4886" max="4886" width="4.6328125" style="1" customWidth="1"/>
    <col min="4887" max="4887" width="3.7265625" style="1" customWidth="1"/>
    <col min="4888" max="5120" width="8.7265625" style="1"/>
    <col min="5121" max="5121" width="3.6328125" style="1" customWidth="1"/>
    <col min="5122" max="5122" width="4.6328125" style="1" customWidth="1"/>
    <col min="5123" max="5126" width="3.7265625" style="1" customWidth="1"/>
    <col min="5127" max="5138" width="4.6328125" style="1" customWidth="1"/>
    <col min="5139" max="5141" width="3.7265625" style="1" customWidth="1"/>
    <col min="5142" max="5142" width="4.6328125" style="1" customWidth="1"/>
    <col min="5143" max="5143" width="3.7265625" style="1" customWidth="1"/>
    <col min="5144" max="5376" width="8.7265625" style="1"/>
    <col min="5377" max="5377" width="3.6328125" style="1" customWidth="1"/>
    <col min="5378" max="5378" width="4.6328125" style="1" customWidth="1"/>
    <col min="5379" max="5382" width="3.7265625" style="1" customWidth="1"/>
    <col min="5383" max="5394" width="4.6328125" style="1" customWidth="1"/>
    <col min="5395" max="5397" width="3.7265625" style="1" customWidth="1"/>
    <col min="5398" max="5398" width="4.6328125" style="1" customWidth="1"/>
    <col min="5399" max="5399" width="3.7265625" style="1" customWidth="1"/>
    <col min="5400" max="5632" width="8.7265625" style="1"/>
    <col min="5633" max="5633" width="3.6328125" style="1" customWidth="1"/>
    <col min="5634" max="5634" width="4.6328125" style="1" customWidth="1"/>
    <col min="5635" max="5638" width="3.7265625" style="1" customWidth="1"/>
    <col min="5639" max="5650" width="4.6328125" style="1" customWidth="1"/>
    <col min="5651" max="5653" width="3.7265625" style="1" customWidth="1"/>
    <col min="5654" max="5654" width="4.6328125" style="1" customWidth="1"/>
    <col min="5655" max="5655" width="3.7265625" style="1" customWidth="1"/>
    <col min="5656" max="5888" width="8.7265625" style="1"/>
    <col min="5889" max="5889" width="3.6328125" style="1" customWidth="1"/>
    <col min="5890" max="5890" width="4.6328125" style="1" customWidth="1"/>
    <col min="5891" max="5894" width="3.7265625" style="1" customWidth="1"/>
    <col min="5895" max="5906" width="4.6328125" style="1" customWidth="1"/>
    <col min="5907" max="5909" width="3.7265625" style="1" customWidth="1"/>
    <col min="5910" max="5910" width="4.6328125" style="1" customWidth="1"/>
    <col min="5911" max="5911" width="3.7265625" style="1" customWidth="1"/>
    <col min="5912" max="6144" width="8.7265625" style="1"/>
    <col min="6145" max="6145" width="3.6328125" style="1" customWidth="1"/>
    <col min="6146" max="6146" width="4.6328125" style="1" customWidth="1"/>
    <col min="6147" max="6150" width="3.7265625" style="1" customWidth="1"/>
    <col min="6151" max="6162" width="4.6328125" style="1" customWidth="1"/>
    <col min="6163" max="6165" width="3.7265625" style="1" customWidth="1"/>
    <col min="6166" max="6166" width="4.6328125" style="1" customWidth="1"/>
    <col min="6167" max="6167" width="3.7265625" style="1" customWidth="1"/>
    <col min="6168" max="6400" width="8.7265625" style="1"/>
    <col min="6401" max="6401" width="3.6328125" style="1" customWidth="1"/>
    <col min="6402" max="6402" width="4.6328125" style="1" customWidth="1"/>
    <col min="6403" max="6406" width="3.7265625" style="1" customWidth="1"/>
    <col min="6407" max="6418" width="4.6328125" style="1" customWidth="1"/>
    <col min="6419" max="6421" width="3.7265625" style="1" customWidth="1"/>
    <col min="6422" max="6422" width="4.6328125" style="1" customWidth="1"/>
    <col min="6423" max="6423" width="3.7265625" style="1" customWidth="1"/>
    <col min="6424" max="6656" width="8.7265625" style="1"/>
    <col min="6657" max="6657" width="3.6328125" style="1" customWidth="1"/>
    <col min="6658" max="6658" width="4.6328125" style="1" customWidth="1"/>
    <col min="6659" max="6662" width="3.7265625" style="1" customWidth="1"/>
    <col min="6663" max="6674" width="4.6328125" style="1" customWidth="1"/>
    <col min="6675" max="6677" width="3.7265625" style="1" customWidth="1"/>
    <col min="6678" max="6678" width="4.6328125" style="1" customWidth="1"/>
    <col min="6679" max="6679" width="3.7265625" style="1" customWidth="1"/>
    <col min="6680" max="6912" width="8.7265625" style="1"/>
    <col min="6913" max="6913" width="3.6328125" style="1" customWidth="1"/>
    <col min="6914" max="6914" width="4.6328125" style="1" customWidth="1"/>
    <col min="6915" max="6918" width="3.7265625" style="1" customWidth="1"/>
    <col min="6919" max="6930" width="4.6328125" style="1" customWidth="1"/>
    <col min="6931" max="6933" width="3.7265625" style="1" customWidth="1"/>
    <col min="6934" max="6934" width="4.6328125" style="1" customWidth="1"/>
    <col min="6935" max="6935" width="3.7265625" style="1" customWidth="1"/>
    <col min="6936" max="7168" width="8.7265625" style="1"/>
    <col min="7169" max="7169" width="3.6328125" style="1" customWidth="1"/>
    <col min="7170" max="7170" width="4.6328125" style="1" customWidth="1"/>
    <col min="7171" max="7174" width="3.7265625" style="1" customWidth="1"/>
    <col min="7175" max="7186" width="4.6328125" style="1" customWidth="1"/>
    <col min="7187" max="7189" width="3.7265625" style="1" customWidth="1"/>
    <col min="7190" max="7190" width="4.6328125" style="1" customWidth="1"/>
    <col min="7191" max="7191" width="3.7265625" style="1" customWidth="1"/>
    <col min="7192" max="7424" width="8.7265625" style="1"/>
    <col min="7425" max="7425" width="3.6328125" style="1" customWidth="1"/>
    <col min="7426" max="7426" width="4.6328125" style="1" customWidth="1"/>
    <col min="7427" max="7430" width="3.7265625" style="1" customWidth="1"/>
    <col min="7431" max="7442" width="4.6328125" style="1" customWidth="1"/>
    <col min="7443" max="7445" width="3.7265625" style="1" customWidth="1"/>
    <col min="7446" max="7446" width="4.6328125" style="1" customWidth="1"/>
    <col min="7447" max="7447" width="3.7265625" style="1" customWidth="1"/>
    <col min="7448" max="7680" width="8.7265625" style="1"/>
    <col min="7681" max="7681" width="3.6328125" style="1" customWidth="1"/>
    <col min="7682" max="7682" width="4.6328125" style="1" customWidth="1"/>
    <col min="7683" max="7686" width="3.7265625" style="1" customWidth="1"/>
    <col min="7687" max="7698" width="4.6328125" style="1" customWidth="1"/>
    <col min="7699" max="7701" width="3.7265625" style="1" customWidth="1"/>
    <col min="7702" max="7702" width="4.6328125" style="1" customWidth="1"/>
    <col min="7703" max="7703" width="3.7265625" style="1" customWidth="1"/>
    <col min="7704" max="7936" width="8.7265625" style="1"/>
    <col min="7937" max="7937" width="3.6328125" style="1" customWidth="1"/>
    <col min="7938" max="7938" width="4.6328125" style="1" customWidth="1"/>
    <col min="7939" max="7942" width="3.7265625" style="1" customWidth="1"/>
    <col min="7943" max="7954" width="4.6328125" style="1" customWidth="1"/>
    <col min="7955" max="7957" width="3.7265625" style="1" customWidth="1"/>
    <col min="7958" max="7958" width="4.6328125" style="1" customWidth="1"/>
    <col min="7959" max="7959" width="3.7265625" style="1" customWidth="1"/>
    <col min="7960" max="8192" width="8.7265625" style="1"/>
    <col min="8193" max="8193" width="3.6328125" style="1" customWidth="1"/>
    <col min="8194" max="8194" width="4.6328125" style="1" customWidth="1"/>
    <col min="8195" max="8198" width="3.7265625" style="1" customWidth="1"/>
    <col min="8199" max="8210" width="4.6328125" style="1" customWidth="1"/>
    <col min="8211" max="8213" width="3.7265625" style="1" customWidth="1"/>
    <col min="8214" max="8214" width="4.6328125" style="1" customWidth="1"/>
    <col min="8215" max="8215" width="3.7265625" style="1" customWidth="1"/>
    <col min="8216" max="8448" width="8.7265625" style="1"/>
    <col min="8449" max="8449" width="3.6328125" style="1" customWidth="1"/>
    <col min="8450" max="8450" width="4.6328125" style="1" customWidth="1"/>
    <col min="8451" max="8454" width="3.7265625" style="1" customWidth="1"/>
    <col min="8455" max="8466" width="4.6328125" style="1" customWidth="1"/>
    <col min="8467" max="8469" width="3.7265625" style="1" customWidth="1"/>
    <col min="8470" max="8470" width="4.6328125" style="1" customWidth="1"/>
    <col min="8471" max="8471" width="3.7265625" style="1" customWidth="1"/>
    <col min="8472" max="8704" width="8.7265625" style="1"/>
    <col min="8705" max="8705" width="3.6328125" style="1" customWidth="1"/>
    <col min="8706" max="8706" width="4.6328125" style="1" customWidth="1"/>
    <col min="8707" max="8710" width="3.7265625" style="1" customWidth="1"/>
    <col min="8711" max="8722" width="4.6328125" style="1" customWidth="1"/>
    <col min="8723" max="8725" width="3.7265625" style="1" customWidth="1"/>
    <col min="8726" max="8726" width="4.6328125" style="1" customWidth="1"/>
    <col min="8727" max="8727" width="3.7265625" style="1" customWidth="1"/>
    <col min="8728" max="8960" width="8.7265625" style="1"/>
    <col min="8961" max="8961" width="3.6328125" style="1" customWidth="1"/>
    <col min="8962" max="8962" width="4.6328125" style="1" customWidth="1"/>
    <col min="8963" max="8966" width="3.7265625" style="1" customWidth="1"/>
    <col min="8967" max="8978" width="4.6328125" style="1" customWidth="1"/>
    <col min="8979" max="8981" width="3.7265625" style="1" customWidth="1"/>
    <col min="8982" max="8982" width="4.6328125" style="1" customWidth="1"/>
    <col min="8983" max="8983" width="3.7265625" style="1" customWidth="1"/>
    <col min="8984" max="9216" width="8.7265625" style="1"/>
    <col min="9217" max="9217" width="3.6328125" style="1" customWidth="1"/>
    <col min="9218" max="9218" width="4.6328125" style="1" customWidth="1"/>
    <col min="9219" max="9222" width="3.7265625" style="1" customWidth="1"/>
    <col min="9223" max="9234" width="4.6328125" style="1" customWidth="1"/>
    <col min="9235" max="9237" width="3.7265625" style="1" customWidth="1"/>
    <col min="9238" max="9238" width="4.6328125" style="1" customWidth="1"/>
    <col min="9239" max="9239" width="3.7265625" style="1" customWidth="1"/>
    <col min="9240" max="9472" width="8.7265625" style="1"/>
    <col min="9473" max="9473" width="3.6328125" style="1" customWidth="1"/>
    <col min="9474" max="9474" width="4.6328125" style="1" customWidth="1"/>
    <col min="9475" max="9478" width="3.7265625" style="1" customWidth="1"/>
    <col min="9479" max="9490" width="4.6328125" style="1" customWidth="1"/>
    <col min="9491" max="9493" width="3.7265625" style="1" customWidth="1"/>
    <col min="9494" max="9494" width="4.6328125" style="1" customWidth="1"/>
    <col min="9495" max="9495" width="3.7265625" style="1" customWidth="1"/>
    <col min="9496" max="9728" width="8.7265625" style="1"/>
    <col min="9729" max="9729" width="3.6328125" style="1" customWidth="1"/>
    <col min="9730" max="9730" width="4.6328125" style="1" customWidth="1"/>
    <col min="9731" max="9734" width="3.7265625" style="1" customWidth="1"/>
    <col min="9735" max="9746" width="4.6328125" style="1" customWidth="1"/>
    <col min="9747" max="9749" width="3.7265625" style="1" customWidth="1"/>
    <col min="9750" max="9750" width="4.6328125" style="1" customWidth="1"/>
    <col min="9751" max="9751" width="3.7265625" style="1" customWidth="1"/>
    <col min="9752" max="9984" width="8.7265625" style="1"/>
    <col min="9985" max="9985" width="3.6328125" style="1" customWidth="1"/>
    <col min="9986" max="9986" width="4.6328125" style="1" customWidth="1"/>
    <col min="9987" max="9990" width="3.7265625" style="1" customWidth="1"/>
    <col min="9991" max="10002" width="4.6328125" style="1" customWidth="1"/>
    <col min="10003" max="10005" width="3.7265625" style="1" customWidth="1"/>
    <col min="10006" max="10006" width="4.6328125" style="1" customWidth="1"/>
    <col min="10007" max="10007" width="3.7265625" style="1" customWidth="1"/>
    <col min="10008" max="10240" width="8.7265625" style="1"/>
    <col min="10241" max="10241" width="3.6328125" style="1" customWidth="1"/>
    <col min="10242" max="10242" width="4.6328125" style="1" customWidth="1"/>
    <col min="10243" max="10246" width="3.7265625" style="1" customWidth="1"/>
    <col min="10247" max="10258" width="4.6328125" style="1" customWidth="1"/>
    <col min="10259" max="10261" width="3.7265625" style="1" customWidth="1"/>
    <col min="10262" max="10262" width="4.6328125" style="1" customWidth="1"/>
    <col min="10263" max="10263" width="3.7265625" style="1" customWidth="1"/>
    <col min="10264" max="10496" width="8.7265625" style="1"/>
    <col min="10497" max="10497" width="3.6328125" style="1" customWidth="1"/>
    <col min="10498" max="10498" width="4.6328125" style="1" customWidth="1"/>
    <col min="10499" max="10502" width="3.7265625" style="1" customWidth="1"/>
    <col min="10503" max="10514" width="4.6328125" style="1" customWidth="1"/>
    <col min="10515" max="10517" width="3.7265625" style="1" customWidth="1"/>
    <col min="10518" max="10518" width="4.6328125" style="1" customWidth="1"/>
    <col min="10519" max="10519" width="3.7265625" style="1" customWidth="1"/>
    <col min="10520" max="10752" width="8.7265625" style="1"/>
    <col min="10753" max="10753" width="3.6328125" style="1" customWidth="1"/>
    <col min="10754" max="10754" width="4.6328125" style="1" customWidth="1"/>
    <col min="10755" max="10758" width="3.7265625" style="1" customWidth="1"/>
    <col min="10759" max="10770" width="4.6328125" style="1" customWidth="1"/>
    <col min="10771" max="10773" width="3.7265625" style="1" customWidth="1"/>
    <col min="10774" max="10774" width="4.6328125" style="1" customWidth="1"/>
    <col min="10775" max="10775" width="3.7265625" style="1" customWidth="1"/>
    <col min="10776" max="11008" width="8.7265625" style="1"/>
    <col min="11009" max="11009" width="3.6328125" style="1" customWidth="1"/>
    <col min="11010" max="11010" width="4.6328125" style="1" customWidth="1"/>
    <col min="11011" max="11014" width="3.7265625" style="1" customWidth="1"/>
    <col min="11015" max="11026" width="4.6328125" style="1" customWidth="1"/>
    <col min="11027" max="11029" width="3.7265625" style="1" customWidth="1"/>
    <col min="11030" max="11030" width="4.6328125" style="1" customWidth="1"/>
    <col min="11031" max="11031" width="3.7265625" style="1" customWidth="1"/>
    <col min="11032" max="11264" width="8.7265625" style="1"/>
    <col min="11265" max="11265" width="3.6328125" style="1" customWidth="1"/>
    <col min="11266" max="11266" width="4.6328125" style="1" customWidth="1"/>
    <col min="11267" max="11270" width="3.7265625" style="1" customWidth="1"/>
    <col min="11271" max="11282" width="4.6328125" style="1" customWidth="1"/>
    <col min="11283" max="11285" width="3.7265625" style="1" customWidth="1"/>
    <col min="11286" max="11286" width="4.6328125" style="1" customWidth="1"/>
    <col min="11287" max="11287" width="3.7265625" style="1" customWidth="1"/>
    <col min="11288" max="11520" width="8.7265625" style="1"/>
    <col min="11521" max="11521" width="3.6328125" style="1" customWidth="1"/>
    <col min="11522" max="11522" width="4.6328125" style="1" customWidth="1"/>
    <col min="11523" max="11526" width="3.7265625" style="1" customWidth="1"/>
    <col min="11527" max="11538" width="4.6328125" style="1" customWidth="1"/>
    <col min="11539" max="11541" width="3.7265625" style="1" customWidth="1"/>
    <col min="11542" max="11542" width="4.6328125" style="1" customWidth="1"/>
    <col min="11543" max="11543" width="3.7265625" style="1" customWidth="1"/>
    <col min="11544" max="11776" width="8.7265625" style="1"/>
    <col min="11777" max="11777" width="3.6328125" style="1" customWidth="1"/>
    <col min="11778" max="11778" width="4.6328125" style="1" customWidth="1"/>
    <col min="11779" max="11782" width="3.7265625" style="1" customWidth="1"/>
    <col min="11783" max="11794" width="4.6328125" style="1" customWidth="1"/>
    <col min="11795" max="11797" width="3.7265625" style="1" customWidth="1"/>
    <col min="11798" max="11798" width="4.6328125" style="1" customWidth="1"/>
    <col min="11799" max="11799" width="3.7265625" style="1" customWidth="1"/>
    <col min="11800" max="12032" width="8.7265625" style="1"/>
    <col min="12033" max="12033" width="3.6328125" style="1" customWidth="1"/>
    <col min="12034" max="12034" width="4.6328125" style="1" customWidth="1"/>
    <col min="12035" max="12038" width="3.7265625" style="1" customWidth="1"/>
    <col min="12039" max="12050" width="4.6328125" style="1" customWidth="1"/>
    <col min="12051" max="12053" width="3.7265625" style="1" customWidth="1"/>
    <col min="12054" max="12054" width="4.6328125" style="1" customWidth="1"/>
    <col min="12055" max="12055" width="3.7265625" style="1" customWidth="1"/>
    <col min="12056" max="12288" width="8.7265625" style="1"/>
    <col min="12289" max="12289" width="3.6328125" style="1" customWidth="1"/>
    <col min="12290" max="12290" width="4.6328125" style="1" customWidth="1"/>
    <col min="12291" max="12294" width="3.7265625" style="1" customWidth="1"/>
    <col min="12295" max="12306" width="4.6328125" style="1" customWidth="1"/>
    <col min="12307" max="12309" width="3.7265625" style="1" customWidth="1"/>
    <col min="12310" max="12310" width="4.6328125" style="1" customWidth="1"/>
    <col min="12311" max="12311" width="3.7265625" style="1" customWidth="1"/>
    <col min="12312" max="12544" width="8.7265625" style="1"/>
    <col min="12545" max="12545" width="3.6328125" style="1" customWidth="1"/>
    <col min="12546" max="12546" width="4.6328125" style="1" customWidth="1"/>
    <col min="12547" max="12550" width="3.7265625" style="1" customWidth="1"/>
    <col min="12551" max="12562" width="4.6328125" style="1" customWidth="1"/>
    <col min="12563" max="12565" width="3.7265625" style="1" customWidth="1"/>
    <col min="12566" max="12566" width="4.6328125" style="1" customWidth="1"/>
    <col min="12567" max="12567" width="3.7265625" style="1" customWidth="1"/>
    <col min="12568" max="12800" width="8.7265625" style="1"/>
    <col min="12801" max="12801" width="3.6328125" style="1" customWidth="1"/>
    <col min="12802" max="12802" width="4.6328125" style="1" customWidth="1"/>
    <col min="12803" max="12806" width="3.7265625" style="1" customWidth="1"/>
    <col min="12807" max="12818" width="4.6328125" style="1" customWidth="1"/>
    <col min="12819" max="12821" width="3.7265625" style="1" customWidth="1"/>
    <col min="12822" max="12822" width="4.6328125" style="1" customWidth="1"/>
    <col min="12823" max="12823" width="3.7265625" style="1" customWidth="1"/>
    <col min="12824" max="13056" width="8.7265625" style="1"/>
    <col min="13057" max="13057" width="3.6328125" style="1" customWidth="1"/>
    <col min="13058" max="13058" width="4.6328125" style="1" customWidth="1"/>
    <col min="13059" max="13062" width="3.7265625" style="1" customWidth="1"/>
    <col min="13063" max="13074" width="4.6328125" style="1" customWidth="1"/>
    <col min="13075" max="13077" width="3.7265625" style="1" customWidth="1"/>
    <col min="13078" max="13078" width="4.6328125" style="1" customWidth="1"/>
    <col min="13079" max="13079" width="3.7265625" style="1" customWidth="1"/>
    <col min="13080" max="13312" width="8.7265625" style="1"/>
    <col min="13313" max="13313" width="3.6328125" style="1" customWidth="1"/>
    <col min="13314" max="13314" width="4.6328125" style="1" customWidth="1"/>
    <col min="13315" max="13318" width="3.7265625" style="1" customWidth="1"/>
    <col min="13319" max="13330" width="4.6328125" style="1" customWidth="1"/>
    <col min="13331" max="13333" width="3.7265625" style="1" customWidth="1"/>
    <col min="13334" max="13334" width="4.6328125" style="1" customWidth="1"/>
    <col min="13335" max="13335" width="3.7265625" style="1" customWidth="1"/>
    <col min="13336" max="13568" width="8.7265625" style="1"/>
    <col min="13569" max="13569" width="3.6328125" style="1" customWidth="1"/>
    <col min="13570" max="13570" width="4.6328125" style="1" customWidth="1"/>
    <col min="13571" max="13574" width="3.7265625" style="1" customWidth="1"/>
    <col min="13575" max="13586" width="4.6328125" style="1" customWidth="1"/>
    <col min="13587" max="13589" width="3.7265625" style="1" customWidth="1"/>
    <col min="13590" max="13590" width="4.6328125" style="1" customWidth="1"/>
    <col min="13591" max="13591" width="3.7265625" style="1" customWidth="1"/>
    <col min="13592" max="13824" width="8.7265625" style="1"/>
    <col min="13825" max="13825" width="3.6328125" style="1" customWidth="1"/>
    <col min="13826" max="13826" width="4.6328125" style="1" customWidth="1"/>
    <col min="13827" max="13830" width="3.7265625" style="1" customWidth="1"/>
    <col min="13831" max="13842" width="4.6328125" style="1" customWidth="1"/>
    <col min="13843" max="13845" width="3.7265625" style="1" customWidth="1"/>
    <col min="13846" max="13846" width="4.6328125" style="1" customWidth="1"/>
    <col min="13847" max="13847" width="3.7265625" style="1" customWidth="1"/>
    <col min="13848" max="14080" width="8.7265625" style="1"/>
    <col min="14081" max="14081" width="3.6328125" style="1" customWidth="1"/>
    <col min="14082" max="14082" width="4.6328125" style="1" customWidth="1"/>
    <col min="14083" max="14086" width="3.7265625" style="1" customWidth="1"/>
    <col min="14087" max="14098" width="4.6328125" style="1" customWidth="1"/>
    <col min="14099" max="14101" width="3.7265625" style="1" customWidth="1"/>
    <col min="14102" max="14102" width="4.6328125" style="1" customWidth="1"/>
    <col min="14103" max="14103" width="3.7265625" style="1" customWidth="1"/>
    <col min="14104" max="14336" width="8.7265625" style="1"/>
    <col min="14337" max="14337" width="3.6328125" style="1" customWidth="1"/>
    <col min="14338" max="14338" width="4.6328125" style="1" customWidth="1"/>
    <col min="14339" max="14342" width="3.7265625" style="1" customWidth="1"/>
    <col min="14343" max="14354" width="4.6328125" style="1" customWidth="1"/>
    <col min="14355" max="14357" width="3.7265625" style="1" customWidth="1"/>
    <col min="14358" max="14358" width="4.6328125" style="1" customWidth="1"/>
    <col min="14359" max="14359" width="3.7265625" style="1" customWidth="1"/>
    <col min="14360" max="14592" width="8.7265625" style="1"/>
    <col min="14593" max="14593" width="3.6328125" style="1" customWidth="1"/>
    <col min="14594" max="14594" width="4.6328125" style="1" customWidth="1"/>
    <col min="14595" max="14598" width="3.7265625" style="1" customWidth="1"/>
    <col min="14599" max="14610" width="4.6328125" style="1" customWidth="1"/>
    <col min="14611" max="14613" width="3.7265625" style="1" customWidth="1"/>
    <col min="14614" max="14614" width="4.6328125" style="1" customWidth="1"/>
    <col min="14615" max="14615" width="3.7265625" style="1" customWidth="1"/>
    <col min="14616" max="14848" width="8.7265625" style="1"/>
    <col min="14849" max="14849" width="3.6328125" style="1" customWidth="1"/>
    <col min="14850" max="14850" width="4.6328125" style="1" customWidth="1"/>
    <col min="14851" max="14854" width="3.7265625" style="1" customWidth="1"/>
    <col min="14855" max="14866" width="4.6328125" style="1" customWidth="1"/>
    <col min="14867" max="14869" width="3.7265625" style="1" customWidth="1"/>
    <col min="14870" max="14870" width="4.6328125" style="1" customWidth="1"/>
    <col min="14871" max="14871" width="3.7265625" style="1" customWidth="1"/>
    <col min="14872" max="15104" width="8.7265625" style="1"/>
    <col min="15105" max="15105" width="3.6328125" style="1" customWidth="1"/>
    <col min="15106" max="15106" width="4.6328125" style="1" customWidth="1"/>
    <col min="15107" max="15110" width="3.7265625" style="1" customWidth="1"/>
    <col min="15111" max="15122" width="4.6328125" style="1" customWidth="1"/>
    <col min="15123" max="15125" width="3.7265625" style="1" customWidth="1"/>
    <col min="15126" max="15126" width="4.6328125" style="1" customWidth="1"/>
    <col min="15127" max="15127" width="3.7265625" style="1" customWidth="1"/>
    <col min="15128" max="15360" width="8.7265625" style="1"/>
    <col min="15361" max="15361" width="3.6328125" style="1" customWidth="1"/>
    <col min="15362" max="15362" width="4.6328125" style="1" customWidth="1"/>
    <col min="15363" max="15366" width="3.7265625" style="1" customWidth="1"/>
    <col min="15367" max="15378" width="4.6328125" style="1" customWidth="1"/>
    <col min="15379" max="15381" width="3.7265625" style="1" customWidth="1"/>
    <col min="15382" max="15382" width="4.6328125" style="1" customWidth="1"/>
    <col min="15383" max="15383" width="3.7265625" style="1" customWidth="1"/>
    <col min="15384" max="15616" width="8.7265625" style="1"/>
    <col min="15617" max="15617" width="3.6328125" style="1" customWidth="1"/>
    <col min="15618" max="15618" width="4.6328125" style="1" customWidth="1"/>
    <col min="15619" max="15622" width="3.7265625" style="1" customWidth="1"/>
    <col min="15623" max="15634" width="4.6328125" style="1" customWidth="1"/>
    <col min="15635" max="15637" width="3.7265625" style="1" customWidth="1"/>
    <col min="15638" max="15638" width="4.6328125" style="1" customWidth="1"/>
    <col min="15639" max="15639" width="3.7265625" style="1" customWidth="1"/>
    <col min="15640" max="15872" width="8.7265625" style="1"/>
    <col min="15873" max="15873" width="3.6328125" style="1" customWidth="1"/>
    <col min="15874" max="15874" width="4.6328125" style="1" customWidth="1"/>
    <col min="15875" max="15878" width="3.7265625" style="1" customWidth="1"/>
    <col min="15879" max="15890" width="4.6328125" style="1" customWidth="1"/>
    <col min="15891" max="15893" width="3.7265625" style="1" customWidth="1"/>
    <col min="15894" max="15894" width="4.6328125" style="1" customWidth="1"/>
    <col min="15895" max="15895" width="3.7265625" style="1" customWidth="1"/>
    <col min="15896" max="16128" width="8.7265625" style="1"/>
    <col min="16129" max="16129" width="3.6328125" style="1" customWidth="1"/>
    <col min="16130" max="16130" width="4.6328125" style="1" customWidth="1"/>
    <col min="16131" max="16134" width="3.7265625" style="1" customWidth="1"/>
    <col min="16135" max="16146" width="4.6328125" style="1" customWidth="1"/>
    <col min="16147" max="16149" width="3.7265625" style="1" customWidth="1"/>
    <col min="16150" max="16150" width="4.6328125" style="1" customWidth="1"/>
    <col min="16151" max="16151" width="3.7265625" style="1" customWidth="1"/>
    <col min="16152" max="16384" width="8.7265625" style="1"/>
  </cols>
  <sheetData>
    <row r="1" spans="2:22" x14ac:dyDescent="0.2">
      <c r="C1" s="136"/>
      <c r="D1" s="136"/>
      <c r="E1" s="136"/>
      <c r="F1" s="136"/>
      <c r="G1" s="136"/>
      <c r="H1" s="136"/>
      <c r="I1" s="136"/>
      <c r="J1" s="136"/>
      <c r="K1" s="136"/>
      <c r="L1" s="136"/>
      <c r="M1" s="136"/>
      <c r="N1" s="136"/>
      <c r="O1" s="136"/>
      <c r="P1" s="136"/>
      <c r="Q1" s="136"/>
      <c r="R1" s="136"/>
      <c r="S1" s="136"/>
      <c r="T1" s="136"/>
      <c r="U1" s="183"/>
      <c r="V1" s="17"/>
    </row>
    <row r="2" spans="2:22" ht="20" customHeight="1" x14ac:dyDescent="0.2">
      <c r="B2" s="19" t="s">
        <v>15</v>
      </c>
      <c r="V2" s="17"/>
    </row>
    <row r="3" spans="2:22" ht="20" customHeight="1" x14ac:dyDescent="0.2">
      <c r="D3" s="19" t="s">
        <v>39</v>
      </c>
      <c r="V3" s="17"/>
    </row>
    <row r="4" spans="2:22" ht="13.5" customHeight="1" x14ac:dyDescent="0.2">
      <c r="D4" s="18"/>
      <c r="V4" s="17"/>
    </row>
    <row r="5" spans="2:22" ht="25" customHeight="1" x14ac:dyDescent="0.2">
      <c r="D5" s="18"/>
      <c r="L5" s="138" t="s">
        <v>49</v>
      </c>
      <c r="M5" s="184"/>
      <c r="N5" s="139"/>
      <c r="O5" s="185">
        <f>提出書類確認リスト!$D$8</f>
        <v>0</v>
      </c>
      <c r="P5" s="186"/>
      <c r="Q5" s="186"/>
      <c r="R5" s="186"/>
      <c r="S5" s="186"/>
      <c r="T5" s="186"/>
      <c r="U5" s="187"/>
      <c r="V5" s="17"/>
    </row>
    <row r="6" spans="2:22" ht="25" customHeight="1" x14ac:dyDescent="0.2">
      <c r="D6" s="32"/>
      <c r="E6" s="32"/>
      <c r="F6" s="32"/>
      <c r="G6" s="32"/>
      <c r="L6" s="188" t="s">
        <v>40</v>
      </c>
      <c r="M6" s="189"/>
      <c r="N6" s="190"/>
      <c r="O6" s="191"/>
      <c r="P6" s="192"/>
      <c r="Q6" s="192"/>
      <c r="R6" s="192"/>
      <c r="S6" s="192"/>
      <c r="T6" s="192"/>
      <c r="U6" s="193"/>
      <c r="V6" s="17"/>
    </row>
    <row r="7" spans="2:22" x14ac:dyDescent="0.2">
      <c r="D7" s="32"/>
      <c r="E7" s="32"/>
      <c r="F7" s="32"/>
      <c r="G7" s="32"/>
      <c r="J7" s="33"/>
      <c r="K7" s="33"/>
      <c r="L7" s="33"/>
      <c r="M7" s="33"/>
      <c r="N7" s="33"/>
      <c r="O7" s="33"/>
      <c r="P7" s="33"/>
      <c r="Q7" s="33"/>
      <c r="R7" s="33"/>
      <c r="S7" s="33"/>
      <c r="T7" s="33"/>
      <c r="U7" s="33"/>
      <c r="V7" s="17"/>
    </row>
    <row r="8" spans="2:22" x14ac:dyDescent="0.2">
      <c r="V8" s="17"/>
    </row>
    <row r="9" spans="2:22" ht="27" customHeight="1" x14ac:dyDescent="0.2">
      <c r="B9" s="25" t="s">
        <v>22</v>
      </c>
      <c r="C9" s="194" t="s">
        <v>50</v>
      </c>
      <c r="D9" s="195"/>
      <c r="E9" s="195"/>
      <c r="F9" s="196"/>
      <c r="G9" s="194" t="s">
        <v>51</v>
      </c>
      <c r="H9" s="195"/>
      <c r="I9" s="195"/>
      <c r="J9" s="195"/>
      <c r="K9" s="195"/>
      <c r="L9" s="195"/>
      <c r="M9" s="195"/>
      <c r="N9" s="195"/>
      <c r="O9" s="195"/>
      <c r="P9" s="195"/>
      <c r="Q9" s="195"/>
      <c r="R9" s="196"/>
      <c r="S9" s="197" t="s">
        <v>52</v>
      </c>
      <c r="T9" s="198"/>
      <c r="U9" s="198"/>
      <c r="V9" s="17"/>
    </row>
    <row r="10" spans="2:22" ht="16" customHeight="1" x14ac:dyDescent="0.2">
      <c r="B10" s="167" t="s">
        <v>23</v>
      </c>
      <c r="C10" s="205"/>
      <c r="D10" s="206"/>
      <c r="E10" s="206"/>
      <c r="F10" s="207"/>
      <c r="G10" s="205"/>
      <c r="H10" s="206"/>
      <c r="I10" s="206"/>
      <c r="J10" s="206"/>
      <c r="K10" s="206"/>
      <c r="L10" s="206"/>
      <c r="M10" s="206"/>
      <c r="N10" s="206"/>
      <c r="O10" s="206"/>
      <c r="P10" s="206"/>
      <c r="Q10" s="206"/>
      <c r="R10" s="207"/>
      <c r="S10" s="208"/>
      <c r="T10" s="209"/>
      <c r="U10" s="210"/>
      <c r="V10" s="17"/>
    </row>
    <row r="11" spans="2:22" ht="27.5" customHeight="1" x14ac:dyDescent="0.2">
      <c r="B11" s="168"/>
      <c r="C11" s="177"/>
      <c r="D11" s="178"/>
      <c r="E11" s="178"/>
      <c r="F11" s="179"/>
      <c r="G11" s="177"/>
      <c r="H11" s="178"/>
      <c r="I11" s="178"/>
      <c r="J11" s="178"/>
      <c r="K11" s="178"/>
      <c r="L11" s="178"/>
      <c r="M11" s="178"/>
      <c r="N11" s="178"/>
      <c r="O11" s="178"/>
      <c r="P11" s="178"/>
      <c r="Q11" s="178"/>
      <c r="R11" s="179"/>
      <c r="S11" s="171"/>
      <c r="T11" s="172"/>
      <c r="U11" s="173"/>
      <c r="V11" s="17"/>
    </row>
    <row r="12" spans="2:22" ht="16" customHeight="1" x14ac:dyDescent="0.2">
      <c r="B12" s="168"/>
      <c r="C12" s="174"/>
      <c r="D12" s="175"/>
      <c r="E12" s="175"/>
      <c r="F12" s="176"/>
      <c r="G12" s="177"/>
      <c r="H12" s="178"/>
      <c r="I12" s="178"/>
      <c r="J12" s="178"/>
      <c r="K12" s="178"/>
      <c r="L12" s="178"/>
      <c r="M12" s="178"/>
      <c r="N12" s="178"/>
      <c r="O12" s="178"/>
      <c r="P12" s="178"/>
      <c r="Q12" s="178"/>
      <c r="R12" s="179"/>
      <c r="S12" s="180"/>
      <c r="T12" s="181"/>
      <c r="U12" s="182"/>
      <c r="V12" s="17"/>
    </row>
    <row r="13" spans="2:22" ht="16" customHeight="1" x14ac:dyDescent="0.2">
      <c r="B13" s="168"/>
      <c r="C13" s="180"/>
      <c r="D13" s="181"/>
      <c r="E13" s="181"/>
      <c r="F13" s="182"/>
      <c r="G13" s="177"/>
      <c r="H13" s="178"/>
      <c r="I13" s="178"/>
      <c r="J13" s="178"/>
      <c r="K13" s="178"/>
      <c r="L13" s="178"/>
      <c r="M13" s="178"/>
      <c r="N13" s="178"/>
      <c r="O13" s="178"/>
      <c r="P13" s="178"/>
      <c r="Q13" s="178"/>
      <c r="R13" s="179"/>
      <c r="S13" s="180"/>
      <c r="T13" s="181"/>
      <c r="U13" s="182"/>
      <c r="V13" s="17"/>
    </row>
    <row r="14" spans="2:22" ht="16" customHeight="1" x14ac:dyDescent="0.2">
      <c r="B14" s="168"/>
      <c r="C14" s="177"/>
      <c r="D14" s="178"/>
      <c r="E14" s="178"/>
      <c r="F14" s="179"/>
      <c r="G14" s="177"/>
      <c r="H14" s="178"/>
      <c r="I14" s="178"/>
      <c r="J14" s="178"/>
      <c r="K14" s="178"/>
      <c r="L14" s="178"/>
      <c r="M14" s="178"/>
      <c r="N14" s="178"/>
      <c r="O14" s="178"/>
      <c r="P14" s="178"/>
      <c r="Q14" s="178"/>
      <c r="R14" s="179"/>
      <c r="S14" s="180"/>
      <c r="T14" s="181"/>
      <c r="U14" s="182"/>
      <c r="V14" s="17"/>
    </row>
    <row r="15" spans="2:22" ht="16" customHeight="1" x14ac:dyDescent="0.2">
      <c r="B15" s="168"/>
      <c r="C15" s="177"/>
      <c r="D15" s="178"/>
      <c r="E15" s="178"/>
      <c r="F15" s="179"/>
      <c r="G15" s="177"/>
      <c r="H15" s="178"/>
      <c r="I15" s="178"/>
      <c r="J15" s="178"/>
      <c r="K15" s="178"/>
      <c r="L15" s="178"/>
      <c r="M15" s="178"/>
      <c r="N15" s="178"/>
      <c r="O15" s="178"/>
      <c r="P15" s="178"/>
      <c r="Q15" s="178"/>
      <c r="R15" s="179"/>
      <c r="S15" s="171"/>
      <c r="T15" s="172"/>
      <c r="U15" s="173"/>
      <c r="V15" s="17"/>
    </row>
    <row r="16" spans="2:22" ht="16" customHeight="1" x14ac:dyDescent="0.2">
      <c r="B16" s="168"/>
      <c r="C16" s="174"/>
      <c r="D16" s="175"/>
      <c r="E16" s="175"/>
      <c r="F16" s="176"/>
      <c r="G16" s="177"/>
      <c r="H16" s="178"/>
      <c r="I16" s="178"/>
      <c r="J16" s="178"/>
      <c r="K16" s="178"/>
      <c r="L16" s="178"/>
      <c r="M16" s="178"/>
      <c r="N16" s="178"/>
      <c r="O16" s="178"/>
      <c r="P16" s="178"/>
      <c r="Q16" s="178"/>
      <c r="R16" s="179"/>
      <c r="S16" s="180"/>
      <c r="T16" s="181"/>
      <c r="U16" s="182"/>
      <c r="V16" s="17"/>
    </row>
    <row r="17" spans="2:22" ht="16" customHeight="1" x14ac:dyDescent="0.2">
      <c r="B17" s="168"/>
      <c r="C17" s="180"/>
      <c r="D17" s="181"/>
      <c r="E17" s="181"/>
      <c r="F17" s="182"/>
      <c r="G17" s="177"/>
      <c r="H17" s="178"/>
      <c r="I17" s="178"/>
      <c r="J17" s="178"/>
      <c r="K17" s="178"/>
      <c r="L17" s="178"/>
      <c r="M17" s="178"/>
      <c r="N17" s="178"/>
      <c r="O17" s="178"/>
      <c r="P17" s="178"/>
      <c r="Q17" s="178"/>
      <c r="R17" s="179"/>
      <c r="S17" s="180"/>
      <c r="T17" s="181"/>
      <c r="U17" s="182"/>
      <c r="V17" s="17"/>
    </row>
    <row r="18" spans="2:22" ht="16" customHeight="1" x14ac:dyDescent="0.2">
      <c r="B18" s="168"/>
      <c r="C18" s="177"/>
      <c r="D18" s="178"/>
      <c r="E18" s="178"/>
      <c r="F18" s="179"/>
      <c r="G18" s="177"/>
      <c r="H18" s="178"/>
      <c r="I18" s="178"/>
      <c r="J18" s="178"/>
      <c r="K18" s="178"/>
      <c r="L18" s="178"/>
      <c r="M18" s="178"/>
      <c r="N18" s="178"/>
      <c r="O18" s="178"/>
      <c r="P18" s="178"/>
      <c r="Q18" s="178"/>
      <c r="R18" s="179"/>
      <c r="S18" s="180"/>
      <c r="T18" s="181"/>
      <c r="U18" s="182"/>
      <c r="V18" s="17"/>
    </row>
    <row r="19" spans="2:22" ht="16" customHeight="1" x14ac:dyDescent="0.2">
      <c r="B19" s="168"/>
      <c r="C19" s="177"/>
      <c r="D19" s="178"/>
      <c r="E19" s="178"/>
      <c r="F19" s="179"/>
      <c r="G19" s="177"/>
      <c r="H19" s="178"/>
      <c r="I19" s="178"/>
      <c r="J19" s="178"/>
      <c r="K19" s="178"/>
      <c r="L19" s="178"/>
      <c r="M19" s="178"/>
      <c r="N19" s="178"/>
      <c r="O19" s="178"/>
      <c r="P19" s="178"/>
      <c r="Q19" s="178"/>
      <c r="R19" s="179"/>
      <c r="S19" s="171"/>
      <c r="T19" s="172"/>
      <c r="U19" s="173"/>
      <c r="V19" s="17"/>
    </row>
    <row r="20" spans="2:22" ht="16" customHeight="1" x14ac:dyDescent="0.2">
      <c r="B20" s="168"/>
      <c r="C20" s="174"/>
      <c r="D20" s="175"/>
      <c r="E20" s="175"/>
      <c r="F20" s="176"/>
      <c r="G20" s="177"/>
      <c r="H20" s="178"/>
      <c r="I20" s="178"/>
      <c r="J20" s="178"/>
      <c r="K20" s="178"/>
      <c r="L20" s="178"/>
      <c r="M20" s="178"/>
      <c r="N20" s="178"/>
      <c r="O20" s="178"/>
      <c r="P20" s="178"/>
      <c r="Q20" s="178"/>
      <c r="R20" s="179"/>
      <c r="S20" s="180"/>
      <c r="T20" s="181"/>
      <c r="U20" s="182"/>
      <c r="V20" s="17"/>
    </row>
    <row r="21" spans="2:22" ht="16" customHeight="1" x14ac:dyDescent="0.2">
      <c r="B21" s="169"/>
      <c r="C21" s="199"/>
      <c r="D21" s="200"/>
      <c r="E21" s="200"/>
      <c r="F21" s="201"/>
      <c r="G21" s="202"/>
      <c r="H21" s="203"/>
      <c r="I21" s="203"/>
      <c r="J21" s="203"/>
      <c r="K21" s="203"/>
      <c r="L21" s="203"/>
      <c r="M21" s="203"/>
      <c r="N21" s="203"/>
      <c r="O21" s="203"/>
      <c r="P21" s="203"/>
      <c r="Q21" s="203"/>
      <c r="R21" s="204"/>
      <c r="S21" s="199"/>
      <c r="T21" s="200"/>
      <c r="U21" s="201"/>
      <c r="V21" s="17"/>
    </row>
    <row r="22" spans="2:22" ht="16" customHeight="1" x14ac:dyDescent="0.2">
      <c r="B22" s="167" t="s">
        <v>47</v>
      </c>
      <c r="C22" s="205"/>
      <c r="D22" s="206"/>
      <c r="E22" s="206"/>
      <c r="F22" s="207"/>
      <c r="G22" s="205"/>
      <c r="H22" s="206"/>
      <c r="I22" s="206"/>
      <c r="J22" s="206"/>
      <c r="K22" s="206"/>
      <c r="L22" s="206"/>
      <c r="M22" s="206"/>
      <c r="N22" s="206"/>
      <c r="O22" s="206"/>
      <c r="P22" s="206"/>
      <c r="Q22" s="206"/>
      <c r="R22" s="207"/>
      <c r="S22" s="208"/>
      <c r="T22" s="209"/>
      <c r="U22" s="210"/>
      <c r="V22" s="17"/>
    </row>
    <row r="23" spans="2:22" ht="16" customHeight="1" x14ac:dyDescent="0.2">
      <c r="B23" s="168"/>
      <c r="C23" s="177"/>
      <c r="D23" s="178"/>
      <c r="E23" s="178"/>
      <c r="F23" s="179"/>
      <c r="G23" s="177"/>
      <c r="H23" s="178"/>
      <c r="I23" s="178"/>
      <c r="J23" s="178"/>
      <c r="K23" s="178"/>
      <c r="L23" s="178"/>
      <c r="M23" s="178"/>
      <c r="N23" s="178"/>
      <c r="O23" s="178"/>
      <c r="P23" s="178"/>
      <c r="Q23" s="178"/>
      <c r="R23" s="179"/>
      <c r="S23" s="171"/>
      <c r="T23" s="172"/>
      <c r="U23" s="173"/>
      <c r="V23" s="17"/>
    </row>
    <row r="24" spans="2:22" ht="16" customHeight="1" x14ac:dyDescent="0.2">
      <c r="B24" s="168"/>
      <c r="C24" s="174"/>
      <c r="D24" s="175"/>
      <c r="E24" s="175"/>
      <c r="F24" s="176"/>
      <c r="G24" s="177"/>
      <c r="H24" s="178"/>
      <c r="I24" s="178"/>
      <c r="J24" s="178"/>
      <c r="K24" s="178"/>
      <c r="L24" s="178"/>
      <c r="M24" s="178"/>
      <c r="N24" s="178"/>
      <c r="O24" s="178"/>
      <c r="P24" s="178"/>
      <c r="Q24" s="178"/>
      <c r="R24" s="179"/>
      <c r="S24" s="180"/>
      <c r="T24" s="181"/>
      <c r="U24" s="182"/>
      <c r="V24" s="17"/>
    </row>
    <row r="25" spans="2:22" ht="16" customHeight="1" x14ac:dyDescent="0.2">
      <c r="B25" s="168"/>
      <c r="C25" s="180"/>
      <c r="D25" s="181"/>
      <c r="E25" s="181"/>
      <c r="F25" s="182"/>
      <c r="G25" s="177"/>
      <c r="H25" s="178"/>
      <c r="I25" s="178"/>
      <c r="J25" s="178"/>
      <c r="K25" s="178"/>
      <c r="L25" s="178"/>
      <c r="M25" s="178"/>
      <c r="N25" s="178"/>
      <c r="O25" s="178"/>
      <c r="P25" s="178"/>
      <c r="Q25" s="178"/>
      <c r="R25" s="179"/>
      <c r="S25" s="180"/>
      <c r="T25" s="181"/>
      <c r="U25" s="182"/>
      <c r="V25" s="17"/>
    </row>
    <row r="26" spans="2:22" ht="16" customHeight="1" x14ac:dyDescent="0.2">
      <c r="B26" s="168"/>
      <c r="C26" s="177"/>
      <c r="D26" s="178"/>
      <c r="E26" s="178"/>
      <c r="F26" s="179"/>
      <c r="G26" s="177"/>
      <c r="H26" s="178"/>
      <c r="I26" s="178"/>
      <c r="J26" s="178"/>
      <c r="K26" s="178"/>
      <c r="L26" s="178"/>
      <c r="M26" s="178"/>
      <c r="N26" s="178"/>
      <c r="O26" s="178"/>
      <c r="P26" s="178"/>
      <c r="Q26" s="178"/>
      <c r="R26" s="179"/>
      <c r="S26" s="180"/>
      <c r="T26" s="181"/>
      <c r="U26" s="182"/>
      <c r="V26" s="17"/>
    </row>
    <row r="27" spans="2:22" ht="16" customHeight="1" x14ac:dyDescent="0.2">
      <c r="B27" s="168"/>
      <c r="C27" s="177"/>
      <c r="D27" s="178"/>
      <c r="E27" s="178"/>
      <c r="F27" s="179"/>
      <c r="G27" s="177"/>
      <c r="H27" s="178"/>
      <c r="I27" s="178"/>
      <c r="J27" s="178"/>
      <c r="K27" s="178"/>
      <c r="L27" s="178"/>
      <c r="M27" s="178"/>
      <c r="N27" s="178"/>
      <c r="O27" s="178"/>
      <c r="P27" s="178"/>
      <c r="Q27" s="178"/>
      <c r="R27" s="179"/>
      <c r="S27" s="171"/>
      <c r="T27" s="172"/>
      <c r="U27" s="173"/>
      <c r="V27" s="17"/>
    </row>
    <row r="28" spans="2:22" ht="16" customHeight="1" x14ac:dyDescent="0.2">
      <c r="B28" s="168"/>
      <c r="C28" s="174"/>
      <c r="D28" s="175"/>
      <c r="E28" s="175"/>
      <c r="F28" s="176"/>
      <c r="G28" s="177"/>
      <c r="H28" s="178"/>
      <c r="I28" s="178"/>
      <c r="J28" s="178"/>
      <c r="K28" s="178"/>
      <c r="L28" s="178"/>
      <c r="M28" s="178"/>
      <c r="N28" s="178"/>
      <c r="O28" s="178"/>
      <c r="P28" s="178"/>
      <c r="Q28" s="178"/>
      <c r="R28" s="179"/>
      <c r="S28" s="180"/>
      <c r="T28" s="181"/>
      <c r="U28" s="182"/>
      <c r="V28" s="17"/>
    </row>
    <row r="29" spans="2:22" ht="16" customHeight="1" x14ac:dyDescent="0.2">
      <c r="B29" s="168"/>
      <c r="C29" s="180"/>
      <c r="D29" s="181"/>
      <c r="E29" s="181"/>
      <c r="F29" s="182"/>
      <c r="G29" s="177"/>
      <c r="H29" s="178"/>
      <c r="I29" s="178"/>
      <c r="J29" s="178"/>
      <c r="K29" s="178"/>
      <c r="L29" s="178"/>
      <c r="M29" s="178"/>
      <c r="N29" s="178"/>
      <c r="O29" s="178"/>
      <c r="P29" s="178"/>
      <c r="Q29" s="178"/>
      <c r="R29" s="179"/>
      <c r="S29" s="180"/>
      <c r="T29" s="181"/>
      <c r="U29" s="182"/>
      <c r="V29" s="17"/>
    </row>
    <row r="30" spans="2:22" ht="16" customHeight="1" x14ac:dyDescent="0.2">
      <c r="B30" s="168"/>
      <c r="C30" s="177"/>
      <c r="D30" s="178"/>
      <c r="E30" s="178"/>
      <c r="F30" s="179"/>
      <c r="G30" s="177"/>
      <c r="H30" s="178"/>
      <c r="I30" s="178"/>
      <c r="J30" s="178"/>
      <c r="K30" s="178"/>
      <c r="L30" s="178"/>
      <c r="M30" s="178"/>
      <c r="N30" s="178"/>
      <c r="O30" s="178"/>
      <c r="P30" s="178"/>
      <c r="Q30" s="178"/>
      <c r="R30" s="179"/>
      <c r="S30" s="180"/>
      <c r="T30" s="181"/>
      <c r="U30" s="182"/>
      <c r="V30" s="17"/>
    </row>
    <row r="31" spans="2:22" ht="16" customHeight="1" x14ac:dyDescent="0.2">
      <c r="B31" s="168"/>
      <c r="C31" s="177"/>
      <c r="D31" s="178"/>
      <c r="E31" s="178"/>
      <c r="F31" s="179"/>
      <c r="G31" s="177"/>
      <c r="H31" s="178"/>
      <c r="I31" s="178"/>
      <c r="J31" s="178"/>
      <c r="K31" s="178"/>
      <c r="L31" s="178"/>
      <c r="M31" s="178"/>
      <c r="N31" s="178"/>
      <c r="O31" s="178"/>
      <c r="P31" s="178"/>
      <c r="Q31" s="178"/>
      <c r="R31" s="179"/>
      <c r="S31" s="171"/>
      <c r="T31" s="172"/>
      <c r="U31" s="173"/>
      <c r="V31" s="17"/>
    </row>
    <row r="32" spans="2:22" ht="16" customHeight="1" x14ac:dyDescent="0.2">
      <c r="B32" s="168"/>
      <c r="C32" s="174"/>
      <c r="D32" s="175"/>
      <c r="E32" s="175"/>
      <c r="F32" s="176"/>
      <c r="G32" s="177"/>
      <c r="H32" s="178"/>
      <c r="I32" s="178"/>
      <c r="J32" s="178"/>
      <c r="K32" s="178"/>
      <c r="L32" s="178"/>
      <c r="M32" s="178"/>
      <c r="N32" s="178"/>
      <c r="O32" s="178"/>
      <c r="P32" s="178"/>
      <c r="Q32" s="178"/>
      <c r="R32" s="179"/>
      <c r="S32" s="180"/>
      <c r="T32" s="181"/>
      <c r="U32" s="182"/>
      <c r="V32" s="17"/>
    </row>
    <row r="33" spans="2:22" ht="16" customHeight="1" x14ac:dyDescent="0.2">
      <c r="B33" s="169"/>
      <c r="C33" s="199"/>
      <c r="D33" s="200"/>
      <c r="E33" s="200"/>
      <c r="F33" s="201"/>
      <c r="G33" s="202"/>
      <c r="H33" s="203"/>
      <c r="I33" s="203"/>
      <c r="J33" s="203"/>
      <c r="K33" s="203"/>
      <c r="L33" s="203"/>
      <c r="M33" s="203"/>
      <c r="N33" s="203"/>
      <c r="O33" s="203"/>
      <c r="P33" s="203"/>
      <c r="Q33" s="203"/>
      <c r="R33" s="204"/>
      <c r="S33" s="199"/>
      <c r="T33" s="200"/>
      <c r="U33" s="201"/>
      <c r="V33" s="17"/>
    </row>
    <row r="34" spans="2:22" ht="13.5" customHeight="1" x14ac:dyDescent="0.2">
      <c r="V34" s="17"/>
    </row>
    <row r="35" spans="2:22" ht="20" customHeight="1" x14ac:dyDescent="0.2">
      <c r="B35" s="34" t="s">
        <v>53</v>
      </c>
      <c r="V35" s="17"/>
    </row>
    <row r="36" spans="2:22" ht="20" customHeight="1" x14ac:dyDescent="0.2">
      <c r="B36" s="194" t="s">
        <v>54</v>
      </c>
      <c r="C36" s="195"/>
      <c r="D36" s="195"/>
      <c r="E36" s="196"/>
      <c r="F36" s="195" t="s">
        <v>55</v>
      </c>
      <c r="G36" s="195"/>
      <c r="H36" s="195"/>
      <c r="I36" s="195"/>
      <c r="J36" s="195"/>
      <c r="K36" s="195"/>
      <c r="L36" s="195"/>
      <c r="M36" s="195"/>
      <c r="N36" s="195"/>
      <c r="O36" s="195"/>
      <c r="P36" s="195"/>
      <c r="Q36" s="195"/>
      <c r="R36" s="195"/>
      <c r="S36" s="195"/>
      <c r="T36" s="195"/>
      <c r="U36" s="196"/>
      <c r="V36" s="17"/>
    </row>
    <row r="37" spans="2:22" ht="13.5" customHeight="1" x14ac:dyDescent="0.2">
      <c r="B37" s="211"/>
      <c r="C37" s="212"/>
      <c r="D37" s="212"/>
      <c r="E37" s="213"/>
      <c r="F37" s="211"/>
      <c r="G37" s="212"/>
      <c r="H37" s="212"/>
      <c r="I37" s="212"/>
      <c r="J37" s="212"/>
      <c r="K37" s="212"/>
      <c r="L37" s="212"/>
      <c r="M37" s="212"/>
      <c r="N37" s="212"/>
      <c r="O37" s="212"/>
      <c r="P37" s="212"/>
      <c r="Q37" s="212"/>
      <c r="R37" s="212"/>
      <c r="S37" s="212"/>
      <c r="T37" s="212"/>
      <c r="U37" s="213"/>
      <c r="V37" s="17"/>
    </row>
    <row r="38" spans="2:22" ht="13.5" customHeight="1" x14ac:dyDescent="0.2">
      <c r="B38" s="214"/>
      <c r="C38" s="215"/>
      <c r="D38" s="215"/>
      <c r="E38" s="216"/>
      <c r="F38" s="214"/>
      <c r="G38" s="215"/>
      <c r="H38" s="215"/>
      <c r="I38" s="215"/>
      <c r="J38" s="215"/>
      <c r="K38" s="215"/>
      <c r="L38" s="215"/>
      <c r="M38" s="215"/>
      <c r="N38" s="215"/>
      <c r="O38" s="215"/>
      <c r="P38" s="215"/>
      <c r="Q38" s="215"/>
      <c r="R38" s="215"/>
      <c r="S38" s="215"/>
      <c r="T38" s="215"/>
      <c r="U38" s="216"/>
      <c r="V38" s="17"/>
    </row>
    <row r="39" spans="2:22" ht="13.5" customHeight="1" x14ac:dyDescent="0.2">
      <c r="B39" s="214"/>
      <c r="C39" s="215"/>
      <c r="D39" s="215"/>
      <c r="E39" s="216"/>
      <c r="F39" s="214"/>
      <c r="G39" s="215"/>
      <c r="H39" s="215"/>
      <c r="I39" s="215"/>
      <c r="J39" s="215"/>
      <c r="K39" s="215"/>
      <c r="L39" s="215"/>
      <c r="M39" s="215"/>
      <c r="N39" s="215"/>
      <c r="O39" s="215"/>
      <c r="P39" s="215"/>
      <c r="Q39" s="215"/>
      <c r="R39" s="215"/>
      <c r="S39" s="215"/>
      <c r="T39" s="215"/>
      <c r="U39" s="216"/>
      <c r="V39" s="17"/>
    </row>
    <row r="40" spans="2:22" ht="13.5" customHeight="1" x14ac:dyDescent="0.2">
      <c r="B40" s="214"/>
      <c r="C40" s="215"/>
      <c r="D40" s="215"/>
      <c r="E40" s="216"/>
      <c r="F40" s="214"/>
      <c r="G40" s="215"/>
      <c r="H40" s="215"/>
      <c r="I40" s="215"/>
      <c r="J40" s="215"/>
      <c r="K40" s="215"/>
      <c r="L40" s="215"/>
      <c r="M40" s="215"/>
      <c r="N40" s="215"/>
      <c r="O40" s="215"/>
      <c r="P40" s="215"/>
      <c r="Q40" s="215"/>
      <c r="R40" s="215"/>
      <c r="S40" s="215"/>
      <c r="T40" s="215"/>
      <c r="U40" s="216"/>
      <c r="V40" s="17"/>
    </row>
    <row r="41" spans="2:22" ht="13.5" customHeight="1" x14ac:dyDescent="0.2">
      <c r="B41" s="214"/>
      <c r="C41" s="215"/>
      <c r="D41" s="215"/>
      <c r="E41" s="216"/>
      <c r="F41" s="214"/>
      <c r="G41" s="215"/>
      <c r="H41" s="215"/>
      <c r="I41" s="215"/>
      <c r="J41" s="215"/>
      <c r="K41" s="215"/>
      <c r="L41" s="215"/>
      <c r="M41" s="215"/>
      <c r="N41" s="215"/>
      <c r="O41" s="215"/>
      <c r="P41" s="215"/>
      <c r="Q41" s="215"/>
      <c r="R41" s="215"/>
      <c r="S41" s="215"/>
      <c r="T41" s="215"/>
      <c r="U41" s="216"/>
      <c r="V41" s="17"/>
    </row>
    <row r="42" spans="2:22" ht="13.5" customHeight="1" x14ac:dyDescent="0.2">
      <c r="B42" s="217"/>
      <c r="C42" s="218"/>
      <c r="D42" s="218"/>
      <c r="E42" s="219"/>
      <c r="F42" s="217"/>
      <c r="G42" s="218"/>
      <c r="H42" s="218"/>
      <c r="I42" s="218"/>
      <c r="J42" s="218"/>
      <c r="K42" s="218"/>
      <c r="L42" s="218"/>
      <c r="M42" s="218"/>
      <c r="N42" s="218"/>
      <c r="O42" s="218"/>
      <c r="P42" s="218"/>
      <c r="Q42" s="218"/>
      <c r="R42" s="218"/>
      <c r="S42" s="218"/>
      <c r="T42" s="218"/>
      <c r="U42" s="219"/>
      <c r="V42" s="17"/>
    </row>
    <row r="43" spans="2:22" ht="13.5" customHeight="1" x14ac:dyDescent="0.2">
      <c r="B43" s="220" t="s">
        <v>56</v>
      </c>
      <c r="C43" s="221"/>
      <c r="D43" s="221"/>
      <c r="E43" s="221"/>
      <c r="F43" s="221"/>
      <c r="G43" s="221"/>
      <c r="H43" s="221"/>
      <c r="I43" s="221"/>
      <c r="J43" s="221"/>
      <c r="K43" s="221"/>
      <c r="L43" s="221"/>
      <c r="M43" s="221"/>
      <c r="N43" s="221"/>
      <c r="O43" s="221"/>
      <c r="P43" s="221"/>
      <c r="Q43" s="221"/>
      <c r="R43" s="221"/>
      <c r="S43" s="221"/>
      <c r="T43" s="221"/>
      <c r="U43" s="222"/>
      <c r="V43" s="17"/>
    </row>
    <row r="44" spans="2:22" ht="13.5" customHeight="1" x14ac:dyDescent="0.2">
      <c r="B44" s="205"/>
      <c r="C44" s="206"/>
      <c r="D44" s="206"/>
      <c r="E44" s="206"/>
      <c r="F44" s="206"/>
      <c r="G44" s="206"/>
      <c r="H44" s="206"/>
      <c r="I44" s="206"/>
      <c r="J44" s="206"/>
      <c r="K44" s="206"/>
      <c r="L44" s="206"/>
      <c r="M44" s="206"/>
      <c r="N44" s="206"/>
      <c r="O44" s="206"/>
      <c r="P44" s="206"/>
      <c r="Q44" s="206"/>
      <c r="R44" s="206"/>
      <c r="S44" s="206"/>
      <c r="T44" s="206"/>
      <c r="U44" s="207"/>
      <c r="V44" s="17"/>
    </row>
    <row r="45" spans="2:22" ht="13.5" customHeight="1" x14ac:dyDescent="0.2">
      <c r="B45" s="177"/>
      <c r="C45" s="178"/>
      <c r="D45" s="178"/>
      <c r="E45" s="178"/>
      <c r="F45" s="178"/>
      <c r="G45" s="178"/>
      <c r="H45" s="178"/>
      <c r="I45" s="178"/>
      <c r="J45" s="178"/>
      <c r="K45" s="178"/>
      <c r="L45" s="178"/>
      <c r="M45" s="178"/>
      <c r="N45" s="178"/>
      <c r="O45" s="178"/>
      <c r="P45" s="178"/>
      <c r="Q45" s="178"/>
      <c r="R45" s="178"/>
      <c r="S45" s="178"/>
      <c r="T45" s="178"/>
      <c r="U45" s="179"/>
      <c r="V45" s="17"/>
    </row>
    <row r="46" spans="2:22" ht="13.5" customHeight="1" x14ac:dyDescent="0.2">
      <c r="B46" s="177"/>
      <c r="C46" s="178"/>
      <c r="D46" s="178"/>
      <c r="E46" s="178"/>
      <c r="F46" s="178"/>
      <c r="G46" s="178"/>
      <c r="H46" s="178"/>
      <c r="I46" s="178"/>
      <c r="J46" s="178"/>
      <c r="K46" s="178"/>
      <c r="L46" s="178"/>
      <c r="M46" s="178"/>
      <c r="N46" s="178"/>
      <c r="O46" s="178"/>
      <c r="P46" s="178"/>
      <c r="Q46" s="178"/>
      <c r="R46" s="178"/>
      <c r="S46" s="178"/>
      <c r="T46" s="178"/>
      <c r="U46" s="179"/>
      <c r="V46" s="17"/>
    </row>
    <row r="47" spans="2:22" ht="13.5" customHeight="1" x14ac:dyDescent="0.2">
      <c r="B47" s="177"/>
      <c r="C47" s="178"/>
      <c r="D47" s="178"/>
      <c r="E47" s="178"/>
      <c r="F47" s="178"/>
      <c r="G47" s="178"/>
      <c r="H47" s="178"/>
      <c r="I47" s="178"/>
      <c r="J47" s="178"/>
      <c r="K47" s="178"/>
      <c r="L47" s="178"/>
      <c r="M47" s="178"/>
      <c r="N47" s="178"/>
      <c r="O47" s="178"/>
      <c r="P47" s="178"/>
      <c r="Q47" s="178"/>
      <c r="R47" s="178"/>
      <c r="S47" s="178"/>
      <c r="T47" s="178"/>
      <c r="U47" s="179"/>
      <c r="V47" s="17"/>
    </row>
    <row r="48" spans="2:22" ht="13.5" customHeight="1" x14ac:dyDescent="0.2">
      <c r="B48" s="202"/>
      <c r="C48" s="203"/>
      <c r="D48" s="203"/>
      <c r="E48" s="203"/>
      <c r="F48" s="203"/>
      <c r="G48" s="203"/>
      <c r="H48" s="203"/>
      <c r="I48" s="203"/>
      <c r="J48" s="203"/>
      <c r="K48" s="203"/>
      <c r="L48" s="203"/>
      <c r="M48" s="203"/>
      <c r="N48" s="203"/>
      <c r="O48" s="203"/>
      <c r="P48" s="203"/>
      <c r="Q48" s="203"/>
      <c r="R48" s="203"/>
      <c r="S48" s="203"/>
      <c r="T48" s="203"/>
      <c r="U48" s="204"/>
      <c r="V48" s="17"/>
    </row>
    <row r="49" spans="3:22" x14ac:dyDescent="0.2">
      <c r="V49" s="17"/>
    </row>
    <row r="50" spans="3:22" x14ac:dyDescent="0.2">
      <c r="C50" s="17"/>
      <c r="D50" s="17"/>
      <c r="E50" s="17"/>
      <c r="F50" s="17"/>
      <c r="G50" s="17"/>
      <c r="H50" s="17"/>
      <c r="I50" s="17"/>
      <c r="J50" s="17"/>
      <c r="K50" s="17"/>
      <c r="L50" s="17"/>
      <c r="M50" s="17"/>
      <c r="N50" s="17"/>
      <c r="O50" s="17"/>
      <c r="P50" s="17"/>
      <c r="Q50" s="17"/>
      <c r="R50" s="17"/>
      <c r="S50" s="17"/>
      <c r="T50" s="17"/>
      <c r="U50" s="17"/>
      <c r="V50" s="17"/>
    </row>
  </sheetData>
  <mergeCells count="98">
    <mergeCell ref="B42:E42"/>
    <mergeCell ref="F42:U42"/>
    <mergeCell ref="B43:U43"/>
    <mergeCell ref="B44:U48"/>
    <mergeCell ref="B39:E39"/>
    <mergeCell ref="F39:U39"/>
    <mergeCell ref="B40:E40"/>
    <mergeCell ref="F40:U40"/>
    <mergeCell ref="B41:E41"/>
    <mergeCell ref="F41:U41"/>
    <mergeCell ref="B36:E36"/>
    <mergeCell ref="F36:U36"/>
    <mergeCell ref="B37:E37"/>
    <mergeCell ref="F37:U37"/>
    <mergeCell ref="B38:E38"/>
    <mergeCell ref="F38:U38"/>
    <mergeCell ref="C32:F32"/>
    <mergeCell ref="G32:R32"/>
    <mergeCell ref="S32:U32"/>
    <mergeCell ref="C33:F33"/>
    <mergeCell ref="G33:R33"/>
    <mergeCell ref="S33:U33"/>
    <mergeCell ref="C30:F30"/>
    <mergeCell ref="G30:R30"/>
    <mergeCell ref="S30:U30"/>
    <mergeCell ref="C31:F31"/>
    <mergeCell ref="G31:R31"/>
    <mergeCell ref="S31:U31"/>
    <mergeCell ref="C28:F28"/>
    <mergeCell ref="G28:R28"/>
    <mergeCell ref="S28:U28"/>
    <mergeCell ref="C29:F29"/>
    <mergeCell ref="G29:R29"/>
    <mergeCell ref="S29:U29"/>
    <mergeCell ref="C26:F26"/>
    <mergeCell ref="G26:R26"/>
    <mergeCell ref="S26:U26"/>
    <mergeCell ref="C27:F27"/>
    <mergeCell ref="G27:R27"/>
    <mergeCell ref="S27:U27"/>
    <mergeCell ref="C24:F24"/>
    <mergeCell ref="G24:R24"/>
    <mergeCell ref="S24:U24"/>
    <mergeCell ref="C25:F25"/>
    <mergeCell ref="G25:R25"/>
    <mergeCell ref="S25:U25"/>
    <mergeCell ref="C21:F21"/>
    <mergeCell ref="G21:R21"/>
    <mergeCell ref="S21:U21"/>
    <mergeCell ref="B22:B33"/>
    <mergeCell ref="C22:F22"/>
    <mergeCell ref="G22:R22"/>
    <mergeCell ref="S22:U22"/>
    <mergeCell ref="C23:F23"/>
    <mergeCell ref="G23:R23"/>
    <mergeCell ref="S23:U23"/>
    <mergeCell ref="B10:B21"/>
    <mergeCell ref="C10:F10"/>
    <mergeCell ref="G10:R10"/>
    <mergeCell ref="S10:U10"/>
    <mergeCell ref="C11:F11"/>
    <mergeCell ref="G11:R11"/>
    <mergeCell ref="C19:F19"/>
    <mergeCell ref="G19:R19"/>
    <mergeCell ref="S19:U19"/>
    <mergeCell ref="C20:F20"/>
    <mergeCell ref="G20:R20"/>
    <mergeCell ref="S20:U20"/>
    <mergeCell ref="C17:F17"/>
    <mergeCell ref="G17:R17"/>
    <mergeCell ref="S17:U17"/>
    <mergeCell ref="C18:F18"/>
    <mergeCell ref="G18:R18"/>
    <mergeCell ref="S18:U18"/>
    <mergeCell ref="C15:F15"/>
    <mergeCell ref="G15:R15"/>
    <mergeCell ref="S15:U15"/>
    <mergeCell ref="C16:F16"/>
    <mergeCell ref="G16:R16"/>
    <mergeCell ref="S16:U16"/>
    <mergeCell ref="C13:F13"/>
    <mergeCell ref="G13:R13"/>
    <mergeCell ref="S13:U13"/>
    <mergeCell ref="C14:F14"/>
    <mergeCell ref="G14:R14"/>
    <mergeCell ref="S14:U14"/>
    <mergeCell ref="S11:U11"/>
    <mergeCell ref="C12:F12"/>
    <mergeCell ref="G12:R12"/>
    <mergeCell ref="S12:U12"/>
    <mergeCell ref="C1:U1"/>
    <mergeCell ref="L5:N5"/>
    <mergeCell ref="O5:U5"/>
    <mergeCell ref="L6:N6"/>
    <mergeCell ref="O6:U6"/>
    <mergeCell ref="C9:F9"/>
    <mergeCell ref="G9:R9"/>
    <mergeCell ref="S9:U9"/>
  </mergeCells>
  <phoneticPr fontId="1"/>
  <printOptions horizontalCentered="1"/>
  <pageMargins left="0.78740157480314965" right="0.78740157480314965" top="0.78740157480314965" bottom="0.78740157480314965" header="0.51181102362204722" footer="0.51181102362204722"/>
  <pageSetup paperSize="9" scale="9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H35"/>
  <sheetViews>
    <sheetView zoomScaleNormal="100" workbookViewId="0">
      <selection activeCell="D4" sqref="D4:F4"/>
    </sheetView>
  </sheetViews>
  <sheetFormatPr defaultRowHeight="13" x14ac:dyDescent="0.2"/>
  <cols>
    <col min="1" max="1" width="3.7265625" style="1" customWidth="1"/>
    <col min="2" max="2" width="13.7265625" style="1" customWidth="1"/>
    <col min="3" max="3" width="26.6328125" style="1" customWidth="1"/>
    <col min="4" max="4" width="33.6328125" style="1" customWidth="1"/>
    <col min="5" max="6" width="8.453125" style="1" customWidth="1"/>
    <col min="7" max="7" width="8.7265625" style="1"/>
    <col min="8" max="9" width="3.26953125" style="1" customWidth="1"/>
    <col min="10" max="256" width="8.7265625" style="1"/>
    <col min="257" max="257" width="4.6328125" style="1" customWidth="1"/>
    <col min="258" max="258" width="25.6328125" style="1" customWidth="1"/>
    <col min="259" max="259" width="30.6328125" style="1" customWidth="1"/>
    <col min="260" max="262" width="10.6328125" style="1" customWidth="1"/>
    <col min="263" max="264" width="8.7265625" style="1"/>
    <col min="265" max="265" width="3.26953125" style="1" customWidth="1"/>
    <col min="266" max="512" width="8.7265625" style="1"/>
    <col min="513" max="513" width="4.6328125" style="1" customWidth="1"/>
    <col min="514" max="514" width="25.6328125" style="1" customWidth="1"/>
    <col min="515" max="515" width="30.6328125" style="1" customWidth="1"/>
    <col min="516" max="518" width="10.6328125" style="1" customWidth="1"/>
    <col min="519" max="520" width="8.7265625" style="1"/>
    <col min="521" max="521" width="3.26953125" style="1" customWidth="1"/>
    <col min="522" max="768" width="8.7265625" style="1"/>
    <col min="769" max="769" width="4.6328125" style="1" customWidth="1"/>
    <col min="770" max="770" width="25.6328125" style="1" customWidth="1"/>
    <col min="771" max="771" width="30.6328125" style="1" customWidth="1"/>
    <col min="772" max="774" width="10.6328125" style="1" customWidth="1"/>
    <col min="775" max="776" width="8.7265625" style="1"/>
    <col min="777" max="777" width="3.26953125" style="1" customWidth="1"/>
    <col min="778" max="1024" width="8.7265625" style="1"/>
    <col min="1025" max="1025" width="4.6328125" style="1" customWidth="1"/>
    <col min="1026" max="1026" width="25.6328125" style="1" customWidth="1"/>
    <col min="1027" max="1027" width="30.6328125" style="1" customWidth="1"/>
    <col min="1028" max="1030" width="10.6328125" style="1" customWidth="1"/>
    <col min="1031" max="1032" width="8.7265625" style="1"/>
    <col min="1033" max="1033" width="3.26953125" style="1" customWidth="1"/>
    <col min="1034" max="1280" width="8.7265625" style="1"/>
    <col min="1281" max="1281" width="4.6328125" style="1" customWidth="1"/>
    <col min="1282" max="1282" width="25.6328125" style="1" customWidth="1"/>
    <col min="1283" max="1283" width="30.6328125" style="1" customWidth="1"/>
    <col min="1284" max="1286" width="10.6328125" style="1" customWidth="1"/>
    <col min="1287" max="1288" width="8.7265625" style="1"/>
    <col min="1289" max="1289" width="3.26953125" style="1" customWidth="1"/>
    <col min="1290" max="1536" width="8.7265625" style="1"/>
    <col min="1537" max="1537" width="4.6328125" style="1" customWidth="1"/>
    <col min="1538" max="1538" width="25.6328125" style="1" customWidth="1"/>
    <col min="1539" max="1539" width="30.6328125" style="1" customWidth="1"/>
    <col min="1540" max="1542" width="10.6328125" style="1" customWidth="1"/>
    <col min="1543" max="1544" width="8.7265625" style="1"/>
    <col min="1545" max="1545" width="3.26953125" style="1" customWidth="1"/>
    <col min="1546" max="1792" width="8.7265625" style="1"/>
    <col min="1793" max="1793" width="4.6328125" style="1" customWidth="1"/>
    <col min="1794" max="1794" width="25.6328125" style="1" customWidth="1"/>
    <col min="1795" max="1795" width="30.6328125" style="1" customWidth="1"/>
    <col min="1796" max="1798" width="10.6328125" style="1" customWidth="1"/>
    <col min="1799" max="1800" width="8.7265625" style="1"/>
    <col min="1801" max="1801" width="3.26953125" style="1" customWidth="1"/>
    <col min="1802" max="2048" width="8.7265625" style="1"/>
    <col min="2049" max="2049" width="4.6328125" style="1" customWidth="1"/>
    <col min="2050" max="2050" width="25.6328125" style="1" customWidth="1"/>
    <col min="2051" max="2051" width="30.6328125" style="1" customWidth="1"/>
    <col min="2052" max="2054" width="10.6328125" style="1" customWidth="1"/>
    <col min="2055" max="2056" width="8.7265625" style="1"/>
    <col min="2057" max="2057" width="3.26953125" style="1" customWidth="1"/>
    <col min="2058" max="2304" width="8.7265625" style="1"/>
    <col min="2305" max="2305" width="4.6328125" style="1" customWidth="1"/>
    <col min="2306" max="2306" width="25.6328125" style="1" customWidth="1"/>
    <col min="2307" max="2307" width="30.6328125" style="1" customWidth="1"/>
    <col min="2308" max="2310" width="10.6328125" style="1" customWidth="1"/>
    <col min="2311" max="2312" width="8.7265625" style="1"/>
    <col min="2313" max="2313" width="3.26953125" style="1" customWidth="1"/>
    <col min="2314" max="2560" width="8.7265625" style="1"/>
    <col min="2561" max="2561" width="4.6328125" style="1" customWidth="1"/>
    <col min="2562" max="2562" width="25.6328125" style="1" customWidth="1"/>
    <col min="2563" max="2563" width="30.6328125" style="1" customWidth="1"/>
    <col min="2564" max="2566" width="10.6328125" style="1" customWidth="1"/>
    <col min="2567" max="2568" width="8.7265625" style="1"/>
    <col min="2569" max="2569" width="3.26953125" style="1" customWidth="1"/>
    <col min="2570" max="2816" width="8.7265625" style="1"/>
    <col min="2817" max="2817" width="4.6328125" style="1" customWidth="1"/>
    <col min="2818" max="2818" width="25.6328125" style="1" customWidth="1"/>
    <col min="2819" max="2819" width="30.6328125" style="1" customWidth="1"/>
    <col min="2820" max="2822" width="10.6328125" style="1" customWidth="1"/>
    <col min="2823" max="2824" width="8.7265625" style="1"/>
    <col min="2825" max="2825" width="3.26953125" style="1" customWidth="1"/>
    <col min="2826" max="3072" width="8.7265625" style="1"/>
    <col min="3073" max="3073" width="4.6328125" style="1" customWidth="1"/>
    <col min="3074" max="3074" width="25.6328125" style="1" customWidth="1"/>
    <col min="3075" max="3075" width="30.6328125" style="1" customWidth="1"/>
    <col min="3076" max="3078" width="10.6328125" style="1" customWidth="1"/>
    <col min="3079" max="3080" width="8.7265625" style="1"/>
    <col min="3081" max="3081" width="3.26953125" style="1" customWidth="1"/>
    <col min="3082" max="3328" width="8.7265625" style="1"/>
    <col min="3329" max="3329" width="4.6328125" style="1" customWidth="1"/>
    <col min="3330" max="3330" width="25.6328125" style="1" customWidth="1"/>
    <col min="3331" max="3331" width="30.6328125" style="1" customWidth="1"/>
    <col min="3332" max="3334" width="10.6328125" style="1" customWidth="1"/>
    <col min="3335" max="3336" width="8.7265625" style="1"/>
    <col min="3337" max="3337" width="3.26953125" style="1" customWidth="1"/>
    <col min="3338" max="3584" width="8.7265625" style="1"/>
    <col min="3585" max="3585" width="4.6328125" style="1" customWidth="1"/>
    <col min="3586" max="3586" width="25.6328125" style="1" customWidth="1"/>
    <col min="3587" max="3587" width="30.6328125" style="1" customWidth="1"/>
    <col min="3588" max="3590" width="10.6328125" style="1" customWidth="1"/>
    <col min="3591" max="3592" width="8.7265625" style="1"/>
    <col min="3593" max="3593" width="3.26953125" style="1" customWidth="1"/>
    <col min="3594" max="3840" width="8.7265625" style="1"/>
    <col min="3841" max="3841" width="4.6328125" style="1" customWidth="1"/>
    <col min="3842" max="3842" width="25.6328125" style="1" customWidth="1"/>
    <col min="3843" max="3843" width="30.6328125" style="1" customWidth="1"/>
    <col min="3844" max="3846" width="10.6328125" style="1" customWidth="1"/>
    <col min="3847" max="3848" width="8.7265625" style="1"/>
    <col min="3849" max="3849" width="3.26953125" style="1" customWidth="1"/>
    <col min="3850" max="4096" width="8.7265625" style="1"/>
    <col min="4097" max="4097" width="4.6328125" style="1" customWidth="1"/>
    <col min="4098" max="4098" width="25.6328125" style="1" customWidth="1"/>
    <col min="4099" max="4099" width="30.6328125" style="1" customWidth="1"/>
    <col min="4100" max="4102" width="10.6328125" style="1" customWidth="1"/>
    <col min="4103" max="4104" width="8.7265625" style="1"/>
    <col min="4105" max="4105" width="3.26953125" style="1" customWidth="1"/>
    <col min="4106" max="4352" width="8.7265625" style="1"/>
    <col min="4353" max="4353" width="4.6328125" style="1" customWidth="1"/>
    <col min="4354" max="4354" width="25.6328125" style="1" customWidth="1"/>
    <col min="4355" max="4355" width="30.6328125" style="1" customWidth="1"/>
    <col min="4356" max="4358" width="10.6328125" style="1" customWidth="1"/>
    <col min="4359" max="4360" width="8.7265625" style="1"/>
    <col min="4361" max="4361" width="3.26953125" style="1" customWidth="1"/>
    <col min="4362" max="4608" width="8.7265625" style="1"/>
    <col min="4609" max="4609" width="4.6328125" style="1" customWidth="1"/>
    <col min="4610" max="4610" width="25.6328125" style="1" customWidth="1"/>
    <col min="4611" max="4611" width="30.6328125" style="1" customWidth="1"/>
    <col min="4612" max="4614" width="10.6328125" style="1" customWidth="1"/>
    <col min="4615" max="4616" width="8.7265625" style="1"/>
    <col min="4617" max="4617" width="3.26953125" style="1" customWidth="1"/>
    <col min="4618" max="4864" width="8.7265625" style="1"/>
    <col min="4865" max="4865" width="4.6328125" style="1" customWidth="1"/>
    <col min="4866" max="4866" width="25.6328125" style="1" customWidth="1"/>
    <col min="4867" max="4867" width="30.6328125" style="1" customWidth="1"/>
    <col min="4868" max="4870" width="10.6328125" style="1" customWidth="1"/>
    <col min="4871" max="4872" width="8.7265625" style="1"/>
    <col min="4873" max="4873" width="3.26953125" style="1" customWidth="1"/>
    <col min="4874" max="5120" width="8.7265625" style="1"/>
    <col min="5121" max="5121" width="4.6328125" style="1" customWidth="1"/>
    <col min="5122" max="5122" width="25.6328125" style="1" customWidth="1"/>
    <col min="5123" max="5123" width="30.6328125" style="1" customWidth="1"/>
    <col min="5124" max="5126" width="10.6328125" style="1" customWidth="1"/>
    <col min="5127" max="5128" width="8.7265625" style="1"/>
    <col min="5129" max="5129" width="3.26953125" style="1" customWidth="1"/>
    <col min="5130" max="5376" width="8.7265625" style="1"/>
    <col min="5377" max="5377" width="4.6328125" style="1" customWidth="1"/>
    <col min="5378" max="5378" width="25.6328125" style="1" customWidth="1"/>
    <col min="5379" max="5379" width="30.6328125" style="1" customWidth="1"/>
    <col min="5380" max="5382" width="10.6328125" style="1" customWidth="1"/>
    <col min="5383" max="5384" width="8.7265625" style="1"/>
    <col min="5385" max="5385" width="3.26953125" style="1" customWidth="1"/>
    <col min="5386" max="5632" width="8.7265625" style="1"/>
    <col min="5633" max="5633" width="4.6328125" style="1" customWidth="1"/>
    <col min="5634" max="5634" width="25.6328125" style="1" customWidth="1"/>
    <col min="5635" max="5635" width="30.6328125" style="1" customWidth="1"/>
    <col min="5636" max="5638" width="10.6328125" style="1" customWidth="1"/>
    <col min="5639" max="5640" width="8.7265625" style="1"/>
    <col min="5641" max="5641" width="3.26953125" style="1" customWidth="1"/>
    <col min="5642" max="5888" width="8.7265625" style="1"/>
    <col min="5889" max="5889" width="4.6328125" style="1" customWidth="1"/>
    <col min="5890" max="5890" width="25.6328125" style="1" customWidth="1"/>
    <col min="5891" max="5891" width="30.6328125" style="1" customWidth="1"/>
    <col min="5892" max="5894" width="10.6328125" style="1" customWidth="1"/>
    <col min="5895" max="5896" width="8.7265625" style="1"/>
    <col min="5897" max="5897" width="3.26953125" style="1" customWidth="1"/>
    <col min="5898" max="6144" width="8.7265625" style="1"/>
    <col min="6145" max="6145" width="4.6328125" style="1" customWidth="1"/>
    <col min="6146" max="6146" width="25.6328125" style="1" customWidth="1"/>
    <col min="6147" max="6147" width="30.6328125" style="1" customWidth="1"/>
    <col min="6148" max="6150" width="10.6328125" style="1" customWidth="1"/>
    <col min="6151" max="6152" width="8.7265625" style="1"/>
    <col min="6153" max="6153" width="3.26953125" style="1" customWidth="1"/>
    <col min="6154" max="6400" width="8.7265625" style="1"/>
    <col min="6401" max="6401" width="4.6328125" style="1" customWidth="1"/>
    <col min="6402" max="6402" width="25.6328125" style="1" customWidth="1"/>
    <col min="6403" max="6403" width="30.6328125" style="1" customWidth="1"/>
    <col min="6404" max="6406" width="10.6328125" style="1" customWidth="1"/>
    <col min="6407" max="6408" width="8.7265625" style="1"/>
    <col min="6409" max="6409" width="3.26953125" style="1" customWidth="1"/>
    <col min="6410" max="6656" width="8.7265625" style="1"/>
    <col min="6657" max="6657" width="4.6328125" style="1" customWidth="1"/>
    <col min="6658" max="6658" width="25.6328125" style="1" customWidth="1"/>
    <col min="6659" max="6659" width="30.6328125" style="1" customWidth="1"/>
    <col min="6660" max="6662" width="10.6328125" style="1" customWidth="1"/>
    <col min="6663" max="6664" width="8.7265625" style="1"/>
    <col min="6665" max="6665" width="3.26953125" style="1" customWidth="1"/>
    <col min="6666" max="6912" width="8.7265625" style="1"/>
    <col min="6913" max="6913" width="4.6328125" style="1" customWidth="1"/>
    <col min="6914" max="6914" width="25.6328125" style="1" customWidth="1"/>
    <col min="6915" max="6915" width="30.6328125" style="1" customWidth="1"/>
    <col min="6916" max="6918" width="10.6328125" style="1" customWidth="1"/>
    <col min="6919" max="6920" width="8.7265625" style="1"/>
    <col min="6921" max="6921" width="3.26953125" style="1" customWidth="1"/>
    <col min="6922" max="7168" width="8.7265625" style="1"/>
    <col min="7169" max="7169" width="4.6328125" style="1" customWidth="1"/>
    <col min="7170" max="7170" width="25.6328125" style="1" customWidth="1"/>
    <col min="7171" max="7171" width="30.6328125" style="1" customWidth="1"/>
    <col min="7172" max="7174" width="10.6328125" style="1" customWidth="1"/>
    <col min="7175" max="7176" width="8.7265625" style="1"/>
    <col min="7177" max="7177" width="3.26953125" style="1" customWidth="1"/>
    <col min="7178" max="7424" width="8.7265625" style="1"/>
    <col min="7425" max="7425" width="4.6328125" style="1" customWidth="1"/>
    <col min="7426" max="7426" width="25.6328125" style="1" customWidth="1"/>
    <col min="7427" max="7427" width="30.6328125" style="1" customWidth="1"/>
    <col min="7428" max="7430" width="10.6328125" style="1" customWidth="1"/>
    <col min="7431" max="7432" width="8.7265625" style="1"/>
    <col min="7433" max="7433" width="3.26953125" style="1" customWidth="1"/>
    <col min="7434" max="7680" width="8.7265625" style="1"/>
    <col min="7681" max="7681" width="4.6328125" style="1" customWidth="1"/>
    <col min="7682" max="7682" width="25.6328125" style="1" customWidth="1"/>
    <col min="7683" max="7683" width="30.6328125" style="1" customWidth="1"/>
    <col min="7684" max="7686" width="10.6328125" style="1" customWidth="1"/>
    <col min="7687" max="7688" width="8.7265625" style="1"/>
    <col min="7689" max="7689" width="3.26953125" style="1" customWidth="1"/>
    <col min="7690" max="7936" width="8.7265625" style="1"/>
    <col min="7937" max="7937" width="4.6328125" style="1" customWidth="1"/>
    <col min="7938" max="7938" width="25.6328125" style="1" customWidth="1"/>
    <col min="7939" max="7939" width="30.6328125" style="1" customWidth="1"/>
    <col min="7940" max="7942" width="10.6328125" style="1" customWidth="1"/>
    <col min="7943" max="7944" width="8.7265625" style="1"/>
    <col min="7945" max="7945" width="3.26953125" style="1" customWidth="1"/>
    <col min="7946" max="8192" width="8.7265625" style="1"/>
    <col min="8193" max="8193" width="4.6328125" style="1" customWidth="1"/>
    <col min="8194" max="8194" width="25.6328125" style="1" customWidth="1"/>
    <col min="8195" max="8195" width="30.6328125" style="1" customWidth="1"/>
    <col min="8196" max="8198" width="10.6328125" style="1" customWidth="1"/>
    <col min="8199" max="8200" width="8.7265625" style="1"/>
    <col min="8201" max="8201" width="3.26953125" style="1" customWidth="1"/>
    <col min="8202" max="8448" width="8.7265625" style="1"/>
    <col min="8449" max="8449" width="4.6328125" style="1" customWidth="1"/>
    <col min="8450" max="8450" width="25.6328125" style="1" customWidth="1"/>
    <col min="8451" max="8451" width="30.6328125" style="1" customWidth="1"/>
    <col min="8452" max="8454" width="10.6328125" style="1" customWidth="1"/>
    <col min="8455" max="8456" width="8.7265625" style="1"/>
    <col min="8457" max="8457" width="3.26953125" style="1" customWidth="1"/>
    <col min="8458" max="8704" width="8.7265625" style="1"/>
    <col min="8705" max="8705" width="4.6328125" style="1" customWidth="1"/>
    <col min="8706" max="8706" width="25.6328125" style="1" customWidth="1"/>
    <col min="8707" max="8707" width="30.6328125" style="1" customWidth="1"/>
    <col min="8708" max="8710" width="10.6328125" style="1" customWidth="1"/>
    <col min="8711" max="8712" width="8.7265625" style="1"/>
    <col min="8713" max="8713" width="3.26953125" style="1" customWidth="1"/>
    <col min="8714" max="8960" width="8.7265625" style="1"/>
    <col min="8961" max="8961" width="4.6328125" style="1" customWidth="1"/>
    <col min="8962" max="8962" width="25.6328125" style="1" customWidth="1"/>
    <col min="8963" max="8963" width="30.6328125" style="1" customWidth="1"/>
    <col min="8964" max="8966" width="10.6328125" style="1" customWidth="1"/>
    <col min="8967" max="8968" width="8.7265625" style="1"/>
    <col min="8969" max="8969" width="3.26953125" style="1" customWidth="1"/>
    <col min="8970" max="9216" width="8.7265625" style="1"/>
    <col min="9217" max="9217" width="4.6328125" style="1" customWidth="1"/>
    <col min="9218" max="9218" width="25.6328125" style="1" customWidth="1"/>
    <col min="9219" max="9219" width="30.6328125" style="1" customWidth="1"/>
    <col min="9220" max="9222" width="10.6328125" style="1" customWidth="1"/>
    <col min="9223" max="9224" width="8.7265625" style="1"/>
    <col min="9225" max="9225" width="3.26953125" style="1" customWidth="1"/>
    <col min="9226" max="9472" width="8.7265625" style="1"/>
    <col min="9473" max="9473" width="4.6328125" style="1" customWidth="1"/>
    <col min="9474" max="9474" width="25.6328125" style="1" customWidth="1"/>
    <col min="9475" max="9475" width="30.6328125" style="1" customWidth="1"/>
    <col min="9476" max="9478" width="10.6328125" style="1" customWidth="1"/>
    <col min="9479" max="9480" width="8.7265625" style="1"/>
    <col min="9481" max="9481" width="3.26953125" style="1" customWidth="1"/>
    <col min="9482" max="9728" width="8.7265625" style="1"/>
    <col min="9729" max="9729" width="4.6328125" style="1" customWidth="1"/>
    <col min="9730" max="9730" width="25.6328125" style="1" customWidth="1"/>
    <col min="9731" max="9731" width="30.6328125" style="1" customWidth="1"/>
    <col min="9732" max="9734" width="10.6328125" style="1" customWidth="1"/>
    <col min="9735" max="9736" width="8.7265625" style="1"/>
    <col min="9737" max="9737" width="3.26953125" style="1" customWidth="1"/>
    <col min="9738" max="9984" width="8.7265625" style="1"/>
    <col min="9985" max="9985" width="4.6328125" style="1" customWidth="1"/>
    <col min="9986" max="9986" width="25.6328125" style="1" customWidth="1"/>
    <col min="9987" max="9987" width="30.6328125" style="1" customWidth="1"/>
    <col min="9988" max="9990" width="10.6328125" style="1" customWidth="1"/>
    <col min="9991" max="9992" width="8.7265625" style="1"/>
    <col min="9993" max="9993" width="3.26953125" style="1" customWidth="1"/>
    <col min="9994" max="10240" width="8.7265625" style="1"/>
    <col min="10241" max="10241" width="4.6328125" style="1" customWidth="1"/>
    <col min="10242" max="10242" width="25.6328125" style="1" customWidth="1"/>
    <col min="10243" max="10243" width="30.6328125" style="1" customWidth="1"/>
    <col min="10244" max="10246" width="10.6328125" style="1" customWidth="1"/>
    <col min="10247" max="10248" width="8.7265625" style="1"/>
    <col min="10249" max="10249" width="3.26953125" style="1" customWidth="1"/>
    <col min="10250" max="10496" width="8.7265625" style="1"/>
    <col min="10497" max="10497" width="4.6328125" style="1" customWidth="1"/>
    <col min="10498" max="10498" width="25.6328125" style="1" customWidth="1"/>
    <col min="10499" max="10499" width="30.6328125" style="1" customWidth="1"/>
    <col min="10500" max="10502" width="10.6328125" style="1" customWidth="1"/>
    <col min="10503" max="10504" width="8.7265625" style="1"/>
    <col min="10505" max="10505" width="3.26953125" style="1" customWidth="1"/>
    <col min="10506" max="10752" width="8.7265625" style="1"/>
    <col min="10753" max="10753" width="4.6328125" style="1" customWidth="1"/>
    <col min="10754" max="10754" width="25.6328125" style="1" customWidth="1"/>
    <col min="10755" max="10755" width="30.6328125" style="1" customWidth="1"/>
    <col min="10756" max="10758" width="10.6328125" style="1" customWidth="1"/>
    <col min="10759" max="10760" width="8.7265625" style="1"/>
    <col min="10761" max="10761" width="3.26953125" style="1" customWidth="1"/>
    <col min="10762" max="11008" width="8.7265625" style="1"/>
    <col min="11009" max="11009" width="4.6328125" style="1" customWidth="1"/>
    <col min="11010" max="11010" width="25.6328125" style="1" customWidth="1"/>
    <col min="11011" max="11011" width="30.6328125" style="1" customWidth="1"/>
    <col min="11012" max="11014" width="10.6328125" style="1" customWidth="1"/>
    <col min="11015" max="11016" width="8.7265625" style="1"/>
    <col min="11017" max="11017" width="3.26953125" style="1" customWidth="1"/>
    <col min="11018" max="11264" width="8.7265625" style="1"/>
    <col min="11265" max="11265" width="4.6328125" style="1" customWidth="1"/>
    <col min="11266" max="11266" width="25.6328125" style="1" customWidth="1"/>
    <col min="11267" max="11267" width="30.6328125" style="1" customWidth="1"/>
    <col min="11268" max="11270" width="10.6328125" style="1" customWidth="1"/>
    <col min="11271" max="11272" width="8.7265625" style="1"/>
    <col min="11273" max="11273" width="3.26953125" style="1" customWidth="1"/>
    <col min="11274" max="11520" width="8.7265625" style="1"/>
    <col min="11521" max="11521" width="4.6328125" style="1" customWidth="1"/>
    <col min="11522" max="11522" width="25.6328125" style="1" customWidth="1"/>
    <col min="11523" max="11523" width="30.6328125" style="1" customWidth="1"/>
    <col min="11524" max="11526" width="10.6328125" style="1" customWidth="1"/>
    <col min="11527" max="11528" width="8.7265625" style="1"/>
    <col min="11529" max="11529" width="3.26953125" style="1" customWidth="1"/>
    <col min="11530" max="11776" width="8.7265625" style="1"/>
    <col min="11777" max="11777" width="4.6328125" style="1" customWidth="1"/>
    <col min="11778" max="11778" width="25.6328125" style="1" customWidth="1"/>
    <col min="11779" max="11779" width="30.6328125" style="1" customWidth="1"/>
    <col min="11780" max="11782" width="10.6328125" style="1" customWidth="1"/>
    <col min="11783" max="11784" width="8.7265625" style="1"/>
    <col min="11785" max="11785" width="3.26953125" style="1" customWidth="1"/>
    <col min="11786" max="12032" width="8.7265625" style="1"/>
    <col min="12033" max="12033" width="4.6328125" style="1" customWidth="1"/>
    <col min="12034" max="12034" width="25.6328125" style="1" customWidth="1"/>
    <col min="12035" max="12035" width="30.6328125" style="1" customWidth="1"/>
    <col min="12036" max="12038" width="10.6328125" style="1" customWidth="1"/>
    <col min="12039" max="12040" width="8.7265625" style="1"/>
    <col min="12041" max="12041" width="3.26953125" style="1" customWidth="1"/>
    <col min="12042" max="12288" width="8.7265625" style="1"/>
    <col min="12289" max="12289" width="4.6328125" style="1" customWidth="1"/>
    <col min="12290" max="12290" width="25.6328125" style="1" customWidth="1"/>
    <col min="12291" max="12291" width="30.6328125" style="1" customWidth="1"/>
    <col min="12292" max="12294" width="10.6328125" style="1" customWidth="1"/>
    <col min="12295" max="12296" width="8.7265625" style="1"/>
    <col min="12297" max="12297" width="3.26953125" style="1" customWidth="1"/>
    <col min="12298" max="12544" width="8.7265625" style="1"/>
    <col min="12545" max="12545" width="4.6328125" style="1" customWidth="1"/>
    <col min="12546" max="12546" width="25.6328125" style="1" customWidth="1"/>
    <col min="12547" max="12547" width="30.6328125" style="1" customWidth="1"/>
    <col min="12548" max="12550" width="10.6328125" style="1" customWidth="1"/>
    <col min="12551" max="12552" width="8.7265625" style="1"/>
    <col min="12553" max="12553" width="3.26953125" style="1" customWidth="1"/>
    <col min="12554" max="12800" width="8.7265625" style="1"/>
    <col min="12801" max="12801" width="4.6328125" style="1" customWidth="1"/>
    <col min="12802" max="12802" width="25.6328125" style="1" customWidth="1"/>
    <col min="12803" max="12803" width="30.6328125" style="1" customWidth="1"/>
    <col min="12804" max="12806" width="10.6328125" style="1" customWidth="1"/>
    <col min="12807" max="12808" width="8.7265625" style="1"/>
    <col min="12809" max="12809" width="3.26953125" style="1" customWidth="1"/>
    <col min="12810" max="13056" width="8.7265625" style="1"/>
    <col min="13057" max="13057" width="4.6328125" style="1" customWidth="1"/>
    <col min="13058" max="13058" width="25.6328125" style="1" customWidth="1"/>
    <col min="13059" max="13059" width="30.6328125" style="1" customWidth="1"/>
    <col min="13060" max="13062" width="10.6328125" style="1" customWidth="1"/>
    <col min="13063" max="13064" width="8.7265625" style="1"/>
    <col min="13065" max="13065" width="3.26953125" style="1" customWidth="1"/>
    <col min="13066" max="13312" width="8.7265625" style="1"/>
    <col min="13313" max="13313" width="4.6328125" style="1" customWidth="1"/>
    <col min="13314" max="13314" width="25.6328125" style="1" customWidth="1"/>
    <col min="13315" max="13315" width="30.6328125" style="1" customWidth="1"/>
    <col min="13316" max="13318" width="10.6328125" style="1" customWidth="1"/>
    <col min="13319" max="13320" width="8.7265625" style="1"/>
    <col min="13321" max="13321" width="3.26953125" style="1" customWidth="1"/>
    <col min="13322" max="13568" width="8.7265625" style="1"/>
    <col min="13569" max="13569" width="4.6328125" style="1" customWidth="1"/>
    <col min="13570" max="13570" width="25.6328125" style="1" customWidth="1"/>
    <col min="13571" max="13571" width="30.6328125" style="1" customWidth="1"/>
    <col min="13572" max="13574" width="10.6328125" style="1" customWidth="1"/>
    <col min="13575" max="13576" width="8.7265625" style="1"/>
    <col min="13577" max="13577" width="3.26953125" style="1" customWidth="1"/>
    <col min="13578" max="13824" width="8.7265625" style="1"/>
    <col min="13825" max="13825" width="4.6328125" style="1" customWidth="1"/>
    <col min="13826" max="13826" width="25.6328125" style="1" customWidth="1"/>
    <col min="13827" max="13827" width="30.6328125" style="1" customWidth="1"/>
    <col min="13828" max="13830" width="10.6328125" style="1" customWidth="1"/>
    <col min="13831" max="13832" width="8.7265625" style="1"/>
    <col min="13833" max="13833" width="3.26953125" style="1" customWidth="1"/>
    <col min="13834" max="14080" width="8.7265625" style="1"/>
    <col min="14081" max="14081" width="4.6328125" style="1" customWidth="1"/>
    <col min="14082" max="14082" width="25.6328125" style="1" customWidth="1"/>
    <col min="14083" max="14083" width="30.6328125" style="1" customWidth="1"/>
    <col min="14084" max="14086" width="10.6328125" style="1" customWidth="1"/>
    <col min="14087" max="14088" width="8.7265625" style="1"/>
    <col min="14089" max="14089" width="3.26953125" style="1" customWidth="1"/>
    <col min="14090" max="14336" width="8.7265625" style="1"/>
    <col min="14337" max="14337" width="4.6328125" style="1" customWidth="1"/>
    <col min="14338" max="14338" width="25.6328125" style="1" customWidth="1"/>
    <col min="14339" max="14339" width="30.6328125" style="1" customWidth="1"/>
    <col min="14340" max="14342" width="10.6328125" style="1" customWidth="1"/>
    <col min="14343" max="14344" width="8.7265625" style="1"/>
    <col min="14345" max="14345" width="3.26953125" style="1" customWidth="1"/>
    <col min="14346" max="14592" width="8.7265625" style="1"/>
    <col min="14593" max="14593" width="4.6328125" style="1" customWidth="1"/>
    <col min="14594" max="14594" width="25.6328125" style="1" customWidth="1"/>
    <col min="14595" max="14595" width="30.6328125" style="1" customWidth="1"/>
    <col min="14596" max="14598" width="10.6328125" style="1" customWidth="1"/>
    <col min="14599" max="14600" width="8.7265625" style="1"/>
    <col min="14601" max="14601" width="3.26953125" style="1" customWidth="1"/>
    <col min="14602" max="14848" width="8.7265625" style="1"/>
    <col min="14849" max="14849" width="4.6328125" style="1" customWidth="1"/>
    <col min="14850" max="14850" width="25.6328125" style="1" customWidth="1"/>
    <col min="14851" max="14851" width="30.6328125" style="1" customWidth="1"/>
    <col min="14852" max="14854" width="10.6328125" style="1" customWidth="1"/>
    <col min="14855" max="14856" width="8.7265625" style="1"/>
    <col min="14857" max="14857" width="3.26953125" style="1" customWidth="1"/>
    <col min="14858" max="15104" width="8.7265625" style="1"/>
    <col min="15105" max="15105" width="4.6328125" style="1" customWidth="1"/>
    <col min="15106" max="15106" width="25.6328125" style="1" customWidth="1"/>
    <col min="15107" max="15107" width="30.6328125" style="1" customWidth="1"/>
    <col min="15108" max="15110" width="10.6328125" style="1" customWidth="1"/>
    <col min="15111" max="15112" width="8.7265625" style="1"/>
    <col min="15113" max="15113" width="3.26953125" style="1" customWidth="1"/>
    <col min="15114" max="15360" width="8.7265625" style="1"/>
    <col min="15361" max="15361" width="4.6328125" style="1" customWidth="1"/>
    <col min="15362" max="15362" width="25.6328125" style="1" customWidth="1"/>
    <col min="15363" max="15363" width="30.6328125" style="1" customWidth="1"/>
    <col min="15364" max="15366" width="10.6328125" style="1" customWidth="1"/>
    <col min="15367" max="15368" width="8.7265625" style="1"/>
    <col min="15369" max="15369" width="3.26953125" style="1" customWidth="1"/>
    <col min="15370" max="15616" width="8.7265625" style="1"/>
    <col min="15617" max="15617" width="4.6328125" style="1" customWidth="1"/>
    <col min="15618" max="15618" width="25.6328125" style="1" customWidth="1"/>
    <col min="15619" max="15619" width="30.6328125" style="1" customWidth="1"/>
    <col min="15620" max="15622" width="10.6328125" style="1" customWidth="1"/>
    <col min="15623" max="15624" width="8.7265625" style="1"/>
    <col min="15625" max="15625" width="3.26953125" style="1" customWidth="1"/>
    <col min="15626" max="15872" width="8.7265625" style="1"/>
    <col min="15873" max="15873" width="4.6328125" style="1" customWidth="1"/>
    <col min="15874" max="15874" width="25.6328125" style="1" customWidth="1"/>
    <col min="15875" max="15875" width="30.6328125" style="1" customWidth="1"/>
    <col min="15876" max="15878" width="10.6328125" style="1" customWidth="1"/>
    <col min="15879" max="15880" width="8.7265625" style="1"/>
    <col min="15881" max="15881" width="3.26953125" style="1" customWidth="1"/>
    <col min="15882" max="16128" width="8.7265625" style="1"/>
    <col min="16129" max="16129" width="4.6328125" style="1" customWidth="1"/>
    <col min="16130" max="16130" width="25.6328125" style="1" customWidth="1"/>
    <col min="16131" max="16131" width="30.6328125" style="1" customWidth="1"/>
    <col min="16132" max="16134" width="10.6328125" style="1" customWidth="1"/>
    <col min="16135" max="16136" width="8.7265625" style="1"/>
    <col min="16137" max="16137" width="3.26953125" style="1" customWidth="1"/>
    <col min="16138" max="16384" width="8.7265625" style="1"/>
  </cols>
  <sheetData>
    <row r="2" spans="2:8" ht="30" customHeight="1" x14ac:dyDescent="0.2">
      <c r="B2" s="228" t="s">
        <v>57</v>
      </c>
      <c r="C2" s="228"/>
      <c r="D2" s="228"/>
      <c r="E2" s="228"/>
      <c r="F2" s="228"/>
    </row>
    <row r="3" spans="2:8" ht="30" customHeight="1" x14ac:dyDescent="0.2">
      <c r="B3" s="35"/>
      <c r="C3" s="35"/>
      <c r="D3" s="35"/>
      <c r="E3" s="35"/>
      <c r="F3" s="35"/>
    </row>
    <row r="4" spans="2:8" ht="30" customHeight="1" x14ac:dyDescent="0.2">
      <c r="B4" s="138" t="s">
        <v>21</v>
      </c>
      <c r="C4" s="139"/>
      <c r="D4" s="229">
        <f>提出書類確認リスト!$D$8</f>
        <v>0</v>
      </c>
      <c r="E4" s="230"/>
      <c r="F4" s="231"/>
    </row>
    <row r="5" spans="2:8" ht="10" customHeight="1" x14ac:dyDescent="0.2">
      <c r="B5" s="35"/>
      <c r="C5" s="35"/>
      <c r="D5" s="35"/>
      <c r="E5" s="232"/>
      <c r="F5" s="232"/>
    </row>
    <row r="6" spans="2:8" ht="20" customHeight="1" x14ac:dyDescent="0.2"/>
    <row r="7" spans="2:8" ht="20" customHeight="1" x14ac:dyDescent="0.2">
      <c r="B7" s="2"/>
      <c r="C7" s="138" t="s">
        <v>51</v>
      </c>
      <c r="D7" s="139"/>
      <c r="E7" s="2" t="s">
        <v>58</v>
      </c>
      <c r="F7" s="2" t="s">
        <v>59</v>
      </c>
      <c r="G7" s="25" t="s">
        <v>264</v>
      </c>
    </row>
    <row r="8" spans="2:8" ht="66.5" customHeight="1" x14ac:dyDescent="0.2">
      <c r="B8" s="38" t="s">
        <v>86</v>
      </c>
      <c r="C8" s="226" t="s">
        <v>87</v>
      </c>
      <c r="D8" s="227"/>
      <c r="E8" s="3"/>
      <c r="F8" s="3"/>
      <c r="G8" s="110"/>
    </row>
    <row r="9" spans="2:8" ht="36" customHeight="1" x14ac:dyDescent="0.2">
      <c r="B9" s="223" t="s">
        <v>67</v>
      </c>
      <c r="C9" s="226" t="s">
        <v>89</v>
      </c>
      <c r="D9" s="227"/>
      <c r="E9" s="3"/>
      <c r="F9" s="3"/>
      <c r="G9" s="110"/>
    </row>
    <row r="10" spans="2:8" ht="48.5" customHeight="1" x14ac:dyDescent="0.2">
      <c r="B10" s="233"/>
      <c r="C10" s="226" t="s">
        <v>88</v>
      </c>
      <c r="D10" s="227"/>
      <c r="E10" s="3"/>
      <c r="F10" s="3"/>
      <c r="G10" s="27" t="s">
        <v>265</v>
      </c>
    </row>
    <row r="11" spans="2:8" ht="30.5" customHeight="1" x14ac:dyDescent="0.2">
      <c r="B11" s="234"/>
      <c r="C11" s="226" t="s">
        <v>83</v>
      </c>
      <c r="D11" s="227"/>
      <c r="E11" s="3"/>
      <c r="F11" s="3"/>
      <c r="G11" s="110"/>
    </row>
    <row r="12" spans="2:8" ht="36.5" customHeight="1" x14ac:dyDescent="0.2">
      <c r="B12" s="223" t="s">
        <v>72</v>
      </c>
      <c r="C12" s="226" t="s">
        <v>73</v>
      </c>
      <c r="D12" s="227"/>
      <c r="E12" s="3"/>
      <c r="F12" s="3"/>
      <c r="G12" s="110"/>
    </row>
    <row r="13" spans="2:8" ht="38" customHeight="1" x14ac:dyDescent="0.2">
      <c r="B13" s="224"/>
      <c r="C13" s="226" t="s">
        <v>74</v>
      </c>
      <c r="D13" s="227"/>
      <c r="E13" s="3"/>
      <c r="F13" s="3"/>
      <c r="G13" s="27" t="s">
        <v>265</v>
      </c>
    </row>
    <row r="14" spans="2:8" ht="34.5" customHeight="1" x14ac:dyDescent="0.2">
      <c r="B14" s="225"/>
      <c r="C14" s="226" t="s">
        <v>75</v>
      </c>
      <c r="D14" s="227"/>
      <c r="E14" s="3"/>
      <c r="F14" s="3"/>
      <c r="G14" s="110"/>
    </row>
    <row r="15" spans="2:8" ht="45" customHeight="1" x14ac:dyDescent="0.2">
      <c r="B15" s="37" t="s">
        <v>76</v>
      </c>
      <c r="C15" s="191" t="s">
        <v>77</v>
      </c>
      <c r="D15" s="193"/>
      <c r="E15" s="3"/>
      <c r="F15" s="3"/>
      <c r="G15" s="110"/>
    </row>
    <row r="16" spans="2:8" ht="45" customHeight="1" x14ac:dyDescent="0.2">
      <c r="B16" s="39" t="s">
        <v>78</v>
      </c>
      <c r="C16" s="226" t="s">
        <v>79</v>
      </c>
      <c r="D16" s="227"/>
      <c r="E16" s="3"/>
      <c r="F16" s="3"/>
      <c r="G16" s="110"/>
      <c r="H16" s="1" t="s">
        <v>110</v>
      </c>
    </row>
    <row r="17" spans="2:7" ht="51.5" customHeight="1" x14ac:dyDescent="0.2">
      <c r="B17" s="223" t="s">
        <v>68</v>
      </c>
      <c r="C17" s="226" t="s">
        <v>69</v>
      </c>
      <c r="D17" s="227"/>
      <c r="E17" s="3"/>
      <c r="F17" s="3"/>
      <c r="G17" s="27" t="s">
        <v>265</v>
      </c>
    </row>
    <row r="18" spans="2:7" ht="37" customHeight="1" x14ac:dyDescent="0.2">
      <c r="B18" s="224"/>
      <c r="C18" s="226" t="s">
        <v>70</v>
      </c>
      <c r="D18" s="227"/>
      <c r="E18" s="3"/>
      <c r="F18" s="3"/>
      <c r="G18" s="110"/>
    </row>
    <row r="19" spans="2:7" ht="35" customHeight="1" x14ac:dyDescent="0.2">
      <c r="B19" s="225"/>
      <c r="C19" s="226" t="s">
        <v>71</v>
      </c>
      <c r="D19" s="227"/>
      <c r="E19" s="3"/>
      <c r="F19" s="3"/>
      <c r="G19" s="27" t="s">
        <v>265</v>
      </c>
    </row>
    <row r="20" spans="2:7" ht="63" customHeight="1" x14ac:dyDescent="0.2">
      <c r="B20" s="223" t="s">
        <v>63</v>
      </c>
      <c r="C20" s="226" t="s">
        <v>64</v>
      </c>
      <c r="D20" s="227"/>
      <c r="E20" s="3"/>
      <c r="F20" s="3"/>
      <c r="G20" s="110"/>
    </row>
    <row r="21" spans="2:7" ht="76.5" customHeight="1" x14ac:dyDescent="0.2">
      <c r="B21" s="224"/>
      <c r="C21" s="226" t="s">
        <v>84</v>
      </c>
      <c r="D21" s="227"/>
      <c r="E21" s="3"/>
      <c r="F21" s="3"/>
      <c r="G21" s="27" t="s">
        <v>265</v>
      </c>
    </row>
    <row r="22" spans="2:7" ht="30" customHeight="1" x14ac:dyDescent="0.2">
      <c r="B22" s="233"/>
      <c r="C22" s="226" t="s">
        <v>65</v>
      </c>
      <c r="D22" s="227"/>
      <c r="E22" s="3"/>
      <c r="F22" s="3"/>
      <c r="G22" s="110"/>
    </row>
    <row r="23" spans="2:7" ht="36.5" customHeight="1" x14ac:dyDescent="0.2">
      <c r="B23" s="234"/>
      <c r="C23" s="226" t="s">
        <v>66</v>
      </c>
      <c r="D23" s="227"/>
      <c r="E23" s="3"/>
      <c r="F23" s="3"/>
      <c r="G23" s="27" t="s">
        <v>265</v>
      </c>
    </row>
    <row r="24" spans="2:7" ht="72" customHeight="1" x14ac:dyDescent="0.2">
      <c r="B24" s="223" t="s">
        <v>60</v>
      </c>
      <c r="C24" s="226" t="s">
        <v>61</v>
      </c>
      <c r="D24" s="227"/>
      <c r="E24" s="3"/>
      <c r="F24" s="3"/>
      <c r="G24" s="27" t="s">
        <v>265</v>
      </c>
    </row>
    <row r="25" spans="2:7" ht="37" customHeight="1" x14ac:dyDescent="0.2">
      <c r="B25" s="233"/>
      <c r="C25" s="226" t="s">
        <v>62</v>
      </c>
      <c r="D25" s="227"/>
      <c r="E25" s="3"/>
      <c r="F25" s="3"/>
      <c r="G25" s="27" t="s">
        <v>265</v>
      </c>
    </row>
    <row r="26" spans="2:7" ht="30" customHeight="1" x14ac:dyDescent="0.2">
      <c r="B26" s="234"/>
      <c r="C26" s="226" t="s">
        <v>85</v>
      </c>
      <c r="D26" s="227"/>
      <c r="E26" s="3"/>
      <c r="F26" s="3"/>
      <c r="G26" s="110"/>
    </row>
    <row r="28" spans="2:7" x14ac:dyDescent="0.2">
      <c r="C28" s="235" t="s">
        <v>266</v>
      </c>
      <c r="D28" s="235"/>
      <c r="E28" s="235"/>
      <c r="F28" s="235"/>
      <c r="G28" s="235"/>
    </row>
    <row r="35" ht="25" customHeight="1" x14ac:dyDescent="0.2"/>
  </sheetData>
  <mergeCells count="30">
    <mergeCell ref="C28:G28"/>
    <mergeCell ref="C15:D15"/>
    <mergeCell ref="C16:D16"/>
    <mergeCell ref="B17:B19"/>
    <mergeCell ref="C17:D17"/>
    <mergeCell ref="C18:D18"/>
    <mergeCell ref="C19:D19"/>
    <mergeCell ref="B24:B26"/>
    <mergeCell ref="C24:D24"/>
    <mergeCell ref="C25:D25"/>
    <mergeCell ref="C26:D26"/>
    <mergeCell ref="B20:B23"/>
    <mergeCell ref="C20:D20"/>
    <mergeCell ref="C21:D21"/>
    <mergeCell ref="C22:D22"/>
    <mergeCell ref="C23:D23"/>
    <mergeCell ref="B12:B14"/>
    <mergeCell ref="C12:D12"/>
    <mergeCell ref="C13:D13"/>
    <mergeCell ref="C14:D14"/>
    <mergeCell ref="B2:F2"/>
    <mergeCell ref="B4:C4"/>
    <mergeCell ref="D4:F4"/>
    <mergeCell ref="E5:F5"/>
    <mergeCell ref="C7:D7"/>
    <mergeCell ref="C8:D8"/>
    <mergeCell ref="B9:B11"/>
    <mergeCell ref="C9:D9"/>
    <mergeCell ref="C10:D10"/>
    <mergeCell ref="C11:D11"/>
  </mergeCells>
  <phoneticPr fontId="1"/>
  <dataValidations count="2">
    <dataValidation type="list" allowBlank="1" showInputMessage="1" showErrorMessage="1" sqref="E8:F26" xr:uid="{00000000-0002-0000-0400-000000000000}">
      <formula1>$H$16</formula1>
    </dataValidation>
    <dataValidation type="list" allowBlank="1" showInputMessage="1" showErrorMessage="1" sqref="WVL983058:WVN983069 E65554:F65565 WLP983058:WLR983069 WBT983058:WBV983069 VRX983058:VRZ983069 VIB983058:VID983069 UYF983058:UYH983069 UOJ983058:UOL983069 UEN983058:UEP983069 TUR983058:TUT983069 TKV983058:TKX983069 TAZ983058:TBB983069 SRD983058:SRF983069 SHH983058:SHJ983069 RXL983058:RXN983069 RNP983058:RNR983069 RDT983058:RDV983069 QTX983058:QTZ983069 QKB983058:QKD983069 QAF983058:QAH983069 PQJ983058:PQL983069 PGN983058:PGP983069 OWR983058:OWT983069 OMV983058:OMX983069 OCZ983058:ODB983069 NTD983058:NTF983069 NJH983058:NJJ983069 MZL983058:MZN983069 MPP983058:MPR983069 MFT983058:MFV983069 LVX983058:LVZ983069 LMB983058:LMD983069 LCF983058:LCH983069 KSJ983058:KSL983069 KIN983058:KIP983069 JYR983058:JYT983069 JOV983058:JOX983069 JEZ983058:JFB983069 IVD983058:IVF983069 ILH983058:ILJ983069 IBL983058:IBN983069 HRP983058:HRR983069 HHT983058:HHV983069 GXX983058:GXZ983069 GOB983058:GOD983069 GEF983058:GEH983069 FUJ983058:FUL983069 FKN983058:FKP983069 FAR983058:FAT983069 EQV983058:EQX983069 EGZ983058:EHB983069 DXD983058:DXF983069 DNH983058:DNJ983069 DDL983058:DDN983069 CTP983058:CTR983069 CJT983058:CJV983069 BZX983058:BZZ983069 BQB983058:BQD983069 BGF983058:BGH983069 AWJ983058:AWL983069 AMN983058:AMP983069 ACR983058:ACT983069 SV983058:SX983069 IZ983058:JB983069 E983058:F983069 WVL917522:WVN917533 WLP917522:WLR917533 WBT917522:WBV917533 VRX917522:VRZ917533 VIB917522:VID917533 UYF917522:UYH917533 UOJ917522:UOL917533 UEN917522:UEP917533 TUR917522:TUT917533 TKV917522:TKX917533 TAZ917522:TBB917533 SRD917522:SRF917533 SHH917522:SHJ917533 RXL917522:RXN917533 RNP917522:RNR917533 RDT917522:RDV917533 QTX917522:QTZ917533 QKB917522:QKD917533 QAF917522:QAH917533 PQJ917522:PQL917533 PGN917522:PGP917533 OWR917522:OWT917533 OMV917522:OMX917533 OCZ917522:ODB917533 NTD917522:NTF917533 NJH917522:NJJ917533 MZL917522:MZN917533 MPP917522:MPR917533 MFT917522:MFV917533 LVX917522:LVZ917533 LMB917522:LMD917533 LCF917522:LCH917533 KSJ917522:KSL917533 KIN917522:KIP917533 JYR917522:JYT917533 JOV917522:JOX917533 JEZ917522:JFB917533 IVD917522:IVF917533 ILH917522:ILJ917533 IBL917522:IBN917533 HRP917522:HRR917533 HHT917522:HHV917533 GXX917522:GXZ917533 GOB917522:GOD917533 GEF917522:GEH917533 FUJ917522:FUL917533 FKN917522:FKP917533 FAR917522:FAT917533 EQV917522:EQX917533 EGZ917522:EHB917533 DXD917522:DXF917533 DNH917522:DNJ917533 DDL917522:DDN917533 CTP917522:CTR917533 CJT917522:CJV917533 BZX917522:BZZ917533 BQB917522:BQD917533 BGF917522:BGH917533 AWJ917522:AWL917533 AMN917522:AMP917533 ACR917522:ACT917533 SV917522:SX917533 IZ917522:JB917533 E917522:F917533 WVL851986:WVN851997 WLP851986:WLR851997 WBT851986:WBV851997 VRX851986:VRZ851997 VIB851986:VID851997 UYF851986:UYH851997 UOJ851986:UOL851997 UEN851986:UEP851997 TUR851986:TUT851997 TKV851986:TKX851997 TAZ851986:TBB851997 SRD851986:SRF851997 SHH851986:SHJ851997 RXL851986:RXN851997 RNP851986:RNR851997 RDT851986:RDV851997 QTX851986:QTZ851997 QKB851986:QKD851997 QAF851986:QAH851997 PQJ851986:PQL851997 PGN851986:PGP851997 OWR851986:OWT851997 OMV851986:OMX851997 OCZ851986:ODB851997 NTD851986:NTF851997 NJH851986:NJJ851997 MZL851986:MZN851997 MPP851986:MPR851997 MFT851986:MFV851997 LVX851986:LVZ851997 LMB851986:LMD851997 LCF851986:LCH851997 KSJ851986:KSL851997 KIN851986:KIP851997 JYR851986:JYT851997 JOV851986:JOX851997 JEZ851986:JFB851997 IVD851986:IVF851997 ILH851986:ILJ851997 IBL851986:IBN851997 HRP851986:HRR851997 HHT851986:HHV851997 GXX851986:GXZ851997 GOB851986:GOD851997 GEF851986:GEH851997 FUJ851986:FUL851997 FKN851986:FKP851997 FAR851986:FAT851997 EQV851986:EQX851997 EGZ851986:EHB851997 DXD851986:DXF851997 DNH851986:DNJ851997 DDL851986:DDN851997 CTP851986:CTR851997 CJT851986:CJV851997 BZX851986:BZZ851997 BQB851986:BQD851997 BGF851986:BGH851997 AWJ851986:AWL851997 AMN851986:AMP851997 ACR851986:ACT851997 SV851986:SX851997 IZ851986:JB851997 E851986:F851997 WVL786450:WVN786461 WLP786450:WLR786461 WBT786450:WBV786461 VRX786450:VRZ786461 VIB786450:VID786461 UYF786450:UYH786461 UOJ786450:UOL786461 UEN786450:UEP786461 TUR786450:TUT786461 TKV786450:TKX786461 TAZ786450:TBB786461 SRD786450:SRF786461 SHH786450:SHJ786461 RXL786450:RXN786461 RNP786450:RNR786461 RDT786450:RDV786461 QTX786450:QTZ786461 QKB786450:QKD786461 QAF786450:QAH786461 PQJ786450:PQL786461 PGN786450:PGP786461 OWR786450:OWT786461 OMV786450:OMX786461 OCZ786450:ODB786461 NTD786450:NTF786461 NJH786450:NJJ786461 MZL786450:MZN786461 MPP786450:MPR786461 MFT786450:MFV786461 LVX786450:LVZ786461 LMB786450:LMD786461 LCF786450:LCH786461 KSJ786450:KSL786461 KIN786450:KIP786461 JYR786450:JYT786461 JOV786450:JOX786461 JEZ786450:JFB786461 IVD786450:IVF786461 ILH786450:ILJ786461 IBL786450:IBN786461 HRP786450:HRR786461 HHT786450:HHV786461 GXX786450:GXZ786461 GOB786450:GOD786461 GEF786450:GEH786461 FUJ786450:FUL786461 FKN786450:FKP786461 FAR786450:FAT786461 EQV786450:EQX786461 EGZ786450:EHB786461 DXD786450:DXF786461 DNH786450:DNJ786461 DDL786450:DDN786461 CTP786450:CTR786461 CJT786450:CJV786461 BZX786450:BZZ786461 BQB786450:BQD786461 BGF786450:BGH786461 AWJ786450:AWL786461 AMN786450:AMP786461 ACR786450:ACT786461 SV786450:SX786461 IZ786450:JB786461 E786450:F786461 WVL720914:WVN720925 WLP720914:WLR720925 WBT720914:WBV720925 VRX720914:VRZ720925 VIB720914:VID720925 UYF720914:UYH720925 UOJ720914:UOL720925 UEN720914:UEP720925 TUR720914:TUT720925 TKV720914:TKX720925 TAZ720914:TBB720925 SRD720914:SRF720925 SHH720914:SHJ720925 RXL720914:RXN720925 RNP720914:RNR720925 RDT720914:RDV720925 QTX720914:QTZ720925 QKB720914:QKD720925 QAF720914:QAH720925 PQJ720914:PQL720925 PGN720914:PGP720925 OWR720914:OWT720925 OMV720914:OMX720925 OCZ720914:ODB720925 NTD720914:NTF720925 NJH720914:NJJ720925 MZL720914:MZN720925 MPP720914:MPR720925 MFT720914:MFV720925 LVX720914:LVZ720925 LMB720914:LMD720925 LCF720914:LCH720925 KSJ720914:KSL720925 KIN720914:KIP720925 JYR720914:JYT720925 JOV720914:JOX720925 JEZ720914:JFB720925 IVD720914:IVF720925 ILH720914:ILJ720925 IBL720914:IBN720925 HRP720914:HRR720925 HHT720914:HHV720925 GXX720914:GXZ720925 GOB720914:GOD720925 GEF720914:GEH720925 FUJ720914:FUL720925 FKN720914:FKP720925 FAR720914:FAT720925 EQV720914:EQX720925 EGZ720914:EHB720925 DXD720914:DXF720925 DNH720914:DNJ720925 DDL720914:DDN720925 CTP720914:CTR720925 CJT720914:CJV720925 BZX720914:BZZ720925 BQB720914:BQD720925 BGF720914:BGH720925 AWJ720914:AWL720925 AMN720914:AMP720925 ACR720914:ACT720925 SV720914:SX720925 IZ720914:JB720925 E720914:F720925 WVL655378:WVN655389 WLP655378:WLR655389 WBT655378:WBV655389 VRX655378:VRZ655389 VIB655378:VID655389 UYF655378:UYH655389 UOJ655378:UOL655389 UEN655378:UEP655389 TUR655378:TUT655389 TKV655378:TKX655389 TAZ655378:TBB655389 SRD655378:SRF655389 SHH655378:SHJ655389 RXL655378:RXN655389 RNP655378:RNR655389 RDT655378:RDV655389 QTX655378:QTZ655389 QKB655378:QKD655389 QAF655378:QAH655389 PQJ655378:PQL655389 PGN655378:PGP655389 OWR655378:OWT655389 OMV655378:OMX655389 OCZ655378:ODB655389 NTD655378:NTF655389 NJH655378:NJJ655389 MZL655378:MZN655389 MPP655378:MPR655389 MFT655378:MFV655389 LVX655378:LVZ655389 LMB655378:LMD655389 LCF655378:LCH655389 KSJ655378:KSL655389 KIN655378:KIP655389 JYR655378:JYT655389 JOV655378:JOX655389 JEZ655378:JFB655389 IVD655378:IVF655389 ILH655378:ILJ655389 IBL655378:IBN655389 HRP655378:HRR655389 HHT655378:HHV655389 GXX655378:GXZ655389 GOB655378:GOD655389 GEF655378:GEH655389 FUJ655378:FUL655389 FKN655378:FKP655389 FAR655378:FAT655389 EQV655378:EQX655389 EGZ655378:EHB655389 DXD655378:DXF655389 DNH655378:DNJ655389 DDL655378:DDN655389 CTP655378:CTR655389 CJT655378:CJV655389 BZX655378:BZZ655389 BQB655378:BQD655389 BGF655378:BGH655389 AWJ655378:AWL655389 AMN655378:AMP655389 ACR655378:ACT655389 SV655378:SX655389 IZ655378:JB655389 E655378:F655389 WVL589842:WVN589853 WLP589842:WLR589853 WBT589842:WBV589853 VRX589842:VRZ589853 VIB589842:VID589853 UYF589842:UYH589853 UOJ589842:UOL589853 UEN589842:UEP589853 TUR589842:TUT589853 TKV589842:TKX589853 TAZ589842:TBB589853 SRD589842:SRF589853 SHH589842:SHJ589853 RXL589842:RXN589853 RNP589842:RNR589853 RDT589842:RDV589853 QTX589842:QTZ589853 QKB589842:QKD589853 QAF589842:QAH589853 PQJ589842:PQL589853 PGN589842:PGP589853 OWR589842:OWT589853 OMV589842:OMX589853 OCZ589842:ODB589853 NTD589842:NTF589853 NJH589842:NJJ589853 MZL589842:MZN589853 MPP589842:MPR589853 MFT589842:MFV589853 LVX589842:LVZ589853 LMB589842:LMD589853 LCF589842:LCH589853 KSJ589842:KSL589853 KIN589842:KIP589853 JYR589842:JYT589853 JOV589842:JOX589853 JEZ589842:JFB589853 IVD589842:IVF589853 ILH589842:ILJ589853 IBL589842:IBN589853 HRP589842:HRR589853 HHT589842:HHV589853 GXX589842:GXZ589853 GOB589842:GOD589853 GEF589842:GEH589853 FUJ589842:FUL589853 FKN589842:FKP589853 FAR589842:FAT589853 EQV589842:EQX589853 EGZ589842:EHB589853 DXD589842:DXF589853 DNH589842:DNJ589853 DDL589842:DDN589853 CTP589842:CTR589853 CJT589842:CJV589853 BZX589842:BZZ589853 BQB589842:BQD589853 BGF589842:BGH589853 AWJ589842:AWL589853 AMN589842:AMP589853 ACR589842:ACT589853 SV589842:SX589853 IZ589842:JB589853 E589842:F589853 WVL524306:WVN524317 WLP524306:WLR524317 WBT524306:WBV524317 VRX524306:VRZ524317 VIB524306:VID524317 UYF524306:UYH524317 UOJ524306:UOL524317 UEN524306:UEP524317 TUR524306:TUT524317 TKV524306:TKX524317 TAZ524306:TBB524317 SRD524306:SRF524317 SHH524306:SHJ524317 RXL524306:RXN524317 RNP524306:RNR524317 RDT524306:RDV524317 QTX524306:QTZ524317 QKB524306:QKD524317 QAF524306:QAH524317 PQJ524306:PQL524317 PGN524306:PGP524317 OWR524306:OWT524317 OMV524306:OMX524317 OCZ524306:ODB524317 NTD524306:NTF524317 NJH524306:NJJ524317 MZL524306:MZN524317 MPP524306:MPR524317 MFT524306:MFV524317 LVX524306:LVZ524317 LMB524306:LMD524317 LCF524306:LCH524317 KSJ524306:KSL524317 KIN524306:KIP524317 JYR524306:JYT524317 JOV524306:JOX524317 JEZ524306:JFB524317 IVD524306:IVF524317 ILH524306:ILJ524317 IBL524306:IBN524317 HRP524306:HRR524317 HHT524306:HHV524317 GXX524306:GXZ524317 GOB524306:GOD524317 GEF524306:GEH524317 FUJ524306:FUL524317 FKN524306:FKP524317 FAR524306:FAT524317 EQV524306:EQX524317 EGZ524306:EHB524317 DXD524306:DXF524317 DNH524306:DNJ524317 DDL524306:DDN524317 CTP524306:CTR524317 CJT524306:CJV524317 BZX524306:BZZ524317 BQB524306:BQD524317 BGF524306:BGH524317 AWJ524306:AWL524317 AMN524306:AMP524317 ACR524306:ACT524317 SV524306:SX524317 IZ524306:JB524317 E524306:F524317 WVL458770:WVN458781 WLP458770:WLR458781 WBT458770:WBV458781 VRX458770:VRZ458781 VIB458770:VID458781 UYF458770:UYH458781 UOJ458770:UOL458781 UEN458770:UEP458781 TUR458770:TUT458781 TKV458770:TKX458781 TAZ458770:TBB458781 SRD458770:SRF458781 SHH458770:SHJ458781 RXL458770:RXN458781 RNP458770:RNR458781 RDT458770:RDV458781 QTX458770:QTZ458781 QKB458770:QKD458781 QAF458770:QAH458781 PQJ458770:PQL458781 PGN458770:PGP458781 OWR458770:OWT458781 OMV458770:OMX458781 OCZ458770:ODB458781 NTD458770:NTF458781 NJH458770:NJJ458781 MZL458770:MZN458781 MPP458770:MPR458781 MFT458770:MFV458781 LVX458770:LVZ458781 LMB458770:LMD458781 LCF458770:LCH458781 KSJ458770:KSL458781 KIN458770:KIP458781 JYR458770:JYT458781 JOV458770:JOX458781 JEZ458770:JFB458781 IVD458770:IVF458781 ILH458770:ILJ458781 IBL458770:IBN458781 HRP458770:HRR458781 HHT458770:HHV458781 GXX458770:GXZ458781 GOB458770:GOD458781 GEF458770:GEH458781 FUJ458770:FUL458781 FKN458770:FKP458781 FAR458770:FAT458781 EQV458770:EQX458781 EGZ458770:EHB458781 DXD458770:DXF458781 DNH458770:DNJ458781 DDL458770:DDN458781 CTP458770:CTR458781 CJT458770:CJV458781 BZX458770:BZZ458781 BQB458770:BQD458781 BGF458770:BGH458781 AWJ458770:AWL458781 AMN458770:AMP458781 ACR458770:ACT458781 SV458770:SX458781 IZ458770:JB458781 E458770:F458781 WVL393234:WVN393245 WLP393234:WLR393245 WBT393234:WBV393245 VRX393234:VRZ393245 VIB393234:VID393245 UYF393234:UYH393245 UOJ393234:UOL393245 UEN393234:UEP393245 TUR393234:TUT393245 TKV393234:TKX393245 TAZ393234:TBB393245 SRD393234:SRF393245 SHH393234:SHJ393245 RXL393234:RXN393245 RNP393234:RNR393245 RDT393234:RDV393245 QTX393234:QTZ393245 QKB393234:QKD393245 QAF393234:QAH393245 PQJ393234:PQL393245 PGN393234:PGP393245 OWR393234:OWT393245 OMV393234:OMX393245 OCZ393234:ODB393245 NTD393234:NTF393245 NJH393234:NJJ393245 MZL393234:MZN393245 MPP393234:MPR393245 MFT393234:MFV393245 LVX393234:LVZ393245 LMB393234:LMD393245 LCF393234:LCH393245 KSJ393234:KSL393245 KIN393234:KIP393245 JYR393234:JYT393245 JOV393234:JOX393245 JEZ393234:JFB393245 IVD393234:IVF393245 ILH393234:ILJ393245 IBL393234:IBN393245 HRP393234:HRR393245 HHT393234:HHV393245 GXX393234:GXZ393245 GOB393234:GOD393245 GEF393234:GEH393245 FUJ393234:FUL393245 FKN393234:FKP393245 FAR393234:FAT393245 EQV393234:EQX393245 EGZ393234:EHB393245 DXD393234:DXF393245 DNH393234:DNJ393245 DDL393234:DDN393245 CTP393234:CTR393245 CJT393234:CJV393245 BZX393234:BZZ393245 BQB393234:BQD393245 BGF393234:BGH393245 AWJ393234:AWL393245 AMN393234:AMP393245 ACR393234:ACT393245 SV393234:SX393245 IZ393234:JB393245 E393234:F393245 WVL327698:WVN327709 WLP327698:WLR327709 WBT327698:WBV327709 VRX327698:VRZ327709 VIB327698:VID327709 UYF327698:UYH327709 UOJ327698:UOL327709 UEN327698:UEP327709 TUR327698:TUT327709 TKV327698:TKX327709 TAZ327698:TBB327709 SRD327698:SRF327709 SHH327698:SHJ327709 RXL327698:RXN327709 RNP327698:RNR327709 RDT327698:RDV327709 QTX327698:QTZ327709 QKB327698:QKD327709 QAF327698:QAH327709 PQJ327698:PQL327709 PGN327698:PGP327709 OWR327698:OWT327709 OMV327698:OMX327709 OCZ327698:ODB327709 NTD327698:NTF327709 NJH327698:NJJ327709 MZL327698:MZN327709 MPP327698:MPR327709 MFT327698:MFV327709 LVX327698:LVZ327709 LMB327698:LMD327709 LCF327698:LCH327709 KSJ327698:KSL327709 KIN327698:KIP327709 JYR327698:JYT327709 JOV327698:JOX327709 JEZ327698:JFB327709 IVD327698:IVF327709 ILH327698:ILJ327709 IBL327698:IBN327709 HRP327698:HRR327709 HHT327698:HHV327709 GXX327698:GXZ327709 GOB327698:GOD327709 GEF327698:GEH327709 FUJ327698:FUL327709 FKN327698:FKP327709 FAR327698:FAT327709 EQV327698:EQX327709 EGZ327698:EHB327709 DXD327698:DXF327709 DNH327698:DNJ327709 DDL327698:DDN327709 CTP327698:CTR327709 CJT327698:CJV327709 BZX327698:BZZ327709 BQB327698:BQD327709 BGF327698:BGH327709 AWJ327698:AWL327709 AMN327698:AMP327709 ACR327698:ACT327709 SV327698:SX327709 IZ327698:JB327709 E327698:F327709 WVL262162:WVN262173 WLP262162:WLR262173 WBT262162:WBV262173 VRX262162:VRZ262173 VIB262162:VID262173 UYF262162:UYH262173 UOJ262162:UOL262173 UEN262162:UEP262173 TUR262162:TUT262173 TKV262162:TKX262173 TAZ262162:TBB262173 SRD262162:SRF262173 SHH262162:SHJ262173 RXL262162:RXN262173 RNP262162:RNR262173 RDT262162:RDV262173 QTX262162:QTZ262173 QKB262162:QKD262173 QAF262162:QAH262173 PQJ262162:PQL262173 PGN262162:PGP262173 OWR262162:OWT262173 OMV262162:OMX262173 OCZ262162:ODB262173 NTD262162:NTF262173 NJH262162:NJJ262173 MZL262162:MZN262173 MPP262162:MPR262173 MFT262162:MFV262173 LVX262162:LVZ262173 LMB262162:LMD262173 LCF262162:LCH262173 KSJ262162:KSL262173 KIN262162:KIP262173 JYR262162:JYT262173 JOV262162:JOX262173 JEZ262162:JFB262173 IVD262162:IVF262173 ILH262162:ILJ262173 IBL262162:IBN262173 HRP262162:HRR262173 HHT262162:HHV262173 GXX262162:GXZ262173 GOB262162:GOD262173 GEF262162:GEH262173 FUJ262162:FUL262173 FKN262162:FKP262173 FAR262162:FAT262173 EQV262162:EQX262173 EGZ262162:EHB262173 DXD262162:DXF262173 DNH262162:DNJ262173 DDL262162:DDN262173 CTP262162:CTR262173 CJT262162:CJV262173 BZX262162:BZZ262173 BQB262162:BQD262173 BGF262162:BGH262173 AWJ262162:AWL262173 AMN262162:AMP262173 ACR262162:ACT262173 SV262162:SX262173 IZ262162:JB262173 E262162:F262173 WVL196626:WVN196637 WLP196626:WLR196637 WBT196626:WBV196637 VRX196626:VRZ196637 VIB196626:VID196637 UYF196626:UYH196637 UOJ196626:UOL196637 UEN196626:UEP196637 TUR196626:TUT196637 TKV196626:TKX196637 TAZ196626:TBB196637 SRD196626:SRF196637 SHH196626:SHJ196637 RXL196626:RXN196637 RNP196626:RNR196637 RDT196626:RDV196637 QTX196626:QTZ196637 QKB196626:QKD196637 QAF196626:QAH196637 PQJ196626:PQL196637 PGN196626:PGP196637 OWR196626:OWT196637 OMV196626:OMX196637 OCZ196626:ODB196637 NTD196626:NTF196637 NJH196626:NJJ196637 MZL196626:MZN196637 MPP196626:MPR196637 MFT196626:MFV196637 LVX196626:LVZ196637 LMB196626:LMD196637 LCF196626:LCH196637 KSJ196626:KSL196637 KIN196626:KIP196637 JYR196626:JYT196637 JOV196626:JOX196637 JEZ196626:JFB196637 IVD196626:IVF196637 ILH196626:ILJ196637 IBL196626:IBN196637 HRP196626:HRR196637 HHT196626:HHV196637 GXX196626:GXZ196637 GOB196626:GOD196637 GEF196626:GEH196637 FUJ196626:FUL196637 FKN196626:FKP196637 FAR196626:FAT196637 EQV196626:EQX196637 EGZ196626:EHB196637 DXD196626:DXF196637 DNH196626:DNJ196637 DDL196626:DDN196637 CTP196626:CTR196637 CJT196626:CJV196637 BZX196626:BZZ196637 BQB196626:BQD196637 BGF196626:BGH196637 AWJ196626:AWL196637 AMN196626:AMP196637 ACR196626:ACT196637 SV196626:SX196637 IZ196626:JB196637 E196626:F196637 WVL131090:WVN131101 WLP131090:WLR131101 WBT131090:WBV131101 VRX131090:VRZ131101 VIB131090:VID131101 UYF131090:UYH131101 UOJ131090:UOL131101 UEN131090:UEP131101 TUR131090:TUT131101 TKV131090:TKX131101 TAZ131090:TBB131101 SRD131090:SRF131101 SHH131090:SHJ131101 RXL131090:RXN131101 RNP131090:RNR131101 RDT131090:RDV131101 QTX131090:QTZ131101 QKB131090:QKD131101 QAF131090:QAH131101 PQJ131090:PQL131101 PGN131090:PGP131101 OWR131090:OWT131101 OMV131090:OMX131101 OCZ131090:ODB131101 NTD131090:NTF131101 NJH131090:NJJ131101 MZL131090:MZN131101 MPP131090:MPR131101 MFT131090:MFV131101 LVX131090:LVZ131101 LMB131090:LMD131101 LCF131090:LCH131101 KSJ131090:KSL131101 KIN131090:KIP131101 JYR131090:JYT131101 JOV131090:JOX131101 JEZ131090:JFB131101 IVD131090:IVF131101 ILH131090:ILJ131101 IBL131090:IBN131101 HRP131090:HRR131101 HHT131090:HHV131101 GXX131090:GXZ131101 GOB131090:GOD131101 GEF131090:GEH131101 FUJ131090:FUL131101 FKN131090:FKP131101 FAR131090:FAT131101 EQV131090:EQX131101 EGZ131090:EHB131101 DXD131090:DXF131101 DNH131090:DNJ131101 DDL131090:DDN131101 CTP131090:CTR131101 CJT131090:CJV131101 BZX131090:BZZ131101 BQB131090:BQD131101 BGF131090:BGH131101 AWJ131090:AWL131101 AMN131090:AMP131101 ACR131090:ACT131101 SV131090:SX131101 IZ131090:JB131101 E131090:F131101 WVL65554:WVN65565 WLP65554:WLR65565 WBT65554:WBV65565 VRX65554:VRZ65565 VIB65554:VID65565 UYF65554:UYH65565 UOJ65554:UOL65565 UEN65554:UEP65565 TUR65554:TUT65565 TKV65554:TKX65565 TAZ65554:TBB65565 SRD65554:SRF65565 SHH65554:SHJ65565 RXL65554:RXN65565 RNP65554:RNR65565 RDT65554:RDV65565 QTX65554:QTZ65565 QKB65554:QKD65565 QAF65554:QAH65565 PQJ65554:PQL65565 PGN65554:PGP65565 OWR65554:OWT65565 OMV65554:OMX65565 OCZ65554:ODB65565 NTD65554:NTF65565 NJH65554:NJJ65565 MZL65554:MZN65565 MPP65554:MPR65565 MFT65554:MFV65565 LVX65554:LVZ65565 LMB65554:LMD65565 LCF65554:LCH65565 KSJ65554:KSL65565 KIN65554:KIP65565 JYR65554:JYT65565 JOV65554:JOX65565 JEZ65554:JFB65565 IVD65554:IVF65565 ILH65554:ILJ65565 IBL65554:IBN65565 HRP65554:HRR65565 HHT65554:HHV65565 GXX65554:GXZ65565 GOB65554:GOD65565 GEF65554:GEH65565 FUJ65554:FUL65565 FKN65554:FKP65565 FAR65554:FAT65565 EQV65554:EQX65565 EGZ65554:EHB65565 DXD65554:DXF65565 DNH65554:DNJ65565 DDL65554:DDN65565 CTP65554:CTR65565 CJT65554:CJV65565 BZX65554:BZZ65565 BQB65554:BQD65565 BGF65554:BGH65565 AWJ65554:AWL65565 AMN65554:AMP65565 ACR65554:ACT65565 SV65554:SX65565 IZ65554:JB65565 WVL9:WVN11 WLP9:WLR11 WBT9:WBV11 VRX9:VRZ11 VIB9:VID11 UYF9:UYH11 UOJ9:UOL11 UEN9:UEP11 TUR9:TUT11 TKV9:TKX11 TAZ9:TBB11 SRD9:SRF11 SHH9:SHJ11 RXL9:RXN11 RNP9:RNR11 RDT9:RDV11 QTX9:QTZ11 QKB9:QKD11 QAF9:QAH11 PQJ9:PQL11 PGN9:PGP11 OWR9:OWT11 OMV9:OMX11 OCZ9:ODB11 NTD9:NTF11 NJH9:NJJ11 MZL9:MZN11 MPP9:MPR11 MFT9:MFV11 LVX9:LVZ11 LMB9:LMD11 LCF9:LCH11 KSJ9:KSL11 KIN9:KIP11 JYR9:JYT11 JOV9:JOX11 JEZ9:JFB11 IVD9:IVF11 ILH9:ILJ11 IBL9:IBN11 HRP9:HRR11 HHT9:HHV11 GXX9:GXZ11 GOB9:GOD11 GEF9:GEH11 FUJ9:FUL11 FKN9:FKP11 FAR9:FAT11 EQV9:EQX11 EGZ9:EHB11 DXD9:DXF11 DNH9:DNJ11 DDL9:DDN11 CTP9:CTR11 CJT9:CJV11 BZX9:BZZ11 BQB9:BQD11 BGF9:BGH11 AWJ9:AWL11 AMN9:AMP11 ACR9:ACT11 SV9:SX11 IZ9:JB11 IZ17:JB26 WVL17:WVN26 WLP17:WLR26 WBT17:WBV26 VRX17:VRZ26 VIB17:VID26 UYF17:UYH26 UOJ17:UOL26 UEN17:UEP26 TUR17:TUT26 TKV17:TKX26 TAZ17:TBB26 SRD17:SRF26 SHH17:SHJ26 RXL17:RXN26 RNP17:RNR26 RDT17:RDV26 QTX17:QTZ26 QKB17:QKD26 QAF17:QAH26 PQJ17:PQL26 PGN17:PGP26 OWR17:OWT26 OMV17:OMX26 OCZ17:ODB26 NTD17:NTF26 NJH17:NJJ26 MZL17:MZN26 MPP17:MPR26 MFT17:MFV26 LVX17:LVZ26 LMB17:LMD26 LCF17:LCH26 KSJ17:KSL26 KIN17:KIP26 JYR17:JYT26 JOV17:JOX26 JEZ17:JFB26 IVD17:IVF26 ILH17:ILJ26 IBL17:IBN26 HRP17:HRR26 HHT17:HHV26 GXX17:GXZ26 GOB17:GOD26 GEF17:GEH26 FUJ17:FUL26 FKN17:FKP26 FAR17:FAT26 EQV17:EQX26 EGZ17:EHB26 DXD17:DXF26 DNH17:DNJ26 DDL17:DDN26 CTP17:CTR26 CJT17:CJV26 BZX17:BZZ26 BQB17:BQD26 BGF17:BGH26 AWJ17:AWL26 AMN17:AMP26 ACR17:ACT26 SV17:SX26" xr:uid="{00000000-0002-0000-0400-000001000000}">
      <formula1>$H$15</formula1>
    </dataValidation>
  </dataValidations>
  <printOptions horizontalCentered="1"/>
  <pageMargins left="0.59055118110236227" right="0.59055118110236227" top="0.59055118110236227" bottom="0.59055118110236227" header="0.31496062992125984" footer="0.31496062992125984"/>
  <pageSetup paperSize="9" scale="8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FBAFC-5212-45A0-8478-EF7CA1170D07}">
  <dimension ref="A1:AO76"/>
  <sheetViews>
    <sheetView showGridLines="0" view="pageBreakPreview" zoomScaleNormal="100" zoomScaleSheetLayoutView="100" workbookViewId="0">
      <selection activeCell="E8" sqref="E8:E11"/>
    </sheetView>
  </sheetViews>
  <sheetFormatPr defaultColWidth="9" defaultRowHeight="21" customHeight="1" x14ac:dyDescent="0.2"/>
  <cols>
    <col min="1" max="1" width="2.81640625" style="65" customWidth="1"/>
    <col min="2" max="2" width="16.6328125" style="59" customWidth="1"/>
    <col min="3" max="3" width="7.1796875" style="65" customWidth="1"/>
    <col min="4" max="5" width="8.26953125" style="65" customWidth="1"/>
    <col min="6" max="36" width="2.81640625" style="65" customWidth="1"/>
    <col min="37" max="37" width="7.1796875" style="65" customWidth="1"/>
    <col min="38" max="39" width="8.26953125" style="65" customWidth="1"/>
    <col min="40" max="40" width="6.08984375" style="65" customWidth="1"/>
    <col min="41" max="16384" width="9" style="65"/>
  </cols>
  <sheetData>
    <row r="1" spans="1:41" ht="20.149999999999999" customHeight="1" x14ac:dyDescent="0.2">
      <c r="A1" s="58" t="s">
        <v>111</v>
      </c>
      <c r="C1" s="60"/>
      <c r="D1" s="60"/>
      <c r="E1" s="60"/>
      <c r="F1" s="60"/>
      <c r="G1" s="60"/>
      <c r="H1" s="60"/>
      <c r="I1" s="60"/>
      <c r="J1" s="60"/>
      <c r="K1" s="60"/>
      <c r="L1" s="60"/>
      <c r="M1" s="60"/>
      <c r="N1" s="60"/>
      <c r="O1" s="60"/>
      <c r="P1" s="60"/>
      <c r="Q1" s="60"/>
      <c r="R1" s="60"/>
      <c r="S1" s="60"/>
      <c r="T1" s="60"/>
      <c r="U1" s="60"/>
      <c r="V1" s="60"/>
      <c r="W1" s="60"/>
      <c r="X1" s="61"/>
      <c r="Y1" s="61"/>
      <c r="Z1" s="62"/>
      <c r="AA1" s="62"/>
      <c r="AB1" s="62"/>
      <c r="AC1" s="62"/>
      <c r="AD1" s="63"/>
      <c r="AE1" s="63"/>
      <c r="AF1" s="63"/>
      <c r="AG1" s="63"/>
      <c r="AH1" s="63"/>
      <c r="AI1" s="64" t="s">
        <v>112</v>
      </c>
      <c r="AJ1" s="64"/>
      <c r="AK1" s="236" t="s">
        <v>113</v>
      </c>
      <c r="AL1" s="236"/>
      <c r="AM1" s="236"/>
      <c r="AN1" s="236"/>
    </row>
    <row r="2" spans="1:41" ht="18" customHeight="1" x14ac:dyDescent="0.2">
      <c r="A2" s="62"/>
      <c r="B2" s="66"/>
      <c r="C2" s="66"/>
      <c r="D2" s="66"/>
      <c r="E2" s="66"/>
      <c r="F2" s="66"/>
      <c r="G2" s="66"/>
      <c r="H2" s="66"/>
      <c r="I2" s="66"/>
      <c r="J2" s="66"/>
      <c r="K2" s="66"/>
      <c r="L2" s="66"/>
      <c r="M2" s="237">
        <v>2026</v>
      </c>
      <c r="N2" s="237"/>
      <c r="O2" s="237"/>
      <c r="P2" s="237"/>
      <c r="Q2" s="238" t="s">
        <v>114</v>
      </c>
      <c r="R2" s="238"/>
      <c r="S2" s="237"/>
      <c r="T2" s="237"/>
      <c r="U2" s="238" t="s">
        <v>115</v>
      </c>
      <c r="V2" s="238"/>
      <c r="W2" s="66"/>
      <c r="X2" s="66"/>
      <c r="Y2" s="66"/>
      <c r="Z2" s="62"/>
      <c r="AA2" s="62"/>
      <c r="AC2" s="64"/>
      <c r="AD2" s="66"/>
      <c r="AE2" s="66"/>
      <c r="AF2" s="66"/>
      <c r="AG2" s="66"/>
      <c r="AH2" s="66"/>
      <c r="AI2" s="64" t="s">
        <v>116</v>
      </c>
      <c r="AJ2" s="64"/>
      <c r="AK2" s="239"/>
      <c r="AL2" s="239"/>
      <c r="AM2" s="239"/>
      <c r="AN2" s="239"/>
    </row>
    <row r="3" spans="1:41" ht="18" customHeight="1" x14ac:dyDescent="0.2">
      <c r="A3" s="67"/>
      <c r="B3" s="67"/>
      <c r="C3" s="67"/>
      <c r="D3" s="67"/>
      <c r="E3" s="67"/>
      <c r="F3" s="67"/>
      <c r="G3" s="67"/>
      <c r="H3" s="67"/>
      <c r="I3" s="67"/>
      <c r="J3" s="67"/>
      <c r="K3" s="67"/>
      <c r="L3" s="67"/>
      <c r="M3" s="67"/>
      <c r="N3" s="67"/>
      <c r="O3" s="67"/>
      <c r="P3" s="67"/>
      <c r="Q3" s="67"/>
      <c r="R3" s="67"/>
      <c r="S3" s="67"/>
      <c r="T3" s="67"/>
      <c r="U3" s="67"/>
      <c r="V3" s="67"/>
      <c r="W3" s="67"/>
      <c r="Y3" s="68"/>
      <c r="Z3" s="68"/>
      <c r="AA3" s="68"/>
      <c r="AB3" s="62"/>
      <c r="AC3" s="68"/>
      <c r="AD3" s="68"/>
      <c r="AE3" s="68"/>
      <c r="AF3" s="68"/>
      <c r="AG3" s="68"/>
      <c r="AH3" s="68"/>
      <c r="AI3" s="69" t="s">
        <v>117</v>
      </c>
      <c r="AJ3" s="64"/>
      <c r="AK3" s="240"/>
      <c r="AL3" s="240"/>
      <c r="AM3" s="240"/>
      <c r="AN3" s="240"/>
    </row>
    <row r="4" spans="1:41" ht="18" customHeight="1" x14ac:dyDescent="0.2">
      <c r="A4" s="67"/>
      <c r="B4" s="67"/>
      <c r="C4" s="67"/>
      <c r="D4" s="67"/>
      <c r="E4" s="67"/>
      <c r="F4" s="67"/>
      <c r="G4" s="67"/>
      <c r="H4" s="67"/>
      <c r="I4" s="67"/>
      <c r="J4" s="67"/>
      <c r="K4" s="67"/>
      <c r="L4" s="67"/>
      <c r="M4" s="67"/>
      <c r="N4" s="67"/>
      <c r="O4" s="67"/>
      <c r="P4" s="67"/>
      <c r="Q4" s="67"/>
      <c r="R4" s="67"/>
      <c r="S4" s="67"/>
      <c r="T4" s="67"/>
      <c r="U4" s="67"/>
      <c r="V4" s="67"/>
      <c r="W4" s="67"/>
      <c r="Y4" s="68"/>
      <c r="Z4" s="68"/>
      <c r="AA4" s="68"/>
      <c r="AB4" s="62"/>
      <c r="AC4" s="68"/>
      <c r="AD4" s="68"/>
      <c r="AE4" s="68"/>
      <c r="AF4" s="68"/>
      <c r="AG4" s="68"/>
      <c r="AH4" s="68"/>
      <c r="AI4" s="69" t="s">
        <v>118</v>
      </c>
      <c r="AJ4" s="64"/>
      <c r="AK4" s="240"/>
      <c r="AL4" s="240"/>
      <c r="AM4" s="240"/>
      <c r="AN4" s="240"/>
    </row>
    <row r="5" spans="1:41" ht="18" customHeight="1" x14ac:dyDescent="0.2">
      <c r="A5" s="67"/>
      <c r="B5" s="67"/>
      <c r="C5" s="67"/>
      <c r="D5" s="67"/>
      <c r="E5" s="67"/>
      <c r="F5" s="67"/>
      <c r="G5" s="67"/>
      <c r="H5" s="67"/>
      <c r="I5" s="67"/>
      <c r="J5" s="67"/>
      <c r="K5" s="67"/>
      <c r="L5" s="67"/>
      <c r="M5" s="67"/>
      <c r="N5" s="67"/>
      <c r="O5" s="67"/>
      <c r="P5" s="67"/>
      <c r="Q5" s="67"/>
      <c r="R5" s="67"/>
      <c r="S5" s="67"/>
      <c r="T5" s="67"/>
      <c r="U5" s="67"/>
      <c r="V5" s="67"/>
      <c r="W5" s="67"/>
      <c r="Y5" s="68"/>
      <c r="Z5" s="68"/>
      <c r="AA5" s="68"/>
      <c r="AB5" s="62"/>
      <c r="AC5" s="68"/>
      <c r="AD5" s="68"/>
      <c r="AE5" s="70"/>
      <c r="AF5" s="70"/>
      <c r="AG5" s="70"/>
      <c r="AH5" s="70"/>
      <c r="AI5" s="71" t="s">
        <v>119</v>
      </c>
      <c r="AJ5" s="64"/>
      <c r="AK5" s="240"/>
      <c r="AL5" s="240"/>
      <c r="AM5" s="240"/>
      <c r="AN5" s="240"/>
    </row>
    <row r="6" spans="1:41" ht="18" customHeight="1" x14ac:dyDescent="0.2">
      <c r="A6" s="67"/>
      <c r="B6" s="67"/>
      <c r="C6" s="67"/>
      <c r="D6" s="67"/>
      <c r="E6" s="67"/>
      <c r="F6" s="67"/>
      <c r="G6" s="67"/>
      <c r="H6" s="67"/>
      <c r="I6" s="67"/>
      <c r="J6" s="67"/>
      <c r="K6" s="67"/>
      <c r="L6" s="67"/>
      <c r="M6" s="67"/>
      <c r="N6" s="67"/>
      <c r="O6" s="67"/>
      <c r="P6" s="67"/>
      <c r="Q6" s="67"/>
      <c r="R6" s="67"/>
      <c r="S6" s="67"/>
      <c r="U6" s="67"/>
      <c r="V6" s="67"/>
      <c r="W6" s="67"/>
      <c r="Y6" s="68"/>
      <c r="Z6" s="68"/>
      <c r="AA6" s="68"/>
      <c r="AB6" s="62"/>
      <c r="AC6" s="68"/>
      <c r="AD6" s="68"/>
      <c r="AE6" s="68"/>
      <c r="AF6" s="68"/>
      <c r="AG6" s="69" t="s">
        <v>120</v>
      </c>
      <c r="AH6" s="241"/>
      <c r="AI6" s="241"/>
      <c r="AJ6" s="241"/>
      <c r="AK6" s="68" t="s">
        <v>121</v>
      </c>
      <c r="AL6" s="73"/>
      <c r="AM6" s="68" t="s">
        <v>122</v>
      </c>
      <c r="AN6" s="62"/>
    </row>
    <row r="7" spans="1:41" ht="10" customHeight="1" x14ac:dyDescent="0.2">
      <c r="A7" s="62"/>
      <c r="B7" s="74"/>
      <c r="C7" s="74"/>
      <c r="D7" s="74"/>
      <c r="E7" s="74"/>
      <c r="F7" s="74"/>
      <c r="G7" s="74"/>
      <c r="H7" s="74"/>
      <c r="I7" s="74"/>
      <c r="J7" s="74"/>
      <c r="K7" s="74"/>
      <c r="L7" s="74"/>
      <c r="M7" s="74"/>
      <c r="N7" s="74"/>
      <c r="O7" s="74"/>
      <c r="P7" s="74"/>
      <c r="Q7" s="74"/>
      <c r="R7" s="74"/>
      <c r="S7" s="74"/>
      <c r="T7" s="74"/>
      <c r="U7" s="74"/>
      <c r="V7" s="74"/>
      <c r="W7" s="74"/>
      <c r="X7" s="66"/>
      <c r="Y7" s="66"/>
      <c r="Z7" s="66"/>
      <c r="AA7" s="66"/>
      <c r="AB7" s="66"/>
      <c r="AC7" s="66"/>
      <c r="AD7" s="66"/>
      <c r="AE7" s="66"/>
      <c r="AF7" s="66"/>
      <c r="AG7" s="66"/>
      <c r="AH7" s="66"/>
      <c r="AI7" s="66"/>
      <c r="AJ7" s="66"/>
      <c r="AK7" s="66"/>
      <c r="AL7" s="66"/>
      <c r="AM7" s="62"/>
      <c r="AN7" s="62"/>
    </row>
    <row r="8" spans="1:41" ht="15" customHeight="1" x14ac:dyDescent="0.2">
      <c r="A8" s="242" t="s">
        <v>123</v>
      </c>
      <c r="B8" s="243" t="s">
        <v>124</v>
      </c>
      <c r="C8" s="245" t="s">
        <v>125</v>
      </c>
      <c r="D8" s="248" t="s">
        <v>126</v>
      </c>
      <c r="E8" s="249" t="s">
        <v>127</v>
      </c>
      <c r="F8" s="250" t="s">
        <v>128</v>
      </c>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54" t="s">
        <v>129</v>
      </c>
      <c r="AL8" s="255" t="s">
        <v>130</v>
      </c>
      <c r="AM8" s="256" t="s">
        <v>131</v>
      </c>
      <c r="AN8" s="256"/>
    </row>
    <row r="9" spans="1:41" ht="15" customHeight="1" x14ac:dyDescent="0.2">
      <c r="A9" s="242"/>
      <c r="B9" s="244"/>
      <c r="C9" s="246"/>
      <c r="D9" s="248"/>
      <c r="E9" s="249"/>
      <c r="F9" s="248" t="s">
        <v>132</v>
      </c>
      <c r="G9" s="248"/>
      <c r="H9" s="248"/>
      <c r="I9" s="248"/>
      <c r="J9" s="248"/>
      <c r="K9" s="248"/>
      <c r="L9" s="248"/>
      <c r="M9" s="248" t="s">
        <v>133</v>
      </c>
      <c r="N9" s="248"/>
      <c r="O9" s="248"/>
      <c r="P9" s="248"/>
      <c r="Q9" s="248"/>
      <c r="R9" s="248"/>
      <c r="S9" s="248"/>
      <c r="T9" s="248" t="s">
        <v>134</v>
      </c>
      <c r="U9" s="248"/>
      <c r="V9" s="248"/>
      <c r="W9" s="248"/>
      <c r="X9" s="248"/>
      <c r="Y9" s="248"/>
      <c r="Z9" s="248"/>
      <c r="AA9" s="248" t="s">
        <v>135</v>
      </c>
      <c r="AB9" s="248"/>
      <c r="AC9" s="248"/>
      <c r="AD9" s="248"/>
      <c r="AE9" s="248"/>
      <c r="AF9" s="248"/>
      <c r="AG9" s="248"/>
      <c r="AH9" s="248" t="s">
        <v>136</v>
      </c>
      <c r="AI9" s="248"/>
      <c r="AJ9" s="248"/>
      <c r="AK9" s="254"/>
      <c r="AL9" s="255"/>
      <c r="AM9" s="256"/>
      <c r="AN9" s="256"/>
    </row>
    <row r="10" spans="1:41" ht="15" customHeight="1" x14ac:dyDescent="0.2">
      <c r="A10" s="242"/>
      <c r="B10" s="251" t="s">
        <v>137</v>
      </c>
      <c r="C10" s="246"/>
      <c r="D10" s="248"/>
      <c r="E10" s="249"/>
      <c r="F10" s="78">
        <f>DATE($M$2,$S$2,1)</f>
        <v>45992</v>
      </c>
      <c r="G10" s="78">
        <f>DATE($M$2,$S$2,2)</f>
        <v>45993</v>
      </c>
      <c r="H10" s="78">
        <f>DATE($M$2,$S$2,3)</f>
        <v>45994</v>
      </c>
      <c r="I10" s="78">
        <f>DATE($M$2,$S$2,4)</f>
        <v>45995</v>
      </c>
      <c r="J10" s="78">
        <f>DATE($M$2,$S$2,5)</f>
        <v>45996</v>
      </c>
      <c r="K10" s="78">
        <f>DATE($M$2,$S$2,6)</f>
        <v>45997</v>
      </c>
      <c r="L10" s="78">
        <f>DATE($M$2,$S$2,7)</f>
        <v>45998</v>
      </c>
      <c r="M10" s="78">
        <f>DATE($M$2,$S$2,8)</f>
        <v>45999</v>
      </c>
      <c r="N10" s="78">
        <f>DATE($M$2,$S$2,9)</f>
        <v>46000</v>
      </c>
      <c r="O10" s="78">
        <f>DATE($M$2,$S$2,10)</f>
        <v>46001</v>
      </c>
      <c r="P10" s="78">
        <f>DATE($M$2,$S$2,11)</f>
        <v>46002</v>
      </c>
      <c r="Q10" s="78">
        <f>DATE($M$2,$S$2,12)</f>
        <v>46003</v>
      </c>
      <c r="R10" s="78">
        <f>DATE($M$2,$S$2,13)</f>
        <v>46004</v>
      </c>
      <c r="S10" s="78">
        <f>DATE($M$2,$S$2,14)</f>
        <v>46005</v>
      </c>
      <c r="T10" s="78">
        <f>DATE($M$2,$S$2,15)</f>
        <v>46006</v>
      </c>
      <c r="U10" s="78">
        <f>DATE($M$2,$S$2,16)</f>
        <v>46007</v>
      </c>
      <c r="V10" s="78">
        <f>DATE($M$2,$S$2,17)</f>
        <v>46008</v>
      </c>
      <c r="W10" s="78">
        <f>DATE($M$2,$S$2,18)</f>
        <v>46009</v>
      </c>
      <c r="X10" s="78">
        <f>DATE($M$2,$S$2,19)</f>
        <v>46010</v>
      </c>
      <c r="Y10" s="78">
        <f>DATE($M$2,$S$2,20)</f>
        <v>46011</v>
      </c>
      <c r="Z10" s="78">
        <f>DATE($M$2,$S$2,21)</f>
        <v>46012</v>
      </c>
      <c r="AA10" s="78">
        <f>DATE($M$2,$S$2,22)</f>
        <v>46013</v>
      </c>
      <c r="AB10" s="78">
        <f>DATE($M$2,$S$2,23)</f>
        <v>46014</v>
      </c>
      <c r="AC10" s="78">
        <f>DATE($M$2,$S$2,24)</f>
        <v>46015</v>
      </c>
      <c r="AD10" s="78">
        <f>DATE($M$2,$S$2,25)</f>
        <v>46016</v>
      </c>
      <c r="AE10" s="78">
        <f>DATE($M$2,$S$2,26)</f>
        <v>46017</v>
      </c>
      <c r="AF10" s="78">
        <f>DATE($M$2,$S$2,27)</f>
        <v>46018</v>
      </c>
      <c r="AG10" s="78">
        <f>DATE($M$2,$S$2,28)</f>
        <v>46019</v>
      </c>
      <c r="AH10" s="78">
        <f>IF(DAY(EOMONTH(F10,0))&lt;29,"",DATE($M$2,$S$2,29))</f>
        <v>46020</v>
      </c>
      <c r="AI10" s="78">
        <f>IF(DAY(EOMONTH(F10,0))&lt;30,"",DATE($M$2,$S$2,30))</f>
        <v>46021</v>
      </c>
      <c r="AJ10" s="78">
        <f>IF(DAY(EOMONTH(F10,0))&lt;31,"",DATE($M$2,$S$2,31))</f>
        <v>46022</v>
      </c>
      <c r="AK10" s="254"/>
      <c r="AL10" s="255"/>
      <c r="AM10" s="256"/>
      <c r="AN10" s="256"/>
    </row>
    <row r="11" spans="1:41" ht="15" customHeight="1" x14ac:dyDescent="0.2">
      <c r="A11" s="242"/>
      <c r="B11" s="252"/>
      <c r="C11" s="247"/>
      <c r="D11" s="248"/>
      <c r="E11" s="249"/>
      <c r="F11" s="79">
        <f>DATE($M$2,$S$2,1)</f>
        <v>45992</v>
      </c>
      <c r="G11" s="79">
        <f>DATE($M$2,$S$2,2)</f>
        <v>45993</v>
      </c>
      <c r="H11" s="79">
        <f>DATE($M$2,$S$2,3)</f>
        <v>45994</v>
      </c>
      <c r="I11" s="79">
        <f>DATE($M$2,$S$2,4)</f>
        <v>45995</v>
      </c>
      <c r="J11" s="79">
        <f>DATE($M$2,$S$2,5)</f>
        <v>45996</v>
      </c>
      <c r="K11" s="79">
        <f>DATE($M$2,$S$2,6)</f>
        <v>45997</v>
      </c>
      <c r="L11" s="79">
        <f>DATE($M$2,$S$2,7)</f>
        <v>45998</v>
      </c>
      <c r="M11" s="79">
        <f>DATE($M$2,$S$2,8)</f>
        <v>45999</v>
      </c>
      <c r="N11" s="79">
        <f>DATE($M$2,$S$2,9)</f>
        <v>46000</v>
      </c>
      <c r="O11" s="79">
        <f>DATE($M$2,$S$2,10)</f>
        <v>46001</v>
      </c>
      <c r="P11" s="79">
        <f>DATE($M$2,$S$2,11)</f>
        <v>46002</v>
      </c>
      <c r="Q11" s="79">
        <f>DATE($M$2,$S$2,12)</f>
        <v>46003</v>
      </c>
      <c r="R11" s="79">
        <f>DATE($M$2,$S$2,13)</f>
        <v>46004</v>
      </c>
      <c r="S11" s="79">
        <f>DATE($M$2,$S$2,14)</f>
        <v>46005</v>
      </c>
      <c r="T11" s="79">
        <f>DATE($M$2,$S$2,15)</f>
        <v>46006</v>
      </c>
      <c r="U11" s="79">
        <f>DATE($M$2,$S$2,16)</f>
        <v>46007</v>
      </c>
      <c r="V11" s="79">
        <f>DATE($M$2,$S$2,17)</f>
        <v>46008</v>
      </c>
      <c r="W11" s="79">
        <f>DATE($M$2,$S$2,18)</f>
        <v>46009</v>
      </c>
      <c r="X11" s="79">
        <f>DATE($M$2,$S$2,19)</f>
        <v>46010</v>
      </c>
      <c r="Y11" s="79">
        <f>DATE($M$2,$S$2,20)</f>
        <v>46011</v>
      </c>
      <c r="Z11" s="79">
        <f>DATE($M$2,$S$2,21)</f>
        <v>46012</v>
      </c>
      <c r="AA11" s="79">
        <f>DATE($M$2,$S$2,22)</f>
        <v>46013</v>
      </c>
      <c r="AB11" s="79">
        <f>DATE($M$2,$S$2,23)</f>
        <v>46014</v>
      </c>
      <c r="AC11" s="79">
        <f>DATE($M$2,$S$2,24)</f>
        <v>46015</v>
      </c>
      <c r="AD11" s="79">
        <f>DATE($M$2,$S$2,25)</f>
        <v>46016</v>
      </c>
      <c r="AE11" s="79">
        <f>DATE($M$2,$S$2,26)</f>
        <v>46017</v>
      </c>
      <c r="AF11" s="79">
        <f>DATE($M$2,$S$2,27)</f>
        <v>46018</v>
      </c>
      <c r="AG11" s="79">
        <f>DATE($M$2,$S$2,28)</f>
        <v>46019</v>
      </c>
      <c r="AH11" s="79">
        <f>IF(DAY(EOMONTH(F11,0))&lt;29,"",DATE($M$2,$S$2,29))</f>
        <v>46020</v>
      </c>
      <c r="AI11" s="79">
        <f>IF(DAY(EOMONTH(F11,0))&lt;30,"",DATE($M$2,$S$2,30))</f>
        <v>46021</v>
      </c>
      <c r="AJ11" s="79">
        <f>IF(DAY(EOMONTH(F11,0))&lt;31,"",DATE($M$2,$S$2,31))</f>
        <v>46022</v>
      </c>
      <c r="AK11" s="254"/>
      <c r="AL11" s="255"/>
      <c r="AM11" s="256"/>
      <c r="AN11" s="256"/>
    </row>
    <row r="12" spans="1:41" ht="18" customHeight="1" x14ac:dyDescent="0.2">
      <c r="A12" s="75">
        <v>1</v>
      </c>
      <c r="B12" s="80" t="s">
        <v>138</v>
      </c>
      <c r="C12" s="81" t="s">
        <v>139</v>
      </c>
      <c r="D12" s="82"/>
      <c r="E12" s="83"/>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5">
        <f>+SUM(F12:AJ12)</f>
        <v>0</v>
      </c>
      <c r="AL12" s="86">
        <f t="shared" ref="AL12:AL32" si="0">IF($AK$3="４週",AK12/4,AK12/(DAY(EOMONTH($F$10,0))/7))</f>
        <v>0</v>
      </c>
      <c r="AM12" s="253"/>
      <c r="AN12" s="253"/>
      <c r="AO12" s="87" t="str">
        <f>IF(B12="","",IF(ISERROR(MATCH(B12,$C$39:$AM$39,0)),"その他職員",B12))</f>
        <v>管理者</v>
      </c>
    </row>
    <row r="13" spans="1:41" ht="18" customHeight="1" x14ac:dyDescent="0.2">
      <c r="A13" s="75">
        <v>2</v>
      </c>
      <c r="B13" s="80"/>
      <c r="C13" s="81"/>
      <c r="D13" s="82"/>
      <c r="E13" s="83"/>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5">
        <f t="shared" ref="AK13:AK32" si="1">+SUM(F13:AJ13)</f>
        <v>0</v>
      </c>
      <c r="AL13" s="86">
        <f t="shared" si="0"/>
        <v>0</v>
      </c>
      <c r="AM13" s="253"/>
      <c r="AN13" s="253"/>
      <c r="AO13" s="87" t="str">
        <f t="shared" ref="AO13:AO31" si="2">IF(B13="","",IF(ISERROR(MATCH(B13,$C$39:$AM$39,0)),"その他職員",B13))</f>
        <v/>
      </c>
    </row>
    <row r="14" spans="1:41" ht="18" customHeight="1" x14ac:dyDescent="0.2">
      <c r="A14" s="75">
        <v>3</v>
      </c>
      <c r="B14" s="80"/>
      <c r="C14" s="81"/>
      <c r="D14" s="82"/>
      <c r="E14" s="83"/>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5">
        <f t="shared" si="1"/>
        <v>0</v>
      </c>
      <c r="AL14" s="86">
        <f t="shared" si="0"/>
        <v>0</v>
      </c>
      <c r="AM14" s="253"/>
      <c r="AN14" s="253"/>
      <c r="AO14" s="87" t="str">
        <f t="shared" si="2"/>
        <v/>
      </c>
    </row>
    <row r="15" spans="1:41" ht="18" customHeight="1" x14ac:dyDescent="0.2">
      <c r="A15" s="75">
        <v>4</v>
      </c>
      <c r="B15" s="80"/>
      <c r="C15" s="81"/>
      <c r="D15" s="82"/>
      <c r="E15" s="83"/>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5">
        <f t="shared" si="1"/>
        <v>0</v>
      </c>
      <c r="AL15" s="86">
        <f t="shared" si="0"/>
        <v>0</v>
      </c>
      <c r="AM15" s="253"/>
      <c r="AN15" s="253"/>
      <c r="AO15" s="87" t="str">
        <f t="shared" si="2"/>
        <v/>
      </c>
    </row>
    <row r="16" spans="1:41" ht="18" customHeight="1" x14ac:dyDescent="0.2">
      <c r="A16" s="75">
        <v>5</v>
      </c>
      <c r="B16" s="80"/>
      <c r="C16" s="81"/>
      <c r="D16" s="82"/>
      <c r="E16" s="83"/>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5">
        <f t="shared" si="1"/>
        <v>0</v>
      </c>
      <c r="AL16" s="86">
        <f t="shared" si="0"/>
        <v>0</v>
      </c>
      <c r="AM16" s="253"/>
      <c r="AN16" s="253"/>
      <c r="AO16" s="87" t="str">
        <f t="shared" si="2"/>
        <v/>
      </c>
    </row>
    <row r="17" spans="1:41" ht="18" customHeight="1" x14ac:dyDescent="0.2">
      <c r="A17" s="75">
        <v>6</v>
      </c>
      <c r="B17" s="80"/>
      <c r="C17" s="81"/>
      <c r="D17" s="82"/>
      <c r="E17" s="83"/>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5">
        <f t="shared" si="1"/>
        <v>0</v>
      </c>
      <c r="AL17" s="86">
        <f t="shared" si="0"/>
        <v>0</v>
      </c>
      <c r="AM17" s="253"/>
      <c r="AN17" s="253"/>
      <c r="AO17" s="87" t="str">
        <f t="shared" si="2"/>
        <v/>
      </c>
    </row>
    <row r="18" spans="1:41" ht="18" customHeight="1" x14ac:dyDescent="0.2">
      <c r="A18" s="75">
        <v>7</v>
      </c>
      <c r="B18" s="80"/>
      <c r="C18" s="81"/>
      <c r="D18" s="82"/>
      <c r="E18" s="83"/>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5">
        <f t="shared" si="1"/>
        <v>0</v>
      </c>
      <c r="AL18" s="86">
        <f t="shared" si="0"/>
        <v>0</v>
      </c>
      <c r="AM18" s="253"/>
      <c r="AN18" s="253"/>
      <c r="AO18" s="87" t="str">
        <f t="shared" si="2"/>
        <v/>
      </c>
    </row>
    <row r="19" spans="1:41" ht="18" customHeight="1" x14ac:dyDescent="0.2">
      <c r="A19" s="75">
        <v>8</v>
      </c>
      <c r="B19" s="80"/>
      <c r="C19" s="81"/>
      <c r="D19" s="82"/>
      <c r="E19" s="83"/>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5">
        <f t="shared" si="1"/>
        <v>0</v>
      </c>
      <c r="AL19" s="86">
        <f t="shared" si="0"/>
        <v>0</v>
      </c>
      <c r="AM19" s="253"/>
      <c r="AN19" s="253"/>
      <c r="AO19" s="87" t="str">
        <f t="shared" si="2"/>
        <v/>
      </c>
    </row>
    <row r="20" spans="1:41" ht="18" customHeight="1" x14ac:dyDescent="0.2">
      <c r="A20" s="75">
        <v>9</v>
      </c>
      <c r="B20" s="80"/>
      <c r="C20" s="81"/>
      <c r="D20" s="82"/>
      <c r="E20" s="83"/>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5">
        <f t="shared" si="1"/>
        <v>0</v>
      </c>
      <c r="AL20" s="86">
        <f t="shared" si="0"/>
        <v>0</v>
      </c>
      <c r="AM20" s="253"/>
      <c r="AN20" s="253"/>
      <c r="AO20" s="87" t="str">
        <f t="shared" si="2"/>
        <v/>
      </c>
    </row>
    <row r="21" spans="1:41" ht="18" customHeight="1" x14ac:dyDescent="0.2">
      <c r="A21" s="75">
        <v>10</v>
      </c>
      <c r="B21" s="80"/>
      <c r="C21" s="81"/>
      <c r="D21" s="82"/>
      <c r="E21" s="83"/>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5">
        <f t="shared" si="1"/>
        <v>0</v>
      </c>
      <c r="AL21" s="86">
        <f t="shared" si="0"/>
        <v>0</v>
      </c>
      <c r="AM21" s="253"/>
      <c r="AN21" s="253"/>
      <c r="AO21" s="87" t="str">
        <f t="shared" si="2"/>
        <v/>
      </c>
    </row>
    <row r="22" spans="1:41" ht="18" customHeight="1" x14ac:dyDescent="0.2">
      <c r="A22" s="75">
        <v>11</v>
      </c>
      <c r="B22" s="80"/>
      <c r="C22" s="81"/>
      <c r="D22" s="82"/>
      <c r="E22" s="83"/>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5">
        <f t="shared" si="1"/>
        <v>0</v>
      </c>
      <c r="AL22" s="86">
        <f t="shared" si="0"/>
        <v>0</v>
      </c>
      <c r="AM22" s="253"/>
      <c r="AN22" s="253"/>
      <c r="AO22" s="87" t="str">
        <f t="shared" si="2"/>
        <v/>
      </c>
    </row>
    <row r="23" spans="1:41" ht="18" customHeight="1" x14ac:dyDescent="0.2">
      <c r="A23" s="75">
        <v>12</v>
      </c>
      <c r="B23" s="80"/>
      <c r="C23" s="81"/>
      <c r="D23" s="82"/>
      <c r="E23" s="83"/>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5">
        <f t="shared" si="1"/>
        <v>0</v>
      </c>
      <c r="AL23" s="86">
        <f t="shared" si="0"/>
        <v>0</v>
      </c>
      <c r="AM23" s="253"/>
      <c r="AN23" s="253"/>
      <c r="AO23" s="87" t="str">
        <f t="shared" si="2"/>
        <v/>
      </c>
    </row>
    <row r="24" spans="1:41" ht="18" customHeight="1" x14ac:dyDescent="0.2">
      <c r="A24" s="75">
        <v>13</v>
      </c>
      <c r="B24" s="80"/>
      <c r="C24" s="81"/>
      <c r="D24" s="82"/>
      <c r="E24" s="83"/>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5">
        <f t="shared" si="1"/>
        <v>0</v>
      </c>
      <c r="AL24" s="86">
        <f t="shared" si="0"/>
        <v>0</v>
      </c>
      <c r="AM24" s="253"/>
      <c r="AN24" s="253"/>
      <c r="AO24" s="87" t="str">
        <f t="shared" si="2"/>
        <v/>
      </c>
    </row>
    <row r="25" spans="1:41" ht="18" customHeight="1" x14ac:dyDescent="0.2">
      <c r="A25" s="75">
        <v>14</v>
      </c>
      <c r="B25" s="80"/>
      <c r="C25" s="81"/>
      <c r="D25" s="82"/>
      <c r="E25" s="83"/>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5">
        <f t="shared" si="1"/>
        <v>0</v>
      </c>
      <c r="AL25" s="86">
        <f t="shared" si="0"/>
        <v>0</v>
      </c>
      <c r="AM25" s="253"/>
      <c r="AN25" s="253"/>
      <c r="AO25" s="87" t="str">
        <f t="shared" si="2"/>
        <v/>
      </c>
    </row>
    <row r="26" spans="1:41" ht="18" customHeight="1" x14ac:dyDescent="0.2">
      <c r="A26" s="75">
        <v>15</v>
      </c>
      <c r="B26" s="80"/>
      <c r="C26" s="81"/>
      <c r="D26" s="82"/>
      <c r="E26" s="83"/>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5">
        <f t="shared" si="1"/>
        <v>0</v>
      </c>
      <c r="AL26" s="86">
        <f t="shared" si="0"/>
        <v>0</v>
      </c>
      <c r="AM26" s="253"/>
      <c r="AN26" s="253"/>
      <c r="AO26" s="87" t="str">
        <f t="shared" si="2"/>
        <v/>
      </c>
    </row>
    <row r="27" spans="1:41" ht="18" customHeight="1" x14ac:dyDescent="0.2">
      <c r="A27" s="75">
        <v>16</v>
      </c>
      <c r="B27" s="80"/>
      <c r="C27" s="81"/>
      <c r="D27" s="82"/>
      <c r="E27" s="83"/>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5">
        <f t="shared" si="1"/>
        <v>0</v>
      </c>
      <c r="AL27" s="86">
        <f t="shared" si="0"/>
        <v>0</v>
      </c>
      <c r="AM27" s="253"/>
      <c r="AN27" s="253"/>
      <c r="AO27" s="87" t="str">
        <f t="shared" si="2"/>
        <v/>
      </c>
    </row>
    <row r="28" spans="1:41" ht="18" customHeight="1" x14ac:dyDescent="0.2">
      <c r="A28" s="75">
        <v>17</v>
      </c>
      <c r="B28" s="80"/>
      <c r="C28" s="81"/>
      <c r="D28" s="82"/>
      <c r="E28" s="83"/>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5">
        <f t="shared" si="1"/>
        <v>0</v>
      </c>
      <c r="AL28" s="86">
        <f t="shared" si="0"/>
        <v>0</v>
      </c>
      <c r="AM28" s="253"/>
      <c r="AN28" s="253"/>
      <c r="AO28" s="87" t="str">
        <f t="shared" si="2"/>
        <v/>
      </c>
    </row>
    <row r="29" spans="1:41" ht="18" customHeight="1" x14ac:dyDescent="0.2">
      <c r="A29" s="75">
        <v>18</v>
      </c>
      <c r="B29" s="80"/>
      <c r="C29" s="81"/>
      <c r="D29" s="82"/>
      <c r="E29" s="83"/>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5">
        <f t="shared" si="1"/>
        <v>0</v>
      </c>
      <c r="AL29" s="86">
        <f t="shared" si="0"/>
        <v>0</v>
      </c>
      <c r="AM29" s="253"/>
      <c r="AN29" s="253"/>
      <c r="AO29" s="87" t="str">
        <f t="shared" si="2"/>
        <v/>
      </c>
    </row>
    <row r="30" spans="1:41" ht="18" customHeight="1" x14ac:dyDescent="0.2">
      <c r="A30" s="75">
        <v>19</v>
      </c>
      <c r="B30" s="80"/>
      <c r="C30" s="81"/>
      <c r="D30" s="82"/>
      <c r="E30" s="83"/>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5">
        <f t="shared" si="1"/>
        <v>0</v>
      </c>
      <c r="AL30" s="86">
        <f t="shared" si="0"/>
        <v>0</v>
      </c>
      <c r="AM30" s="253"/>
      <c r="AN30" s="253"/>
      <c r="AO30" s="87" t="str">
        <f t="shared" si="2"/>
        <v/>
      </c>
    </row>
    <row r="31" spans="1:41" ht="18" customHeight="1" x14ac:dyDescent="0.2">
      <c r="A31" s="75">
        <v>20</v>
      </c>
      <c r="B31" s="80"/>
      <c r="C31" s="81"/>
      <c r="D31" s="82"/>
      <c r="E31" s="83"/>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5">
        <f t="shared" si="1"/>
        <v>0</v>
      </c>
      <c r="AL31" s="86">
        <f t="shared" si="0"/>
        <v>0</v>
      </c>
      <c r="AM31" s="253"/>
      <c r="AN31" s="253"/>
      <c r="AO31" s="87" t="str">
        <f t="shared" si="2"/>
        <v/>
      </c>
    </row>
    <row r="32" spans="1:41" ht="18" customHeight="1" x14ac:dyDescent="0.2">
      <c r="A32" s="249" t="s">
        <v>36</v>
      </c>
      <c r="B32" s="257"/>
      <c r="C32" s="257"/>
      <c r="D32" s="257"/>
      <c r="E32" s="257"/>
      <c r="F32" s="88">
        <f>+SUM(F12:F31)</f>
        <v>0</v>
      </c>
      <c r="G32" s="88">
        <f t="shared" ref="G32:AJ32" si="3">+SUM(G12:G31)</f>
        <v>0</v>
      </c>
      <c r="H32" s="88">
        <f t="shared" si="3"/>
        <v>0</v>
      </c>
      <c r="I32" s="88">
        <f t="shared" si="3"/>
        <v>0</v>
      </c>
      <c r="J32" s="88">
        <f t="shared" si="3"/>
        <v>0</v>
      </c>
      <c r="K32" s="88">
        <f t="shared" si="3"/>
        <v>0</v>
      </c>
      <c r="L32" s="88">
        <f t="shared" si="3"/>
        <v>0</v>
      </c>
      <c r="M32" s="88">
        <f t="shared" si="3"/>
        <v>0</v>
      </c>
      <c r="N32" s="88">
        <f t="shared" si="3"/>
        <v>0</v>
      </c>
      <c r="O32" s="88">
        <f t="shared" si="3"/>
        <v>0</v>
      </c>
      <c r="P32" s="88">
        <f t="shared" si="3"/>
        <v>0</v>
      </c>
      <c r="Q32" s="88">
        <f t="shared" si="3"/>
        <v>0</v>
      </c>
      <c r="R32" s="88">
        <f t="shared" si="3"/>
        <v>0</v>
      </c>
      <c r="S32" s="88">
        <f t="shared" si="3"/>
        <v>0</v>
      </c>
      <c r="T32" s="88">
        <f t="shared" si="3"/>
        <v>0</v>
      </c>
      <c r="U32" s="88">
        <f t="shared" si="3"/>
        <v>0</v>
      </c>
      <c r="V32" s="88">
        <f t="shared" si="3"/>
        <v>0</v>
      </c>
      <c r="W32" s="88">
        <f t="shared" si="3"/>
        <v>0</v>
      </c>
      <c r="X32" s="88">
        <f t="shared" si="3"/>
        <v>0</v>
      </c>
      <c r="Y32" s="88">
        <f t="shared" si="3"/>
        <v>0</v>
      </c>
      <c r="Z32" s="88">
        <f t="shared" si="3"/>
        <v>0</v>
      </c>
      <c r="AA32" s="88">
        <f t="shared" si="3"/>
        <v>0</v>
      </c>
      <c r="AB32" s="88">
        <f t="shared" si="3"/>
        <v>0</v>
      </c>
      <c r="AC32" s="88">
        <f t="shared" si="3"/>
        <v>0</v>
      </c>
      <c r="AD32" s="88">
        <f t="shared" si="3"/>
        <v>0</v>
      </c>
      <c r="AE32" s="88">
        <f t="shared" si="3"/>
        <v>0</v>
      </c>
      <c r="AF32" s="88">
        <f t="shared" si="3"/>
        <v>0</v>
      </c>
      <c r="AG32" s="88">
        <f t="shared" si="3"/>
        <v>0</v>
      </c>
      <c r="AH32" s="88">
        <f t="shared" si="3"/>
        <v>0</v>
      </c>
      <c r="AI32" s="88">
        <f t="shared" si="3"/>
        <v>0</v>
      </c>
      <c r="AJ32" s="88">
        <f t="shared" si="3"/>
        <v>0</v>
      </c>
      <c r="AK32" s="85">
        <f t="shared" si="1"/>
        <v>0</v>
      </c>
      <c r="AL32" s="86">
        <f t="shared" si="0"/>
        <v>0</v>
      </c>
      <c r="AM32" s="242"/>
      <c r="AN32" s="242"/>
      <c r="AO32" s="89"/>
    </row>
    <row r="33" spans="1:41" ht="18" customHeight="1" x14ac:dyDescent="0.2">
      <c r="A33" s="249" t="s">
        <v>146</v>
      </c>
      <c r="B33" s="257"/>
      <c r="C33" s="257"/>
      <c r="D33" s="257"/>
      <c r="E33" s="258"/>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88"/>
      <c r="AL33" s="91"/>
      <c r="AM33" s="242"/>
      <c r="AN33" s="242"/>
      <c r="AO33" s="89"/>
    </row>
    <row r="34" spans="1:41" ht="15" customHeight="1" x14ac:dyDescent="0.2">
      <c r="A34" s="248" t="s">
        <v>147</v>
      </c>
      <c r="B34" s="248"/>
      <c r="C34" s="248"/>
      <c r="D34" s="248"/>
      <c r="E34" s="248"/>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92"/>
      <c r="AL34" s="92"/>
      <c r="AM34" s="62"/>
    </row>
    <row r="35" spans="1:41" ht="15" customHeight="1" x14ac:dyDescent="0.2">
      <c r="A35" s="74"/>
      <c r="B35" s="74"/>
      <c r="C35" s="74"/>
      <c r="D35" s="74"/>
      <c r="E35" s="74"/>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74"/>
      <c r="AL35" s="74"/>
      <c r="AM35" s="62"/>
    </row>
    <row r="36" spans="1:41" ht="15" customHeight="1" x14ac:dyDescent="0.2">
      <c r="A36" s="74"/>
      <c r="B36" s="74"/>
      <c r="C36" s="74"/>
      <c r="D36" s="74"/>
      <c r="E36" s="74"/>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74"/>
      <c r="AL36" s="74"/>
      <c r="AM36" s="62"/>
    </row>
    <row r="37" spans="1:41" ht="5.15" customHeight="1" x14ac:dyDescent="0.2">
      <c r="A37" s="94"/>
      <c r="B37" s="94"/>
      <c r="C37" s="94"/>
      <c r="D37" s="94"/>
      <c r="E37" s="94"/>
      <c r="F37" s="94"/>
      <c r="G37" s="94"/>
      <c r="H37" s="94"/>
      <c r="I37" s="94"/>
      <c r="J37" s="93"/>
      <c r="K37" s="93"/>
      <c r="L37" s="93"/>
      <c r="M37" s="95"/>
      <c r="N37" s="93"/>
      <c r="O37" s="93"/>
      <c r="P37" s="93"/>
      <c r="Q37" s="96"/>
      <c r="W37" s="74"/>
      <c r="X37" s="93"/>
      <c r="Y37" s="93"/>
      <c r="Z37" s="93"/>
      <c r="AA37" s="93"/>
      <c r="AB37" s="93"/>
      <c r="AC37" s="93"/>
      <c r="AD37" s="93"/>
      <c r="AE37" s="93"/>
      <c r="AF37" s="93"/>
      <c r="AG37" s="93"/>
      <c r="AH37" s="93"/>
      <c r="AI37" s="93"/>
      <c r="AJ37" s="95"/>
      <c r="AK37" s="93"/>
      <c r="AL37" s="74"/>
      <c r="AM37" s="74"/>
      <c r="AN37" s="62"/>
    </row>
    <row r="38" spans="1:41" ht="21" customHeight="1" x14ac:dyDescent="0.2">
      <c r="A38" s="61" t="s">
        <v>148</v>
      </c>
      <c r="B38" s="65"/>
      <c r="C38" s="66"/>
      <c r="D38" s="66"/>
      <c r="E38" s="66"/>
      <c r="F38" s="66"/>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6"/>
      <c r="AM38" s="66"/>
      <c r="AN38" s="62"/>
    </row>
    <row r="39" spans="1:41" ht="25" customHeight="1" x14ac:dyDescent="0.2">
      <c r="A39" s="62"/>
      <c r="B39" s="74"/>
      <c r="C39" s="259" t="str">
        <f>IF(VLOOKUP($AK$1,[1]選択肢!$A$1:$J$32,C44,FALSE)=0,"-",VLOOKUP($AK$1,[1]選択肢!$A$1:$J$32,C44,FALSE))</f>
        <v>管理者</v>
      </c>
      <c r="D39" s="260"/>
      <c r="E39" s="262" t="str">
        <f>IF(VLOOKUP($AK$1,[1]選択肢!$A$1:$J$32,E44,FALSE)=0,"-",VLOOKUP($AK$1,[1]選択肢!$A$1:$J$32,E44,FALSE))</f>
        <v>児童発達支援管理責任者</v>
      </c>
      <c r="F39" s="262"/>
      <c r="G39" s="262"/>
      <c r="H39" s="262"/>
      <c r="I39" s="259" t="str">
        <f>IF(VLOOKUP($AK$1,[1]選択肢!$A$1:$J$32,I44,FALSE)=0,"-",VLOOKUP($AK$1,[1]選択肢!$A$1:$J$32,I44,FALSE))</f>
        <v>児童指導員</v>
      </c>
      <c r="J39" s="260"/>
      <c r="K39" s="260"/>
      <c r="L39" s="260"/>
      <c r="M39" s="260"/>
      <c r="N39" s="261"/>
      <c r="O39" s="259" t="str">
        <f>IF(VLOOKUP($AK$1,[1]選択肢!$A$1:$J$32,O44,FALSE)=0,"-",VLOOKUP($AK$1,[1]選択肢!$A$1:$J$32,O44,FALSE))</f>
        <v>保育士</v>
      </c>
      <c r="P39" s="260"/>
      <c r="Q39" s="260"/>
      <c r="R39" s="260"/>
      <c r="S39" s="260"/>
      <c r="T39" s="261"/>
      <c r="U39" s="259" t="str">
        <f>IF(VLOOKUP($AK$1,[1]選択肢!$A$1:$J$32,U44,FALSE)=0,"-",VLOOKUP($AK$1,[1]選択肢!$A$1:$J$32,U44,FALSE))</f>
        <v>機能訓練担当職員</v>
      </c>
      <c r="V39" s="260"/>
      <c r="W39" s="260"/>
      <c r="X39" s="260"/>
      <c r="Y39" s="260"/>
      <c r="Z39" s="261"/>
      <c r="AA39" s="259" t="str">
        <f>IF(VLOOKUP($AK$1,[1]選択肢!$A$1:$J$32,AA44,FALSE)=0,"-",VLOOKUP($AK$1,[1]選択肢!$A$1:$J$32,AA44,FALSE))</f>
        <v>看護職員</v>
      </c>
      <c r="AB39" s="260"/>
      <c r="AC39" s="260"/>
      <c r="AD39" s="260"/>
      <c r="AE39" s="260"/>
      <c r="AF39" s="261"/>
      <c r="AG39" s="262" t="str">
        <f>IF(VLOOKUP($AK$1,[1]選択肢!$A$1:$J$32,AG44,FALSE)=0,"-",VLOOKUP($AK$1,[1]選択肢!$A$1:$J$32,AG44,FALSE))</f>
        <v>その他職員</v>
      </c>
      <c r="AH39" s="262"/>
      <c r="AI39" s="262"/>
      <c r="AJ39" s="262"/>
      <c r="AK39" s="262"/>
      <c r="AL39" s="262" t="str">
        <f>IF(VLOOKUP($AK$1,[1]選択肢!$A$1:$J$32,AL44,FALSE)=0,"-",VLOOKUP($AK$1,[1]選択肢!$A$1:$J$32,AL44,FALSE))</f>
        <v>-</v>
      </c>
      <c r="AM39" s="262"/>
      <c r="AN39" s="62"/>
    </row>
    <row r="40" spans="1:41" ht="18" customHeight="1" x14ac:dyDescent="0.2">
      <c r="A40" s="62"/>
      <c r="B40" s="74"/>
      <c r="C40" s="97" t="s">
        <v>149</v>
      </c>
      <c r="D40" s="97" t="s">
        <v>150</v>
      </c>
      <c r="E40" s="98" t="s">
        <v>149</v>
      </c>
      <c r="F40" s="266" t="s">
        <v>150</v>
      </c>
      <c r="G40" s="266"/>
      <c r="H40" s="266"/>
      <c r="I40" s="263" t="s">
        <v>149</v>
      </c>
      <c r="J40" s="264"/>
      <c r="K40" s="265"/>
      <c r="L40" s="263" t="s">
        <v>150</v>
      </c>
      <c r="M40" s="264"/>
      <c r="N40" s="265"/>
      <c r="O40" s="263" t="s">
        <v>149</v>
      </c>
      <c r="P40" s="264"/>
      <c r="Q40" s="265"/>
      <c r="R40" s="263" t="s">
        <v>150</v>
      </c>
      <c r="S40" s="264"/>
      <c r="T40" s="265"/>
      <c r="U40" s="263" t="s">
        <v>149</v>
      </c>
      <c r="V40" s="264"/>
      <c r="W40" s="265"/>
      <c r="X40" s="263" t="s">
        <v>150</v>
      </c>
      <c r="Y40" s="264"/>
      <c r="Z40" s="265"/>
      <c r="AA40" s="263" t="s">
        <v>149</v>
      </c>
      <c r="AB40" s="264"/>
      <c r="AC40" s="265"/>
      <c r="AD40" s="263" t="s">
        <v>150</v>
      </c>
      <c r="AE40" s="264"/>
      <c r="AF40" s="265"/>
      <c r="AG40" s="263" t="s">
        <v>149</v>
      </c>
      <c r="AH40" s="264"/>
      <c r="AI40" s="265"/>
      <c r="AJ40" s="263" t="s">
        <v>150</v>
      </c>
      <c r="AK40" s="265"/>
      <c r="AL40" s="98" t="s">
        <v>151</v>
      </c>
      <c r="AM40" s="98" t="s">
        <v>152</v>
      </c>
      <c r="AN40" s="62"/>
    </row>
    <row r="41" spans="1:41" ht="18" customHeight="1" x14ac:dyDescent="0.2">
      <c r="A41" s="62"/>
      <c r="B41" s="76" t="s">
        <v>153</v>
      </c>
      <c r="C41" s="98">
        <f>COUNTIFS($AO$12:$AO$31,C$39,$C$12:$C$31,"A",$E$12:$E$31,"*")</f>
        <v>0</v>
      </c>
      <c r="D41" s="98">
        <f>COUNTIFS($AO$12:$AO$31,C$39,$C$12:$C$31,"B",$E$12:$E$31,"*")</f>
        <v>0</v>
      </c>
      <c r="E41" s="98">
        <f>COUNTIFS($AO$12:$AO$31,E$39,$C$12:$C$31,"A",$E$12:$E$31,"*")</f>
        <v>0</v>
      </c>
      <c r="F41" s="263">
        <f>COUNTIFS($AO$12:$AO$31,E$39,$C$12:$C$31,"B",$E$12:$E$31,"*")</f>
        <v>0</v>
      </c>
      <c r="G41" s="264"/>
      <c r="H41" s="265"/>
      <c r="I41" s="263">
        <f>COUNTIFS($AO$12:$AO$31,I$39,$C$12:$C$31,"A",$E$12:$E$31,"*")</f>
        <v>0</v>
      </c>
      <c r="J41" s="264"/>
      <c r="K41" s="265"/>
      <c r="L41" s="263">
        <f>COUNTIFS($AO$12:$AO$31,I$39,$C$12:$C$31,"B",$E$12:$E$31,"*")</f>
        <v>0</v>
      </c>
      <c r="M41" s="264"/>
      <c r="N41" s="265"/>
      <c r="O41" s="263">
        <f>COUNTIFS($AO$12:$AO$31,O$39,$C$12:$C$31,"A",$E$12:$E$31,"*")</f>
        <v>0</v>
      </c>
      <c r="P41" s="264"/>
      <c r="Q41" s="265"/>
      <c r="R41" s="263">
        <f>COUNTIFS($AO$12:$AO$31,O$39,$C$12:$C$31,"B",$E$12:$E$31,"*")</f>
        <v>0</v>
      </c>
      <c r="S41" s="264"/>
      <c r="T41" s="265"/>
      <c r="U41" s="263">
        <f>COUNTIFS($AO$12:$AO$31,U$39,$C$12:$C$31,"A",$E$12:$E$31,"*")</f>
        <v>0</v>
      </c>
      <c r="V41" s="264"/>
      <c r="W41" s="265"/>
      <c r="X41" s="263">
        <f>COUNTIFS($AO$12:$AO$31,U$39,$C$12:$C$31,"B",$E$12:$E$31,"*")</f>
        <v>0</v>
      </c>
      <c r="Y41" s="264"/>
      <c r="Z41" s="265"/>
      <c r="AA41" s="263">
        <f>COUNTIFS($AO$12:$AO$31,AA$39,$C$12:$C$31,"A",$E$12:$E$31,"*")</f>
        <v>0</v>
      </c>
      <c r="AB41" s="264"/>
      <c r="AC41" s="265"/>
      <c r="AD41" s="263">
        <f>COUNTIFS($AO$12:$AO$31,AA$39,$C$12:$C$31,"B",$E$12:$E$31,"*")</f>
        <v>0</v>
      </c>
      <c r="AE41" s="264"/>
      <c r="AF41" s="265"/>
      <c r="AG41" s="263">
        <f>COUNTIFS($AO$12:$AO$31,AG$39,$C$12:$C$31,"A",$E$12:$E$31,"*")</f>
        <v>0</v>
      </c>
      <c r="AH41" s="264"/>
      <c r="AI41" s="265"/>
      <c r="AJ41" s="263">
        <f>COUNTIFS($AO$12:$AO$31,AG$39,$C$12:$C$31,"B",$E$12:$E$31,"*")</f>
        <v>0</v>
      </c>
      <c r="AK41" s="265"/>
      <c r="AL41" s="98">
        <f>COUNTIFS($AO$12:$AO$31,AL$39,$C$12:$C$31,"A",$E$12:$E$31,"*")</f>
        <v>0</v>
      </c>
      <c r="AM41" s="98">
        <f>COUNTIFS($AO$12:$AO$31,AL$39,$C$12:$C$31,"B",$E$12:$E$31,"*")</f>
        <v>0</v>
      </c>
      <c r="AN41" s="62"/>
    </row>
    <row r="42" spans="1:41" ht="18" customHeight="1" x14ac:dyDescent="0.2">
      <c r="A42" s="62"/>
      <c r="B42" s="77" t="s">
        <v>154</v>
      </c>
      <c r="C42" s="98">
        <f>COUNTIFS($AO$12:$AO$31,C$39,$C$12:$C$31,"C",$E$12:$E$31,"*")</f>
        <v>0</v>
      </c>
      <c r="D42" s="98">
        <f>COUNTIFS($AO$12:$AO$31,C$39,$C$12:$C$31,"D",$E$12:$E$31,"*")</f>
        <v>0</v>
      </c>
      <c r="E42" s="98">
        <f>COUNTIFS($AO$12:$AO$31,E$39,$C$12:$C$31,"C",$E$12:$E$31,"*")</f>
        <v>0</v>
      </c>
      <c r="F42" s="263">
        <f>COUNTIFS($AO$12:$AO$31,E$39,$C$12:$C$31,"D",$E$12:$E$31,"*")</f>
        <v>0</v>
      </c>
      <c r="G42" s="264"/>
      <c r="H42" s="265"/>
      <c r="I42" s="263">
        <f>COUNTIFS($AO$12:$AO$31,I$39,$C$12:$C$31,"C",$E$12:$E$31,"*")</f>
        <v>0</v>
      </c>
      <c r="J42" s="264"/>
      <c r="K42" s="265"/>
      <c r="L42" s="263">
        <f>COUNTIFS($AO$12:$AO$31,I$39,$C$12:$C$31,"D",$E$12:$E$31,"*")</f>
        <v>0</v>
      </c>
      <c r="M42" s="264"/>
      <c r="N42" s="265"/>
      <c r="O42" s="263">
        <f>COUNTIFS($AO$12:$AO$31,O$39,$C$12:$C$31,"C",$E$12:$E$31,"*")</f>
        <v>0</v>
      </c>
      <c r="P42" s="264"/>
      <c r="Q42" s="265"/>
      <c r="R42" s="263">
        <f>COUNTIFS($AO$12:$AO$31,O$39,$C$12:$C$31,"D",$E$12:$E$31,"*")</f>
        <v>0</v>
      </c>
      <c r="S42" s="264"/>
      <c r="T42" s="265"/>
      <c r="U42" s="263">
        <f>COUNTIFS($AO$12:$AO$31,U$39,$C$12:$C$31,"C",$E$12:$E$31,"*")</f>
        <v>0</v>
      </c>
      <c r="V42" s="264"/>
      <c r="W42" s="265"/>
      <c r="X42" s="263">
        <f>COUNTIFS($AO$12:$AO$31,U$39,$C$12:$C$31,"D",$E$12:$E$31,"*")</f>
        <v>0</v>
      </c>
      <c r="Y42" s="264"/>
      <c r="Z42" s="265"/>
      <c r="AA42" s="263">
        <f>COUNTIFS($AO$12:$AO$31,AA$39,$C$12:$C$31,"C",$E$12:$E$31,"*")</f>
        <v>0</v>
      </c>
      <c r="AB42" s="264"/>
      <c r="AC42" s="265"/>
      <c r="AD42" s="263">
        <f>COUNTIFS($AO$12:$AO$31,AA$39,$C$12:$C$31,"D",$E$12:$E$31,"*")</f>
        <v>0</v>
      </c>
      <c r="AE42" s="264"/>
      <c r="AF42" s="265"/>
      <c r="AG42" s="263">
        <f>COUNTIFS($AO$12:$AO$31,AG$39,$C$12:$C$31,"C",$E$12:$E$31,"*")</f>
        <v>0</v>
      </c>
      <c r="AH42" s="264"/>
      <c r="AI42" s="265"/>
      <c r="AJ42" s="263">
        <f>COUNTIFS($AO$12:$AO$31,AG$39,$C$12:$C$31,"D",$E$12:$E$31,"*")</f>
        <v>0</v>
      </c>
      <c r="AK42" s="265"/>
      <c r="AL42" s="98">
        <f>COUNTIFS($AO$12:$AO$31,AL$39,$C$12:$C$31,"C",$E$12:$E$31,"*")</f>
        <v>0</v>
      </c>
      <c r="AM42" s="98">
        <f>COUNTIFS($AO$12:$AO$31,AL$39,$C$12:$C$31,"D",$E$12:$E$31,"*")</f>
        <v>0</v>
      </c>
      <c r="AN42" s="62"/>
    </row>
    <row r="43" spans="1:41" ht="25" customHeight="1" x14ac:dyDescent="0.2">
      <c r="A43" s="62"/>
      <c r="B43" s="77" t="s">
        <v>155</v>
      </c>
      <c r="C43" s="259" t="str">
        <f>IF($AK$3="４週",SUMIFS($AK$12:$AK$31,$AO$12:$AO$31,C39)/4/$AH$6,IF($AK$3="歴月",SUMIFS($AK$12:$AK$31,$AO$12:$AO$31,C39)/$AL$6,"記載する期間を選択してください"))</f>
        <v>記載する期間を選択してください</v>
      </c>
      <c r="D43" s="261"/>
      <c r="E43" s="259" t="str">
        <f>IF($AK$3="４週",SUMIFS($AK$12:$AK$31,$AO$12:$AO$31,E39)/4/$AH$6,IF($AK$3="歴月",SUMIFS($AK$12:$AK$31,$AO$12:$AO$31,E39)/$AL$6,"記載する期間を選択してください"))</f>
        <v>記載する期間を選択してください</v>
      </c>
      <c r="F43" s="260"/>
      <c r="G43" s="260"/>
      <c r="H43" s="261"/>
      <c r="I43" s="259" t="str">
        <f>IF($AK$3="４週",SUMIFS($AK$12:$AK$31,$AO$12:$AO$31,I39)/4/$AH$6,IF($AK$3="歴月",SUMIFS($AK$12:$AK$31,$AO$12:$AO$31,I39)/$AL$6,"記載する期間を選択してください"))</f>
        <v>記載する期間を選択してください</v>
      </c>
      <c r="J43" s="260"/>
      <c r="K43" s="260"/>
      <c r="L43" s="260"/>
      <c r="M43" s="260"/>
      <c r="N43" s="261"/>
      <c r="O43" s="259" t="str">
        <f>IF($AK$3="４週",SUMIFS($AK$12:$AK$31,$AO$12:$AO$31,O39)/4/$AH$6,IF($AK$3="歴月",SUMIFS($AK$12:$AK$31,$AO$12:$AO$31,O39)/$AL$6,"記載する期間を選択してください"))</f>
        <v>記載する期間を選択してください</v>
      </c>
      <c r="P43" s="260"/>
      <c r="Q43" s="260"/>
      <c r="R43" s="260"/>
      <c r="S43" s="260"/>
      <c r="T43" s="261"/>
      <c r="U43" s="259" t="str">
        <f>IF($AK$3="４週",SUMIFS($AK$12:$AK$31,$AO$12:$AO$31,U39)/4/$AH$6,IF($AK$3="歴月",SUMIFS($AK$12:$AK$31,$AO$12:$AO$31,U39)/$AL$6,"記載する期間を選択してください"))</f>
        <v>記載する期間を選択してください</v>
      </c>
      <c r="V43" s="260"/>
      <c r="W43" s="260"/>
      <c r="X43" s="260"/>
      <c r="Y43" s="260"/>
      <c r="Z43" s="261"/>
      <c r="AA43" s="259" t="str">
        <f>IF($AK$3="４週",SUMIFS($AK$12:$AK$31,$AO$12:$AO$31,AA39)/4/$AH$6,IF($AK$3="歴月",SUMIFS($AK$12:$AK$31,$AO$12:$AO$31,AA39)/$AL$6,"記載する期間を選択してください"))</f>
        <v>記載する期間を選択してください</v>
      </c>
      <c r="AB43" s="260"/>
      <c r="AC43" s="260"/>
      <c r="AD43" s="260"/>
      <c r="AE43" s="260"/>
      <c r="AF43" s="261"/>
      <c r="AG43" s="259" t="str">
        <f>IF($AK$3="４週",SUMIFS($AK$12:$AK$31,$AO$12:$AO$31,AG39)/4/$AH$6,IF($AK$3="歴月",SUMIFS($AK$12:$AK$31,$AO$12:$AO$31,AG39)/$AL$6,"記載する期間を選択してください"))</f>
        <v>記載する期間を選択してください</v>
      </c>
      <c r="AH43" s="260"/>
      <c r="AI43" s="260"/>
      <c r="AJ43" s="260"/>
      <c r="AK43" s="261"/>
      <c r="AL43" s="259" t="str">
        <f>IF($AK$3="４週",SUMIFS($AK$12:$AK$31,$AO$12:$AO$31,AL39)/4/$AH$6,IF($AK$3="歴月",SUMIFS($AK$12:$AK$31,$AO$12:$AO$31,AL39)/$AL$6,"記載する期間を選択してください"))</f>
        <v>記載する期間を選択してください</v>
      </c>
      <c r="AM43" s="261"/>
      <c r="AN43" s="62"/>
    </row>
    <row r="44" spans="1:41" ht="5.15" customHeight="1" x14ac:dyDescent="0.2">
      <c r="A44" s="62"/>
      <c r="B44" s="65"/>
      <c r="C44" s="99">
        <v>2</v>
      </c>
      <c r="D44" s="99"/>
      <c r="E44" s="99">
        <v>3</v>
      </c>
      <c r="F44" s="99"/>
      <c r="G44" s="99"/>
      <c r="H44" s="99"/>
      <c r="I44" s="99">
        <v>4</v>
      </c>
      <c r="J44" s="99"/>
      <c r="K44" s="99"/>
      <c r="L44" s="99"/>
      <c r="M44" s="99"/>
      <c r="N44" s="99"/>
      <c r="O44" s="99">
        <v>5</v>
      </c>
      <c r="P44" s="99"/>
      <c r="Q44" s="99"/>
      <c r="R44" s="99"/>
      <c r="S44" s="99"/>
      <c r="T44" s="99"/>
      <c r="U44" s="99">
        <v>6</v>
      </c>
      <c r="V44" s="99"/>
      <c r="W44" s="99"/>
      <c r="X44" s="99"/>
      <c r="Y44" s="99"/>
      <c r="Z44" s="99"/>
      <c r="AA44" s="99">
        <v>7</v>
      </c>
      <c r="AB44" s="99"/>
      <c r="AC44" s="99"/>
      <c r="AD44" s="99"/>
      <c r="AE44" s="99"/>
      <c r="AF44" s="99"/>
      <c r="AG44" s="99">
        <v>8</v>
      </c>
      <c r="AH44" s="99"/>
      <c r="AI44" s="99"/>
      <c r="AJ44" s="99"/>
      <c r="AK44" s="99"/>
      <c r="AL44" s="99">
        <v>9</v>
      </c>
      <c r="AM44" s="100"/>
      <c r="AN44" s="62"/>
    </row>
    <row r="45" spans="1:41" ht="15" customHeight="1" x14ac:dyDescent="0.2">
      <c r="A45" s="93" t="s">
        <v>156</v>
      </c>
      <c r="B45" s="101"/>
      <c r="C45" s="102"/>
      <c r="D45" s="102"/>
      <c r="E45" s="102"/>
      <c r="F45" s="103"/>
      <c r="G45" s="102"/>
      <c r="H45" s="99"/>
      <c r="I45" s="99"/>
      <c r="J45" s="99"/>
      <c r="K45" s="99"/>
      <c r="L45" s="99"/>
      <c r="M45" s="99"/>
      <c r="N45" s="99"/>
      <c r="O45" s="99"/>
      <c r="P45" s="99"/>
      <c r="Q45" s="99"/>
      <c r="R45" s="99">
        <v>6</v>
      </c>
      <c r="S45" s="99"/>
      <c r="T45" s="99"/>
      <c r="U45" s="99"/>
      <c r="V45" s="99"/>
      <c r="W45" s="99"/>
      <c r="X45" s="99">
        <v>7</v>
      </c>
      <c r="Y45" s="99"/>
      <c r="Z45" s="99"/>
      <c r="AA45" s="99"/>
      <c r="AB45" s="99"/>
      <c r="AC45" s="99"/>
      <c r="AD45" s="99">
        <v>8</v>
      </c>
      <c r="AE45" s="99"/>
      <c r="AF45" s="99"/>
      <c r="AG45" s="104"/>
      <c r="AH45" s="104"/>
      <c r="AI45" s="104"/>
      <c r="AJ45" s="104">
        <v>9</v>
      </c>
      <c r="AK45" s="105"/>
      <c r="AL45" s="105"/>
      <c r="AM45" s="62"/>
    </row>
    <row r="46" spans="1:41" s="93" customFormat="1" ht="15" customHeight="1" x14ac:dyDescent="0.2">
      <c r="A46" s="93" t="s">
        <v>157</v>
      </c>
      <c r="B46" s="94"/>
      <c r="C46" s="94"/>
      <c r="D46" s="94"/>
      <c r="E46" s="94"/>
      <c r="F46" s="94"/>
      <c r="G46" s="94"/>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row>
    <row r="47" spans="1:41" s="93" customFormat="1" ht="15" customHeight="1" x14ac:dyDescent="0.2">
      <c r="A47" s="93" t="s">
        <v>158</v>
      </c>
      <c r="B47" s="94"/>
      <c r="C47" s="94"/>
      <c r="D47" s="94"/>
      <c r="E47" s="94"/>
      <c r="F47" s="94"/>
      <c r="G47" s="94"/>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row>
    <row r="48" spans="1:41" s="93" customFormat="1" ht="15" customHeight="1" x14ac:dyDescent="0.2">
      <c r="A48" s="94" t="s">
        <v>159</v>
      </c>
      <c r="C48" s="94"/>
      <c r="D48" s="94"/>
      <c r="E48" s="94"/>
      <c r="F48" s="94"/>
      <c r="G48" s="94"/>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row>
    <row r="49" spans="1:39" s="93" customFormat="1" ht="15" customHeight="1" x14ac:dyDescent="0.2">
      <c r="A49" s="93" t="s">
        <v>160</v>
      </c>
      <c r="B49" s="94"/>
      <c r="C49" s="94"/>
      <c r="D49" s="94"/>
      <c r="E49" s="94"/>
      <c r="F49" s="94"/>
      <c r="G49" s="94"/>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row>
    <row r="50" spans="1:39" s="93" customFormat="1" ht="15" customHeight="1" x14ac:dyDescent="0.2">
      <c r="A50" s="93" t="s">
        <v>161</v>
      </c>
      <c r="B50" s="94"/>
      <c r="C50" s="94"/>
      <c r="D50" s="94"/>
      <c r="E50" s="94"/>
      <c r="F50" s="94"/>
      <c r="G50" s="94"/>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row>
    <row r="51" spans="1:39" ht="15" customHeight="1" x14ac:dyDescent="0.2">
      <c r="A51" s="93" t="s">
        <v>162</v>
      </c>
      <c r="B51" s="106"/>
      <c r="C51" s="93"/>
      <c r="D51" s="93"/>
      <c r="E51" s="93"/>
      <c r="F51" s="93"/>
      <c r="G51" s="93"/>
    </row>
    <row r="52" spans="1:39" ht="15" customHeight="1" x14ac:dyDescent="0.2">
      <c r="A52" s="93" t="s">
        <v>163</v>
      </c>
      <c r="B52" s="106"/>
      <c r="C52" s="93"/>
      <c r="D52" s="93"/>
      <c r="E52" s="93"/>
      <c r="F52" s="93"/>
      <c r="G52" s="93"/>
    </row>
    <row r="53" spans="1:39" ht="15" customHeight="1" x14ac:dyDescent="0.2">
      <c r="A53" s="93"/>
      <c r="B53" s="76" t="s">
        <v>164</v>
      </c>
      <c r="C53" s="248" t="s">
        <v>165</v>
      </c>
      <c r="D53" s="248"/>
      <c r="E53" s="248"/>
      <c r="F53" s="93"/>
      <c r="G53" s="93"/>
    </row>
    <row r="54" spans="1:39" ht="15" customHeight="1" x14ac:dyDescent="0.2">
      <c r="A54" s="93"/>
      <c r="B54" s="107" t="s">
        <v>139</v>
      </c>
      <c r="C54" s="267" t="s">
        <v>166</v>
      </c>
      <c r="D54" s="267"/>
      <c r="E54" s="267"/>
      <c r="F54" s="93"/>
      <c r="G54" s="93"/>
    </row>
    <row r="55" spans="1:39" ht="15" customHeight="1" x14ac:dyDescent="0.2">
      <c r="A55" s="93"/>
      <c r="B55" s="107" t="s">
        <v>140</v>
      </c>
      <c r="C55" s="267" t="s">
        <v>167</v>
      </c>
      <c r="D55" s="267"/>
      <c r="E55" s="267"/>
      <c r="F55" s="93"/>
      <c r="G55" s="93"/>
    </row>
    <row r="56" spans="1:39" ht="15" customHeight="1" x14ac:dyDescent="0.2">
      <c r="A56" s="93"/>
      <c r="B56" s="107" t="s">
        <v>142</v>
      </c>
      <c r="C56" s="267" t="s">
        <v>168</v>
      </c>
      <c r="D56" s="267"/>
      <c r="E56" s="267"/>
      <c r="F56" s="93"/>
      <c r="G56" s="93"/>
    </row>
    <row r="57" spans="1:39" ht="15" customHeight="1" x14ac:dyDescent="0.2">
      <c r="A57" s="93"/>
      <c r="B57" s="107" t="s">
        <v>144</v>
      </c>
      <c r="C57" s="267" t="s">
        <v>169</v>
      </c>
      <c r="D57" s="267"/>
      <c r="E57" s="267"/>
      <c r="F57" s="93"/>
      <c r="G57" s="93"/>
    </row>
    <row r="58" spans="1:39" ht="15" customHeight="1" x14ac:dyDescent="0.2">
      <c r="A58" s="93"/>
      <c r="B58" s="93" t="s">
        <v>170</v>
      </c>
      <c r="C58" s="93"/>
      <c r="D58" s="93"/>
      <c r="E58" s="93"/>
      <c r="F58" s="93"/>
      <c r="G58" s="93"/>
    </row>
    <row r="59" spans="1:39" ht="15" customHeight="1" x14ac:dyDescent="0.2">
      <c r="A59" s="93"/>
      <c r="B59" s="93" t="s">
        <v>171</v>
      </c>
      <c r="C59" s="93"/>
      <c r="D59" s="93"/>
      <c r="E59" s="93"/>
      <c r="F59" s="93"/>
      <c r="G59" s="93"/>
    </row>
    <row r="60" spans="1:39" ht="15" customHeight="1" x14ac:dyDescent="0.2">
      <c r="A60" s="93"/>
      <c r="B60" s="93" t="s">
        <v>172</v>
      </c>
      <c r="C60" s="93"/>
      <c r="D60" s="93"/>
      <c r="E60" s="93"/>
      <c r="F60" s="93"/>
      <c r="G60" s="93"/>
    </row>
    <row r="61" spans="1:39" ht="15" customHeight="1" x14ac:dyDescent="0.2">
      <c r="A61" s="93" t="s">
        <v>173</v>
      </c>
      <c r="B61" s="106"/>
      <c r="C61" s="93"/>
      <c r="D61" s="93"/>
      <c r="E61" s="93"/>
      <c r="F61" s="93"/>
      <c r="G61" s="93"/>
    </row>
    <row r="62" spans="1:39" ht="15" customHeight="1" x14ac:dyDescent="0.2">
      <c r="A62" s="93" t="s">
        <v>174</v>
      </c>
      <c r="B62" s="106"/>
      <c r="C62" s="93"/>
      <c r="D62" s="93"/>
      <c r="E62" s="93"/>
      <c r="F62" s="93"/>
      <c r="G62" s="93"/>
    </row>
    <row r="63" spans="1:39" ht="15" customHeight="1" x14ac:dyDescent="0.2">
      <c r="A63" s="93" t="s">
        <v>175</v>
      </c>
      <c r="B63" s="106"/>
      <c r="C63" s="93"/>
      <c r="D63" s="93"/>
      <c r="E63" s="93"/>
      <c r="F63" s="93"/>
      <c r="G63" s="93"/>
    </row>
    <row r="64" spans="1:39" ht="15" customHeight="1" x14ac:dyDescent="0.2">
      <c r="A64" s="93" t="s">
        <v>176</v>
      </c>
      <c r="B64" s="106"/>
      <c r="C64" s="93"/>
      <c r="D64" s="93"/>
      <c r="E64" s="93"/>
      <c r="F64" s="93"/>
      <c r="G64" s="93"/>
    </row>
    <row r="65" spans="1:7" ht="15" customHeight="1" x14ac:dyDescent="0.2">
      <c r="A65" s="93" t="s">
        <v>177</v>
      </c>
      <c r="B65" s="106"/>
      <c r="C65" s="93"/>
      <c r="D65" s="93"/>
      <c r="E65" s="93"/>
      <c r="F65" s="93"/>
      <c r="G65" s="93"/>
    </row>
    <row r="66" spans="1:7" ht="15" customHeight="1" x14ac:dyDescent="0.2">
      <c r="A66" s="93" t="s">
        <v>178</v>
      </c>
      <c r="B66" s="106"/>
      <c r="C66" s="93"/>
      <c r="D66" s="93"/>
      <c r="E66" s="93"/>
      <c r="F66" s="93"/>
      <c r="G66" s="93"/>
    </row>
    <row r="67" spans="1:7" ht="15" customHeight="1" x14ac:dyDescent="0.2">
      <c r="A67" s="93"/>
      <c r="B67" s="93" t="s">
        <v>179</v>
      </c>
      <c r="C67" s="93"/>
      <c r="D67" s="93"/>
      <c r="E67" s="93"/>
      <c r="F67" s="93"/>
      <c r="G67" s="93"/>
    </row>
    <row r="68" spans="1:7" ht="15" customHeight="1" x14ac:dyDescent="0.2">
      <c r="A68" s="93"/>
      <c r="B68" s="93" t="s">
        <v>180</v>
      </c>
      <c r="C68" s="93"/>
      <c r="D68" s="93"/>
      <c r="E68" s="93"/>
      <c r="F68" s="93"/>
      <c r="G68" s="93"/>
    </row>
    <row r="69" spans="1:7" ht="15" customHeight="1" x14ac:dyDescent="0.2">
      <c r="A69" s="93" t="s">
        <v>181</v>
      </c>
      <c r="B69" s="106"/>
      <c r="C69" s="93"/>
      <c r="D69" s="93"/>
      <c r="E69" s="93"/>
      <c r="F69" s="93"/>
      <c r="G69" s="93"/>
    </row>
    <row r="70" spans="1:7" ht="15" customHeight="1" x14ac:dyDescent="0.2">
      <c r="A70" s="93" t="s">
        <v>182</v>
      </c>
      <c r="B70" s="106"/>
      <c r="C70" s="93"/>
      <c r="D70" s="93"/>
      <c r="E70" s="93"/>
      <c r="F70" s="93"/>
      <c r="G70" s="93"/>
    </row>
    <row r="71" spans="1:7" ht="15" customHeight="1" x14ac:dyDescent="0.2">
      <c r="A71" s="93" t="s">
        <v>183</v>
      </c>
      <c r="B71" s="106"/>
      <c r="C71" s="93"/>
      <c r="D71" s="93"/>
      <c r="E71" s="93"/>
      <c r="F71" s="93"/>
      <c r="G71" s="93"/>
    </row>
    <row r="72" spans="1:7" ht="15" customHeight="1" x14ac:dyDescent="0.2">
      <c r="A72" s="93" t="s">
        <v>184</v>
      </c>
      <c r="B72" s="106"/>
      <c r="C72" s="93"/>
      <c r="D72" s="93"/>
      <c r="E72" s="93"/>
      <c r="F72" s="93"/>
      <c r="G72" s="93"/>
    </row>
    <row r="73" spans="1:7" ht="15" customHeight="1" x14ac:dyDescent="0.2">
      <c r="A73" s="93" t="s">
        <v>185</v>
      </c>
      <c r="B73" s="106"/>
      <c r="C73" s="93"/>
      <c r="D73" s="93"/>
      <c r="E73" s="93"/>
      <c r="F73" s="93"/>
      <c r="G73" s="93"/>
    </row>
    <row r="74" spans="1:7" ht="15" customHeight="1" x14ac:dyDescent="0.2">
      <c r="A74" s="93" t="s">
        <v>186</v>
      </c>
      <c r="B74" s="106"/>
      <c r="C74" s="93"/>
      <c r="D74" s="93"/>
      <c r="E74" s="93"/>
      <c r="F74" s="93"/>
      <c r="G74" s="93"/>
    </row>
    <row r="75" spans="1:7" ht="15" customHeight="1" x14ac:dyDescent="0.2">
      <c r="A75" s="93" t="s">
        <v>187</v>
      </c>
      <c r="B75" s="106"/>
      <c r="C75" s="93"/>
      <c r="D75" s="93"/>
      <c r="E75" s="93"/>
      <c r="F75" s="93"/>
      <c r="G75" s="93"/>
    </row>
    <row r="76" spans="1:7" ht="15" customHeight="1" x14ac:dyDescent="0.2">
      <c r="A76" s="93" t="s">
        <v>188</v>
      </c>
      <c r="B76" s="106"/>
      <c r="C76" s="93"/>
      <c r="D76" s="93"/>
      <c r="E76" s="93"/>
      <c r="F76" s="93"/>
      <c r="G76" s="93"/>
    </row>
  </sheetData>
  <mergeCells count="103">
    <mergeCell ref="C57:E57"/>
    <mergeCell ref="AG43:AK43"/>
    <mergeCell ref="AL43:AM43"/>
    <mergeCell ref="C53:E53"/>
    <mergeCell ref="C54:E54"/>
    <mergeCell ref="C55:E55"/>
    <mergeCell ref="C56:E56"/>
    <mergeCell ref="C43:D43"/>
    <mergeCell ref="E43:H43"/>
    <mergeCell ref="I43:N43"/>
    <mergeCell ref="O43:T43"/>
    <mergeCell ref="U43:Z43"/>
    <mergeCell ref="AA43:AF43"/>
    <mergeCell ref="AA42:AC42"/>
    <mergeCell ref="AD42:AF42"/>
    <mergeCell ref="AG42:AI42"/>
    <mergeCell ref="AJ42:AK42"/>
    <mergeCell ref="X41:Z41"/>
    <mergeCell ref="AA41:AC41"/>
    <mergeCell ref="AD41:AF41"/>
    <mergeCell ref="AG41:AI41"/>
    <mergeCell ref="AJ41:AK41"/>
    <mergeCell ref="AA40:AC40"/>
    <mergeCell ref="AD40:AF40"/>
    <mergeCell ref="AG40:AI40"/>
    <mergeCell ref="AJ40:AK40"/>
    <mergeCell ref="F41:H41"/>
    <mergeCell ref="I41:K41"/>
    <mergeCell ref="L41:N41"/>
    <mergeCell ref="O41:Q41"/>
    <mergeCell ref="R41:T41"/>
    <mergeCell ref="U41:W41"/>
    <mergeCell ref="F40:H40"/>
    <mergeCell ref="I40:K40"/>
    <mergeCell ref="L40:N40"/>
    <mergeCell ref="O40:Q40"/>
    <mergeCell ref="R40:T40"/>
    <mergeCell ref="U40:W40"/>
    <mergeCell ref="X40:Z40"/>
    <mergeCell ref="F42:H42"/>
    <mergeCell ref="I42:K42"/>
    <mergeCell ref="L42:N42"/>
    <mergeCell ref="O42:Q42"/>
    <mergeCell ref="R42:T42"/>
    <mergeCell ref="U42:W42"/>
    <mergeCell ref="X42:Z42"/>
    <mergeCell ref="A34:E34"/>
    <mergeCell ref="C39:D39"/>
    <mergeCell ref="E39:H39"/>
    <mergeCell ref="I39:N39"/>
    <mergeCell ref="O39:T39"/>
    <mergeCell ref="U39:Z39"/>
    <mergeCell ref="AM29:AN29"/>
    <mergeCell ref="AM30:AN30"/>
    <mergeCell ref="AM31:AN31"/>
    <mergeCell ref="A32:E32"/>
    <mergeCell ref="AM32:AN33"/>
    <mergeCell ref="A33:E33"/>
    <mergeCell ref="AA39:AF39"/>
    <mergeCell ref="AG39:AK39"/>
    <mergeCell ref="AL39:AM39"/>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K8:AK11"/>
    <mergeCell ref="AL8:AL11"/>
    <mergeCell ref="AM8:AN11"/>
    <mergeCell ref="F9:L9"/>
    <mergeCell ref="M9:S9"/>
    <mergeCell ref="T9:Z9"/>
    <mergeCell ref="AA9:AG9"/>
    <mergeCell ref="AH9:AJ9"/>
    <mergeCell ref="AH6:AJ6"/>
    <mergeCell ref="A8:A11"/>
    <mergeCell ref="B8:B9"/>
    <mergeCell ref="C8:C11"/>
    <mergeCell ref="D8:D11"/>
    <mergeCell ref="E8:E11"/>
    <mergeCell ref="F8:AJ8"/>
    <mergeCell ref="B10:B11"/>
    <mergeCell ref="AM12:AN12"/>
    <mergeCell ref="AK1:AN1"/>
    <mergeCell ref="M2:P2"/>
    <mergeCell ref="Q2:R2"/>
    <mergeCell ref="S2:T2"/>
    <mergeCell ref="U2:V2"/>
    <mergeCell ref="AK2:AN2"/>
    <mergeCell ref="AK3:AN3"/>
    <mergeCell ref="AK4:AN4"/>
    <mergeCell ref="AK5:AN5"/>
  </mergeCells>
  <phoneticPr fontId="1"/>
  <dataValidations count="6">
    <dataValidation allowBlank="1" showInputMessage="1" sqref="B12:B13" xr:uid="{AB029BE3-9029-4B80-A7A5-7535D90593BB}"/>
    <dataValidation type="list" allowBlank="1" showInputMessage="1" showErrorMessage="1" sqref="C12:C31" xr:uid="{DDA6B91F-CBE7-4E2F-98FC-734EB4EFBFF6}">
      <formula1>"A,B,C,D"</formula1>
    </dataValidation>
    <dataValidation operator="greaterThanOrEqual" allowBlank="1" showInputMessage="1" showErrorMessage="1" sqref="I37 L37" xr:uid="{0A4BC6EC-6E49-4FB7-9605-BFCA2B262991}"/>
    <dataValidation type="list" allowBlank="1" showInputMessage="1" showErrorMessage="1" sqref="AK4:AN4" xr:uid="{A7AF1EA5-2BA2-45B1-B991-C549A3533D75}">
      <formula1>"予定,実績"</formula1>
    </dataValidation>
    <dataValidation type="list" allowBlank="1" showInputMessage="1" showErrorMessage="1" sqref="AK3:AN3" xr:uid="{C2659962-1C76-4F3C-A691-57AF7F5C7859}">
      <formula1>"４週,歴月"</formula1>
    </dataValidation>
    <dataValidation type="list" allowBlank="1" showInputMessage="1" sqref="B14:B31" xr:uid="{2CAFB122-40D2-40DD-A5CB-12DD67F19AB2}">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&amp;L（標準様式４）</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4818A-AD3C-4CF7-8FB1-F5C5A17FEF58}">
  <dimension ref="A1:AO74"/>
  <sheetViews>
    <sheetView showGridLines="0" view="pageBreakPreview" zoomScaleNormal="100" zoomScaleSheetLayoutView="100" workbookViewId="0">
      <selection activeCell="C12" sqref="C12"/>
    </sheetView>
  </sheetViews>
  <sheetFormatPr defaultColWidth="9" defaultRowHeight="21" customHeight="1" x14ac:dyDescent="0.2"/>
  <cols>
    <col min="1" max="1" width="2.81640625" style="65" customWidth="1"/>
    <col min="2" max="2" width="15.81640625" style="59" customWidth="1"/>
    <col min="3" max="3" width="7.1796875" style="65" customWidth="1"/>
    <col min="4" max="5" width="8.26953125" style="65" customWidth="1"/>
    <col min="6" max="36" width="2.81640625" style="65" customWidth="1"/>
    <col min="37" max="37" width="7.1796875" style="65" customWidth="1"/>
    <col min="38" max="39" width="8.26953125" style="65" customWidth="1"/>
    <col min="40" max="40" width="6.08984375" style="65" customWidth="1"/>
    <col min="41" max="16384" width="9" style="65"/>
  </cols>
  <sheetData>
    <row r="1" spans="1:41" ht="20.149999999999999" customHeight="1" x14ac:dyDescent="0.2">
      <c r="A1" s="58" t="s">
        <v>111</v>
      </c>
      <c r="C1" s="60"/>
      <c r="D1" s="60"/>
      <c r="E1" s="60"/>
      <c r="F1" s="60"/>
      <c r="G1" s="60"/>
      <c r="H1" s="60"/>
      <c r="I1" s="60"/>
      <c r="J1" s="60"/>
      <c r="K1" s="60"/>
      <c r="L1" s="60"/>
      <c r="M1" s="60"/>
      <c r="N1" s="60"/>
      <c r="O1" s="60"/>
      <c r="P1" s="60"/>
      <c r="Q1" s="60"/>
      <c r="R1" s="60"/>
      <c r="S1" s="60"/>
      <c r="T1" s="60"/>
      <c r="U1" s="60"/>
      <c r="V1" s="60"/>
      <c r="W1" s="60"/>
      <c r="X1" s="61"/>
      <c r="Y1" s="61"/>
      <c r="Z1" s="62"/>
      <c r="AA1" s="62"/>
      <c r="AB1" s="62"/>
      <c r="AC1" s="62"/>
      <c r="AD1" s="63"/>
      <c r="AE1" s="63"/>
      <c r="AF1" s="63"/>
      <c r="AG1" s="63"/>
      <c r="AH1" s="63"/>
      <c r="AI1" s="64" t="s">
        <v>112</v>
      </c>
      <c r="AJ1" s="64"/>
      <c r="AK1" s="236" t="s">
        <v>189</v>
      </c>
      <c r="AL1" s="236"/>
      <c r="AM1" s="236"/>
      <c r="AN1" s="236"/>
    </row>
    <row r="2" spans="1:41" ht="18" customHeight="1" x14ac:dyDescent="0.2">
      <c r="A2" s="62"/>
      <c r="B2" s="66"/>
      <c r="C2" s="66"/>
      <c r="D2" s="66"/>
      <c r="E2" s="66"/>
      <c r="F2" s="66"/>
      <c r="G2" s="66"/>
      <c r="H2" s="66"/>
      <c r="I2" s="66"/>
      <c r="J2" s="66"/>
      <c r="K2" s="66"/>
      <c r="L2" s="66"/>
      <c r="M2" s="237">
        <v>2026</v>
      </c>
      <c r="N2" s="237"/>
      <c r="O2" s="237"/>
      <c r="P2" s="237"/>
      <c r="Q2" s="238" t="s">
        <v>114</v>
      </c>
      <c r="R2" s="238"/>
      <c r="S2" s="237"/>
      <c r="T2" s="237"/>
      <c r="U2" s="238" t="s">
        <v>115</v>
      </c>
      <c r="V2" s="238"/>
      <c r="W2" s="66"/>
      <c r="X2" s="66"/>
      <c r="Y2" s="66"/>
      <c r="Z2" s="62"/>
      <c r="AA2" s="62"/>
      <c r="AC2" s="64"/>
      <c r="AD2" s="66"/>
      <c r="AE2" s="66"/>
      <c r="AF2" s="66"/>
      <c r="AG2" s="66"/>
      <c r="AH2" s="66"/>
      <c r="AI2" s="64" t="s">
        <v>116</v>
      </c>
      <c r="AJ2" s="64"/>
      <c r="AK2" s="239"/>
      <c r="AL2" s="239"/>
      <c r="AM2" s="239"/>
      <c r="AN2" s="239"/>
    </row>
    <row r="3" spans="1:41" ht="18" customHeight="1" x14ac:dyDescent="0.2">
      <c r="A3" s="67"/>
      <c r="B3" s="67"/>
      <c r="C3" s="67"/>
      <c r="D3" s="67"/>
      <c r="E3" s="67"/>
      <c r="F3" s="67"/>
      <c r="G3" s="67"/>
      <c r="H3" s="67"/>
      <c r="I3" s="67"/>
      <c r="J3" s="67"/>
      <c r="K3" s="67"/>
      <c r="L3" s="67"/>
      <c r="M3" s="67"/>
      <c r="N3" s="67"/>
      <c r="O3" s="67"/>
      <c r="P3" s="67"/>
      <c r="Q3" s="67"/>
      <c r="R3" s="67"/>
      <c r="S3" s="67"/>
      <c r="T3" s="67"/>
      <c r="U3" s="67"/>
      <c r="V3" s="67"/>
      <c r="W3" s="67"/>
      <c r="Y3" s="68"/>
      <c r="Z3" s="68"/>
      <c r="AA3" s="68"/>
      <c r="AB3" s="62"/>
      <c r="AC3" s="68"/>
      <c r="AD3" s="68"/>
      <c r="AE3" s="68"/>
      <c r="AF3" s="68"/>
      <c r="AG3" s="68"/>
      <c r="AH3" s="68"/>
      <c r="AI3" s="69" t="s">
        <v>117</v>
      </c>
      <c r="AJ3" s="64"/>
      <c r="AK3" s="240"/>
      <c r="AL3" s="240"/>
      <c r="AM3" s="240"/>
      <c r="AN3" s="240"/>
    </row>
    <row r="4" spans="1:41" ht="18" customHeight="1" x14ac:dyDescent="0.2">
      <c r="A4" s="67"/>
      <c r="B4" s="67"/>
      <c r="C4" s="67"/>
      <c r="D4" s="67"/>
      <c r="E4" s="67"/>
      <c r="F4" s="67"/>
      <c r="G4" s="67"/>
      <c r="H4" s="67"/>
      <c r="I4" s="67"/>
      <c r="J4" s="67"/>
      <c r="K4" s="67"/>
      <c r="L4" s="67"/>
      <c r="M4" s="67"/>
      <c r="N4" s="67"/>
      <c r="O4" s="67"/>
      <c r="P4" s="67"/>
      <c r="Q4" s="67"/>
      <c r="R4" s="67"/>
      <c r="S4" s="67"/>
      <c r="T4" s="67"/>
      <c r="U4" s="67"/>
      <c r="V4" s="67"/>
      <c r="W4" s="67"/>
      <c r="Y4" s="68"/>
      <c r="Z4" s="68"/>
      <c r="AA4" s="68"/>
      <c r="AB4" s="62"/>
      <c r="AC4" s="68"/>
      <c r="AD4" s="68"/>
      <c r="AE4" s="68"/>
      <c r="AF4" s="68"/>
      <c r="AG4" s="68"/>
      <c r="AH4" s="68"/>
      <c r="AI4" s="69" t="s">
        <v>118</v>
      </c>
      <c r="AJ4" s="64"/>
      <c r="AK4" s="240"/>
      <c r="AL4" s="240"/>
      <c r="AM4" s="240"/>
      <c r="AN4" s="240"/>
    </row>
    <row r="5" spans="1:41" ht="18" customHeight="1" x14ac:dyDescent="0.2">
      <c r="A5" s="67"/>
      <c r="B5" s="67"/>
      <c r="C5" s="67"/>
      <c r="D5" s="67"/>
      <c r="E5" s="67"/>
      <c r="F5" s="67"/>
      <c r="G5" s="67"/>
      <c r="H5" s="67"/>
      <c r="I5" s="67"/>
      <c r="J5" s="67"/>
      <c r="K5" s="67"/>
      <c r="L5" s="67"/>
      <c r="M5" s="67"/>
      <c r="N5" s="67"/>
      <c r="O5" s="67"/>
      <c r="P5" s="67"/>
      <c r="Q5" s="67"/>
      <c r="R5" s="67"/>
      <c r="S5" s="67"/>
      <c r="T5" s="67"/>
      <c r="U5" s="67"/>
      <c r="V5" s="67"/>
      <c r="W5" s="67"/>
      <c r="Y5" s="68"/>
      <c r="Z5" s="68"/>
      <c r="AA5" s="68"/>
      <c r="AB5" s="62"/>
      <c r="AC5" s="68"/>
      <c r="AD5" s="68"/>
      <c r="AE5" s="68"/>
      <c r="AF5" s="70"/>
      <c r="AG5" s="70"/>
      <c r="AH5" s="70"/>
      <c r="AI5" s="71" t="s">
        <v>119</v>
      </c>
      <c r="AJ5" s="64"/>
      <c r="AK5" s="240"/>
      <c r="AL5" s="240"/>
      <c r="AM5" s="240"/>
      <c r="AN5" s="240"/>
    </row>
    <row r="6" spans="1:41" ht="18" customHeight="1" x14ac:dyDescent="0.2">
      <c r="A6" s="67"/>
      <c r="B6" s="67"/>
      <c r="C6" s="67"/>
      <c r="D6" s="67"/>
      <c r="E6" s="67"/>
      <c r="F6" s="67"/>
      <c r="G6" s="67"/>
      <c r="H6" s="67"/>
      <c r="I6" s="67"/>
      <c r="J6" s="67"/>
      <c r="K6" s="67"/>
      <c r="L6" s="67"/>
      <c r="M6" s="67"/>
      <c r="N6" s="67"/>
      <c r="O6" s="67"/>
      <c r="P6" s="67"/>
      <c r="Q6" s="67"/>
      <c r="R6" s="67"/>
      <c r="S6" s="67"/>
      <c r="U6" s="67"/>
      <c r="V6" s="67"/>
      <c r="W6" s="67"/>
      <c r="Y6" s="68"/>
      <c r="Z6" s="68"/>
      <c r="AA6" s="68"/>
      <c r="AB6" s="62"/>
      <c r="AC6" s="68"/>
      <c r="AD6" s="68"/>
      <c r="AE6" s="68"/>
      <c r="AF6" s="68"/>
      <c r="AG6" s="69" t="s">
        <v>120</v>
      </c>
      <c r="AH6" s="241"/>
      <c r="AI6" s="241"/>
      <c r="AJ6" s="241"/>
      <c r="AK6" s="68" t="s">
        <v>121</v>
      </c>
      <c r="AL6" s="72"/>
      <c r="AM6" s="68" t="s">
        <v>122</v>
      </c>
      <c r="AN6" s="62"/>
    </row>
    <row r="7" spans="1:41" ht="10" customHeight="1" x14ac:dyDescent="0.2">
      <c r="A7" s="62"/>
      <c r="B7" s="74"/>
      <c r="C7" s="74"/>
      <c r="D7" s="74"/>
      <c r="E7" s="74"/>
      <c r="F7" s="74"/>
      <c r="G7" s="74"/>
      <c r="H7" s="74"/>
      <c r="I7" s="74"/>
      <c r="J7" s="74"/>
      <c r="K7" s="74"/>
      <c r="L7" s="74"/>
      <c r="M7" s="74"/>
      <c r="N7" s="74"/>
      <c r="O7" s="74"/>
      <c r="P7" s="74"/>
      <c r="Q7" s="74"/>
      <c r="R7" s="74"/>
      <c r="S7" s="74"/>
      <c r="T7" s="74"/>
      <c r="U7" s="74"/>
      <c r="V7" s="74"/>
      <c r="W7" s="74"/>
      <c r="X7" s="66"/>
      <c r="Y7" s="66"/>
      <c r="Z7" s="66"/>
      <c r="AA7" s="66"/>
      <c r="AB7" s="66"/>
      <c r="AC7" s="66"/>
      <c r="AD7" s="66"/>
      <c r="AE7" s="66"/>
      <c r="AF7" s="66"/>
      <c r="AG7" s="66"/>
      <c r="AH7" s="66"/>
      <c r="AI7" s="66"/>
      <c r="AJ7" s="66"/>
      <c r="AK7" s="66"/>
      <c r="AL7" s="66"/>
      <c r="AM7" s="62"/>
      <c r="AN7" s="62"/>
    </row>
    <row r="8" spans="1:41" ht="15" customHeight="1" x14ac:dyDescent="0.2">
      <c r="A8" s="242" t="s">
        <v>123</v>
      </c>
      <c r="B8" s="243" t="s">
        <v>124</v>
      </c>
      <c r="C8" s="245" t="s">
        <v>125</v>
      </c>
      <c r="D8" s="248" t="s">
        <v>126</v>
      </c>
      <c r="E8" s="249" t="s">
        <v>127</v>
      </c>
      <c r="F8" s="250" t="s">
        <v>128</v>
      </c>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54" t="s">
        <v>129</v>
      </c>
      <c r="AL8" s="255" t="s">
        <v>130</v>
      </c>
      <c r="AM8" s="256" t="s">
        <v>131</v>
      </c>
      <c r="AN8" s="256"/>
    </row>
    <row r="9" spans="1:41" ht="15" customHeight="1" x14ac:dyDescent="0.2">
      <c r="A9" s="242"/>
      <c r="B9" s="244"/>
      <c r="C9" s="246"/>
      <c r="D9" s="248"/>
      <c r="E9" s="249"/>
      <c r="F9" s="248" t="s">
        <v>132</v>
      </c>
      <c r="G9" s="248"/>
      <c r="H9" s="248"/>
      <c r="I9" s="248"/>
      <c r="J9" s="248"/>
      <c r="K9" s="248"/>
      <c r="L9" s="248"/>
      <c r="M9" s="248" t="s">
        <v>133</v>
      </c>
      <c r="N9" s="248"/>
      <c r="O9" s="248"/>
      <c r="P9" s="248"/>
      <c r="Q9" s="248"/>
      <c r="R9" s="248"/>
      <c r="S9" s="248"/>
      <c r="T9" s="248" t="s">
        <v>134</v>
      </c>
      <c r="U9" s="248"/>
      <c r="V9" s="248"/>
      <c r="W9" s="248"/>
      <c r="X9" s="248"/>
      <c r="Y9" s="248"/>
      <c r="Z9" s="248"/>
      <c r="AA9" s="248" t="s">
        <v>135</v>
      </c>
      <c r="AB9" s="248"/>
      <c r="AC9" s="248"/>
      <c r="AD9" s="248"/>
      <c r="AE9" s="248"/>
      <c r="AF9" s="248"/>
      <c r="AG9" s="248"/>
      <c r="AH9" s="248" t="s">
        <v>136</v>
      </c>
      <c r="AI9" s="248"/>
      <c r="AJ9" s="248"/>
      <c r="AK9" s="254"/>
      <c r="AL9" s="255"/>
      <c r="AM9" s="256"/>
      <c r="AN9" s="256"/>
    </row>
    <row r="10" spans="1:41" ht="15" customHeight="1" x14ac:dyDescent="0.2">
      <c r="A10" s="242"/>
      <c r="B10" s="251" t="s">
        <v>137</v>
      </c>
      <c r="C10" s="246"/>
      <c r="D10" s="248"/>
      <c r="E10" s="249"/>
      <c r="F10" s="78">
        <f>DATE($M$2,$S$2,1)</f>
        <v>45992</v>
      </c>
      <c r="G10" s="78">
        <f>DATE($M$2,$S$2,2)</f>
        <v>45993</v>
      </c>
      <c r="H10" s="78">
        <f>DATE($M$2,$S$2,3)</f>
        <v>45994</v>
      </c>
      <c r="I10" s="78">
        <f>DATE($M$2,$S$2,4)</f>
        <v>45995</v>
      </c>
      <c r="J10" s="78">
        <f>DATE($M$2,$S$2,5)</f>
        <v>45996</v>
      </c>
      <c r="K10" s="78">
        <f>DATE($M$2,$S$2,6)</f>
        <v>45997</v>
      </c>
      <c r="L10" s="78">
        <f>DATE($M$2,$S$2,7)</f>
        <v>45998</v>
      </c>
      <c r="M10" s="78">
        <f>DATE($M$2,$S$2,8)</f>
        <v>45999</v>
      </c>
      <c r="N10" s="78">
        <f>DATE($M$2,$S$2,9)</f>
        <v>46000</v>
      </c>
      <c r="O10" s="78">
        <f>DATE($M$2,$S$2,10)</f>
        <v>46001</v>
      </c>
      <c r="P10" s="78">
        <f>DATE($M$2,$S$2,11)</f>
        <v>46002</v>
      </c>
      <c r="Q10" s="78">
        <f>DATE($M$2,$S$2,12)</f>
        <v>46003</v>
      </c>
      <c r="R10" s="78">
        <f>DATE($M$2,$S$2,13)</f>
        <v>46004</v>
      </c>
      <c r="S10" s="78">
        <f>DATE($M$2,$S$2,14)</f>
        <v>46005</v>
      </c>
      <c r="T10" s="78">
        <f>DATE($M$2,$S$2,15)</f>
        <v>46006</v>
      </c>
      <c r="U10" s="78">
        <f>DATE($M$2,$S$2,16)</f>
        <v>46007</v>
      </c>
      <c r="V10" s="78">
        <f>DATE($M$2,$S$2,17)</f>
        <v>46008</v>
      </c>
      <c r="W10" s="78">
        <f>DATE($M$2,$S$2,18)</f>
        <v>46009</v>
      </c>
      <c r="X10" s="78">
        <f>DATE($M$2,$S$2,19)</f>
        <v>46010</v>
      </c>
      <c r="Y10" s="78">
        <f>DATE($M$2,$S$2,20)</f>
        <v>46011</v>
      </c>
      <c r="Z10" s="78">
        <f>DATE($M$2,$S$2,21)</f>
        <v>46012</v>
      </c>
      <c r="AA10" s="78">
        <f>DATE($M$2,$S$2,22)</f>
        <v>46013</v>
      </c>
      <c r="AB10" s="78">
        <f>DATE($M$2,$S$2,23)</f>
        <v>46014</v>
      </c>
      <c r="AC10" s="78">
        <f>DATE($M$2,$S$2,24)</f>
        <v>46015</v>
      </c>
      <c r="AD10" s="78">
        <f>DATE($M$2,$S$2,25)</f>
        <v>46016</v>
      </c>
      <c r="AE10" s="78">
        <f>DATE($M$2,$S$2,26)</f>
        <v>46017</v>
      </c>
      <c r="AF10" s="78">
        <f>DATE($M$2,$S$2,27)</f>
        <v>46018</v>
      </c>
      <c r="AG10" s="78">
        <f>DATE($M$2,$S$2,28)</f>
        <v>46019</v>
      </c>
      <c r="AH10" s="78">
        <f>IF(DAY(EOMONTH(F10,0))&lt;29,"",DATE($M$2,$S$2,29))</f>
        <v>46020</v>
      </c>
      <c r="AI10" s="78">
        <f>IF(DAY(EOMONTH(F10,0))&lt;30,"",DATE($M$2,$S$2,30))</f>
        <v>46021</v>
      </c>
      <c r="AJ10" s="78">
        <f>IF(DAY(EOMONTH(F10,0))&lt;31,"",DATE($M$2,$S$2,31))</f>
        <v>46022</v>
      </c>
      <c r="AK10" s="254"/>
      <c r="AL10" s="255"/>
      <c r="AM10" s="256"/>
      <c r="AN10" s="256"/>
    </row>
    <row r="11" spans="1:41" ht="15" customHeight="1" x14ac:dyDescent="0.2">
      <c r="A11" s="242"/>
      <c r="B11" s="252"/>
      <c r="C11" s="247"/>
      <c r="D11" s="248"/>
      <c r="E11" s="249"/>
      <c r="F11" s="79">
        <f>DATE($M$2,$S$2,1)</f>
        <v>45992</v>
      </c>
      <c r="G11" s="79">
        <f>DATE($M$2,$S$2,2)</f>
        <v>45993</v>
      </c>
      <c r="H11" s="79">
        <f>DATE($M$2,$S$2,3)</f>
        <v>45994</v>
      </c>
      <c r="I11" s="79">
        <f>DATE($M$2,$S$2,4)</f>
        <v>45995</v>
      </c>
      <c r="J11" s="79">
        <f>DATE($M$2,$S$2,5)</f>
        <v>45996</v>
      </c>
      <c r="K11" s="79">
        <f>DATE($M$2,$S$2,6)</f>
        <v>45997</v>
      </c>
      <c r="L11" s="79">
        <f>DATE($M$2,$S$2,7)</f>
        <v>45998</v>
      </c>
      <c r="M11" s="79">
        <f>DATE($M$2,$S$2,8)</f>
        <v>45999</v>
      </c>
      <c r="N11" s="79">
        <f>DATE($M$2,$S$2,9)</f>
        <v>46000</v>
      </c>
      <c r="O11" s="79">
        <f>DATE($M$2,$S$2,10)</f>
        <v>46001</v>
      </c>
      <c r="P11" s="79">
        <f>DATE($M$2,$S$2,11)</f>
        <v>46002</v>
      </c>
      <c r="Q11" s="79">
        <f>DATE($M$2,$S$2,12)</f>
        <v>46003</v>
      </c>
      <c r="R11" s="79">
        <f>DATE($M$2,$S$2,13)</f>
        <v>46004</v>
      </c>
      <c r="S11" s="79">
        <f>DATE($M$2,$S$2,14)</f>
        <v>46005</v>
      </c>
      <c r="T11" s="79">
        <f>DATE($M$2,$S$2,15)</f>
        <v>46006</v>
      </c>
      <c r="U11" s="79">
        <f>DATE($M$2,$S$2,16)</f>
        <v>46007</v>
      </c>
      <c r="V11" s="79">
        <f>DATE($M$2,$S$2,17)</f>
        <v>46008</v>
      </c>
      <c r="W11" s="79">
        <f>DATE($M$2,$S$2,18)</f>
        <v>46009</v>
      </c>
      <c r="X11" s="79">
        <f>DATE($M$2,$S$2,19)</f>
        <v>46010</v>
      </c>
      <c r="Y11" s="79">
        <f>DATE($M$2,$S$2,20)</f>
        <v>46011</v>
      </c>
      <c r="Z11" s="79">
        <f>DATE($M$2,$S$2,21)</f>
        <v>46012</v>
      </c>
      <c r="AA11" s="79">
        <f>DATE($M$2,$S$2,22)</f>
        <v>46013</v>
      </c>
      <c r="AB11" s="79">
        <f>DATE($M$2,$S$2,23)</f>
        <v>46014</v>
      </c>
      <c r="AC11" s="79">
        <f>DATE($M$2,$S$2,24)</f>
        <v>46015</v>
      </c>
      <c r="AD11" s="79">
        <f>DATE($M$2,$S$2,25)</f>
        <v>46016</v>
      </c>
      <c r="AE11" s="79">
        <f>DATE($M$2,$S$2,26)</f>
        <v>46017</v>
      </c>
      <c r="AF11" s="79">
        <f>DATE($M$2,$S$2,27)</f>
        <v>46018</v>
      </c>
      <c r="AG11" s="79">
        <f>DATE($M$2,$S$2,28)</f>
        <v>46019</v>
      </c>
      <c r="AH11" s="79">
        <f>IF(DAY(EOMONTH(F11,0))&lt;29,"",DATE($M$2,$S$2,29))</f>
        <v>46020</v>
      </c>
      <c r="AI11" s="79">
        <f>IF(DAY(EOMONTH(F11,0))&lt;30,"",DATE($M$2,$S$2,30))</f>
        <v>46021</v>
      </c>
      <c r="AJ11" s="79">
        <f>IF(DAY(EOMONTH(F11,0))&lt;31,"",DATE($M$2,$S$2,31))</f>
        <v>46022</v>
      </c>
      <c r="AK11" s="254"/>
      <c r="AL11" s="255"/>
      <c r="AM11" s="256"/>
      <c r="AN11" s="256"/>
    </row>
    <row r="12" spans="1:41" ht="18" customHeight="1" x14ac:dyDescent="0.2">
      <c r="A12" s="75">
        <v>1</v>
      </c>
      <c r="B12" s="80"/>
      <c r="C12" s="81"/>
      <c r="D12" s="82"/>
      <c r="E12" s="83"/>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5">
        <f>+SUM(F12:AJ12)</f>
        <v>0</v>
      </c>
      <c r="AL12" s="86">
        <f t="shared" ref="AL12:AL32" si="0">IF($AK$3="４週",AK12/4,AK12/(DAY(EOMONTH($F$10,0))/7))</f>
        <v>0</v>
      </c>
      <c r="AM12" s="253"/>
      <c r="AN12" s="253"/>
      <c r="AO12" s="87" t="str">
        <f>IF(B12="","",IF(ISERROR(MATCH(B12,$C$37:$AM$37,0)),"その他職員",B12))</f>
        <v/>
      </c>
    </row>
    <row r="13" spans="1:41" ht="18" customHeight="1" x14ac:dyDescent="0.2">
      <c r="A13" s="75">
        <v>2</v>
      </c>
      <c r="B13" s="80"/>
      <c r="C13" s="81"/>
      <c r="D13" s="82"/>
      <c r="E13" s="83"/>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5">
        <f t="shared" ref="AK13:AK32" si="1">+SUM(F13:AJ13)</f>
        <v>0</v>
      </c>
      <c r="AL13" s="86">
        <f t="shared" si="0"/>
        <v>0</v>
      </c>
      <c r="AM13" s="253"/>
      <c r="AN13" s="253"/>
      <c r="AO13" s="87" t="str">
        <f t="shared" ref="AO13:AO31" si="2">IF(B13="","",IF(ISERROR(MATCH(B13,$C$37:$AM$37,0)),"その他職員",B13))</f>
        <v/>
      </c>
    </row>
    <row r="14" spans="1:41" ht="18" customHeight="1" x14ac:dyDescent="0.2">
      <c r="A14" s="75">
        <v>3</v>
      </c>
      <c r="B14" s="80"/>
      <c r="C14" s="81"/>
      <c r="D14" s="82"/>
      <c r="E14" s="83"/>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5">
        <f t="shared" si="1"/>
        <v>0</v>
      </c>
      <c r="AL14" s="86">
        <f t="shared" si="0"/>
        <v>0</v>
      </c>
      <c r="AM14" s="253"/>
      <c r="AN14" s="253"/>
      <c r="AO14" s="87" t="str">
        <f t="shared" si="2"/>
        <v/>
      </c>
    </row>
    <row r="15" spans="1:41" ht="18" customHeight="1" x14ac:dyDescent="0.2">
      <c r="A15" s="75">
        <v>4</v>
      </c>
      <c r="B15" s="80"/>
      <c r="C15" s="81"/>
      <c r="D15" s="82"/>
      <c r="E15" s="83"/>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5">
        <f t="shared" si="1"/>
        <v>0</v>
      </c>
      <c r="AL15" s="86">
        <f t="shared" si="0"/>
        <v>0</v>
      </c>
      <c r="AM15" s="253"/>
      <c r="AN15" s="253"/>
      <c r="AO15" s="87" t="str">
        <f t="shared" si="2"/>
        <v/>
      </c>
    </row>
    <row r="16" spans="1:41" ht="18" customHeight="1" x14ac:dyDescent="0.2">
      <c r="A16" s="75">
        <v>5</v>
      </c>
      <c r="B16" s="80"/>
      <c r="C16" s="81"/>
      <c r="D16" s="82"/>
      <c r="E16" s="83"/>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5">
        <f t="shared" si="1"/>
        <v>0</v>
      </c>
      <c r="AL16" s="86">
        <f t="shared" si="0"/>
        <v>0</v>
      </c>
      <c r="AM16" s="253"/>
      <c r="AN16" s="253"/>
      <c r="AO16" s="87" t="str">
        <f t="shared" si="2"/>
        <v/>
      </c>
    </row>
    <row r="17" spans="1:41" ht="18" customHeight="1" x14ac:dyDescent="0.2">
      <c r="A17" s="75">
        <v>6</v>
      </c>
      <c r="B17" s="80"/>
      <c r="C17" s="81"/>
      <c r="D17" s="82"/>
      <c r="E17" s="83"/>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5">
        <f t="shared" si="1"/>
        <v>0</v>
      </c>
      <c r="AL17" s="86">
        <f t="shared" si="0"/>
        <v>0</v>
      </c>
      <c r="AM17" s="253"/>
      <c r="AN17" s="253"/>
      <c r="AO17" s="87" t="str">
        <f t="shared" si="2"/>
        <v/>
      </c>
    </row>
    <row r="18" spans="1:41" ht="18" customHeight="1" x14ac:dyDescent="0.2">
      <c r="A18" s="75">
        <v>7</v>
      </c>
      <c r="B18" s="80"/>
      <c r="C18" s="81"/>
      <c r="D18" s="82"/>
      <c r="E18" s="83"/>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5">
        <f t="shared" si="1"/>
        <v>0</v>
      </c>
      <c r="AL18" s="86">
        <f t="shared" si="0"/>
        <v>0</v>
      </c>
      <c r="AM18" s="253"/>
      <c r="AN18" s="253"/>
      <c r="AO18" s="87" t="str">
        <f t="shared" si="2"/>
        <v/>
      </c>
    </row>
    <row r="19" spans="1:41" ht="18" customHeight="1" x14ac:dyDescent="0.2">
      <c r="A19" s="75">
        <v>8</v>
      </c>
      <c r="B19" s="80"/>
      <c r="C19" s="81"/>
      <c r="D19" s="82"/>
      <c r="E19" s="83"/>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5">
        <f t="shared" si="1"/>
        <v>0</v>
      </c>
      <c r="AL19" s="86">
        <f t="shared" si="0"/>
        <v>0</v>
      </c>
      <c r="AM19" s="253"/>
      <c r="AN19" s="253"/>
      <c r="AO19" s="87" t="str">
        <f t="shared" si="2"/>
        <v/>
      </c>
    </row>
    <row r="20" spans="1:41" ht="18" customHeight="1" x14ac:dyDescent="0.2">
      <c r="A20" s="75">
        <v>9</v>
      </c>
      <c r="B20" s="80"/>
      <c r="C20" s="81"/>
      <c r="D20" s="82"/>
      <c r="E20" s="83"/>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5">
        <f t="shared" si="1"/>
        <v>0</v>
      </c>
      <c r="AL20" s="86">
        <f t="shared" si="0"/>
        <v>0</v>
      </c>
      <c r="AM20" s="253"/>
      <c r="AN20" s="253"/>
      <c r="AO20" s="87" t="str">
        <f t="shared" si="2"/>
        <v/>
      </c>
    </row>
    <row r="21" spans="1:41" ht="18" customHeight="1" x14ac:dyDescent="0.2">
      <c r="A21" s="75">
        <v>10</v>
      </c>
      <c r="B21" s="80"/>
      <c r="C21" s="81"/>
      <c r="D21" s="82"/>
      <c r="E21" s="83"/>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5">
        <f t="shared" si="1"/>
        <v>0</v>
      </c>
      <c r="AL21" s="86">
        <f t="shared" si="0"/>
        <v>0</v>
      </c>
      <c r="AM21" s="253"/>
      <c r="AN21" s="253"/>
      <c r="AO21" s="87" t="str">
        <f t="shared" si="2"/>
        <v/>
      </c>
    </row>
    <row r="22" spans="1:41" ht="18" customHeight="1" x14ac:dyDescent="0.2">
      <c r="A22" s="75">
        <v>11</v>
      </c>
      <c r="B22" s="80"/>
      <c r="C22" s="81"/>
      <c r="D22" s="82"/>
      <c r="E22" s="83"/>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5">
        <f t="shared" si="1"/>
        <v>0</v>
      </c>
      <c r="AL22" s="86">
        <f t="shared" si="0"/>
        <v>0</v>
      </c>
      <c r="AM22" s="253"/>
      <c r="AN22" s="253"/>
      <c r="AO22" s="87" t="str">
        <f t="shared" si="2"/>
        <v/>
      </c>
    </row>
    <row r="23" spans="1:41" ht="18" customHeight="1" x14ac:dyDescent="0.2">
      <c r="A23" s="75">
        <v>12</v>
      </c>
      <c r="B23" s="80"/>
      <c r="C23" s="81"/>
      <c r="D23" s="82"/>
      <c r="E23" s="83"/>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5">
        <f t="shared" si="1"/>
        <v>0</v>
      </c>
      <c r="AL23" s="86">
        <f t="shared" si="0"/>
        <v>0</v>
      </c>
      <c r="AM23" s="253"/>
      <c r="AN23" s="253"/>
      <c r="AO23" s="87" t="str">
        <f t="shared" si="2"/>
        <v/>
      </c>
    </row>
    <row r="24" spans="1:41" ht="18" customHeight="1" x14ac:dyDescent="0.2">
      <c r="A24" s="75">
        <v>13</v>
      </c>
      <c r="B24" s="80"/>
      <c r="C24" s="81"/>
      <c r="D24" s="82"/>
      <c r="E24" s="83"/>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5">
        <f t="shared" si="1"/>
        <v>0</v>
      </c>
      <c r="AL24" s="86">
        <f t="shared" si="0"/>
        <v>0</v>
      </c>
      <c r="AM24" s="253"/>
      <c r="AN24" s="253"/>
      <c r="AO24" s="87" t="str">
        <f t="shared" si="2"/>
        <v/>
      </c>
    </row>
    <row r="25" spans="1:41" ht="18" customHeight="1" x14ac:dyDescent="0.2">
      <c r="A25" s="75">
        <v>14</v>
      </c>
      <c r="B25" s="80"/>
      <c r="C25" s="81"/>
      <c r="D25" s="82"/>
      <c r="E25" s="83"/>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5">
        <f t="shared" si="1"/>
        <v>0</v>
      </c>
      <c r="AL25" s="86">
        <f t="shared" si="0"/>
        <v>0</v>
      </c>
      <c r="AM25" s="253"/>
      <c r="AN25" s="253"/>
      <c r="AO25" s="87" t="str">
        <f t="shared" si="2"/>
        <v/>
      </c>
    </row>
    <row r="26" spans="1:41" ht="18" customHeight="1" x14ac:dyDescent="0.2">
      <c r="A26" s="75">
        <v>15</v>
      </c>
      <c r="B26" s="80"/>
      <c r="C26" s="81"/>
      <c r="D26" s="82"/>
      <c r="E26" s="83"/>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5">
        <f t="shared" si="1"/>
        <v>0</v>
      </c>
      <c r="AL26" s="86">
        <f t="shared" si="0"/>
        <v>0</v>
      </c>
      <c r="AM26" s="253"/>
      <c r="AN26" s="253"/>
      <c r="AO26" s="87" t="str">
        <f t="shared" si="2"/>
        <v/>
      </c>
    </row>
    <row r="27" spans="1:41" ht="18" customHeight="1" x14ac:dyDescent="0.2">
      <c r="A27" s="75">
        <v>16</v>
      </c>
      <c r="B27" s="80"/>
      <c r="C27" s="81"/>
      <c r="D27" s="82"/>
      <c r="E27" s="83"/>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5">
        <f t="shared" si="1"/>
        <v>0</v>
      </c>
      <c r="AL27" s="86">
        <f t="shared" si="0"/>
        <v>0</v>
      </c>
      <c r="AM27" s="253"/>
      <c r="AN27" s="253"/>
      <c r="AO27" s="87" t="str">
        <f t="shared" si="2"/>
        <v/>
      </c>
    </row>
    <row r="28" spans="1:41" ht="18" customHeight="1" x14ac:dyDescent="0.2">
      <c r="A28" s="75">
        <v>17</v>
      </c>
      <c r="B28" s="80"/>
      <c r="C28" s="81"/>
      <c r="D28" s="82"/>
      <c r="E28" s="83"/>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5">
        <f t="shared" si="1"/>
        <v>0</v>
      </c>
      <c r="AL28" s="86">
        <f t="shared" si="0"/>
        <v>0</v>
      </c>
      <c r="AM28" s="253"/>
      <c r="AN28" s="253"/>
      <c r="AO28" s="87" t="str">
        <f t="shared" si="2"/>
        <v/>
      </c>
    </row>
    <row r="29" spans="1:41" ht="18" customHeight="1" x14ac:dyDescent="0.2">
      <c r="A29" s="75">
        <v>18</v>
      </c>
      <c r="B29" s="80"/>
      <c r="C29" s="81"/>
      <c r="D29" s="82"/>
      <c r="E29" s="83"/>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5">
        <f t="shared" si="1"/>
        <v>0</v>
      </c>
      <c r="AL29" s="86">
        <f t="shared" si="0"/>
        <v>0</v>
      </c>
      <c r="AM29" s="253"/>
      <c r="AN29" s="253"/>
      <c r="AO29" s="87" t="str">
        <f t="shared" si="2"/>
        <v/>
      </c>
    </row>
    <row r="30" spans="1:41" ht="18" customHeight="1" x14ac:dyDescent="0.2">
      <c r="A30" s="75">
        <v>19</v>
      </c>
      <c r="B30" s="80"/>
      <c r="C30" s="81"/>
      <c r="D30" s="82"/>
      <c r="E30" s="83"/>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5">
        <f t="shared" si="1"/>
        <v>0</v>
      </c>
      <c r="AL30" s="86">
        <f t="shared" si="0"/>
        <v>0</v>
      </c>
      <c r="AM30" s="253"/>
      <c r="AN30" s="253"/>
      <c r="AO30" s="87" t="str">
        <f t="shared" si="2"/>
        <v/>
      </c>
    </row>
    <row r="31" spans="1:41" ht="18" customHeight="1" x14ac:dyDescent="0.2">
      <c r="A31" s="75">
        <v>20</v>
      </c>
      <c r="B31" s="80"/>
      <c r="C31" s="81"/>
      <c r="D31" s="82"/>
      <c r="E31" s="83"/>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5">
        <f t="shared" si="1"/>
        <v>0</v>
      </c>
      <c r="AL31" s="86">
        <f t="shared" si="0"/>
        <v>0</v>
      </c>
      <c r="AM31" s="253"/>
      <c r="AN31" s="253"/>
      <c r="AO31" s="87" t="str">
        <f t="shared" si="2"/>
        <v/>
      </c>
    </row>
    <row r="32" spans="1:41" ht="18" customHeight="1" x14ac:dyDescent="0.2">
      <c r="A32" s="249" t="s">
        <v>36</v>
      </c>
      <c r="B32" s="257"/>
      <c r="C32" s="257"/>
      <c r="D32" s="257"/>
      <c r="E32" s="257"/>
      <c r="F32" s="88">
        <f>+SUM(F12:F31)</f>
        <v>0</v>
      </c>
      <c r="G32" s="88">
        <f t="shared" ref="G32:AJ32" si="3">+SUM(G12:G31)</f>
        <v>0</v>
      </c>
      <c r="H32" s="88">
        <f t="shared" si="3"/>
        <v>0</v>
      </c>
      <c r="I32" s="88">
        <f t="shared" si="3"/>
        <v>0</v>
      </c>
      <c r="J32" s="88">
        <f t="shared" si="3"/>
        <v>0</v>
      </c>
      <c r="K32" s="88">
        <f t="shared" si="3"/>
        <v>0</v>
      </c>
      <c r="L32" s="88">
        <f t="shared" si="3"/>
        <v>0</v>
      </c>
      <c r="M32" s="88">
        <f t="shared" si="3"/>
        <v>0</v>
      </c>
      <c r="N32" s="88">
        <f t="shared" si="3"/>
        <v>0</v>
      </c>
      <c r="O32" s="88">
        <f t="shared" si="3"/>
        <v>0</v>
      </c>
      <c r="P32" s="88">
        <f t="shared" si="3"/>
        <v>0</v>
      </c>
      <c r="Q32" s="88">
        <f t="shared" si="3"/>
        <v>0</v>
      </c>
      <c r="R32" s="88">
        <f t="shared" si="3"/>
        <v>0</v>
      </c>
      <c r="S32" s="88">
        <f t="shared" si="3"/>
        <v>0</v>
      </c>
      <c r="T32" s="88">
        <f t="shared" si="3"/>
        <v>0</v>
      </c>
      <c r="U32" s="88">
        <f t="shared" si="3"/>
        <v>0</v>
      </c>
      <c r="V32" s="88">
        <f t="shared" si="3"/>
        <v>0</v>
      </c>
      <c r="W32" s="88">
        <f t="shared" si="3"/>
        <v>0</v>
      </c>
      <c r="X32" s="88">
        <f t="shared" si="3"/>
        <v>0</v>
      </c>
      <c r="Y32" s="88">
        <f t="shared" si="3"/>
        <v>0</v>
      </c>
      <c r="Z32" s="88">
        <f t="shared" si="3"/>
        <v>0</v>
      </c>
      <c r="AA32" s="88">
        <f t="shared" si="3"/>
        <v>0</v>
      </c>
      <c r="AB32" s="88">
        <f t="shared" si="3"/>
        <v>0</v>
      </c>
      <c r="AC32" s="88">
        <f t="shared" si="3"/>
        <v>0</v>
      </c>
      <c r="AD32" s="88">
        <f t="shared" si="3"/>
        <v>0</v>
      </c>
      <c r="AE32" s="88">
        <f t="shared" si="3"/>
        <v>0</v>
      </c>
      <c r="AF32" s="88">
        <f t="shared" si="3"/>
        <v>0</v>
      </c>
      <c r="AG32" s="88">
        <f t="shared" si="3"/>
        <v>0</v>
      </c>
      <c r="AH32" s="88">
        <f t="shared" si="3"/>
        <v>0</v>
      </c>
      <c r="AI32" s="88">
        <f t="shared" si="3"/>
        <v>0</v>
      </c>
      <c r="AJ32" s="88">
        <f t="shared" si="3"/>
        <v>0</v>
      </c>
      <c r="AK32" s="85">
        <f t="shared" si="1"/>
        <v>0</v>
      </c>
      <c r="AL32" s="86">
        <f t="shared" si="0"/>
        <v>0</v>
      </c>
      <c r="AM32" s="242"/>
      <c r="AN32" s="242"/>
    </row>
    <row r="33" spans="1:40" ht="18" customHeight="1" x14ac:dyDescent="0.2">
      <c r="A33" s="249" t="s">
        <v>146</v>
      </c>
      <c r="B33" s="257"/>
      <c r="C33" s="257"/>
      <c r="D33" s="257"/>
      <c r="E33" s="258"/>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88"/>
      <c r="AL33" s="91"/>
      <c r="AM33" s="242"/>
      <c r="AN33" s="242"/>
    </row>
    <row r="34" spans="1:40" ht="15" customHeight="1" x14ac:dyDescent="0.2">
      <c r="A34" s="248" t="s">
        <v>191</v>
      </c>
      <c r="B34" s="248"/>
      <c r="C34" s="248"/>
      <c r="D34" s="248"/>
      <c r="E34" s="248"/>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92"/>
      <c r="AL34" s="92"/>
      <c r="AM34" s="62"/>
    </row>
    <row r="35" spans="1:40" ht="15" customHeight="1" x14ac:dyDescent="0.2">
      <c r="A35" s="74"/>
      <c r="B35" s="74"/>
      <c r="C35" s="74"/>
      <c r="D35" s="74"/>
      <c r="E35" s="74"/>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74"/>
      <c r="AL35" s="74"/>
      <c r="AM35" s="62"/>
    </row>
    <row r="36" spans="1:40" ht="21" customHeight="1" x14ac:dyDescent="0.2">
      <c r="A36" s="61" t="s">
        <v>148</v>
      </c>
      <c r="B36" s="65"/>
      <c r="C36" s="66"/>
      <c r="D36" s="66"/>
      <c r="E36" s="66"/>
      <c r="F36" s="66"/>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6"/>
      <c r="AM36" s="66"/>
      <c r="AN36" s="62"/>
    </row>
    <row r="37" spans="1:40" ht="25" customHeight="1" x14ac:dyDescent="0.2">
      <c r="A37" s="62"/>
      <c r="B37" s="74"/>
      <c r="C37" s="259" t="str">
        <f>IF(VLOOKUP($AK$1,[1]選択肢!$A$1:$J$32,C42,FALSE)=0,"-",VLOOKUP($AK$1,[1]選択肢!$A$1:$J$32,C42,FALSE))</f>
        <v>管理者</v>
      </c>
      <c r="D37" s="260"/>
      <c r="E37" s="262" t="str">
        <f>IF(VLOOKUP($AK$1,[1]選択肢!$A$1:$J$32,E42,FALSE)=0,"-",VLOOKUP($AK$1,[1]選択肢!$A$1:$J$32,E42,FALSE))</f>
        <v>児童発達支援管理責任者</v>
      </c>
      <c r="F37" s="262"/>
      <c r="G37" s="262"/>
      <c r="H37" s="262"/>
      <c r="I37" s="259" t="str">
        <f>IF(VLOOKUP($AK$1,[1]選択肢!$A$1:$J$32,I42,FALSE)=0,"-",VLOOKUP($AK$1,[1]選択肢!$A$1:$J$32,I42,FALSE))</f>
        <v>嘱託医</v>
      </c>
      <c r="J37" s="260"/>
      <c r="K37" s="260"/>
      <c r="L37" s="260"/>
      <c r="M37" s="260"/>
      <c r="N37" s="261"/>
      <c r="O37" s="259" t="str">
        <f>IF(VLOOKUP($AK$1,[1]選択肢!$A$1:$J$32,O42,FALSE)=0,"-",VLOOKUP($AK$1,[1]選択肢!$A$1:$J$32,O42,FALSE))</f>
        <v>看護職員</v>
      </c>
      <c r="P37" s="260"/>
      <c r="Q37" s="260"/>
      <c r="R37" s="260"/>
      <c r="S37" s="260"/>
      <c r="T37" s="261"/>
      <c r="U37" s="259" t="str">
        <f>IF(VLOOKUP($AK$1,[1]選択肢!$A$1:$J$32,U42,FALSE)=0,"-",VLOOKUP($AK$1,[1]選択肢!$A$1:$J$32,U42,FALSE))</f>
        <v>児童指導員</v>
      </c>
      <c r="V37" s="260"/>
      <c r="W37" s="260"/>
      <c r="X37" s="260"/>
      <c r="Y37" s="260"/>
      <c r="Z37" s="261"/>
      <c r="AA37" s="259" t="str">
        <f>IF(VLOOKUP($AK$1,[1]選択肢!$A$1:$J$32,AA42,FALSE)=0,"-",VLOOKUP($AK$1,[1]選択肢!$A$1:$J$32,AA42,FALSE))</f>
        <v>保育士</v>
      </c>
      <c r="AB37" s="260"/>
      <c r="AC37" s="260"/>
      <c r="AD37" s="260"/>
      <c r="AE37" s="260"/>
      <c r="AF37" s="261"/>
      <c r="AG37" s="262" t="str">
        <f>IF(VLOOKUP($AK$1,[1]選択肢!$A$1:$J$32,AG42,FALSE)=0,"-",VLOOKUP($AK$1,[1]選択肢!$A$1:$J$32,AG42,FALSE))</f>
        <v>機能訓練担当職員</v>
      </c>
      <c r="AH37" s="262"/>
      <c r="AI37" s="262"/>
      <c r="AJ37" s="262"/>
      <c r="AK37" s="262"/>
      <c r="AL37" s="262" t="str">
        <f>IF(VLOOKUP($AK$1,[1]選択肢!$A$1:$J$32,AL42,FALSE)=0,"-",VLOOKUP($AK$1,[1]選択肢!$A$1:$J$32,AL42,FALSE))</f>
        <v>その他職員</v>
      </c>
      <c r="AM37" s="262"/>
      <c r="AN37" s="62"/>
    </row>
    <row r="38" spans="1:40" ht="18" customHeight="1" x14ac:dyDescent="0.2">
      <c r="A38" s="62"/>
      <c r="B38" s="74"/>
      <c r="C38" s="97" t="s">
        <v>149</v>
      </c>
      <c r="D38" s="97" t="s">
        <v>150</v>
      </c>
      <c r="E38" s="98" t="s">
        <v>149</v>
      </c>
      <c r="F38" s="266" t="s">
        <v>150</v>
      </c>
      <c r="G38" s="266"/>
      <c r="H38" s="266"/>
      <c r="I38" s="263" t="s">
        <v>149</v>
      </c>
      <c r="J38" s="264"/>
      <c r="K38" s="265"/>
      <c r="L38" s="263" t="s">
        <v>150</v>
      </c>
      <c r="M38" s="264"/>
      <c r="N38" s="265"/>
      <c r="O38" s="263" t="s">
        <v>149</v>
      </c>
      <c r="P38" s="264"/>
      <c r="Q38" s="265"/>
      <c r="R38" s="263" t="s">
        <v>150</v>
      </c>
      <c r="S38" s="264"/>
      <c r="T38" s="265"/>
      <c r="U38" s="263" t="s">
        <v>149</v>
      </c>
      <c r="V38" s="264"/>
      <c r="W38" s="265"/>
      <c r="X38" s="263" t="s">
        <v>150</v>
      </c>
      <c r="Y38" s="264"/>
      <c r="Z38" s="265"/>
      <c r="AA38" s="263" t="s">
        <v>149</v>
      </c>
      <c r="AB38" s="264"/>
      <c r="AC38" s="265"/>
      <c r="AD38" s="263" t="s">
        <v>150</v>
      </c>
      <c r="AE38" s="264"/>
      <c r="AF38" s="265"/>
      <c r="AG38" s="263" t="s">
        <v>149</v>
      </c>
      <c r="AH38" s="264"/>
      <c r="AI38" s="265"/>
      <c r="AJ38" s="263" t="s">
        <v>150</v>
      </c>
      <c r="AK38" s="265"/>
      <c r="AL38" s="98" t="s">
        <v>151</v>
      </c>
      <c r="AM38" s="98" t="s">
        <v>152</v>
      </c>
      <c r="AN38" s="62"/>
    </row>
    <row r="39" spans="1:40" ht="18" customHeight="1" x14ac:dyDescent="0.2">
      <c r="A39" s="62"/>
      <c r="B39" s="76" t="s">
        <v>153</v>
      </c>
      <c r="C39" s="98">
        <f>COUNTIFS($AO$12:$AO$31,C$37,$C$12:$C$31,"A",$E$12:$E$31,"*")</f>
        <v>0</v>
      </c>
      <c r="D39" s="98">
        <f>COUNTIFS($AO$12:$AO$31,C$37,$C$12:$C$31,"B",$E$12:$E$31,"*")</f>
        <v>0</v>
      </c>
      <c r="E39" s="98">
        <f>COUNTIFS($AO$12:$AO$31,E$37,$C$12:$C$31,"A",$E$12:$E$31,"*")</f>
        <v>0</v>
      </c>
      <c r="F39" s="263">
        <f>COUNTIFS($AO$12:$AO$31,E$37,$C$12:$C$31,"B",$E$12:$E$31,"*")</f>
        <v>0</v>
      </c>
      <c r="G39" s="264"/>
      <c r="H39" s="265"/>
      <c r="I39" s="263">
        <f>COUNTIFS($AO$12:$AO$31,I$37,$C$12:$C$31,"A",$E$12:$E$31,"*")</f>
        <v>0</v>
      </c>
      <c r="J39" s="264"/>
      <c r="K39" s="265"/>
      <c r="L39" s="263">
        <f>COUNTIFS($AO$12:$AO$31,I$37,$C$12:$C$31,"B",$E$12:$E$31,"*")</f>
        <v>0</v>
      </c>
      <c r="M39" s="264"/>
      <c r="N39" s="265"/>
      <c r="O39" s="263">
        <f>COUNTIFS($AO$12:$AO$31,O$37,$C$12:$C$31,"A",$E$12:$E$31,"*")</f>
        <v>0</v>
      </c>
      <c r="P39" s="264"/>
      <c r="Q39" s="265"/>
      <c r="R39" s="263">
        <f>COUNTIFS($AO$12:$AO$31,O$37,$C$12:$C$31,"B",$E$12:$E$31,"*")</f>
        <v>0</v>
      </c>
      <c r="S39" s="264"/>
      <c r="T39" s="265"/>
      <c r="U39" s="263">
        <f>COUNTIFS($AO$12:$AO$31,U$37,$C$12:$C$31,"A",$E$12:$E$31,"*")</f>
        <v>0</v>
      </c>
      <c r="V39" s="264"/>
      <c r="W39" s="265"/>
      <c r="X39" s="263">
        <f>COUNTIFS($AO$12:$AO$31,U$37,$C$12:$C$31,"B",$E$12:$E$31,"*")</f>
        <v>0</v>
      </c>
      <c r="Y39" s="264"/>
      <c r="Z39" s="265"/>
      <c r="AA39" s="263">
        <f>COUNTIFS($AO$12:$AO$31,AA$37,$C$12:$C$31,"A",$E$12:$E$31,"*")</f>
        <v>0</v>
      </c>
      <c r="AB39" s="264"/>
      <c r="AC39" s="265"/>
      <c r="AD39" s="263">
        <f>COUNTIFS($AO$12:$AO$31,AA$37,$C$12:$C$31,"B",$E$12:$E$31,"*")</f>
        <v>0</v>
      </c>
      <c r="AE39" s="264"/>
      <c r="AF39" s="265"/>
      <c r="AG39" s="263">
        <f>COUNTIFS($AO$12:$AO$31,AG$37,$C$12:$C$31,"A",$E$12:$E$31,"*")</f>
        <v>0</v>
      </c>
      <c r="AH39" s="264"/>
      <c r="AI39" s="265"/>
      <c r="AJ39" s="263">
        <f>COUNTIFS($AO$12:$AO$31,AG$37,$C$12:$C$31,"B",$E$12:$E$31,"*")</f>
        <v>0</v>
      </c>
      <c r="AK39" s="265"/>
      <c r="AL39" s="98">
        <f>COUNTIFS($AO$12:$AO$31,AL$37,$C$12:$C$31,"A",$E$12:$E$31,"*")</f>
        <v>0</v>
      </c>
      <c r="AM39" s="98">
        <f>COUNTIFS($AO$12:$AO$31,AL$37,$C$12:$C$31,"B",$E$12:$E$31,"*")</f>
        <v>0</v>
      </c>
      <c r="AN39" s="62"/>
    </row>
    <row r="40" spans="1:40" ht="18" customHeight="1" x14ac:dyDescent="0.2">
      <c r="A40" s="62"/>
      <c r="B40" s="77" t="s">
        <v>154</v>
      </c>
      <c r="C40" s="98">
        <f>COUNTIFS($AO$12:$AO$31,C$37,$C$12:$C$31,"C",$E$12:$E$31,"*")</f>
        <v>0</v>
      </c>
      <c r="D40" s="98">
        <f>COUNTIFS($AO$12:$AO$31,C$37,$C$12:$C$31,"D",$E$12:$E$31,"*")</f>
        <v>0</v>
      </c>
      <c r="E40" s="98">
        <f>COUNTIFS($AO$12:$AO$31,E$37,$C$12:$C$31,"C",$E$12:$E$31,"*")</f>
        <v>0</v>
      </c>
      <c r="F40" s="263">
        <f>COUNTIFS($AO$12:$AO$31,E$37,$C$12:$C$31,"D",$E$12:$E$31,"*")</f>
        <v>0</v>
      </c>
      <c r="G40" s="264"/>
      <c r="H40" s="265"/>
      <c r="I40" s="263">
        <f>COUNTIFS($AO$12:$AO$31,I$37,$C$12:$C$31,"C",$E$12:$E$31,"*")</f>
        <v>0</v>
      </c>
      <c r="J40" s="264"/>
      <c r="K40" s="265"/>
      <c r="L40" s="263">
        <f>COUNTIFS($AO$12:$AO$31,I$37,$C$12:$C$31,"D",$E$12:$E$31,"*")</f>
        <v>0</v>
      </c>
      <c r="M40" s="264"/>
      <c r="N40" s="265"/>
      <c r="O40" s="263">
        <f>COUNTIFS($AO$12:$AO$31,O$37,$C$12:$C$31,"C",$E$12:$E$31,"*")</f>
        <v>0</v>
      </c>
      <c r="P40" s="264"/>
      <c r="Q40" s="265"/>
      <c r="R40" s="263">
        <f>COUNTIFS($AO$12:$AO$31,O$37,$C$12:$C$31,"D",$E$12:$E$31,"*")</f>
        <v>0</v>
      </c>
      <c r="S40" s="264"/>
      <c r="T40" s="265"/>
      <c r="U40" s="263">
        <f>COUNTIFS($AO$12:$AO$31,U$37,$C$12:$C$31,"C",$E$12:$E$31,"*")</f>
        <v>0</v>
      </c>
      <c r="V40" s="264"/>
      <c r="W40" s="265"/>
      <c r="X40" s="263">
        <f>COUNTIFS($AO$12:$AO$31,U$37,$C$12:$C$31,"D",$E$12:$E$31,"*")</f>
        <v>0</v>
      </c>
      <c r="Y40" s="264"/>
      <c r="Z40" s="265"/>
      <c r="AA40" s="263">
        <f>COUNTIFS($AO$12:$AO$31,AA$37,$C$12:$C$31,"C",$E$12:$E$31,"*")</f>
        <v>0</v>
      </c>
      <c r="AB40" s="264"/>
      <c r="AC40" s="265"/>
      <c r="AD40" s="263">
        <f>COUNTIFS($AO$12:$AO$31,AA$37,$C$12:$C$31,"D",$E$12:$E$31,"*")</f>
        <v>0</v>
      </c>
      <c r="AE40" s="264"/>
      <c r="AF40" s="265"/>
      <c r="AG40" s="263">
        <f>COUNTIFS($AO$12:$AO$31,AG$37,$C$12:$C$31,"C",$E$12:$E$31,"*")</f>
        <v>0</v>
      </c>
      <c r="AH40" s="264"/>
      <c r="AI40" s="265"/>
      <c r="AJ40" s="263">
        <f>COUNTIFS($AO$12:$AO$31,AG$37,$C$12:$C$31,"D",$E$12:$E$31,"*")</f>
        <v>0</v>
      </c>
      <c r="AK40" s="265"/>
      <c r="AL40" s="98">
        <f>COUNTIFS($AO$12:$AO$31,AL$37,$C$12:$C$31,"C",$E$12:$E$31,"*")</f>
        <v>0</v>
      </c>
      <c r="AM40" s="98">
        <f>COUNTIFS($AO$12:$AO$31,AL$37,$C$12:$C$31,"D",$E$12:$E$31,"*")</f>
        <v>0</v>
      </c>
      <c r="AN40" s="62"/>
    </row>
    <row r="41" spans="1:40" ht="25" customHeight="1" x14ac:dyDescent="0.2">
      <c r="A41" s="62"/>
      <c r="B41" s="77" t="s">
        <v>155</v>
      </c>
      <c r="C41" s="259" t="str">
        <f>IF($AK$3="４週",SUMIFS($AK$12:$AK$31,$AO$12:$AO$31,C37)/4/$AH$6,IF($AK$3="歴月",SUMIFS($AK$12:$AK$31,$AO$12:$AO$31,C37)/$AL$6,"記載する期間を選択してください"))</f>
        <v>記載する期間を選択してください</v>
      </c>
      <c r="D41" s="261"/>
      <c r="E41" s="259" t="str">
        <f>IF($AK$3="４週",SUMIFS($AK$12:$AK$31,$AO$12:$AO$31,E37)/4/$AH$6,IF($AK$3="歴月",SUMIFS($AK$12:$AK$31,$AO$12:$AO$31,E37)/$AL$6,"記載する期間を選択してください"))</f>
        <v>記載する期間を選択してください</v>
      </c>
      <c r="F41" s="260"/>
      <c r="G41" s="260"/>
      <c r="H41" s="261"/>
      <c r="I41" s="259" t="str">
        <f>IF($AK$3="４週",SUMIFS($AK$12:$AK$31,$AO$12:$AO$31,I37)/4/$AH$6,IF($AK$3="歴月",SUMIFS($AK$12:$AK$31,$AO$12:$AO$31,I37)/$AL$6,"記載する期間を選択してください"))</f>
        <v>記載する期間を選択してください</v>
      </c>
      <c r="J41" s="260"/>
      <c r="K41" s="260"/>
      <c r="L41" s="260"/>
      <c r="M41" s="260"/>
      <c r="N41" s="261"/>
      <c r="O41" s="259" t="str">
        <f>IF($AK$3="４週",SUMIFS($AK$12:$AK$31,$AO$12:$AO$31,O37)/4/$AH$6,IF($AK$3="歴月",SUMIFS($AK$12:$AK$31,$AO$12:$AO$31,O37)/$AL$6,"記載する期間を選択してください"))</f>
        <v>記載する期間を選択してください</v>
      </c>
      <c r="P41" s="260"/>
      <c r="Q41" s="260"/>
      <c r="R41" s="260"/>
      <c r="S41" s="260"/>
      <c r="T41" s="261"/>
      <c r="U41" s="259" t="str">
        <f>IF($AK$3="４週",SUMIFS($AK$12:$AK$31,$AO$12:$AO$31,U37)/4/$AH$6,IF($AK$3="歴月",SUMIFS($AK$12:$AK$31,$AO$12:$AO$31,U37)/$AL$6,"記載する期間を選択してください"))</f>
        <v>記載する期間を選択してください</v>
      </c>
      <c r="V41" s="260"/>
      <c r="W41" s="260"/>
      <c r="X41" s="260"/>
      <c r="Y41" s="260"/>
      <c r="Z41" s="261"/>
      <c r="AA41" s="259" t="str">
        <f>IF($AK$3="４週",SUMIFS($AK$12:$AK$31,$AO$12:$AO$31,AA37)/4/$AH$6,IF($AK$3="歴月",SUMIFS($AK$12:$AK$31,$AO$12:$AO$31,AA37)/$AL$6,"記載する期間を選択してください"))</f>
        <v>記載する期間を選択してください</v>
      </c>
      <c r="AB41" s="260"/>
      <c r="AC41" s="260"/>
      <c r="AD41" s="260"/>
      <c r="AE41" s="260"/>
      <c r="AF41" s="261"/>
      <c r="AG41" s="259" t="str">
        <f>IF($AK$3="４週",SUMIFS($AK$12:$AK$31,$AO$12:$AO$31,AG37)/4/$AH$6,IF($AK$3="歴月",SUMIFS($AK$12:$AK$31,$AO$12:$AO$31,AG37)/$AL$6,"記載する期間を選択してください"))</f>
        <v>記載する期間を選択してください</v>
      </c>
      <c r="AH41" s="260"/>
      <c r="AI41" s="260"/>
      <c r="AJ41" s="260"/>
      <c r="AK41" s="261"/>
      <c r="AL41" s="259" t="str">
        <f>IF($AK$3="４週",SUMIFS($AK$12:$AK$31,$AO$12:$AO$31,AL37)/4/$AH$6,IF($AK$3="歴月",SUMIFS($AK$12:$AK$31,$AO$12:$AO$31,AL37)/$AL$6,"記載する期間を選択してください"))</f>
        <v>記載する期間を選択してください</v>
      </c>
      <c r="AM41" s="261"/>
      <c r="AN41" s="62"/>
    </row>
    <row r="42" spans="1:40" ht="5.15" customHeight="1" x14ac:dyDescent="0.2">
      <c r="A42" s="62"/>
      <c r="B42" s="65"/>
      <c r="C42" s="99">
        <v>2</v>
      </c>
      <c r="D42" s="99"/>
      <c r="E42" s="99">
        <v>3</v>
      </c>
      <c r="F42" s="99"/>
      <c r="G42" s="99"/>
      <c r="H42" s="99"/>
      <c r="I42" s="99">
        <v>4</v>
      </c>
      <c r="J42" s="99"/>
      <c r="K42" s="99"/>
      <c r="L42" s="99"/>
      <c r="M42" s="99"/>
      <c r="N42" s="99"/>
      <c r="O42" s="99">
        <v>5</v>
      </c>
      <c r="P42" s="99"/>
      <c r="Q42" s="99"/>
      <c r="R42" s="99"/>
      <c r="S42" s="99"/>
      <c r="T42" s="99"/>
      <c r="U42" s="99">
        <v>6</v>
      </c>
      <c r="V42" s="99"/>
      <c r="W42" s="99"/>
      <c r="X42" s="99"/>
      <c r="Y42" s="99"/>
      <c r="Z42" s="99"/>
      <c r="AA42" s="99">
        <v>7</v>
      </c>
      <c r="AB42" s="99"/>
      <c r="AC42" s="99"/>
      <c r="AD42" s="99"/>
      <c r="AE42" s="99"/>
      <c r="AF42" s="99"/>
      <c r="AG42" s="99">
        <v>8</v>
      </c>
      <c r="AH42" s="99"/>
      <c r="AI42" s="99"/>
      <c r="AJ42" s="99"/>
      <c r="AK42" s="99"/>
      <c r="AL42" s="99">
        <v>9</v>
      </c>
      <c r="AM42" s="100"/>
      <c r="AN42" s="62"/>
    </row>
    <row r="43" spans="1:40" ht="15" customHeight="1" x14ac:dyDescent="0.2">
      <c r="A43" s="93" t="s">
        <v>156</v>
      </c>
      <c r="B43" s="101"/>
      <c r="C43" s="102"/>
      <c r="D43" s="102"/>
      <c r="E43" s="102"/>
      <c r="F43" s="103"/>
      <c r="G43" s="102"/>
      <c r="H43" s="99"/>
      <c r="I43" s="99"/>
      <c r="J43" s="99"/>
      <c r="K43" s="99"/>
      <c r="L43" s="99"/>
      <c r="M43" s="99"/>
      <c r="N43" s="99"/>
      <c r="O43" s="99"/>
      <c r="P43" s="99"/>
      <c r="Q43" s="99"/>
      <c r="R43" s="99">
        <v>6</v>
      </c>
      <c r="S43" s="99"/>
      <c r="T43" s="99"/>
      <c r="U43" s="99"/>
      <c r="V43" s="99"/>
      <c r="W43" s="99"/>
      <c r="X43" s="99">
        <v>7</v>
      </c>
      <c r="Y43" s="99"/>
      <c r="Z43" s="99"/>
      <c r="AA43" s="99"/>
      <c r="AB43" s="99"/>
      <c r="AC43" s="99"/>
      <c r="AD43" s="99">
        <v>8</v>
      </c>
      <c r="AE43" s="99"/>
      <c r="AF43" s="99"/>
      <c r="AG43" s="104"/>
      <c r="AH43" s="104"/>
      <c r="AI43" s="104"/>
      <c r="AJ43" s="104">
        <v>9</v>
      </c>
      <c r="AK43" s="105"/>
      <c r="AL43" s="105"/>
      <c r="AM43" s="62"/>
    </row>
    <row r="44" spans="1:40" s="93" customFormat="1" ht="15" customHeight="1" x14ac:dyDescent="0.2">
      <c r="A44" s="93" t="s">
        <v>157</v>
      </c>
      <c r="B44" s="94"/>
      <c r="C44" s="94"/>
      <c r="D44" s="94"/>
      <c r="E44" s="94"/>
      <c r="F44" s="94"/>
      <c r="G44" s="94"/>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row>
    <row r="45" spans="1:40" s="93" customFormat="1" ht="15" customHeight="1" x14ac:dyDescent="0.2">
      <c r="A45" s="93" t="s">
        <v>158</v>
      </c>
      <c r="B45" s="94"/>
      <c r="C45" s="94"/>
      <c r="D45" s="94"/>
      <c r="E45" s="94"/>
      <c r="F45" s="94"/>
      <c r="G45" s="94"/>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row>
    <row r="46" spans="1:40" s="93" customFormat="1" ht="15" customHeight="1" x14ac:dyDescent="0.2">
      <c r="A46" s="94" t="s">
        <v>159</v>
      </c>
      <c r="C46" s="94"/>
      <c r="D46" s="94"/>
      <c r="E46" s="94"/>
      <c r="F46" s="94"/>
      <c r="G46" s="94"/>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row>
    <row r="47" spans="1:40" s="93" customFormat="1" ht="15" customHeight="1" x14ac:dyDescent="0.2">
      <c r="A47" s="93" t="s">
        <v>160</v>
      </c>
      <c r="B47" s="94"/>
      <c r="C47" s="94"/>
      <c r="D47" s="94"/>
      <c r="E47" s="94"/>
      <c r="F47" s="94"/>
      <c r="G47" s="94"/>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row>
    <row r="48" spans="1:40" s="93" customFormat="1" ht="15" customHeight="1" x14ac:dyDescent="0.2">
      <c r="A48" s="93" t="s">
        <v>161</v>
      </c>
      <c r="B48" s="94"/>
      <c r="C48" s="94"/>
      <c r="D48" s="94"/>
      <c r="E48" s="94"/>
      <c r="F48" s="94"/>
      <c r="G48" s="94"/>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row>
    <row r="49" spans="1:7" ht="15" customHeight="1" x14ac:dyDescent="0.2">
      <c r="A49" s="93" t="s">
        <v>162</v>
      </c>
      <c r="B49" s="106"/>
      <c r="C49" s="93"/>
      <c r="D49" s="93"/>
      <c r="E49" s="93"/>
      <c r="F49" s="93"/>
      <c r="G49" s="93"/>
    </row>
    <row r="50" spans="1:7" ht="15" customHeight="1" x14ac:dyDescent="0.2">
      <c r="A50" s="93" t="s">
        <v>163</v>
      </c>
      <c r="B50" s="106"/>
      <c r="C50" s="93"/>
      <c r="D50" s="93"/>
      <c r="E50" s="93"/>
      <c r="F50" s="93"/>
      <c r="G50" s="93"/>
    </row>
    <row r="51" spans="1:7" ht="15" customHeight="1" x14ac:dyDescent="0.2">
      <c r="A51" s="93"/>
      <c r="B51" s="76" t="s">
        <v>164</v>
      </c>
      <c r="C51" s="248" t="s">
        <v>165</v>
      </c>
      <c r="D51" s="248"/>
      <c r="E51" s="248"/>
      <c r="F51" s="93"/>
      <c r="G51" s="93"/>
    </row>
    <row r="52" spans="1:7" ht="15" customHeight="1" x14ac:dyDescent="0.2">
      <c r="A52" s="93"/>
      <c r="B52" s="107" t="s">
        <v>139</v>
      </c>
      <c r="C52" s="267" t="s">
        <v>166</v>
      </c>
      <c r="D52" s="267"/>
      <c r="E52" s="267"/>
      <c r="F52" s="93"/>
      <c r="G52" s="93"/>
    </row>
    <row r="53" spans="1:7" ht="15" customHeight="1" x14ac:dyDescent="0.2">
      <c r="A53" s="93"/>
      <c r="B53" s="107" t="s">
        <v>140</v>
      </c>
      <c r="C53" s="267" t="s">
        <v>167</v>
      </c>
      <c r="D53" s="267"/>
      <c r="E53" s="267"/>
      <c r="F53" s="93"/>
      <c r="G53" s="93"/>
    </row>
    <row r="54" spans="1:7" ht="15" customHeight="1" x14ac:dyDescent="0.2">
      <c r="A54" s="93"/>
      <c r="B54" s="107" t="s">
        <v>142</v>
      </c>
      <c r="C54" s="267" t="s">
        <v>168</v>
      </c>
      <c r="D54" s="267"/>
      <c r="E54" s="267"/>
      <c r="F54" s="93"/>
      <c r="G54" s="93"/>
    </row>
    <row r="55" spans="1:7" ht="15" customHeight="1" x14ac:dyDescent="0.2">
      <c r="A55" s="93"/>
      <c r="B55" s="107" t="s">
        <v>144</v>
      </c>
      <c r="C55" s="267" t="s">
        <v>169</v>
      </c>
      <c r="D55" s="267"/>
      <c r="E55" s="267"/>
      <c r="F55" s="93"/>
      <c r="G55" s="93"/>
    </row>
    <row r="56" spans="1:7" ht="15" customHeight="1" x14ac:dyDescent="0.2">
      <c r="A56" s="93"/>
      <c r="B56" s="93" t="s">
        <v>170</v>
      </c>
      <c r="C56" s="93"/>
      <c r="D56" s="93"/>
      <c r="E56" s="93"/>
      <c r="F56" s="93"/>
      <c r="G56" s="93"/>
    </row>
    <row r="57" spans="1:7" ht="15" customHeight="1" x14ac:dyDescent="0.2">
      <c r="A57" s="93"/>
      <c r="B57" s="93" t="s">
        <v>171</v>
      </c>
      <c r="C57" s="93"/>
      <c r="D57" s="93"/>
      <c r="E57" s="93"/>
      <c r="F57" s="93"/>
      <c r="G57" s="93"/>
    </row>
    <row r="58" spans="1:7" ht="15" customHeight="1" x14ac:dyDescent="0.2">
      <c r="A58" s="93"/>
      <c r="B58" s="93" t="s">
        <v>172</v>
      </c>
      <c r="C58" s="93"/>
      <c r="D58" s="93"/>
      <c r="E58" s="93"/>
      <c r="F58" s="93"/>
      <c r="G58" s="93"/>
    </row>
    <row r="59" spans="1:7" ht="15" customHeight="1" x14ac:dyDescent="0.2">
      <c r="A59" s="93" t="s">
        <v>173</v>
      </c>
      <c r="B59" s="106"/>
      <c r="C59" s="93"/>
      <c r="D59" s="93"/>
      <c r="E59" s="93"/>
      <c r="F59" s="93"/>
      <c r="G59" s="93"/>
    </row>
    <row r="60" spans="1:7" ht="15" customHeight="1" x14ac:dyDescent="0.2">
      <c r="A60" s="93" t="s">
        <v>174</v>
      </c>
      <c r="B60" s="106"/>
      <c r="C60" s="93"/>
      <c r="D60" s="93"/>
      <c r="E60" s="93"/>
      <c r="F60" s="93"/>
      <c r="G60" s="93"/>
    </row>
    <row r="61" spans="1:7" ht="15" customHeight="1" x14ac:dyDescent="0.2">
      <c r="A61" s="93" t="s">
        <v>175</v>
      </c>
      <c r="B61" s="106"/>
      <c r="C61" s="93"/>
      <c r="D61" s="93"/>
      <c r="E61" s="93"/>
      <c r="F61" s="93"/>
      <c r="G61" s="93"/>
    </row>
    <row r="62" spans="1:7" ht="15" customHeight="1" x14ac:dyDescent="0.2">
      <c r="A62" s="93" t="s">
        <v>176</v>
      </c>
      <c r="B62" s="106"/>
      <c r="C62" s="93"/>
      <c r="D62" s="93"/>
      <c r="E62" s="93"/>
      <c r="F62" s="93"/>
      <c r="G62" s="93"/>
    </row>
    <row r="63" spans="1:7" ht="15" customHeight="1" x14ac:dyDescent="0.2">
      <c r="A63" s="93" t="s">
        <v>177</v>
      </c>
      <c r="B63" s="106"/>
      <c r="C63" s="93"/>
      <c r="D63" s="93"/>
      <c r="E63" s="93"/>
      <c r="F63" s="93"/>
      <c r="G63" s="93"/>
    </row>
    <row r="64" spans="1:7" ht="15" customHeight="1" x14ac:dyDescent="0.2">
      <c r="A64" s="93" t="s">
        <v>178</v>
      </c>
      <c r="B64" s="106"/>
      <c r="C64" s="93"/>
      <c r="D64" s="93"/>
      <c r="E64" s="93"/>
      <c r="F64" s="93"/>
      <c r="G64" s="93"/>
    </row>
    <row r="65" spans="1:7" ht="15" customHeight="1" x14ac:dyDescent="0.2">
      <c r="A65" s="93"/>
      <c r="B65" s="93" t="s">
        <v>179</v>
      </c>
      <c r="C65" s="93"/>
      <c r="D65" s="93"/>
      <c r="E65" s="93"/>
      <c r="F65" s="93"/>
      <c r="G65" s="93"/>
    </row>
    <row r="66" spans="1:7" ht="15" customHeight="1" x14ac:dyDescent="0.2">
      <c r="A66" s="93"/>
      <c r="B66" s="93" t="s">
        <v>180</v>
      </c>
      <c r="C66" s="93"/>
      <c r="D66" s="93"/>
      <c r="E66" s="93"/>
      <c r="F66" s="93"/>
      <c r="G66" s="93"/>
    </row>
    <row r="67" spans="1:7" ht="15" customHeight="1" x14ac:dyDescent="0.2">
      <c r="A67" s="93" t="s">
        <v>181</v>
      </c>
      <c r="B67" s="106"/>
      <c r="C67" s="93"/>
      <c r="D67" s="93"/>
      <c r="E67" s="93"/>
      <c r="F67" s="93"/>
      <c r="G67" s="93"/>
    </row>
    <row r="68" spans="1:7" ht="15" customHeight="1" x14ac:dyDescent="0.2">
      <c r="A68" s="93" t="s">
        <v>182</v>
      </c>
      <c r="B68" s="106"/>
      <c r="C68" s="93"/>
      <c r="D68" s="93"/>
      <c r="E68" s="93"/>
      <c r="F68" s="93"/>
      <c r="G68" s="93"/>
    </row>
    <row r="69" spans="1:7" ht="15" customHeight="1" x14ac:dyDescent="0.2">
      <c r="A69" s="93" t="s">
        <v>183</v>
      </c>
      <c r="B69" s="106"/>
      <c r="C69" s="93"/>
      <c r="D69" s="93"/>
      <c r="E69" s="93"/>
      <c r="F69" s="93"/>
      <c r="G69" s="93"/>
    </row>
    <row r="70" spans="1:7" ht="15" customHeight="1" x14ac:dyDescent="0.2">
      <c r="A70" s="93" t="s">
        <v>184</v>
      </c>
      <c r="B70" s="106"/>
      <c r="C70" s="93"/>
      <c r="D70" s="93"/>
      <c r="E70" s="93"/>
      <c r="F70" s="93"/>
      <c r="G70" s="93"/>
    </row>
    <row r="71" spans="1:7" ht="15" customHeight="1" x14ac:dyDescent="0.2">
      <c r="A71" s="93" t="s">
        <v>185</v>
      </c>
      <c r="B71" s="106"/>
      <c r="C71" s="93"/>
      <c r="D71" s="93"/>
      <c r="E71" s="93"/>
      <c r="F71" s="93"/>
      <c r="G71" s="93"/>
    </row>
    <row r="72" spans="1:7" ht="15" customHeight="1" x14ac:dyDescent="0.2">
      <c r="A72" s="93" t="s">
        <v>186</v>
      </c>
      <c r="B72" s="106"/>
      <c r="C72" s="93"/>
      <c r="D72" s="93"/>
      <c r="E72" s="93"/>
      <c r="F72" s="93"/>
      <c r="G72" s="93"/>
    </row>
    <row r="73" spans="1:7" ht="15" customHeight="1" x14ac:dyDescent="0.2">
      <c r="A73" s="93" t="s">
        <v>187</v>
      </c>
      <c r="B73" s="106"/>
      <c r="C73" s="93"/>
      <c r="D73" s="93"/>
      <c r="E73" s="93"/>
      <c r="F73" s="93"/>
      <c r="G73" s="93"/>
    </row>
    <row r="74" spans="1:7" ht="15" customHeight="1" x14ac:dyDescent="0.2">
      <c r="A74" s="93" t="s">
        <v>188</v>
      </c>
      <c r="B74" s="106"/>
      <c r="C74" s="93"/>
      <c r="D74" s="93"/>
      <c r="E74" s="93"/>
      <c r="F74" s="93"/>
      <c r="G74" s="93"/>
    </row>
  </sheetData>
  <mergeCells count="103">
    <mergeCell ref="C55:E55"/>
    <mergeCell ref="AG41:AK41"/>
    <mergeCell ref="AL41:AM41"/>
    <mergeCell ref="C51:E51"/>
    <mergeCell ref="C52:E52"/>
    <mergeCell ref="C53:E53"/>
    <mergeCell ref="C54:E54"/>
    <mergeCell ref="C41:D41"/>
    <mergeCell ref="E41:H41"/>
    <mergeCell ref="I41:N41"/>
    <mergeCell ref="O41:T41"/>
    <mergeCell ref="U41:Z41"/>
    <mergeCell ref="AA41:AF41"/>
    <mergeCell ref="AA40:AC40"/>
    <mergeCell ref="AD40:AF40"/>
    <mergeCell ref="AG40:AI40"/>
    <mergeCell ref="AJ40:AK40"/>
    <mergeCell ref="X39:Z39"/>
    <mergeCell ref="AA39:AC39"/>
    <mergeCell ref="AD39:AF39"/>
    <mergeCell ref="AG39:AI39"/>
    <mergeCell ref="AJ39:AK39"/>
    <mergeCell ref="AA38:AC38"/>
    <mergeCell ref="AD38:AF38"/>
    <mergeCell ref="AG38:AI38"/>
    <mergeCell ref="AJ38:AK38"/>
    <mergeCell ref="F39:H39"/>
    <mergeCell ref="I39:K39"/>
    <mergeCell ref="L39:N39"/>
    <mergeCell ref="O39:Q39"/>
    <mergeCell ref="R39:T39"/>
    <mergeCell ref="U39:W39"/>
    <mergeCell ref="F38:H38"/>
    <mergeCell ref="I38:K38"/>
    <mergeCell ref="L38:N38"/>
    <mergeCell ref="O38:Q38"/>
    <mergeCell ref="R38:T38"/>
    <mergeCell ref="U38:W38"/>
    <mergeCell ref="X38:Z38"/>
    <mergeCell ref="F40:H40"/>
    <mergeCell ref="I40:K40"/>
    <mergeCell ref="L40:N40"/>
    <mergeCell ref="O40:Q40"/>
    <mergeCell ref="R40:T40"/>
    <mergeCell ref="U40:W40"/>
    <mergeCell ref="X40:Z40"/>
    <mergeCell ref="A34:E34"/>
    <mergeCell ref="C37:D37"/>
    <mergeCell ref="E37:H37"/>
    <mergeCell ref="I37:N37"/>
    <mergeCell ref="O37:T37"/>
    <mergeCell ref="U37:Z37"/>
    <mergeCell ref="AM29:AN29"/>
    <mergeCell ref="AM30:AN30"/>
    <mergeCell ref="AM31:AN31"/>
    <mergeCell ref="A32:E32"/>
    <mergeCell ref="AM32:AN33"/>
    <mergeCell ref="A33:E33"/>
    <mergeCell ref="AA37:AF37"/>
    <mergeCell ref="AG37:AK37"/>
    <mergeCell ref="AL37:AM37"/>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K8:AK11"/>
    <mergeCell ref="AL8:AL11"/>
    <mergeCell ref="AM8:AN11"/>
    <mergeCell ref="F9:L9"/>
    <mergeCell ref="M9:S9"/>
    <mergeCell ref="T9:Z9"/>
    <mergeCell ref="AA9:AG9"/>
    <mergeCell ref="AH9:AJ9"/>
    <mergeCell ref="AH6:AJ6"/>
    <mergeCell ref="A8:A11"/>
    <mergeCell ref="B8:B9"/>
    <mergeCell ref="C8:C11"/>
    <mergeCell ref="D8:D11"/>
    <mergeCell ref="E8:E11"/>
    <mergeCell ref="F8:AJ8"/>
    <mergeCell ref="B10:B11"/>
    <mergeCell ref="AM12:AN12"/>
    <mergeCell ref="AK1:AN1"/>
    <mergeCell ref="M2:P2"/>
    <mergeCell ref="Q2:R2"/>
    <mergeCell ref="S2:T2"/>
    <mergeCell ref="U2:V2"/>
    <mergeCell ref="AK2:AN2"/>
    <mergeCell ref="AK3:AN3"/>
    <mergeCell ref="AK4:AN4"/>
    <mergeCell ref="AK5:AN5"/>
  </mergeCells>
  <phoneticPr fontId="1"/>
  <dataValidations count="5">
    <dataValidation allowBlank="1" showInputMessage="1" sqref="B12:B13" xr:uid="{D764C10F-E250-4239-BD5C-FDC5F62B63CA}"/>
    <dataValidation type="list" allowBlank="1" showInputMessage="1" sqref="B14:B31" xr:uid="{6206E6F6-B307-4457-BEB6-3D924FBF2F41}">
      <formula1>INDIRECT($AK$1)</formula1>
    </dataValidation>
    <dataValidation type="list" allowBlank="1" showInputMessage="1" showErrorMessage="1" sqref="AK3:AN3" xr:uid="{3C9B0EA4-56D9-47EB-BC40-829DB26CC874}">
      <formula1>"４週,歴月"</formula1>
    </dataValidation>
    <dataValidation type="list" allowBlank="1" showInputMessage="1" showErrorMessage="1" sqref="AK4:AN4" xr:uid="{31D701CF-7DA9-488A-8D84-F98CC83AE031}">
      <formula1>"予定,実績"</formula1>
    </dataValidation>
    <dataValidation type="list" allowBlank="1" showInputMessage="1" showErrorMessage="1" sqref="C12:C31" xr:uid="{F950C518-173B-4B39-90D9-921C02CB91E7}">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ゴシック,標準"&amp;10（標準様式４）</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ACB46-77B5-4A63-BF36-B6957F5C6ABF}">
  <dimension ref="A1:AO81"/>
  <sheetViews>
    <sheetView showGridLines="0" view="pageBreakPreview" zoomScaleNormal="100" zoomScaleSheetLayoutView="100" workbookViewId="0">
      <selection activeCell="W6" sqref="W6"/>
    </sheetView>
  </sheetViews>
  <sheetFormatPr defaultColWidth="9" defaultRowHeight="21" customHeight="1" x14ac:dyDescent="0.2"/>
  <cols>
    <col min="1" max="1" width="2.81640625" style="65" customWidth="1"/>
    <col min="2" max="2" width="15.6328125" style="59" customWidth="1"/>
    <col min="3" max="3" width="7.1796875" style="65" customWidth="1"/>
    <col min="4" max="5" width="8.26953125" style="65" customWidth="1"/>
    <col min="6" max="36" width="2.81640625" style="65" customWidth="1"/>
    <col min="37" max="37" width="7.1796875" style="65" customWidth="1"/>
    <col min="38" max="39" width="8.26953125" style="65" customWidth="1"/>
    <col min="40" max="40" width="6.08984375" style="65" customWidth="1"/>
    <col min="41" max="16384" width="9" style="65"/>
  </cols>
  <sheetData>
    <row r="1" spans="1:41" ht="20.149999999999999" customHeight="1" x14ac:dyDescent="0.2">
      <c r="A1" s="58" t="s">
        <v>111</v>
      </c>
      <c r="C1" s="60"/>
      <c r="D1" s="60"/>
      <c r="E1" s="60"/>
      <c r="F1" s="60"/>
      <c r="G1" s="60"/>
      <c r="H1" s="60"/>
      <c r="I1" s="60"/>
      <c r="J1" s="60"/>
      <c r="K1" s="60"/>
      <c r="L1" s="60"/>
      <c r="M1" s="60"/>
      <c r="N1" s="60"/>
      <c r="O1" s="60"/>
      <c r="P1" s="60"/>
      <c r="Q1" s="60"/>
      <c r="R1" s="60"/>
      <c r="S1" s="60"/>
      <c r="T1" s="60"/>
      <c r="U1" s="60"/>
      <c r="V1" s="60"/>
      <c r="W1" s="60"/>
      <c r="X1" s="61"/>
      <c r="Y1" s="61"/>
      <c r="Z1" s="62"/>
      <c r="AA1" s="62"/>
      <c r="AB1" s="62"/>
      <c r="AC1" s="62"/>
      <c r="AD1" s="63"/>
      <c r="AE1" s="63"/>
      <c r="AF1" s="63"/>
      <c r="AG1" s="63"/>
      <c r="AH1" s="63"/>
      <c r="AI1" s="64" t="s">
        <v>112</v>
      </c>
      <c r="AJ1" s="64"/>
      <c r="AK1" s="236" t="s">
        <v>192</v>
      </c>
      <c r="AL1" s="236"/>
      <c r="AM1" s="236"/>
      <c r="AN1" s="236"/>
    </row>
    <row r="2" spans="1:41" ht="18" customHeight="1" x14ac:dyDescent="0.2">
      <c r="A2" s="62"/>
      <c r="B2" s="66"/>
      <c r="C2" s="66"/>
      <c r="D2" s="66"/>
      <c r="E2" s="66"/>
      <c r="F2" s="66"/>
      <c r="G2" s="66"/>
      <c r="H2" s="66"/>
      <c r="I2" s="66"/>
      <c r="J2" s="66"/>
      <c r="K2" s="66"/>
      <c r="L2" s="66"/>
      <c r="M2" s="237">
        <v>2026</v>
      </c>
      <c r="N2" s="237"/>
      <c r="O2" s="237"/>
      <c r="P2" s="237"/>
      <c r="Q2" s="238" t="s">
        <v>114</v>
      </c>
      <c r="R2" s="238"/>
      <c r="S2" s="237"/>
      <c r="T2" s="237"/>
      <c r="U2" s="238" t="s">
        <v>115</v>
      </c>
      <c r="V2" s="238"/>
      <c r="W2" s="66"/>
      <c r="X2" s="66"/>
      <c r="Y2" s="66"/>
      <c r="Z2" s="62"/>
      <c r="AA2" s="62"/>
      <c r="AC2" s="64"/>
      <c r="AD2" s="66"/>
      <c r="AE2" s="66"/>
      <c r="AF2" s="66"/>
      <c r="AG2" s="66"/>
      <c r="AH2" s="66"/>
      <c r="AI2" s="64" t="s">
        <v>116</v>
      </c>
      <c r="AJ2" s="64"/>
      <c r="AK2" s="239"/>
      <c r="AL2" s="239"/>
      <c r="AM2" s="239"/>
      <c r="AN2" s="239"/>
    </row>
    <row r="3" spans="1:41" ht="18" customHeight="1" x14ac:dyDescent="0.2">
      <c r="A3" s="67"/>
      <c r="B3" s="67"/>
      <c r="C3" s="67"/>
      <c r="D3" s="67"/>
      <c r="E3" s="67"/>
      <c r="F3" s="67"/>
      <c r="G3" s="67"/>
      <c r="H3" s="67"/>
      <c r="I3" s="67"/>
      <c r="J3" s="67"/>
      <c r="K3" s="67"/>
      <c r="L3" s="67"/>
      <c r="M3" s="67"/>
      <c r="N3" s="67"/>
      <c r="O3" s="67"/>
      <c r="P3" s="67"/>
      <c r="Q3" s="67"/>
      <c r="R3" s="67"/>
      <c r="S3" s="67"/>
      <c r="T3" s="67"/>
      <c r="U3" s="67"/>
      <c r="V3" s="67"/>
      <c r="W3" s="67"/>
      <c r="Y3" s="68"/>
      <c r="Z3" s="68"/>
      <c r="AA3" s="68"/>
      <c r="AB3" s="62"/>
      <c r="AC3" s="68"/>
      <c r="AD3" s="68"/>
      <c r="AE3" s="68"/>
      <c r="AF3" s="68"/>
      <c r="AG3" s="68"/>
      <c r="AH3" s="68"/>
      <c r="AI3" s="69" t="s">
        <v>117</v>
      </c>
      <c r="AJ3" s="64"/>
      <c r="AK3" s="240"/>
      <c r="AL3" s="240"/>
      <c r="AM3" s="240"/>
      <c r="AN3" s="240"/>
    </row>
    <row r="4" spans="1:41" ht="18" customHeight="1" x14ac:dyDescent="0.2">
      <c r="A4" s="67"/>
      <c r="B4" s="67"/>
      <c r="C4" s="67"/>
      <c r="D4" s="67"/>
      <c r="E4" s="67"/>
      <c r="F4" s="67"/>
      <c r="G4" s="67"/>
      <c r="H4" s="67"/>
      <c r="I4" s="67"/>
      <c r="J4" s="67"/>
      <c r="K4" s="67"/>
      <c r="L4" s="67"/>
      <c r="M4" s="67"/>
      <c r="N4" s="67"/>
      <c r="O4" s="67"/>
      <c r="P4" s="67"/>
      <c r="Q4" s="67"/>
      <c r="R4" s="67"/>
      <c r="S4" s="67"/>
      <c r="T4" s="67"/>
      <c r="U4" s="67"/>
      <c r="V4" s="67"/>
      <c r="W4" s="67"/>
      <c r="Y4" s="68"/>
      <c r="Z4" s="68"/>
      <c r="AA4" s="68"/>
      <c r="AB4" s="62"/>
      <c r="AC4" s="68"/>
      <c r="AD4" s="68"/>
      <c r="AE4" s="68"/>
      <c r="AF4" s="68"/>
      <c r="AG4" s="68"/>
      <c r="AH4" s="68"/>
      <c r="AI4" s="69" t="s">
        <v>118</v>
      </c>
      <c r="AJ4" s="64"/>
      <c r="AK4" s="240"/>
      <c r="AL4" s="240"/>
      <c r="AM4" s="240"/>
      <c r="AN4" s="240"/>
    </row>
    <row r="5" spans="1:41" ht="18" customHeight="1" x14ac:dyDescent="0.2">
      <c r="A5" s="67"/>
      <c r="B5" s="67"/>
      <c r="C5" s="67"/>
      <c r="D5" s="67"/>
      <c r="E5" s="67"/>
      <c r="F5" s="67"/>
      <c r="G5" s="67"/>
      <c r="H5" s="67"/>
      <c r="I5" s="67"/>
      <c r="J5" s="67"/>
      <c r="K5" s="67"/>
      <c r="L5" s="67"/>
      <c r="M5" s="67"/>
      <c r="N5" s="67"/>
      <c r="O5" s="67"/>
      <c r="P5" s="67"/>
      <c r="Q5" s="67"/>
      <c r="R5" s="67"/>
      <c r="S5" s="67"/>
      <c r="T5" s="67"/>
      <c r="U5" s="67"/>
      <c r="V5" s="67"/>
      <c r="W5" s="67"/>
      <c r="Y5" s="68"/>
      <c r="Z5" s="68"/>
      <c r="AA5" s="68"/>
      <c r="AB5" s="62"/>
      <c r="AC5" s="68"/>
      <c r="AD5" s="68"/>
      <c r="AE5" s="68"/>
      <c r="AF5" s="70"/>
      <c r="AG5" s="70"/>
      <c r="AH5" s="70"/>
      <c r="AI5" s="71" t="s">
        <v>119</v>
      </c>
      <c r="AJ5" s="64"/>
      <c r="AK5" s="240"/>
      <c r="AL5" s="240"/>
      <c r="AM5" s="240"/>
      <c r="AN5" s="240"/>
    </row>
    <row r="6" spans="1:41" ht="18" customHeight="1" x14ac:dyDescent="0.2">
      <c r="A6" s="67"/>
      <c r="B6" s="67"/>
      <c r="C6" s="67"/>
      <c r="D6" s="67"/>
      <c r="E6" s="67"/>
      <c r="F6" s="67"/>
      <c r="G6" s="67"/>
      <c r="H6" s="67"/>
      <c r="I6" s="67"/>
      <c r="J6" s="67"/>
      <c r="K6" s="67"/>
      <c r="L6" s="67"/>
      <c r="M6" s="67"/>
      <c r="N6" s="67"/>
      <c r="O6" s="67"/>
      <c r="P6" s="67"/>
      <c r="Q6" s="67"/>
      <c r="R6" s="67"/>
      <c r="S6" s="67"/>
      <c r="U6" s="67"/>
      <c r="V6" s="67"/>
      <c r="W6" s="67"/>
      <c r="Y6" s="68"/>
      <c r="Z6" s="68"/>
      <c r="AA6" s="68"/>
      <c r="AB6" s="62"/>
      <c r="AC6" s="68"/>
      <c r="AD6" s="68"/>
      <c r="AE6" s="68"/>
      <c r="AF6" s="68"/>
      <c r="AG6" s="69" t="s">
        <v>120</v>
      </c>
      <c r="AH6" s="241"/>
      <c r="AI6" s="241"/>
      <c r="AJ6" s="241"/>
      <c r="AK6" s="68" t="s">
        <v>121</v>
      </c>
      <c r="AL6" s="72"/>
      <c r="AM6" s="68" t="s">
        <v>122</v>
      </c>
      <c r="AN6" s="62"/>
    </row>
    <row r="7" spans="1:41" ht="10" customHeight="1" x14ac:dyDescent="0.2">
      <c r="A7" s="62"/>
      <c r="B7" s="74"/>
      <c r="C7" s="74"/>
      <c r="D7" s="74"/>
      <c r="E7" s="74"/>
      <c r="F7" s="74"/>
      <c r="G7" s="74"/>
      <c r="H7" s="74"/>
      <c r="I7" s="74"/>
      <c r="J7" s="74"/>
      <c r="K7" s="74"/>
      <c r="L7" s="74"/>
      <c r="M7" s="74"/>
      <c r="N7" s="74"/>
      <c r="O7" s="74"/>
      <c r="P7" s="74"/>
      <c r="Q7" s="74"/>
      <c r="R7" s="74"/>
      <c r="S7" s="74"/>
      <c r="T7" s="74"/>
      <c r="U7" s="74"/>
      <c r="V7" s="74"/>
      <c r="W7" s="74"/>
      <c r="X7" s="66"/>
      <c r="Y7" s="66"/>
      <c r="Z7" s="66"/>
      <c r="AA7" s="66"/>
      <c r="AB7" s="66"/>
      <c r="AC7" s="66"/>
      <c r="AD7" s="66"/>
      <c r="AE7" s="66"/>
      <c r="AF7" s="66"/>
      <c r="AG7" s="66"/>
      <c r="AH7" s="66"/>
      <c r="AI7" s="66"/>
      <c r="AJ7" s="66"/>
      <c r="AK7" s="66"/>
      <c r="AL7" s="66"/>
      <c r="AM7" s="62"/>
      <c r="AN7" s="62"/>
    </row>
    <row r="8" spans="1:41" ht="15" customHeight="1" x14ac:dyDescent="0.2">
      <c r="A8" s="242" t="s">
        <v>123</v>
      </c>
      <c r="B8" s="243" t="s">
        <v>124</v>
      </c>
      <c r="C8" s="245" t="s">
        <v>125</v>
      </c>
      <c r="D8" s="248" t="s">
        <v>126</v>
      </c>
      <c r="E8" s="249" t="s">
        <v>127</v>
      </c>
      <c r="F8" s="250" t="s">
        <v>128</v>
      </c>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54" t="s">
        <v>129</v>
      </c>
      <c r="AL8" s="255" t="s">
        <v>130</v>
      </c>
      <c r="AM8" s="256" t="s">
        <v>131</v>
      </c>
      <c r="AN8" s="256"/>
    </row>
    <row r="9" spans="1:41" ht="15" customHeight="1" x14ac:dyDescent="0.2">
      <c r="A9" s="242"/>
      <c r="B9" s="244"/>
      <c r="C9" s="246"/>
      <c r="D9" s="248"/>
      <c r="E9" s="249"/>
      <c r="F9" s="248" t="s">
        <v>132</v>
      </c>
      <c r="G9" s="248"/>
      <c r="H9" s="248"/>
      <c r="I9" s="248"/>
      <c r="J9" s="248"/>
      <c r="K9" s="248"/>
      <c r="L9" s="248"/>
      <c r="M9" s="248" t="s">
        <v>133</v>
      </c>
      <c r="N9" s="248"/>
      <c r="O9" s="248"/>
      <c r="P9" s="248"/>
      <c r="Q9" s="248"/>
      <c r="R9" s="248"/>
      <c r="S9" s="248"/>
      <c r="T9" s="248" t="s">
        <v>134</v>
      </c>
      <c r="U9" s="248"/>
      <c r="V9" s="248"/>
      <c r="W9" s="248"/>
      <c r="X9" s="248"/>
      <c r="Y9" s="248"/>
      <c r="Z9" s="248"/>
      <c r="AA9" s="248" t="s">
        <v>135</v>
      </c>
      <c r="AB9" s="248"/>
      <c r="AC9" s="248"/>
      <c r="AD9" s="248"/>
      <c r="AE9" s="248"/>
      <c r="AF9" s="248"/>
      <c r="AG9" s="248"/>
      <c r="AH9" s="248" t="s">
        <v>136</v>
      </c>
      <c r="AI9" s="248"/>
      <c r="AJ9" s="248"/>
      <c r="AK9" s="254"/>
      <c r="AL9" s="255"/>
      <c r="AM9" s="256"/>
      <c r="AN9" s="256"/>
    </row>
    <row r="10" spans="1:41" ht="15" customHeight="1" x14ac:dyDescent="0.2">
      <c r="A10" s="242"/>
      <c r="B10" s="251" t="s">
        <v>137</v>
      </c>
      <c r="C10" s="246"/>
      <c r="D10" s="248"/>
      <c r="E10" s="249"/>
      <c r="F10" s="78">
        <f>DATE($M$2,$S$2,1)</f>
        <v>45992</v>
      </c>
      <c r="G10" s="78">
        <f>DATE($M$2,$S$2,2)</f>
        <v>45993</v>
      </c>
      <c r="H10" s="78">
        <f>DATE($M$2,$S$2,3)</f>
        <v>45994</v>
      </c>
      <c r="I10" s="78">
        <f>DATE($M$2,$S$2,4)</f>
        <v>45995</v>
      </c>
      <c r="J10" s="78">
        <f>DATE($M$2,$S$2,5)</f>
        <v>45996</v>
      </c>
      <c r="K10" s="78">
        <f>DATE($M$2,$S$2,6)</f>
        <v>45997</v>
      </c>
      <c r="L10" s="78">
        <f>DATE($M$2,$S$2,7)</f>
        <v>45998</v>
      </c>
      <c r="M10" s="78">
        <f>DATE($M$2,$S$2,8)</f>
        <v>45999</v>
      </c>
      <c r="N10" s="78">
        <f>DATE($M$2,$S$2,9)</f>
        <v>46000</v>
      </c>
      <c r="O10" s="78">
        <f>DATE($M$2,$S$2,10)</f>
        <v>46001</v>
      </c>
      <c r="P10" s="78">
        <f>DATE($M$2,$S$2,11)</f>
        <v>46002</v>
      </c>
      <c r="Q10" s="78">
        <f>DATE($M$2,$S$2,12)</f>
        <v>46003</v>
      </c>
      <c r="R10" s="78">
        <f>DATE($M$2,$S$2,13)</f>
        <v>46004</v>
      </c>
      <c r="S10" s="78">
        <f>DATE($M$2,$S$2,14)</f>
        <v>46005</v>
      </c>
      <c r="T10" s="78">
        <f>DATE($M$2,$S$2,15)</f>
        <v>46006</v>
      </c>
      <c r="U10" s="78">
        <f>DATE($M$2,$S$2,16)</f>
        <v>46007</v>
      </c>
      <c r="V10" s="78">
        <f>DATE($M$2,$S$2,17)</f>
        <v>46008</v>
      </c>
      <c r="W10" s="78">
        <f>DATE($M$2,$S$2,18)</f>
        <v>46009</v>
      </c>
      <c r="X10" s="78">
        <f>DATE($M$2,$S$2,19)</f>
        <v>46010</v>
      </c>
      <c r="Y10" s="78">
        <f>DATE($M$2,$S$2,20)</f>
        <v>46011</v>
      </c>
      <c r="Z10" s="78">
        <f>DATE($M$2,$S$2,21)</f>
        <v>46012</v>
      </c>
      <c r="AA10" s="78">
        <f>DATE($M$2,$S$2,22)</f>
        <v>46013</v>
      </c>
      <c r="AB10" s="78">
        <f>DATE($M$2,$S$2,23)</f>
        <v>46014</v>
      </c>
      <c r="AC10" s="78">
        <f>DATE($M$2,$S$2,24)</f>
        <v>46015</v>
      </c>
      <c r="AD10" s="78">
        <f>DATE($M$2,$S$2,25)</f>
        <v>46016</v>
      </c>
      <c r="AE10" s="78">
        <f>DATE($M$2,$S$2,26)</f>
        <v>46017</v>
      </c>
      <c r="AF10" s="78">
        <f>DATE($M$2,$S$2,27)</f>
        <v>46018</v>
      </c>
      <c r="AG10" s="78">
        <f>DATE($M$2,$S$2,28)</f>
        <v>46019</v>
      </c>
      <c r="AH10" s="78">
        <f>IF(DAY(EOMONTH(F10,0))&lt;29,"",DATE($M$2,$S$2,29))</f>
        <v>46020</v>
      </c>
      <c r="AI10" s="78">
        <f>IF(DAY(EOMONTH(F10,0))&lt;30,"",DATE($M$2,$S$2,30))</f>
        <v>46021</v>
      </c>
      <c r="AJ10" s="78">
        <f>IF(DAY(EOMONTH(F10,0))&lt;31,"",DATE($M$2,$S$2,31))</f>
        <v>46022</v>
      </c>
      <c r="AK10" s="254"/>
      <c r="AL10" s="255"/>
      <c r="AM10" s="256"/>
      <c r="AN10" s="256"/>
    </row>
    <row r="11" spans="1:41" ht="15" customHeight="1" x14ac:dyDescent="0.2">
      <c r="A11" s="242"/>
      <c r="B11" s="252"/>
      <c r="C11" s="247"/>
      <c r="D11" s="248"/>
      <c r="E11" s="249"/>
      <c r="F11" s="79">
        <f>DATE($M$2,$S$2,1)</f>
        <v>45992</v>
      </c>
      <c r="G11" s="79">
        <f>DATE($M$2,$S$2,2)</f>
        <v>45993</v>
      </c>
      <c r="H11" s="79">
        <f>DATE($M$2,$S$2,3)</f>
        <v>45994</v>
      </c>
      <c r="I11" s="79">
        <f>DATE($M$2,$S$2,4)</f>
        <v>45995</v>
      </c>
      <c r="J11" s="79">
        <f>DATE($M$2,$S$2,5)</f>
        <v>45996</v>
      </c>
      <c r="K11" s="79">
        <f>DATE($M$2,$S$2,6)</f>
        <v>45997</v>
      </c>
      <c r="L11" s="79">
        <f>DATE($M$2,$S$2,7)</f>
        <v>45998</v>
      </c>
      <c r="M11" s="79">
        <f>DATE($M$2,$S$2,8)</f>
        <v>45999</v>
      </c>
      <c r="N11" s="79">
        <f>DATE($M$2,$S$2,9)</f>
        <v>46000</v>
      </c>
      <c r="O11" s="79">
        <f>DATE($M$2,$S$2,10)</f>
        <v>46001</v>
      </c>
      <c r="P11" s="79">
        <f>DATE($M$2,$S$2,11)</f>
        <v>46002</v>
      </c>
      <c r="Q11" s="79">
        <f>DATE($M$2,$S$2,12)</f>
        <v>46003</v>
      </c>
      <c r="R11" s="79">
        <f>DATE($M$2,$S$2,13)</f>
        <v>46004</v>
      </c>
      <c r="S11" s="79">
        <f>DATE($M$2,$S$2,14)</f>
        <v>46005</v>
      </c>
      <c r="T11" s="79">
        <f>DATE($M$2,$S$2,15)</f>
        <v>46006</v>
      </c>
      <c r="U11" s="79">
        <f>DATE($M$2,$S$2,16)</f>
        <v>46007</v>
      </c>
      <c r="V11" s="79">
        <f>DATE($M$2,$S$2,17)</f>
        <v>46008</v>
      </c>
      <c r="W11" s="79">
        <f>DATE($M$2,$S$2,18)</f>
        <v>46009</v>
      </c>
      <c r="X11" s="79">
        <f>DATE($M$2,$S$2,19)</f>
        <v>46010</v>
      </c>
      <c r="Y11" s="79">
        <f>DATE($M$2,$S$2,20)</f>
        <v>46011</v>
      </c>
      <c r="Z11" s="79">
        <f>DATE($M$2,$S$2,21)</f>
        <v>46012</v>
      </c>
      <c r="AA11" s="79">
        <f>DATE($M$2,$S$2,22)</f>
        <v>46013</v>
      </c>
      <c r="AB11" s="79">
        <f>DATE($M$2,$S$2,23)</f>
        <v>46014</v>
      </c>
      <c r="AC11" s="79">
        <f>DATE($M$2,$S$2,24)</f>
        <v>46015</v>
      </c>
      <c r="AD11" s="79">
        <f>DATE($M$2,$S$2,25)</f>
        <v>46016</v>
      </c>
      <c r="AE11" s="79">
        <f>DATE($M$2,$S$2,26)</f>
        <v>46017</v>
      </c>
      <c r="AF11" s="79">
        <f>DATE($M$2,$S$2,27)</f>
        <v>46018</v>
      </c>
      <c r="AG11" s="79">
        <f>DATE($M$2,$S$2,28)</f>
        <v>46019</v>
      </c>
      <c r="AH11" s="79">
        <f>IF(DAY(EOMONTH(F11,0))&lt;29,"",DATE($M$2,$S$2,29))</f>
        <v>46020</v>
      </c>
      <c r="AI11" s="79">
        <f>IF(DAY(EOMONTH(F11,0))&lt;30,"",DATE($M$2,$S$2,30))</f>
        <v>46021</v>
      </c>
      <c r="AJ11" s="79">
        <f>IF(DAY(EOMONTH(F11,0))&lt;31,"",DATE($M$2,$S$2,31))</f>
        <v>46022</v>
      </c>
      <c r="AK11" s="254"/>
      <c r="AL11" s="255"/>
      <c r="AM11" s="256"/>
      <c r="AN11" s="256"/>
    </row>
    <row r="12" spans="1:41" ht="18" customHeight="1" x14ac:dyDescent="0.2">
      <c r="A12" s="75">
        <v>1</v>
      </c>
      <c r="B12" s="80"/>
      <c r="C12" s="81"/>
      <c r="D12" s="82"/>
      <c r="E12" s="83"/>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5">
        <f>+SUM(F12:AJ12)</f>
        <v>0</v>
      </c>
      <c r="AL12" s="86">
        <f t="shared" ref="AL12:AL32" si="0">IF($AK$3="４週",AK12/4,AK12/(DAY(EOMONTH($F$10,0))/7))</f>
        <v>0</v>
      </c>
      <c r="AM12" s="253"/>
      <c r="AN12" s="253"/>
      <c r="AO12" s="87" t="str">
        <f>IF(B12="","",IF(ISERROR(MATCH(B12,$C$38:$AM$38,0)),"その他職員",B12))</f>
        <v/>
      </c>
    </row>
    <row r="13" spans="1:41" ht="18" customHeight="1" x14ac:dyDescent="0.2">
      <c r="A13" s="75">
        <v>2</v>
      </c>
      <c r="B13" s="80"/>
      <c r="C13" s="81"/>
      <c r="D13" s="82"/>
      <c r="E13" s="83"/>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5">
        <f t="shared" ref="AK13:AK32" si="1">+SUM(F13:AJ13)</f>
        <v>0</v>
      </c>
      <c r="AL13" s="86">
        <f t="shared" si="0"/>
        <v>0</v>
      </c>
      <c r="AM13" s="253"/>
      <c r="AN13" s="253"/>
      <c r="AO13" s="87" t="str">
        <f t="shared" ref="AO13:AO31" si="2">IF(B13="","",IF(ISERROR(MATCH(B13,$C$38:$AM$38,0)),"その他職員",B13))</f>
        <v/>
      </c>
    </row>
    <row r="14" spans="1:41" ht="18" customHeight="1" x14ac:dyDescent="0.2">
      <c r="A14" s="75">
        <v>3</v>
      </c>
      <c r="B14" s="80"/>
      <c r="C14" s="81"/>
      <c r="D14" s="82"/>
      <c r="E14" s="83"/>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5">
        <f t="shared" si="1"/>
        <v>0</v>
      </c>
      <c r="AL14" s="86">
        <f t="shared" si="0"/>
        <v>0</v>
      </c>
      <c r="AM14" s="253"/>
      <c r="AN14" s="253"/>
      <c r="AO14" s="87" t="str">
        <f t="shared" si="2"/>
        <v/>
      </c>
    </row>
    <row r="15" spans="1:41" ht="18" customHeight="1" x14ac:dyDescent="0.2">
      <c r="A15" s="75">
        <v>4</v>
      </c>
      <c r="B15" s="80"/>
      <c r="C15" s="81"/>
      <c r="D15" s="82"/>
      <c r="E15" s="83"/>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5">
        <f t="shared" si="1"/>
        <v>0</v>
      </c>
      <c r="AL15" s="86">
        <f t="shared" si="0"/>
        <v>0</v>
      </c>
      <c r="AM15" s="253"/>
      <c r="AN15" s="253"/>
      <c r="AO15" s="87" t="str">
        <f t="shared" si="2"/>
        <v/>
      </c>
    </row>
    <row r="16" spans="1:41" ht="18" customHeight="1" x14ac:dyDescent="0.2">
      <c r="A16" s="75">
        <v>5</v>
      </c>
      <c r="B16" s="80"/>
      <c r="C16" s="81"/>
      <c r="D16" s="82"/>
      <c r="E16" s="83"/>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5">
        <f t="shared" si="1"/>
        <v>0</v>
      </c>
      <c r="AL16" s="86">
        <f t="shared" si="0"/>
        <v>0</v>
      </c>
      <c r="AM16" s="253"/>
      <c r="AN16" s="253"/>
      <c r="AO16" s="87" t="str">
        <f t="shared" si="2"/>
        <v/>
      </c>
    </row>
    <row r="17" spans="1:41" ht="18" customHeight="1" x14ac:dyDescent="0.2">
      <c r="A17" s="75">
        <v>6</v>
      </c>
      <c r="B17" s="80"/>
      <c r="C17" s="81"/>
      <c r="D17" s="82"/>
      <c r="E17" s="83"/>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5">
        <f t="shared" si="1"/>
        <v>0</v>
      </c>
      <c r="AL17" s="86">
        <f t="shared" si="0"/>
        <v>0</v>
      </c>
      <c r="AM17" s="253"/>
      <c r="AN17" s="253"/>
      <c r="AO17" s="87" t="str">
        <f t="shared" si="2"/>
        <v/>
      </c>
    </row>
    <row r="18" spans="1:41" ht="18" customHeight="1" x14ac:dyDescent="0.2">
      <c r="A18" s="75">
        <v>7</v>
      </c>
      <c r="B18" s="80"/>
      <c r="C18" s="81"/>
      <c r="D18" s="82"/>
      <c r="E18" s="83"/>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5">
        <f t="shared" si="1"/>
        <v>0</v>
      </c>
      <c r="AL18" s="86">
        <f t="shared" si="0"/>
        <v>0</v>
      </c>
      <c r="AM18" s="253"/>
      <c r="AN18" s="253"/>
      <c r="AO18" s="87" t="str">
        <f t="shared" si="2"/>
        <v/>
      </c>
    </row>
    <row r="19" spans="1:41" ht="18" customHeight="1" x14ac:dyDescent="0.2">
      <c r="A19" s="75">
        <v>8</v>
      </c>
      <c r="B19" s="80"/>
      <c r="C19" s="81"/>
      <c r="D19" s="82"/>
      <c r="E19" s="83"/>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5">
        <f t="shared" si="1"/>
        <v>0</v>
      </c>
      <c r="AL19" s="86">
        <f t="shared" si="0"/>
        <v>0</v>
      </c>
      <c r="AM19" s="253"/>
      <c r="AN19" s="253"/>
      <c r="AO19" s="87" t="str">
        <f t="shared" si="2"/>
        <v/>
      </c>
    </row>
    <row r="20" spans="1:41" ht="18" customHeight="1" x14ac:dyDescent="0.2">
      <c r="A20" s="75">
        <v>9</v>
      </c>
      <c r="B20" s="80"/>
      <c r="C20" s="81"/>
      <c r="D20" s="82"/>
      <c r="E20" s="83"/>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5">
        <f t="shared" si="1"/>
        <v>0</v>
      </c>
      <c r="AL20" s="86">
        <f t="shared" si="0"/>
        <v>0</v>
      </c>
      <c r="AM20" s="253"/>
      <c r="AN20" s="253"/>
      <c r="AO20" s="87" t="str">
        <f t="shared" si="2"/>
        <v/>
      </c>
    </row>
    <row r="21" spans="1:41" ht="18" customHeight="1" x14ac:dyDescent="0.2">
      <c r="A21" s="75">
        <v>10</v>
      </c>
      <c r="B21" s="80"/>
      <c r="C21" s="81"/>
      <c r="D21" s="82"/>
      <c r="E21" s="83"/>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5">
        <f t="shared" si="1"/>
        <v>0</v>
      </c>
      <c r="AL21" s="86">
        <f t="shared" si="0"/>
        <v>0</v>
      </c>
      <c r="AM21" s="253"/>
      <c r="AN21" s="253"/>
      <c r="AO21" s="87" t="str">
        <f t="shared" si="2"/>
        <v/>
      </c>
    </row>
    <row r="22" spans="1:41" ht="18" customHeight="1" x14ac:dyDescent="0.2">
      <c r="A22" s="75">
        <v>11</v>
      </c>
      <c r="B22" s="80"/>
      <c r="C22" s="81"/>
      <c r="D22" s="82"/>
      <c r="E22" s="83"/>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5">
        <f t="shared" si="1"/>
        <v>0</v>
      </c>
      <c r="AL22" s="86">
        <f t="shared" si="0"/>
        <v>0</v>
      </c>
      <c r="AM22" s="253"/>
      <c r="AN22" s="253"/>
      <c r="AO22" s="87" t="str">
        <f t="shared" si="2"/>
        <v/>
      </c>
    </row>
    <row r="23" spans="1:41" ht="18" customHeight="1" x14ac:dyDescent="0.2">
      <c r="A23" s="75">
        <v>12</v>
      </c>
      <c r="B23" s="80"/>
      <c r="C23" s="81"/>
      <c r="D23" s="82"/>
      <c r="E23" s="83"/>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5">
        <f t="shared" si="1"/>
        <v>0</v>
      </c>
      <c r="AL23" s="86">
        <f t="shared" si="0"/>
        <v>0</v>
      </c>
      <c r="AM23" s="253"/>
      <c r="AN23" s="253"/>
      <c r="AO23" s="87" t="str">
        <f t="shared" si="2"/>
        <v/>
      </c>
    </row>
    <row r="24" spans="1:41" ht="18" customHeight="1" x14ac:dyDescent="0.2">
      <c r="A24" s="75">
        <v>13</v>
      </c>
      <c r="B24" s="80"/>
      <c r="C24" s="81"/>
      <c r="D24" s="82"/>
      <c r="E24" s="83"/>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5">
        <f t="shared" si="1"/>
        <v>0</v>
      </c>
      <c r="AL24" s="86">
        <f t="shared" si="0"/>
        <v>0</v>
      </c>
      <c r="AM24" s="253"/>
      <c r="AN24" s="253"/>
      <c r="AO24" s="87" t="str">
        <f t="shared" si="2"/>
        <v/>
      </c>
    </row>
    <row r="25" spans="1:41" ht="18" customHeight="1" x14ac:dyDescent="0.2">
      <c r="A25" s="75">
        <v>14</v>
      </c>
      <c r="B25" s="80"/>
      <c r="C25" s="81"/>
      <c r="D25" s="82"/>
      <c r="E25" s="83"/>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5">
        <f t="shared" si="1"/>
        <v>0</v>
      </c>
      <c r="AL25" s="86">
        <f t="shared" si="0"/>
        <v>0</v>
      </c>
      <c r="AM25" s="253"/>
      <c r="AN25" s="253"/>
      <c r="AO25" s="87" t="str">
        <f t="shared" si="2"/>
        <v/>
      </c>
    </row>
    <row r="26" spans="1:41" ht="18" customHeight="1" x14ac:dyDescent="0.2">
      <c r="A26" s="75">
        <v>15</v>
      </c>
      <c r="B26" s="80"/>
      <c r="C26" s="81"/>
      <c r="D26" s="82"/>
      <c r="E26" s="83"/>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5">
        <f t="shared" si="1"/>
        <v>0</v>
      </c>
      <c r="AL26" s="86">
        <f t="shared" si="0"/>
        <v>0</v>
      </c>
      <c r="AM26" s="253"/>
      <c r="AN26" s="253"/>
      <c r="AO26" s="87" t="str">
        <f t="shared" si="2"/>
        <v/>
      </c>
    </row>
    <row r="27" spans="1:41" ht="18" customHeight="1" x14ac:dyDescent="0.2">
      <c r="A27" s="75">
        <v>16</v>
      </c>
      <c r="B27" s="80"/>
      <c r="C27" s="81"/>
      <c r="D27" s="82"/>
      <c r="E27" s="83"/>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5">
        <f t="shared" si="1"/>
        <v>0</v>
      </c>
      <c r="AL27" s="86">
        <f t="shared" si="0"/>
        <v>0</v>
      </c>
      <c r="AM27" s="253"/>
      <c r="AN27" s="253"/>
      <c r="AO27" s="87" t="str">
        <f t="shared" si="2"/>
        <v/>
      </c>
    </row>
    <row r="28" spans="1:41" ht="18" customHeight="1" x14ac:dyDescent="0.2">
      <c r="A28" s="75">
        <v>17</v>
      </c>
      <c r="B28" s="80"/>
      <c r="C28" s="81"/>
      <c r="D28" s="82"/>
      <c r="E28" s="83"/>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5">
        <f t="shared" si="1"/>
        <v>0</v>
      </c>
      <c r="AL28" s="86">
        <f t="shared" si="0"/>
        <v>0</v>
      </c>
      <c r="AM28" s="253"/>
      <c r="AN28" s="253"/>
      <c r="AO28" s="87" t="str">
        <f t="shared" si="2"/>
        <v/>
      </c>
    </row>
    <row r="29" spans="1:41" ht="18" customHeight="1" x14ac:dyDescent="0.2">
      <c r="A29" s="75">
        <v>18</v>
      </c>
      <c r="B29" s="80"/>
      <c r="C29" s="81"/>
      <c r="D29" s="82"/>
      <c r="E29" s="83"/>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5">
        <f t="shared" si="1"/>
        <v>0</v>
      </c>
      <c r="AL29" s="86">
        <f t="shared" si="0"/>
        <v>0</v>
      </c>
      <c r="AM29" s="253"/>
      <c r="AN29" s="253"/>
      <c r="AO29" s="87" t="str">
        <f t="shared" si="2"/>
        <v/>
      </c>
    </row>
    <row r="30" spans="1:41" ht="18" customHeight="1" x14ac:dyDescent="0.2">
      <c r="A30" s="75">
        <v>19</v>
      </c>
      <c r="B30" s="80"/>
      <c r="C30" s="81"/>
      <c r="D30" s="82"/>
      <c r="E30" s="83"/>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5">
        <f t="shared" si="1"/>
        <v>0</v>
      </c>
      <c r="AL30" s="86">
        <f t="shared" si="0"/>
        <v>0</v>
      </c>
      <c r="AM30" s="253"/>
      <c r="AN30" s="253"/>
      <c r="AO30" s="87" t="str">
        <f t="shared" si="2"/>
        <v/>
      </c>
    </row>
    <row r="31" spans="1:41" ht="18" customHeight="1" x14ac:dyDescent="0.2">
      <c r="A31" s="75">
        <v>20</v>
      </c>
      <c r="B31" s="80"/>
      <c r="C31" s="81"/>
      <c r="D31" s="82"/>
      <c r="E31" s="83"/>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5">
        <f t="shared" si="1"/>
        <v>0</v>
      </c>
      <c r="AL31" s="86">
        <f t="shared" si="0"/>
        <v>0</v>
      </c>
      <c r="AM31" s="253"/>
      <c r="AN31" s="253"/>
      <c r="AO31" s="87" t="str">
        <f t="shared" si="2"/>
        <v/>
      </c>
    </row>
    <row r="32" spans="1:41" ht="18" customHeight="1" x14ac:dyDescent="0.2">
      <c r="A32" s="249" t="s">
        <v>36</v>
      </c>
      <c r="B32" s="257"/>
      <c r="C32" s="257"/>
      <c r="D32" s="257"/>
      <c r="E32" s="257"/>
      <c r="F32" s="88">
        <f>+SUM(F12:F31)</f>
        <v>0</v>
      </c>
      <c r="G32" s="88">
        <f t="shared" ref="G32:AJ32" si="3">+SUM(G12:G31)</f>
        <v>0</v>
      </c>
      <c r="H32" s="88">
        <f t="shared" si="3"/>
        <v>0</v>
      </c>
      <c r="I32" s="88">
        <f t="shared" si="3"/>
        <v>0</v>
      </c>
      <c r="J32" s="88">
        <f t="shared" si="3"/>
        <v>0</v>
      </c>
      <c r="K32" s="88">
        <f t="shared" si="3"/>
        <v>0</v>
      </c>
      <c r="L32" s="88">
        <f t="shared" si="3"/>
        <v>0</v>
      </c>
      <c r="M32" s="88">
        <f t="shared" si="3"/>
        <v>0</v>
      </c>
      <c r="N32" s="88">
        <f t="shared" si="3"/>
        <v>0</v>
      </c>
      <c r="O32" s="88">
        <f t="shared" si="3"/>
        <v>0</v>
      </c>
      <c r="P32" s="88">
        <f t="shared" si="3"/>
        <v>0</v>
      </c>
      <c r="Q32" s="88">
        <f t="shared" si="3"/>
        <v>0</v>
      </c>
      <c r="R32" s="88">
        <f t="shared" si="3"/>
        <v>0</v>
      </c>
      <c r="S32" s="88">
        <f t="shared" si="3"/>
        <v>0</v>
      </c>
      <c r="T32" s="88">
        <f t="shared" si="3"/>
        <v>0</v>
      </c>
      <c r="U32" s="88">
        <f t="shared" si="3"/>
        <v>0</v>
      </c>
      <c r="V32" s="88">
        <f t="shared" si="3"/>
        <v>0</v>
      </c>
      <c r="W32" s="88">
        <f t="shared" si="3"/>
        <v>0</v>
      </c>
      <c r="X32" s="88">
        <f t="shared" si="3"/>
        <v>0</v>
      </c>
      <c r="Y32" s="88">
        <f t="shared" si="3"/>
        <v>0</v>
      </c>
      <c r="Z32" s="88">
        <f t="shared" si="3"/>
        <v>0</v>
      </c>
      <c r="AA32" s="88">
        <f t="shared" si="3"/>
        <v>0</v>
      </c>
      <c r="AB32" s="88">
        <f t="shared" si="3"/>
        <v>0</v>
      </c>
      <c r="AC32" s="88">
        <f t="shared" si="3"/>
        <v>0</v>
      </c>
      <c r="AD32" s="88">
        <f t="shared" si="3"/>
        <v>0</v>
      </c>
      <c r="AE32" s="88">
        <f t="shared" si="3"/>
        <v>0</v>
      </c>
      <c r="AF32" s="88">
        <f t="shared" si="3"/>
        <v>0</v>
      </c>
      <c r="AG32" s="88">
        <f t="shared" si="3"/>
        <v>0</v>
      </c>
      <c r="AH32" s="88">
        <f t="shared" si="3"/>
        <v>0</v>
      </c>
      <c r="AI32" s="88">
        <f t="shared" si="3"/>
        <v>0</v>
      </c>
      <c r="AJ32" s="88">
        <f t="shared" si="3"/>
        <v>0</v>
      </c>
      <c r="AK32" s="85">
        <f t="shared" si="1"/>
        <v>0</v>
      </c>
      <c r="AL32" s="86">
        <f t="shared" si="0"/>
        <v>0</v>
      </c>
      <c r="AM32" s="242"/>
      <c r="AN32" s="242"/>
      <c r="AO32" s="87"/>
    </row>
    <row r="33" spans="1:41" ht="18" customHeight="1" x14ac:dyDescent="0.2">
      <c r="A33" s="249" t="s">
        <v>146</v>
      </c>
      <c r="B33" s="257"/>
      <c r="C33" s="257"/>
      <c r="D33" s="257"/>
      <c r="E33" s="258"/>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88"/>
      <c r="AL33" s="91"/>
      <c r="AM33" s="242"/>
      <c r="AN33" s="242"/>
      <c r="AO33" s="87"/>
    </row>
    <row r="34" spans="1:41" ht="15" customHeight="1" x14ac:dyDescent="0.2">
      <c r="A34" s="248" t="s">
        <v>191</v>
      </c>
      <c r="B34" s="248"/>
      <c r="C34" s="248"/>
      <c r="D34" s="248"/>
      <c r="E34" s="248"/>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92"/>
      <c r="AL34" s="92"/>
      <c r="AM34" s="62"/>
    </row>
    <row r="35" spans="1:41" ht="15" customHeight="1" x14ac:dyDescent="0.2">
      <c r="A35" s="74"/>
      <c r="B35" s="74"/>
      <c r="C35" s="74"/>
      <c r="D35" s="74"/>
      <c r="E35" s="74"/>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74"/>
      <c r="AL35" s="74"/>
      <c r="AM35" s="62"/>
    </row>
    <row r="36" spans="1:41" ht="15" customHeight="1" x14ac:dyDescent="0.2">
      <c r="A36" s="74"/>
      <c r="B36" s="74"/>
      <c r="C36" s="74"/>
      <c r="D36" s="74"/>
      <c r="E36" s="74"/>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74"/>
      <c r="AL36" s="74"/>
      <c r="AM36" s="62"/>
    </row>
    <row r="37" spans="1:41" ht="21" customHeight="1" x14ac:dyDescent="0.2">
      <c r="A37" s="61" t="s">
        <v>193</v>
      </c>
      <c r="B37" s="65"/>
      <c r="C37" s="66"/>
      <c r="D37" s="66"/>
      <c r="E37" s="66"/>
      <c r="F37" s="66"/>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6"/>
      <c r="AM37" s="66"/>
      <c r="AN37" s="62"/>
    </row>
    <row r="38" spans="1:41" ht="25" customHeight="1" x14ac:dyDescent="0.2">
      <c r="A38" s="62"/>
      <c r="B38" s="74"/>
      <c r="C38" s="259" t="str">
        <f>IF(VLOOKUP($AK$1,[1]選択肢!$A$1:$J$32,C43,FALSE)=0,"-",VLOOKUP($AK$1,[1]選択肢!$A$1:$J$32,C43,FALSE))</f>
        <v>管理者</v>
      </c>
      <c r="D38" s="260"/>
      <c r="E38" s="262" t="str">
        <f>IF(VLOOKUP($AK$1,[1]選択肢!$A$1:$J$32,E43,FALSE)=0,"-",VLOOKUP($AK$1,[1]選択肢!$A$1:$J$32,E43,FALSE))</f>
        <v>児童発達支援管理責任者</v>
      </c>
      <c r="F38" s="262"/>
      <c r="G38" s="262"/>
      <c r="H38" s="262"/>
      <c r="I38" s="259" t="str">
        <f>IF(VLOOKUP($AK$1,[1]選択肢!$A$1:$J$32,I43,FALSE)=0,"-",VLOOKUP($AK$1,[1]選択肢!$A$1:$J$32,I43,FALSE))</f>
        <v>嘱託医</v>
      </c>
      <c r="J38" s="260"/>
      <c r="K38" s="260"/>
      <c r="L38" s="260"/>
      <c r="M38" s="260"/>
      <c r="N38" s="261"/>
      <c r="O38" s="259" t="str">
        <f>IF(VLOOKUP($AK$1,[1]選択肢!$A$1:$J$32,O43,FALSE)=0,"-",VLOOKUP($AK$1,[1]選択肢!$A$1:$J$32,O43,FALSE))</f>
        <v>児童指導員</v>
      </c>
      <c r="P38" s="260"/>
      <c r="Q38" s="260"/>
      <c r="R38" s="260"/>
      <c r="S38" s="260"/>
      <c r="T38" s="261"/>
      <c r="U38" s="259" t="str">
        <f>IF(VLOOKUP($AK$1,[1]選択肢!$A$1:$J$32,U43,FALSE)=0,"-",VLOOKUP($AK$1,[1]選択肢!$A$1:$J$32,U43,FALSE))</f>
        <v>保育士</v>
      </c>
      <c r="V38" s="260"/>
      <c r="W38" s="260"/>
      <c r="X38" s="260"/>
      <c r="Y38" s="260"/>
      <c r="Z38" s="261"/>
      <c r="AA38" s="259" t="str">
        <f>IF(VLOOKUP($AK$1,[1]選択肢!$A$1:$J$32,AA43,FALSE)=0,"-",VLOOKUP($AK$1,[1]選択肢!$A$1:$J$32,AA43,FALSE))</f>
        <v>栄養士</v>
      </c>
      <c r="AB38" s="260"/>
      <c r="AC38" s="260"/>
      <c r="AD38" s="260"/>
      <c r="AE38" s="260"/>
      <c r="AF38" s="261"/>
      <c r="AG38" s="262" t="str">
        <f>IF(VLOOKUP($AK$1,[1]選択肢!$A$1:$J$32,AG43,FALSE)=0,"-",VLOOKUP($AK$1,[1]選択肢!$A$1:$J$32,AG43,FALSE))</f>
        <v>調理員</v>
      </c>
      <c r="AH38" s="262"/>
      <c r="AI38" s="262"/>
      <c r="AJ38" s="262"/>
      <c r="AK38" s="262"/>
      <c r="AL38" s="262" t="str">
        <f>IF(VLOOKUP($AK$1,[1]選択肢!$A$1:$J$32,AL43,FALSE)=0,"-",VLOOKUP($AK$1,[1]選択肢!$A$1:$J$32,AL43,FALSE))</f>
        <v>機能訓練担当職員</v>
      </c>
      <c r="AM38" s="262"/>
      <c r="AN38" s="62"/>
    </row>
    <row r="39" spans="1:41" ht="18" customHeight="1" x14ac:dyDescent="0.2">
      <c r="A39" s="62"/>
      <c r="B39" s="74"/>
      <c r="C39" s="97" t="s">
        <v>149</v>
      </c>
      <c r="D39" s="97" t="s">
        <v>150</v>
      </c>
      <c r="E39" s="98" t="s">
        <v>149</v>
      </c>
      <c r="F39" s="266" t="s">
        <v>150</v>
      </c>
      <c r="G39" s="266"/>
      <c r="H39" s="266"/>
      <c r="I39" s="263" t="s">
        <v>149</v>
      </c>
      <c r="J39" s="264"/>
      <c r="K39" s="265"/>
      <c r="L39" s="263" t="s">
        <v>150</v>
      </c>
      <c r="M39" s="264"/>
      <c r="N39" s="265"/>
      <c r="O39" s="263" t="s">
        <v>149</v>
      </c>
      <c r="P39" s="264"/>
      <c r="Q39" s="265"/>
      <c r="R39" s="263" t="s">
        <v>150</v>
      </c>
      <c r="S39" s="264"/>
      <c r="T39" s="265"/>
      <c r="U39" s="263" t="s">
        <v>149</v>
      </c>
      <c r="V39" s="264"/>
      <c r="W39" s="265"/>
      <c r="X39" s="263" t="s">
        <v>150</v>
      </c>
      <c r="Y39" s="264"/>
      <c r="Z39" s="265"/>
      <c r="AA39" s="263" t="s">
        <v>149</v>
      </c>
      <c r="AB39" s="264"/>
      <c r="AC39" s="265"/>
      <c r="AD39" s="263" t="s">
        <v>150</v>
      </c>
      <c r="AE39" s="264"/>
      <c r="AF39" s="265"/>
      <c r="AG39" s="263" t="s">
        <v>149</v>
      </c>
      <c r="AH39" s="264"/>
      <c r="AI39" s="265"/>
      <c r="AJ39" s="263" t="s">
        <v>150</v>
      </c>
      <c r="AK39" s="265"/>
      <c r="AL39" s="98" t="s">
        <v>151</v>
      </c>
      <c r="AM39" s="98" t="s">
        <v>152</v>
      </c>
      <c r="AN39" s="62"/>
    </row>
    <row r="40" spans="1:41" ht="18" customHeight="1" x14ac:dyDescent="0.2">
      <c r="A40" s="62"/>
      <c r="B40" s="76" t="s">
        <v>153</v>
      </c>
      <c r="C40" s="98">
        <f>COUNTIFS($AO$12:$AO$31,C$38,$C$12:$C$31,"A",$E$12:$E$31,"*")</f>
        <v>0</v>
      </c>
      <c r="D40" s="98">
        <f>COUNTIFS($AO$12:$AO$31,C$38,$C$12:$C$31,"B",$E$12:$E$31,"*")</f>
        <v>0</v>
      </c>
      <c r="E40" s="98">
        <f>COUNTIFS($AO$12:$AO$31,E$38,$C$12:$C$31,"A",$E$12:$E$31,"*")</f>
        <v>0</v>
      </c>
      <c r="F40" s="263">
        <f>COUNTIFS($AO$12:$AO$31,E$38,$C$12:$C$31,"B",$E$12:$E$31,"*")</f>
        <v>0</v>
      </c>
      <c r="G40" s="264"/>
      <c r="H40" s="265"/>
      <c r="I40" s="263">
        <f>COUNTIFS($AO$12:$AO$31,I$38,$C$12:$C$31,"A",$E$12:$E$31,"*")</f>
        <v>0</v>
      </c>
      <c r="J40" s="264"/>
      <c r="K40" s="265"/>
      <c r="L40" s="263">
        <f>COUNTIFS($AO$12:$AO$31,I$38,$C$12:$C$31,"B",$E$12:$E$31,"*")</f>
        <v>0</v>
      </c>
      <c r="M40" s="264"/>
      <c r="N40" s="265"/>
      <c r="O40" s="263">
        <f>COUNTIFS($AO$12:$AO$31,O$38,$C$12:$C$31,"A",$E$12:$E$31,"*")</f>
        <v>0</v>
      </c>
      <c r="P40" s="264"/>
      <c r="Q40" s="265"/>
      <c r="R40" s="263">
        <f>COUNTIFS($AO$12:$AO$31,O$38,$C$12:$C$31,"B",$E$12:$E$31,"*")</f>
        <v>0</v>
      </c>
      <c r="S40" s="264"/>
      <c r="T40" s="265"/>
      <c r="U40" s="263">
        <f>COUNTIFS($AO$12:$AO$31,U$38,$C$12:$C$31,"A",$E$12:$E$31,"*")</f>
        <v>0</v>
      </c>
      <c r="V40" s="264"/>
      <c r="W40" s="265"/>
      <c r="X40" s="263">
        <f>COUNTIFS($AO$12:$AO$31,U$38,$C$12:$C$31,"B",$E$12:$E$31,"*")</f>
        <v>0</v>
      </c>
      <c r="Y40" s="264"/>
      <c r="Z40" s="265"/>
      <c r="AA40" s="263">
        <f>COUNTIFS($AO$12:$AO$31,AA$38,$C$12:$C$31,"A",$E$12:$E$31,"*")</f>
        <v>0</v>
      </c>
      <c r="AB40" s="264"/>
      <c r="AC40" s="265"/>
      <c r="AD40" s="263">
        <f>COUNTIFS($AO$12:$AO$31,AA$38,$C$12:$C$31,"B",$E$12:$E$31,"*")</f>
        <v>0</v>
      </c>
      <c r="AE40" s="264"/>
      <c r="AF40" s="265"/>
      <c r="AG40" s="263">
        <f>COUNTIFS($AO$12:$AO$31,AG$38,$C$12:$C$31,"A",$E$12:$E$31,"*")</f>
        <v>0</v>
      </c>
      <c r="AH40" s="264"/>
      <c r="AI40" s="265"/>
      <c r="AJ40" s="263">
        <f>COUNTIFS($AO$12:$AO$31,AG$38,$C$12:$C$31,"B",$E$12:$E$31,"*")</f>
        <v>0</v>
      </c>
      <c r="AK40" s="265"/>
      <c r="AL40" s="98">
        <f>COUNTIFS($AO$12:$AO$31,AL$38,$C$12:$C$31,"A",$E$12:$E$31,"*")</f>
        <v>0</v>
      </c>
      <c r="AM40" s="98">
        <f>COUNTIFS($AO$12:$AO$31,AL$38,$C$12:$C$31,"B",$E$12:$E$31,"*")</f>
        <v>0</v>
      </c>
      <c r="AN40" s="62"/>
    </row>
    <row r="41" spans="1:41" ht="18" customHeight="1" x14ac:dyDescent="0.2">
      <c r="A41" s="62"/>
      <c r="B41" s="77" t="s">
        <v>154</v>
      </c>
      <c r="C41" s="98">
        <f>COUNTIFS($AO$12:$AO$31,C$38,$C$12:$C$31,"C",$E$12:$E$31,"*")</f>
        <v>0</v>
      </c>
      <c r="D41" s="98">
        <f>COUNTIFS($AO$12:$AO$31,C$38,$C$12:$C$31,"D",$E$12:$E$31,"*")</f>
        <v>0</v>
      </c>
      <c r="E41" s="98">
        <f>COUNTIFS($AO$12:$AO$31,E$38,$C$12:$C$31,"C",$E$12:$E$31,"*")</f>
        <v>0</v>
      </c>
      <c r="F41" s="263">
        <f>COUNTIFS($AO$12:$AO$31,E$38,$C$12:$C$31,"D",$E$12:$E$31,"*")</f>
        <v>0</v>
      </c>
      <c r="G41" s="264"/>
      <c r="H41" s="265"/>
      <c r="I41" s="263">
        <f>COUNTIFS($AO$12:$AO$31,I$38,$C$12:$C$31,"C",$E$12:$E$31,"*")</f>
        <v>0</v>
      </c>
      <c r="J41" s="264"/>
      <c r="K41" s="265"/>
      <c r="L41" s="263">
        <f>COUNTIFS($AO$12:$AO$31,I$38,$C$12:$C$31,"D",$E$12:$E$31,"*")</f>
        <v>0</v>
      </c>
      <c r="M41" s="264"/>
      <c r="N41" s="265"/>
      <c r="O41" s="263">
        <f>COUNTIFS($AO$12:$AO$31,O$38,$C$12:$C$31,"C",$E$12:$E$31,"*")</f>
        <v>0</v>
      </c>
      <c r="P41" s="264"/>
      <c r="Q41" s="265"/>
      <c r="R41" s="263">
        <f>COUNTIFS($AO$12:$AO$31,O$38,$C$12:$C$31,"D",$E$12:$E$31,"*")</f>
        <v>0</v>
      </c>
      <c r="S41" s="264"/>
      <c r="T41" s="265"/>
      <c r="U41" s="263">
        <f>COUNTIFS($AO$12:$AO$31,U$38,$C$12:$C$31,"C",$E$12:$E$31,"*")</f>
        <v>0</v>
      </c>
      <c r="V41" s="264"/>
      <c r="W41" s="265"/>
      <c r="X41" s="263">
        <f>COUNTIFS($AO$12:$AO$31,U$38,$C$12:$C$31,"D",$E$12:$E$31,"*")</f>
        <v>0</v>
      </c>
      <c r="Y41" s="264"/>
      <c r="Z41" s="265"/>
      <c r="AA41" s="263">
        <f>COUNTIFS($AO$12:$AO$31,AA$38,$C$12:$C$31,"C",$E$12:$E$31,"*")</f>
        <v>0</v>
      </c>
      <c r="AB41" s="264"/>
      <c r="AC41" s="265"/>
      <c r="AD41" s="263">
        <f>COUNTIFS($AO$12:$AO$31,AA$38,$C$12:$C$31,"D",$E$12:$E$31,"*")</f>
        <v>0</v>
      </c>
      <c r="AE41" s="264"/>
      <c r="AF41" s="265"/>
      <c r="AG41" s="263">
        <f>COUNTIFS($AO$12:$AO$31,AG$38,$C$12:$C$31,"C",$E$12:$E$31,"*")</f>
        <v>0</v>
      </c>
      <c r="AH41" s="264"/>
      <c r="AI41" s="265"/>
      <c r="AJ41" s="263">
        <f>COUNTIFS($AO$12:$AO$31,AG$38,$C$12:$C$31,"D",$E$12:$E$31,"*")</f>
        <v>0</v>
      </c>
      <c r="AK41" s="265"/>
      <c r="AL41" s="98">
        <f>COUNTIFS($AO$12:$AO$31,AL$38,$C$12:$C$31,"C",$E$12:$E$31,"*")</f>
        <v>0</v>
      </c>
      <c r="AM41" s="98">
        <f>COUNTIFS($AO$12:$AO$31,AL$38,$C$12:$C$31,"D",$E$12:$E$31,"*")</f>
        <v>0</v>
      </c>
      <c r="AN41" s="62"/>
    </row>
    <row r="42" spans="1:41" ht="25" customHeight="1" x14ac:dyDescent="0.2">
      <c r="A42" s="62"/>
      <c r="B42" s="77" t="s">
        <v>155</v>
      </c>
      <c r="C42" s="259" t="str">
        <f>IF($AK$3="４週",SUMIFS($AK$12:$AK$31,$AO$12:$AO$31,C38)/4/$AH$6,IF($AK$3="歴月",SUMIFS($AK$12:$AK$31,$AO$12:$AO$31,C38)/$AL$6,"記載する期間を選択してください"))</f>
        <v>記載する期間を選択してください</v>
      </c>
      <c r="D42" s="261"/>
      <c r="E42" s="259" t="str">
        <f>IF($AK$3="４週",SUMIFS($AK$12:$AK$31,$AO$12:$AO$31,E38)/4/$AH$6,IF($AK$3="歴月",SUMIFS($AK$12:$AK$31,$AO$12:$AO$31,E38)/$AL$6,"記載する期間を選択してください"))</f>
        <v>記載する期間を選択してください</v>
      </c>
      <c r="F42" s="260"/>
      <c r="G42" s="260"/>
      <c r="H42" s="261"/>
      <c r="I42" s="259" t="str">
        <f>IF($AK$3="４週",SUMIFS($AK$12:$AK$31,$AO$12:$AO$31,I38)/4/$AH$6,IF($AK$3="歴月",SUMIFS($AK$12:$AK$31,$AO$12:$AO$31,I38)/$AL$6,"記載する期間を選択してください"))</f>
        <v>記載する期間を選択してください</v>
      </c>
      <c r="J42" s="260"/>
      <c r="K42" s="260"/>
      <c r="L42" s="260"/>
      <c r="M42" s="260"/>
      <c r="N42" s="261"/>
      <c r="O42" s="259" t="str">
        <f>IF($AK$3="４週",SUMIFS($AK$12:$AK$31,$AO$12:$AO$31,O38)/4/$AH$6,IF($AK$3="歴月",SUMIFS($AK$12:$AK$31,$AO$12:$AO$31,O38)/$AL$6,"記載する期間を選択してください"))</f>
        <v>記載する期間を選択してください</v>
      </c>
      <c r="P42" s="260"/>
      <c r="Q42" s="260"/>
      <c r="R42" s="260"/>
      <c r="S42" s="260"/>
      <c r="T42" s="261"/>
      <c r="U42" s="259" t="str">
        <f>IF($AK$3="４週",SUMIFS($AK$12:$AK$31,$AO$12:$AO$31,U38)/4/$AH$6,IF($AK$3="歴月",SUMIFS($AK$12:$AK$31,$AO$12:$AO$31,U38)/$AL$6,"記載する期間を選択してください"))</f>
        <v>記載する期間を選択してください</v>
      </c>
      <c r="V42" s="260"/>
      <c r="W42" s="260"/>
      <c r="X42" s="260"/>
      <c r="Y42" s="260"/>
      <c r="Z42" s="261"/>
      <c r="AA42" s="259" t="str">
        <f>IF($AK$3="４週",SUMIFS($AK$12:$AK$31,$AO$12:$AO$31,AA38)/4/$AH$6,IF($AK$3="歴月",SUMIFS($AK$12:$AK$31,$AO$12:$AO$31,AA38)/$AL$6,"記載する期間を選択してください"))</f>
        <v>記載する期間を選択してください</v>
      </c>
      <c r="AB42" s="260"/>
      <c r="AC42" s="260"/>
      <c r="AD42" s="260"/>
      <c r="AE42" s="260"/>
      <c r="AF42" s="261"/>
      <c r="AG42" s="259" t="str">
        <f>IF($AK$3="４週",SUMIFS($AK$12:$AK$31,$AO$12:$AO$31,AG38)/4/$AH$6,IF($AK$3="歴月",SUMIFS($AK$12:$AK$31,$AO$12:$AO$31,AG38)/$AL$6,"記載する期間を選択してください"))</f>
        <v>記載する期間を選択してください</v>
      </c>
      <c r="AH42" s="260"/>
      <c r="AI42" s="260"/>
      <c r="AJ42" s="260"/>
      <c r="AK42" s="261"/>
      <c r="AL42" s="259" t="str">
        <f>IF($AK$3="４週",SUMIFS($AK$12:$AK$31,$AO$12:$AO$31,AL38)/4/$AH$6,IF($AK$3="歴月",SUMIFS($AK$12:$AK$31,$AO$12:$AO$31,AL38)/$AL$6,"記載する期間を選択してください"))</f>
        <v>記載する期間を選択してください</v>
      </c>
      <c r="AM42" s="261"/>
      <c r="AN42" s="62"/>
    </row>
    <row r="43" spans="1:41" ht="5.15" customHeight="1" x14ac:dyDescent="0.2">
      <c r="A43" s="62"/>
      <c r="B43" s="65"/>
      <c r="C43" s="99">
        <v>2</v>
      </c>
      <c r="D43" s="99"/>
      <c r="E43" s="99">
        <v>3</v>
      </c>
      <c r="F43" s="99"/>
      <c r="G43" s="99"/>
      <c r="H43" s="99"/>
      <c r="I43" s="99">
        <v>4</v>
      </c>
      <c r="J43" s="99"/>
      <c r="K43" s="99"/>
      <c r="L43" s="99"/>
      <c r="M43" s="99"/>
      <c r="N43" s="99"/>
      <c r="O43" s="99">
        <v>5</v>
      </c>
      <c r="P43" s="99"/>
      <c r="Q43" s="99"/>
      <c r="R43" s="99"/>
      <c r="S43" s="99"/>
      <c r="T43" s="99"/>
      <c r="U43" s="99">
        <v>6</v>
      </c>
      <c r="V43" s="99"/>
      <c r="W43" s="99"/>
      <c r="X43" s="99"/>
      <c r="Y43" s="99"/>
      <c r="Z43" s="99"/>
      <c r="AA43" s="99">
        <v>7</v>
      </c>
      <c r="AB43" s="99"/>
      <c r="AC43" s="99"/>
      <c r="AD43" s="99"/>
      <c r="AE43" s="99"/>
      <c r="AF43" s="99"/>
      <c r="AG43" s="99">
        <v>8</v>
      </c>
      <c r="AH43" s="99"/>
      <c r="AI43" s="99"/>
      <c r="AJ43" s="99"/>
      <c r="AK43" s="99"/>
      <c r="AL43" s="99">
        <v>9</v>
      </c>
      <c r="AM43" s="100"/>
      <c r="AN43" s="62"/>
    </row>
    <row r="44" spans="1:41" ht="19.5" customHeight="1" x14ac:dyDescent="0.2">
      <c r="A44" s="62"/>
      <c r="B44" s="74"/>
      <c r="C44" s="262" t="str">
        <f>IF(VLOOKUP($AK$1,[1]選択肢!$A:$Z,C49,FALSE)=0,"-",VLOOKUP($AK$1,[1]選択肢!$A:$Z,C49,FALSE))</f>
        <v>看護職員</v>
      </c>
      <c r="D44" s="262"/>
      <c r="E44" s="262" t="str">
        <f>IF(VLOOKUP($AK$1,[1]選択肢!$A:$Z,E49,FALSE)=0,"-",VLOOKUP($AK$1,[1]選択肢!$A:$Z,E49,FALSE))</f>
        <v>その他職員</v>
      </c>
      <c r="F44" s="262"/>
      <c r="G44" s="262"/>
      <c r="H44" s="262"/>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100"/>
      <c r="AN44" s="62"/>
    </row>
    <row r="45" spans="1:41" ht="19.5" customHeight="1" x14ac:dyDescent="0.2">
      <c r="A45" s="62"/>
      <c r="B45" s="74"/>
      <c r="C45" s="98" t="s">
        <v>149</v>
      </c>
      <c r="D45" s="98" t="s">
        <v>150</v>
      </c>
      <c r="E45" s="98" t="s">
        <v>149</v>
      </c>
      <c r="F45" s="266" t="s">
        <v>150</v>
      </c>
      <c r="G45" s="266"/>
      <c r="H45" s="266"/>
      <c r="I45" s="99"/>
      <c r="J45" s="99"/>
      <c r="K45" s="99"/>
      <c r="L45" s="99"/>
      <c r="M45" s="99"/>
      <c r="N45" s="99"/>
      <c r="O45" s="99"/>
      <c r="P45" s="99"/>
      <c r="Q45" s="99"/>
      <c r="R45" s="99"/>
      <c r="S45" s="99"/>
      <c r="T45" s="99"/>
      <c r="U45" s="99"/>
      <c r="V45" s="99"/>
      <c r="W45" s="99"/>
      <c r="X45" s="99"/>
      <c r="Y45" s="99"/>
      <c r="Z45" s="99"/>
      <c r="AA45" s="99"/>
      <c r="AB45" s="99"/>
      <c r="AC45" s="99"/>
      <c r="AD45" s="99"/>
      <c r="AE45" s="99"/>
      <c r="AF45" s="99"/>
      <c r="AG45" s="99"/>
      <c r="AH45" s="99"/>
      <c r="AI45" s="99"/>
      <c r="AJ45" s="99"/>
      <c r="AK45" s="99"/>
      <c r="AL45" s="99"/>
      <c r="AM45" s="100"/>
      <c r="AN45" s="62"/>
    </row>
    <row r="46" spans="1:41" ht="19.5" customHeight="1" x14ac:dyDescent="0.2">
      <c r="A46" s="62"/>
      <c r="B46" s="76" t="s">
        <v>153</v>
      </c>
      <c r="C46" s="98">
        <f>COUNTIFS($AO$11:$AO$30,C$44,$C$11:$C$30,"A",$E$11:$E$30,"*")</f>
        <v>0</v>
      </c>
      <c r="D46" s="98">
        <f>COUNTIFS($AO$11:$AO$30,C$44,$C$11:$C$30,"B",$E$11:$E$30,"*")</f>
        <v>0</v>
      </c>
      <c r="E46" s="98">
        <f>COUNTIFS($AO$11:$AO$30,E$44,$C$11:$C$30,"A",$E$11:$E$30,"*")</f>
        <v>0</v>
      </c>
      <c r="F46" s="263">
        <f>COUNTIFS($AO$11:$AO$30,E$44,$C$11:$C$30,"B",$E$11:$E$30,"*")</f>
        <v>0</v>
      </c>
      <c r="G46" s="264"/>
      <c r="H46" s="265"/>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100"/>
      <c r="AN46" s="62"/>
    </row>
    <row r="47" spans="1:41" ht="19.5" customHeight="1" x14ac:dyDescent="0.2">
      <c r="A47" s="62"/>
      <c r="B47" s="77" t="s">
        <v>154</v>
      </c>
      <c r="C47" s="98">
        <f>COUNTIFS($AO$11:$AO$30,C$44,$C$11:$C$30,"C",$E$11:$E$30,"*")</f>
        <v>0</v>
      </c>
      <c r="D47" s="98">
        <f>COUNTIFS($AO$11:$AO$30,C$44,$C$11:$C$30,"D",$E$11:$E$30,"*")</f>
        <v>0</v>
      </c>
      <c r="E47" s="98">
        <f>COUNTIFS($AO$11:$AO$30,E$44,$C$11:$C$30,"C",$E$11:$E$30,"*")</f>
        <v>0</v>
      </c>
      <c r="F47" s="263">
        <f>COUNTIFS($AO$11:$AO$30,E$44,$C$11:$C$30,"D",$E$11:$E$30,"*")</f>
        <v>0</v>
      </c>
      <c r="G47" s="264"/>
      <c r="H47" s="265"/>
      <c r="I47" s="99"/>
      <c r="J47" s="99"/>
      <c r="K47" s="99"/>
      <c r="L47" s="99"/>
      <c r="M47" s="99"/>
      <c r="N47" s="99"/>
      <c r="O47" s="99"/>
      <c r="P47" s="99"/>
      <c r="Q47" s="99"/>
      <c r="R47" s="99"/>
      <c r="S47" s="99"/>
      <c r="T47" s="99"/>
      <c r="U47" s="99"/>
      <c r="V47" s="99"/>
      <c r="W47" s="99"/>
      <c r="X47" s="99"/>
      <c r="Y47" s="99"/>
      <c r="Z47" s="99"/>
      <c r="AA47" s="99"/>
      <c r="AB47" s="99"/>
      <c r="AC47" s="99"/>
      <c r="AD47" s="99"/>
      <c r="AE47" s="99"/>
      <c r="AF47" s="99"/>
      <c r="AG47" s="99"/>
      <c r="AH47" s="99"/>
      <c r="AI47" s="99"/>
      <c r="AJ47" s="99"/>
      <c r="AK47" s="99"/>
      <c r="AL47" s="99"/>
      <c r="AM47" s="100"/>
      <c r="AN47" s="62"/>
    </row>
    <row r="48" spans="1:41" ht="19.5" customHeight="1" x14ac:dyDescent="0.2">
      <c r="A48" s="62"/>
      <c r="B48" s="77" t="s">
        <v>155</v>
      </c>
      <c r="C48" s="259" t="str">
        <f>IF($AK$3="４週",SUMIFS($AK$12:$AK$31,$AO$12:$AO$31,C44)/4/$AH$6,IF($AK$3="歴月",SUMIFS($AK$12:$AK$31,$AO$12:$AO$31,C44)/$AL$6,"記載する期間を選択してください"))</f>
        <v>記載する期間を選択してください</v>
      </c>
      <c r="D48" s="261"/>
      <c r="E48" s="259" t="str">
        <f>IF($AK$3="４週",SUMIFS($AK$12:$AK$31,$AO$12:$AO$31,E44)/4/$AH$6,IF($AK$3="歴月",SUMIFS($AK$12:$AK$31,$AO$12:$AO$31,E44)/$AL$6,"記載する期間を選択してください"))</f>
        <v>記載する期間を選択してください</v>
      </c>
      <c r="F48" s="260"/>
      <c r="G48" s="260"/>
      <c r="H48" s="261"/>
      <c r="I48" s="99"/>
      <c r="J48" s="99"/>
      <c r="K48" s="99"/>
      <c r="L48" s="99"/>
      <c r="M48" s="99"/>
      <c r="N48" s="99"/>
      <c r="O48" s="99"/>
      <c r="P48" s="99"/>
      <c r="Q48" s="99"/>
      <c r="R48" s="99"/>
      <c r="S48" s="99"/>
      <c r="T48" s="99"/>
      <c r="U48" s="99"/>
      <c r="V48" s="99"/>
      <c r="W48" s="99"/>
      <c r="X48" s="99"/>
      <c r="Y48" s="99"/>
      <c r="Z48" s="99"/>
      <c r="AA48" s="99"/>
      <c r="AB48" s="99"/>
      <c r="AC48" s="99"/>
      <c r="AD48" s="99"/>
      <c r="AE48" s="99"/>
      <c r="AF48" s="99"/>
      <c r="AG48" s="99"/>
      <c r="AH48" s="99"/>
      <c r="AI48" s="99"/>
      <c r="AJ48" s="99"/>
      <c r="AK48" s="99"/>
      <c r="AL48" s="99"/>
      <c r="AM48" s="100"/>
      <c r="AN48" s="62"/>
    </row>
    <row r="49" spans="1:40" ht="3" customHeight="1" x14ac:dyDescent="0.2">
      <c r="A49" s="62"/>
      <c r="B49" s="65"/>
      <c r="C49" s="99">
        <v>10</v>
      </c>
      <c r="D49" s="99"/>
      <c r="E49" s="99">
        <f>C49+1</f>
        <v>11</v>
      </c>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100"/>
      <c r="AN49" s="62"/>
    </row>
    <row r="50" spans="1:40" ht="15" customHeight="1" x14ac:dyDescent="0.2">
      <c r="A50" s="93" t="s">
        <v>156</v>
      </c>
      <c r="B50" s="101"/>
      <c r="C50" s="102"/>
      <c r="D50" s="102"/>
      <c r="E50" s="102"/>
      <c r="F50" s="103"/>
      <c r="G50" s="102"/>
      <c r="H50" s="99"/>
      <c r="I50" s="99"/>
      <c r="J50" s="99"/>
      <c r="K50" s="99"/>
      <c r="L50" s="99"/>
      <c r="M50" s="99"/>
      <c r="N50" s="99"/>
      <c r="O50" s="99"/>
      <c r="P50" s="99"/>
      <c r="Q50" s="99"/>
      <c r="R50" s="99">
        <v>6</v>
      </c>
      <c r="S50" s="99"/>
      <c r="T50" s="99"/>
      <c r="U50" s="99"/>
      <c r="V50" s="99"/>
      <c r="W50" s="99"/>
      <c r="X50" s="99">
        <v>7</v>
      </c>
      <c r="Y50" s="99"/>
      <c r="Z50" s="99"/>
      <c r="AA50" s="99"/>
      <c r="AB50" s="99"/>
      <c r="AC50" s="99"/>
      <c r="AD50" s="99">
        <v>8</v>
      </c>
      <c r="AE50" s="99"/>
      <c r="AF50" s="99"/>
      <c r="AG50" s="104"/>
      <c r="AH50" s="104"/>
      <c r="AI50" s="104"/>
      <c r="AJ50" s="104">
        <v>9</v>
      </c>
      <c r="AK50" s="105"/>
      <c r="AL50" s="105"/>
      <c r="AM50" s="62"/>
    </row>
    <row r="51" spans="1:40" s="93" customFormat="1" ht="15" customHeight="1" x14ac:dyDescent="0.2">
      <c r="A51" s="93" t="s">
        <v>157</v>
      </c>
      <c r="B51" s="94"/>
      <c r="C51" s="94"/>
      <c r="D51" s="94"/>
      <c r="E51" s="94"/>
      <c r="F51" s="94"/>
      <c r="G51" s="94"/>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row>
    <row r="52" spans="1:40" s="93" customFormat="1" ht="15" customHeight="1" x14ac:dyDescent="0.2">
      <c r="A52" s="93" t="s">
        <v>158</v>
      </c>
      <c r="B52" s="94"/>
      <c r="C52" s="94"/>
      <c r="D52" s="94"/>
      <c r="E52" s="94"/>
      <c r="F52" s="94"/>
      <c r="G52" s="94"/>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row>
    <row r="53" spans="1:40" s="93" customFormat="1" ht="15" customHeight="1" x14ac:dyDescent="0.2">
      <c r="A53" s="94" t="s">
        <v>159</v>
      </c>
      <c r="C53" s="94"/>
      <c r="D53" s="94"/>
      <c r="E53" s="94"/>
      <c r="F53" s="94"/>
      <c r="G53" s="94"/>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row>
    <row r="54" spans="1:40" s="93" customFormat="1" ht="15" customHeight="1" x14ac:dyDescent="0.2">
      <c r="A54" s="93" t="s">
        <v>160</v>
      </c>
      <c r="B54" s="94"/>
      <c r="C54" s="94"/>
      <c r="D54" s="94"/>
      <c r="E54" s="94"/>
      <c r="F54" s="94"/>
      <c r="G54" s="94"/>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row>
    <row r="55" spans="1:40" s="93" customFormat="1" ht="15" customHeight="1" x14ac:dyDescent="0.2">
      <c r="A55" s="93" t="s">
        <v>161</v>
      </c>
      <c r="B55" s="94"/>
      <c r="C55" s="94"/>
      <c r="D55" s="94"/>
      <c r="E55" s="94"/>
      <c r="F55" s="94"/>
      <c r="G55" s="94"/>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c r="AL55" s="61"/>
      <c r="AM55" s="61"/>
    </row>
    <row r="56" spans="1:40" ht="15" customHeight="1" x14ac:dyDescent="0.2">
      <c r="A56" s="93" t="s">
        <v>162</v>
      </c>
      <c r="B56" s="106"/>
      <c r="C56" s="93"/>
      <c r="D56" s="93"/>
      <c r="E56" s="93"/>
      <c r="F56" s="93"/>
      <c r="G56" s="93"/>
    </row>
    <row r="57" spans="1:40" ht="15" customHeight="1" x14ac:dyDescent="0.2">
      <c r="A57" s="93" t="s">
        <v>163</v>
      </c>
      <c r="B57" s="106"/>
      <c r="C57" s="93"/>
      <c r="D57" s="93"/>
      <c r="E57" s="93"/>
      <c r="F57" s="93"/>
      <c r="G57" s="93"/>
    </row>
    <row r="58" spans="1:40" ht="15" customHeight="1" x14ac:dyDescent="0.2">
      <c r="A58" s="93"/>
      <c r="B58" s="76" t="s">
        <v>164</v>
      </c>
      <c r="C58" s="248" t="s">
        <v>165</v>
      </c>
      <c r="D58" s="248"/>
      <c r="E58" s="248"/>
      <c r="F58" s="93"/>
      <c r="G58" s="93"/>
    </row>
    <row r="59" spans="1:40" ht="15" customHeight="1" x14ac:dyDescent="0.2">
      <c r="A59" s="93"/>
      <c r="B59" s="107" t="s">
        <v>139</v>
      </c>
      <c r="C59" s="267" t="s">
        <v>166</v>
      </c>
      <c r="D59" s="267"/>
      <c r="E59" s="267"/>
      <c r="F59" s="93"/>
      <c r="G59" s="93"/>
    </row>
    <row r="60" spans="1:40" ht="15" customHeight="1" x14ac:dyDescent="0.2">
      <c r="A60" s="93"/>
      <c r="B60" s="107" t="s">
        <v>140</v>
      </c>
      <c r="C60" s="267" t="s">
        <v>167</v>
      </c>
      <c r="D60" s="267"/>
      <c r="E60" s="267"/>
      <c r="F60" s="93"/>
      <c r="G60" s="93"/>
    </row>
    <row r="61" spans="1:40" ht="15" customHeight="1" x14ac:dyDescent="0.2">
      <c r="A61" s="93"/>
      <c r="B61" s="107" t="s">
        <v>142</v>
      </c>
      <c r="C61" s="267" t="s">
        <v>168</v>
      </c>
      <c r="D61" s="267"/>
      <c r="E61" s="267"/>
      <c r="F61" s="93"/>
      <c r="G61" s="93"/>
    </row>
    <row r="62" spans="1:40" ht="15" customHeight="1" x14ac:dyDescent="0.2">
      <c r="A62" s="93"/>
      <c r="B62" s="107" t="s">
        <v>144</v>
      </c>
      <c r="C62" s="267" t="s">
        <v>169</v>
      </c>
      <c r="D62" s="267"/>
      <c r="E62" s="267"/>
      <c r="F62" s="93"/>
      <c r="G62" s="93"/>
    </row>
    <row r="63" spans="1:40" ht="15" customHeight="1" x14ac:dyDescent="0.2">
      <c r="A63" s="93"/>
      <c r="B63" s="93" t="s">
        <v>170</v>
      </c>
      <c r="C63" s="93"/>
      <c r="D63" s="93"/>
      <c r="E63" s="93"/>
      <c r="F63" s="93"/>
      <c r="G63" s="93"/>
    </row>
    <row r="64" spans="1:40" ht="15" customHeight="1" x14ac:dyDescent="0.2">
      <c r="A64" s="93"/>
      <c r="B64" s="93" t="s">
        <v>171</v>
      </c>
      <c r="C64" s="93"/>
      <c r="D64" s="93"/>
      <c r="E64" s="93"/>
      <c r="F64" s="93"/>
      <c r="G64" s="93"/>
    </row>
    <row r="65" spans="1:7" ht="15" customHeight="1" x14ac:dyDescent="0.2">
      <c r="A65" s="93"/>
      <c r="B65" s="93" t="s">
        <v>172</v>
      </c>
      <c r="C65" s="93"/>
      <c r="D65" s="93"/>
      <c r="E65" s="93"/>
      <c r="F65" s="93"/>
      <c r="G65" s="93"/>
    </row>
    <row r="66" spans="1:7" ht="15" customHeight="1" x14ac:dyDescent="0.2">
      <c r="A66" s="93" t="s">
        <v>173</v>
      </c>
      <c r="B66" s="106"/>
      <c r="C66" s="93"/>
      <c r="D66" s="93"/>
      <c r="E66" s="93"/>
      <c r="F66" s="93"/>
      <c r="G66" s="93"/>
    </row>
    <row r="67" spans="1:7" ht="15" customHeight="1" x14ac:dyDescent="0.2">
      <c r="A67" s="93" t="s">
        <v>174</v>
      </c>
      <c r="B67" s="106"/>
      <c r="C67" s="93"/>
      <c r="D67" s="93"/>
      <c r="E67" s="93"/>
      <c r="F67" s="93"/>
      <c r="G67" s="93"/>
    </row>
    <row r="68" spans="1:7" ht="15" customHeight="1" x14ac:dyDescent="0.2">
      <c r="A68" s="93" t="s">
        <v>175</v>
      </c>
      <c r="B68" s="106"/>
      <c r="C68" s="93"/>
      <c r="D68" s="93"/>
      <c r="E68" s="93"/>
      <c r="F68" s="93"/>
      <c r="G68" s="93"/>
    </row>
    <row r="69" spans="1:7" ht="15" customHeight="1" x14ac:dyDescent="0.2">
      <c r="A69" s="93" t="s">
        <v>176</v>
      </c>
      <c r="B69" s="106"/>
      <c r="C69" s="93"/>
      <c r="D69" s="93"/>
      <c r="E69" s="93"/>
      <c r="F69" s="93"/>
      <c r="G69" s="93"/>
    </row>
    <row r="70" spans="1:7" ht="15" customHeight="1" x14ac:dyDescent="0.2">
      <c r="A70" s="93" t="s">
        <v>177</v>
      </c>
      <c r="B70" s="106"/>
      <c r="C70" s="93"/>
      <c r="D70" s="93"/>
      <c r="E70" s="93"/>
      <c r="F70" s="93"/>
      <c r="G70" s="93"/>
    </row>
    <row r="71" spans="1:7" ht="15" customHeight="1" x14ac:dyDescent="0.2">
      <c r="A71" s="93" t="s">
        <v>178</v>
      </c>
      <c r="B71" s="106"/>
      <c r="C71" s="93"/>
      <c r="D71" s="93"/>
      <c r="E71" s="93"/>
      <c r="F71" s="93"/>
      <c r="G71" s="93"/>
    </row>
    <row r="72" spans="1:7" ht="15" customHeight="1" x14ac:dyDescent="0.2">
      <c r="A72" s="93"/>
      <c r="B72" s="93" t="s">
        <v>179</v>
      </c>
      <c r="C72" s="93"/>
      <c r="D72" s="93"/>
      <c r="E72" s="93"/>
      <c r="F72" s="93"/>
      <c r="G72" s="93"/>
    </row>
    <row r="73" spans="1:7" ht="15" customHeight="1" x14ac:dyDescent="0.2">
      <c r="A73" s="93"/>
      <c r="B73" s="93" t="s">
        <v>180</v>
      </c>
      <c r="C73" s="93"/>
      <c r="D73" s="93"/>
      <c r="E73" s="93"/>
      <c r="F73" s="93"/>
      <c r="G73" s="93"/>
    </row>
    <row r="74" spans="1:7" ht="15" customHeight="1" x14ac:dyDescent="0.2">
      <c r="A74" s="93" t="s">
        <v>181</v>
      </c>
      <c r="B74" s="106"/>
      <c r="C74" s="93"/>
      <c r="D74" s="93"/>
      <c r="E74" s="93"/>
      <c r="F74" s="93"/>
      <c r="G74" s="93"/>
    </row>
    <row r="75" spans="1:7" ht="15" customHeight="1" x14ac:dyDescent="0.2">
      <c r="A75" s="93" t="s">
        <v>182</v>
      </c>
      <c r="B75" s="106"/>
      <c r="C75" s="93"/>
      <c r="D75" s="93"/>
      <c r="E75" s="93"/>
      <c r="F75" s="93"/>
      <c r="G75" s="93"/>
    </row>
    <row r="76" spans="1:7" ht="15" customHeight="1" x14ac:dyDescent="0.2">
      <c r="A76" s="93" t="s">
        <v>183</v>
      </c>
      <c r="B76" s="106"/>
      <c r="C76" s="93"/>
      <c r="D76" s="93"/>
      <c r="E76" s="93"/>
      <c r="F76" s="93"/>
      <c r="G76" s="93"/>
    </row>
    <row r="77" spans="1:7" ht="15" customHeight="1" x14ac:dyDescent="0.2">
      <c r="A77" s="93" t="s">
        <v>184</v>
      </c>
      <c r="B77" s="106"/>
      <c r="C77" s="93"/>
      <c r="D77" s="93"/>
      <c r="E77" s="93"/>
      <c r="F77" s="93"/>
      <c r="G77" s="93"/>
    </row>
    <row r="78" spans="1:7" ht="15" customHeight="1" x14ac:dyDescent="0.2">
      <c r="A78" s="93" t="s">
        <v>185</v>
      </c>
      <c r="B78" s="106"/>
      <c r="C78" s="93"/>
      <c r="D78" s="93"/>
      <c r="E78" s="93"/>
      <c r="F78" s="93"/>
      <c r="G78" s="93"/>
    </row>
    <row r="79" spans="1:7" ht="15" customHeight="1" x14ac:dyDescent="0.2">
      <c r="A79" s="93" t="s">
        <v>186</v>
      </c>
      <c r="B79" s="106"/>
      <c r="C79" s="93"/>
      <c r="D79" s="93"/>
      <c r="E79" s="93"/>
      <c r="F79" s="93"/>
      <c r="G79" s="93"/>
    </row>
    <row r="80" spans="1:7" ht="15" customHeight="1" x14ac:dyDescent="0.2">
      <c r="A80" s="93" t="s">
        <v>187</v>
      </c>
      <c r="B80" s="106"/>
      <c r="C80" s="93"/>
      <c r="D80" s="93"/>
      <c r="E80" s="93"/>
      <c r="F80" s="93"/>
      <c r="G80" s="93"/>
    </row>
    <row r="81" spans="1:7" ht="15" customHeight="1" x14ac:dyDescent="0.2">
      <c r="A81" s="93" t="s">
        <v>188</v>
      </c>
      <c r="B81" s="106"/>
      <c r="C81" s="93"/>
      <c r="D81" s="93"/>
      <c r="E81" s="93"/>
      <c r="F81" s="93"/>
      <c r="G81" s="93"/>
    </row>
  </sheetData>
  <mergeCells count="110">
    <mergeCell ref="C61:E61"/>
    <mergeCell ref="C62:E62"/>
    <mergeCell ref="F47:H47"/>
    <mergeCell ref="C48:D48"/>
    <mergeCell ref="E48:H48"/>
    <mergeCell ref="C58:E58"/>
    <mergeCell ref="C59:E59"/>
    <mergeCell ref="C60:E60"/>
    <mergeCell ref="AG42:AK42"/>
    <mergeCell ref="AL42:AM42"/>
    <mergeCell ref="C44:D44"/>
    <mergeCell ref="E44:H44"/>
    <mergeCell ref="F45:H45"/>
    <mergeCell ref="F46:H46"/>
    <mergeCell ref="C42:D42"/>
    <mergeCell ref="E42:H42"/>
    <mergeCell ref="I42:N42"/>
    <mergeCell ref="O42:T42"/>
    <mergeCell ref="U42:Z42"/>
    <mergeCell ref="AA42:AF42"/>
    <mergeCell ref="AA41:AC41"/>
    <mergeCell ref="AD41:AF41"/>
    <mergeCell ref="AG41:AI41"/>
    <mergeCell ref="AJ41:AK41"/>
    <mergeCell ref="X40:Z40"/>
    <mergeCell ref="AA40:AC40"/>
    <mergeCell ref="AD40:AF40"/>
    <mergeCell ref="AG40:AI40"/>
    <mergeCell ref="AJ40:AK40"/>
    <mergeCell ref="AA39:AC39"/>
    <mergeCell ref="AD39:AF39"/>
    <mergeCell ref="AG39:AI39"/>
    <mergeCell ref="AJ39:AK39"/>
    <mergeCell ref="F40:H40"/>
    <mergeCell ref="I40:K40"/>
    <mergeCell ref="L40:N40"/>
    <mergeCell ref="O40:Q40"/>
    <mergeCell ref="R40:T40"/>
    <mergeCell ref="U40:W40"/>
    <mergeCell ref="F39:H39"/>
    <mergeCell ref="I39:K39"/>
    <mergeCell ref="L39:N39"/>
    <mergeCell ref="O39:Q39"/>
    <mergeCell ref="R39:T39"/>
    <mergeCell ref="U39:W39"/>
    <mergeCell ref="X39:Z39"/>
    <mergeCell ref="F41:H41"/>
    <mergeCell ref="I41:K41"/>
    <mergeCell ref="L41:N41"/>
    <mergeCell ref="O41:Q41"/>
    <mergeCell ref="R41:T41"/>
    <mergeCell ref="U41:W41"/>
    <mergeCell ref="X41:Z41"/>
    <mergeCell ref="A34:E34"/>
    <mergeCell ref="C38:D38"/>
    <mergeCell ref="E38:H38"/>
    <mergeCell ref="I38:N38"/>
    <mergeCell ref="O38:T38"/>
    <mergeCell ref="U38:Z38"/>
    <mergeCell ref="AM29:AN29"/>
    <mergeCell ref="AM30:AN30"/>
    <mergeCell ref="AM31:AN31"/>
    <mergeCell ref="A32:E32"/>
    <mergeCell ref="AM32:AN33"/>
    <mergeCell ref="A33:E33"/>
    <mergeCell ref="AA38:AF38"/>
    <mergeCell ref="AG38:AK38"/>
    <mergeCell ref="AL38:AM38"/>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K8:AK11"/>
    <mergeCell ref="AL8:AL11"/>
    <mergeCell ref="AM8:AN11"/>
    <mergeCell ref="F9:L9"/>
    <mergeCell ref="M9:S9"/>
    <mergeCell ref="T9:Z9"/>
    <mergeCell ref="AA9:AG9"/>
    <mergeCell ref="AH9:AJ9"/>
    <mergeCell ref="AH6:AJ6"/>
    <mergeCell ref="A8:A11"/>
    <mergeCell ref="B8:B9"/>
    <mergeCell ref="C8:C11"/>
    <mergeCell ref="D8:D11"/>
    <mergeCell ref="E8:E11"/>
    <mergeCell ref="F8:AJ8"/>
    <mergeCell ref="B10:B11"/>
    <mergeCell ref="AM12:AN12"/>
    <mergeCell ref="AK1:AN1"/>
    <mergeCell ref="M2:P2"/>
    <mergeCell ref="Q2:R2"/>
    <mergeCell ref="S2:T2"/>
    <mergeCell ref="U2:V2"/>
    <mergeCell ref="AK2:AN2"/>
    <mergeCell ref="AK3:AN3"/>
    <mergeCell ref="AK4:AN4"/>
    <mergeCell ref="AK5:AN5"/>
  </mergeCells>
  <phoneticPr fontId="1"/>
  <dataValidations count="5">
    <dataValidation allowBlank="1" showInputMessage="1" sqref="B12:B13" xr:uid="{A7E16EA7-C2D7-4ACF-8B67-3ACEE1C1D701}"/>
    <dataValidation type="list" allowBlank="1" showInputMessage="1" sqref="B14:B31" xr:uid="{7D76F5C2-7FA7-4233-9778-E5EBFE376485}">
      <formula1>INDIRECT($AK$1)</formula1>
    </dataValidation>
    <dataValidation type="list" allowBlank="1" showInputMessage="1" showErrorMessage="1" sqref="AK3:AN3" xr:uid="{7639B4B5-062B-47A0-8083-816246DFDBBC}">
      <formula1>"４週,歴月"</formula1>
    </dataValidation>
    <dataValidation type="list" allowBlank="1" showInputMessage="1" showErrorMessage="1" sqref="AK4:AN4" xr:uid="{43285E5E-9D12-4B39-82FC-2A9B4E5EE9A1}">
      <formula1>"予定,実績"</formula1>
    </dataValidation>
    <dataValidation type="list" allowBlank="1" showInputMessage="1" showErrorMessage="1" sqref="C12:C31" xr:uid="{9F16FF79-C455-4F50-BDEB-0B0BE096998B}">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67" fitToWidth="0" fitToHeight="0" orientation="landscape" r:id="rId1"/>
  <headerFooter alignWithMargins="0">
    <oddHeader>&amp;L&amp;"ＭＳ ゴシック,標準"&amp;10（標準様式４）</oddHeader>
  </headerFooter>
  <rowBreaks count="1" manualBreakCount="1">
    <brk id="49" max="3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389B-A32D-43D6-AD9C-AF224C865FD3}">
  <dimension ref="A1:AN73"/>
  <sheetViews>
    <sheetView showGridLines="0" view="pageBreakPreview" zoomScaleNormal="100" zoomScaleSheetLayoutView="100" workbookViewId="0">
      <selection activeCell="B11" sqref="B11:C12"/>
    </sheetView>
  </sheetViews>
  <sheetFormatPr defaultColWidth="9" defaultRowHeight="21" customHeight="1" x14ac:dyDescent="0.2"/>
  <cols>
    <col min="1" max="1" width="2.81640625" style="65" customWidth="1"/>
    <col min="2" max="2" width="15.54296875" style="59" customWidth="1"/>
    <col min="3" max="3" width="7.1796875" style="65" customWidth="1"/>
    <col min="4" max="5" width="8.26953125" style="65" customWidth="1"/>
    <col min="6" max="36" width="2.81640625" style="65" customWidth="1"/>
    <col min="37" max="37" width="7.1796875" style="65" customWidth="1"/>
    <col min="38" max="39" width="8.26953125" style="65" customWidth="1"/>
    <col min="40" max="40" width="6.08984375" style="65" customWidth="1"/>
    <col min="41" max="16384" width="9" style="65"/>
  </cols>
  <sheetData>
    <row r="1" spans="1:40" ht="20.149999999999999" customHeight="1" x14ac:dyDescent="0.2">
      <c r="A1" s="58" t="s">
        <v>111</v>
      </c>
      <c r="C1" s="60"/>
      <c r="D1" s="60"/>
      <c r="E1" s="60"/>
      <c r="F1" s="60"/>
      <c r="G1" s="60"/>
      <c r="H1" s="60"/>
      <c r="I1" s="60"/>
      <c r="J1" s="60"/>
      <c r="K1" s="60"/>
      <c r="L1" s="60"/>
      <c r="M1" s="60"/>
      <c r="N1" s="60"/>
      <c r="O1" s="60"/>
      <c r="P1" s="60"/>
      <c r="Q1" s="60"/>
      <c r="R1" s="60"/>
      <c r="S1" s="60"/>
      <c r="T1" s="60"/>
      <c r="U1" s="60"/>
      <c r="V1" s="60"/>
      <c r="W1" s="60"/>
      <c r="X1" s="61"/>
      <c r="Y1" s="61"/>
      <c r="Z1" s="62"/>
      <c r="AA1" s="62"/>
      <c r="AB1" s="62"/>
      <c r="AC1" s="62"/>
      <c r="AD1" s="63"/>
      <c r="AE1" s="63"/>
      <c r="AF1" s="63"/>
      <c r="AG1" s="63"/>
      <c r="AH1" s="63"/>
      <c r="AI1" s="64" t="s">
        <v>112</v>
      </c>
      <c r="AJ1" s="64"/>
      <c r="AK1" s="236" t="s">
        <v>194</v>
      </c>
      <c r="AL1" s="236"/>
      <c r="AM1" s="236"/>
      <c r="AN1" s="236"/>
    </row>
    <row r="2" spans="1:40" ht="18" customHeight="1" x14ac:dyDescent="0.2">
      <c r="A2" s="62"/>
      <c r="B2" s="66"/>
      <c r="C2" s="66"/>
      <c r="D2" s="66"/>
      <c r="E2" s="66"/>
      <c r="F2" s="66"/>
      <c r="G2" s="66"/>
      <c r="H2" s="66"/>
      <c r="I2" s="66"/>
      <c r="J2" s="66"/>
      <c r="K2" s="66"/>
      <c r="L2" s="66"/>
      <c r="M2" s="237">
        <v>2026</v>
      </c>
      <c r="N2" s="237"/>
      <c r="O2" s="237"/>
      <c r="P2" s="237"/>
      <c r="Q2" s="238" t="s">
        <v>114</v>
      </c>
      <c r="R2" s="238"/>
      <c r="S2" s="237"/>
      <c r="T2" s="237"/>
      <c r="U2" s="238" t="s">
        <v>115</v>
      </c>
      <c r="V2" s="238"/>
      <c r="W2" s="66"/>
      <c r="X2" s="66"/>
      <c r="Y2" s="66"/>
      <c r="Z2" s="62"/>
      <c r="AA2" s="62"/>
      <c r="AC2" s="64"/>
      <c r="AD2" s="66"/>
      <c r="AE2" s="66"/>
      <c r="AF2" s="66"/>
      <c r="AG2" s="66"/>
      <c r="AH2" s="66"/>
      <c r="AI2" s="64" t="s">
        <v>116</v>
      </c>
      <c r="AJ2" s="64"/>
      <c r="AK2" s="239"/>
      <c r="AL2" s="239"/>
      <c r="AM2" s="239"/>
      <c r="AN2" s="239"/>
    </row>
    <row r="3" spans="1:40" ht="18" customHeight="1" x14ac:dyDescent="0.2">
      <c r="A3" s="67"/>
      <c r="B3" s="67"/>
      <c r="C3" s="67"/>
      <c r="D3" s="67"/>
      <c r="E3" s="67"/>
      <c r="F3" s="67"/>
      <c r="G3" s="67"/>
      <c r="H3" s="67"/>
      <c r="I3" s="67"/>
      <c r="J3" s="67"/>
      <c r="K3" s="67"/>
      <c r="L3" s="67"/>
      <c r="M3" s="67"/>
      <c r="N3" s="67"/>
      <c r="O3" s="67"/>
      <c r="P3" s="67"/>
      <c r="Q3" s="67"/>
      <c r="R3" s="67"/>
      <c r="S3" s="67"/>
      <c r="T3" s="67"/>
      <c r="U3" s="67"/>
      <c r="V3" s="67"/>
      <c r="W3" s="67"/>
      <c r="Y3" s="68"/>
      <c r="Z3" s="68"/>
      <c r="AA3" s="68"/>
      <c r="AB3" s="62"/>
      <c r="AC3" s="68"/>
      <c r="AD3" s="68"/>
      <c r="AE3" s="68"/>
      <c r="AF3" s="68"/>
      <c r="AG3" s="68"/>
      <c r="AH3" s="68"/>
      <c r="AI3" s="69" t="s">
        <v>117</v>
      </c>
      <c r="AJ3" s="64"/>
      <c r="AK3" s="240"/>
      <c r="AL3" s="240"/>
      <c r="AM3" s="240"/>
      <c r="AN3" s="240"/>
    </row>
    <row r="4" spans="1:40" ht="18" customHeight="1" x14ac:dyDescent="0.2">
      <c r="A4" s="67"/>
      <c r="B4" s="67"/>
      <c r="C4" s="67"/>
      <c r="D4" s="67"/>
      <c r="E4" s="67"/>
      <c r="F4" s="67"/>
      <c r="G4" s="67"/>
      <c r="H4" s="67"/>
      <c r="I4" s="67"/>
      <c r="J4" s="67"/>
      <c r="K4" s="67"/>
      <c r="L4" s="67"/>
      <c r="M4" s="67"/>
      <c r="N4" s="67"/>
      <c r="O4" s="67"/>
      <c r="P4" s="67"/>
      <c r="Q4" s="67"/>
      <c r="R4" s="67"/>
      <c r="S4" s="67"/>
      <c r="T4" s="67"/>
      <c r="U4" s="67"/>
      <c r="V4" s="67"/>
      <c r="W4" s="67"/>
      <c r="Y4" s="68"/>
      <c r="Z4" s="68"/>
      <c r="AA4" s="68"/>
      <c r="AB4" s="62"/>
      <c r="AC4" s="68"/>
      <c r="AD4" s="68"/>
      <c r="AE4" s="68"/>
      <c r="AF4" s="68"/>
      <c r="AG4" s="68"/>
      <c r="AH4" s="68"/>
      <c r="AI4" s="69" t="s">
        <v>118</v>
      </c>
      <c r="AJ4" s="64"/>
      <c r="AK4" s="240"/>
      <c r="AL4" s="240"/>
      <c r="AM4" s="240"/>
      <c r="AN4" s="240"/>
    </row>
    <row r="5" spans="1:40" ht="18" customHeight="1" x14ac:dyDescent="0.2">
      <c r="A5" s="67"/>
      <c r="B5" s="67"/>
      <c r="C5" s="67"/>
      <c r="D5" s="67"/>
      <c r="E5" s="67"/>
      <c r="F5" s="67"/>
      <c r="G5" s="67"/>
      <c r="H5" s="67"/>
      <c r="I5" s="67"/>
      <c r="J5" s="67"/>
      <c r="K5" s="67"/>
      <c r="L5" s="67"/>
      <c r="M5" s="67"/>
      <c r="N5" s="67"/>
      <c r="O5" s="67"/>
      <c r="P5" s="67"/>
      <c r="Q5" s="67"/>
      <c r="R5" s="67"/>
      <c r="S5" s="67"/>
      <c r="U5" s="67"/>
      <c r="V5" s="67"/>
      <c r="W5" s="67"/>
      <c r="Y5" s="68"/>
      <c r="Z5" s="68"/>
      <c r="AA5" s="68"/>
      <c r="AB5" s="62"/>
      <c r="AC5" s="68"/>
      <c r="AD5" s="68"/>
      <c r="AE5" s="68"/>
      <c r="AF5" s="68"/>
      <c r="AG5" s="69" t="s">
        <v>120</v>
      </c>
      <c r="AH5" s="241"/>
      <c r="AI5" s="241"/>
      <c r="AJ5" s="241"/>
      <c r="AK5" s="68" t="s">
        <v>121</v>
      </c>
      <c r="AL5" s="72"/>
      <c r="AM5" s="68" t="s">
        <v>122</v>
      </c>
      <c r="AN5" s="62"/>
    </row>
    <row r="6" spans="1:40" ht="10" customHeight="1" x14ac:dyDescent="0.2">
      <c r="A6" s="62"/>
      <c r="B6" s="74"/>
      <c r="C6" s="74"/>
      <c r="D6" s="74"/>
      <c r="E6" s="74"/>
      <c r="F6" s="74"/>
      <c r="G6" s="74"/>
      <c r="H6" s="74"/>
      <c r="I6" s="74"/>
      <c r="J6" s="74"/>
      <c r="K6" s="74"/>
      <c r="L6" s="74"/>
      <c r="M6" s="74"/>
      <c r="N6" s="74"/>
      <c r="O6" s="74"/>
      <c r="P6" s="74"/>
      <c r="Q6" s="74"/>
      <c r="R6" s="74"/>
      <c r="S6" s="74"/>
      <c r="T6" s="74"/>
      <c r="U6" s="74"/>
      <c r="V6" s="74"/>
      <c r="W6" s="74"/>
      <c r="X6" s="66"/>
      <c r="Y6" s="66"/>
      <c r="Z6" s="66"/>
      <c r="AA6" s="66"/>
      <c r="AB6" s="66"/>
      <c r="AC6" s="66"/>
      <c r="AD6" s="66"/>
      <c r="AE6" s="66"/>
      <c r="AF6" s="66"/>
      <c r="AG6" s="66"/>
      <c r="AH6" s="66"/>
      <c r="AI6" s="66"/>
      <c r="AJ6" s="66"/>
      <c r="AK6" s="66"/>
      <c r="AL6" s="66"/>
      <c r="AM6" s="62"/>
      <c r="AN6" s="62"/>
    </row>
    <row r="7" spans="1:40" ht="15" customHeight="1" x14ac:dyDescent="0.2">
      <c r="A7" s="242" t="s">
        <v>123</v>
      </c>
      <c r="B7" s="243" t="s">
        <v>124</v>
      </c>
      <c r="C7" s="245" t="s">
        <v>125</v>
      </c>
      <c r="D7" s="248" t="s">
        <v>126</v>
      </c>
      <c r="E7" s="249" t="s">
        <v>127</v>
      </c>
      <c r="F7" s="250" t="s">
        <v>128</v>
      </c>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4" t="s">
        <v>129</v>
      </c>
      <c r="AL7" s="255" t="s">
        <v>130</v>
      </c>
      <c r="AM7" s="256" t="s">
        <v>131</v>
      </c>
      <c r="AN7" s="256"/>
    </row>
    <row r="8" spans="1:40" ht="15" customHeight="1" x14ac:dyDescent="0.2">
      <c r="A8" s="242"/>
      <c r="B8" s="244"/>
      <c r="C8" s="246"/>
      <c r="D8" s="248"/>
      <c r="E8" s="249"/>
      <c r="F8" s="248" t="s">
        <v>132</v>
      </c>
      <c r="G8" s="248"/>
      <c r="H8" s="248"/>
      <c r="I8" s="248"/>
      <c r="J8" s="248"/>
      <c r="K8" s="248"/>
      <c r="L8" s="248"/>
      <c r="M8" s="248" t="s">
        <v>133</v>
      </c>
      <c r="N8" s="248"/>
      <c r="O8" s="248"/>
      <c r="P8" s="248"/>
      <c r="Q8" s="248"/>
      <c r="R8" s="248"/>
      <c r="S8" s="248"/>
      <c r="T8" s="248" t="s">
        <v>134</v>
      </c>
      <c r="U8" s="248"/>
      <c r="V8" s="248"/>
      <c r="W8" s="248"/>
      <c r="X8" s="248"/>
      <c r="Y8" s="248"/>
      <c r="Z8" s="248"/>
      <c r="AA8" s="248" t="s">
        <v>135</v>
      </c>
      <c r="AB8" s="248"/>
      <c r="AC8" s="248"/>
      <c r="AD8" s="248"/>
      <c r="AE8" s="248"/>
      <c r="AF8" s="248"/>
      <c r="AG8" s="248"/>
      <c r="AH8" s="248" t="s">
        <v>136</v>
      </c>
      <c r="AI8" s="248"/>
      <c r="AJ8" s="248"/>
      <c r="AK8" s="254"/>
      <c r="AL8" s="255"/>
      <c r="AM8" s="256"/>
      <c r="AN8" s="256"/>
    </row>
    <row r="9" spans="1:40" ht="15" customHeight="1" x14ac:dyDescent="0.2">
      <c r="A9" s="242"/>
      <c r="B9" s="251" t="s">
        <v>137</v>
      </c>
      <c r="C9" s="246"/>
      <c r="D9" s="248"/>
      <c r="E9" s="249"/>
      <c r="F9" s="78">
        <f>DATE($M$2,$S$2,1)</f>
        <v>45992</v>
      </c>
      <c r="G9" s="78">
        <f>DATE($M$2,$S$2,2)</f>
        <v>45993</v>
      </c>
      <c r="H9" s="78">
        <f>DATE($M$2,$S$2,3)</f>
        <v>45994</v>
      </c>
      <c r="I9" s="78">
        <f>DATE($M$2,$S$2,4)</f>
        <v>45995</v>
      </c>
      <c r="J9" s="78">
        <f>DATE($M$2,$S$2,5)</f>
        <v>45996</v>
      </c>
      <c r="K9" s="78">
        <f>DATE($M$2,$S$2,6)</f>
        <v>45997</v>
      </c>
      <c r="L9" s="78">
        <f>DATE($M$2,$S$2,7)</f>
        <v>45998</v>
      </c>
      <c r="M9" s="78">
        <f>DATE($M$2,$S$2,8)</f>
        <v>45999</v>
      </c>
      <c r="N9" s="78">
        <f>DATE($M$2,$S$2,9)</f>
        <v>46000</v>
      </c>
      <c r="O9" s="78">
        <f>DATE($M$2,$S$2,10)</f>
        <v>46001</v>
      </c>
      <c r="P9" s="78">
        <f>DATE($M$2,$S$2,11)</f>
        <v>46002</v>
      </c>
      <c r="Q9" s="78">
        <f>DATE($M$2,$S$2,12)</f>
        <v>46003</v>
      </c>
      <c r="R9" s="78">
        <f>DATE($M$2,$S$2,13)</f>
        <v>46004</v>
      </c>
      <c r="S9" s="78">
        <f>DATE($M$2,$S$2,14)</f>
        <v>46005</v>
      </c>
      <c r="T9" s="78">
        <f>DATE($M$2,$S$2,15)</f>
        <v>46006</v>
      </c>
      <c r="U9" s="78">
        <f>DATE($M$2,$S$2,16)</f>
        <v>46007</v>
      </c>
      <c r="V9" s="78">
        <f>DATE($M$2,$S$2,17)</f>
        <v>46008</v>
      </c>
      <c r="W9" s="78">
        <f>DATE($M$2,$S$2,18)</f>
        <v>46009</v>
      </c>
      <c r="X9" s="78">
        <f>DATE($M$2,$S$2,19)</f>
        <v>46010</v>
      </c>
      <c r="Y9" s="78">
        <f>DATE($M$2,$S$2,20)</f>
        <v>46011</v>
      </c>
      <c r="Z9" s="78">
        <f>DATE($M$2,$S$2,21)</f>
        <v>46012</v>
      </c>
      <c r="AA9" s="78">
        <f>DATE($M$2,$S$2,22)</f>
        <v>46013</v>
      </c>
      <c r="AB9" s="78">
        <f>DATE($M$2,$S$2,23)</f>
        <v>46014</v>
      </c>
      <c r="AC9" s="78">
        <f>DATE($M$2,$S$2,24)</f>
        <v>46015</v>
      </c>
      <c r="AD9" s="78">
        <f>DATE($M$2,$S$2,25)</f>
        <v>46016</v>
      </c>
      <c r="AE9" s="78">
        <f>DATE($M$2,$S$2,26)</f>
        <v>46017</v>
      </c>
      <c r="AF9" s="78">
        <f>DATE($M$2,$S$2,27)</f>
        <v>46018</v>
      </c>
      <c r="AG9" s="78">
        <f>DATE($M$2,$S$2,28)</f>
        <v>46019</v>
      </c>
      <c r="AH9" s="78">
        <f>IF(DAY(EOMONTH(F9,0))&lt;29,"",DATE($M$2,$S$2,29))</f>
        <v>46020</v>
      </c>
      <c r="AI9" s="78">
        <f>IF(DAY(EOMONTH(F9,0))&lt;30,"",DATE($M$2,$S$2,30))</f>
        <v>46021</v>
      </c>
      <c r="AJ9" s="78">
        <f>IF(DAY(EOMONTH(F9,0))&lt;31,"",DATE($M$2,$S$2,31))</f>
        <v>46022</v>
      </c>
      <c r="AK9" s="254"/>
      <c r="AL9" s="255"/>
      <c r="AM9" s="256"/>
      <c r="AN9" s="256"/>
    </row>
    <row r="10" spans="1:40" ht="15" customHeight="1" x14ac:dyDescent="0.2">
      <c r="A10" s="242"/>
      <c r="B10" s="252"/>
      <c r="C10" s="247"/>
      <c r="D10" s="248"/>
      <c r="E10" s="249"/>
      <c r="F10" s="79">
        <f>DATE($M$2,$S$2,1)</f>
        <v>45992</v>
      </c>
      <c r="G10" s="79">
        <f>DATE($M$2,$S$2,2)</f>
        <v>45993</v>
      </c>
      <c r="H10" s="79">
        <f>DATE($M$2,$S$2,3)</f>
        <v>45994</v>
      </c>
      <c r="I10" s="79">
        <f>DATE($M$2,$S$2,4)</f>
        <v>45995</v>
      </c>
      <c r="J10" s="79">
        <f>DATE($M$2,$S$2,5)</f>
        <v>45996</v>
      </c>
      <c r="K10" s="79">
        <f>DATE($M$2,$S$2,6)</f>
        <v>45997</v>
      </c>
      <c r="L10" s="79">
        <f>DATE($M$2,$S$2,7)</f>
        <v>45998</v>
      </c>
      <c r="M10" s="79">
        <f>DATE($M$2,$S$2,8)</f>
        <v>45999</v>
      </c>
      <c r="N10" s="79">
        <f>DATE($M$2,$S$2,9)</f>
        <v>46000</v>
      </c>
      <c r="O10" s="79">
        <f>DATE($M$2,$S$2,10)</f>
        <v>46001</v>
      </c>
      <c r="P10" s="79">
        <f>DATE($M$2,$S$2,11)</f>
        <v>46002</v>
      </c>
      <c r="Q10" s="79">
        <f>DATE($M$2,$S$2,12)</f>
        <v>46003</v>
      </c>
      <c r="R10" s="79">
        <f>DATE($M$2,$S$2,13)</f>
        <v>46004</v>
      </c>
      <c r="S10" s="79">
        <f>DATE($M$2,$S$2,14)</f>
        <v>46005</v>
      </c>
      <c r="T10" s="79">
        <f>DATE($M$2,$S$2,15)</f>
        <v>46006</v>
      </c>
      <c r="U10" s="79">
        <f>DATE($M$2,$S$2,16)</f>
        <v>46007</v>
      </c>
      <c r="V10" s="79">
        <f>DATE($M$2,$S$2,17)</f>
        <v>46008</v>
      </c>
      <c r="W10" s="79">
        <f>DATE($M$2,$S$2,18)</f>
        <v>46009</v>
      </c>
      <c r="X10" s="79">
        <f>DATE($M$2,$S$2,19)</f>
        <v>46010</v>
      </c>
      <c r="Y10" s="79">
        <f>DATE($M$2,$S$2,20)</f>
        <v>46011</v>
      </c>
      <c r="Z10" s="79">
        <f>DATE($M$2,$S$2,21)</f>
        <v>46012</v>
      </c>
      <c r="AA10" s="79">
        <f>DATE($M$2,$S$2,22)</f>
        <v>46013</v>
      </c>
      <c r="AB10" s="79">
        <f>DATE($M$2,$S$2,23)</f>
        <v>46014</v>
      </c>
      <c r="AC10" s="79">
        <f>DATE($M$2,$S$2,24)</f>
        <v>46015</v>
      </c>
      <c r="AD10" s="79">
        <f>DATE($M$2,$S$2,25)</f>
        <v>46016</v>
      </c>
      <c r="AE10" s="79">
        <f>DATE($M$2,$S$2,26)</f>
        <v>46017</v>
      </c>
      <c r="AF10" s="79">
        <f>DATE($M$2,$S$2,27)</f>
        <v>46018</v>
      </c>
      <c r="AG10" s="79">
        <f>DATE($M$2,$S$2,28)</f>
        <v>46019</v>
      </c>
      <c r="AH10" s="79">
        <f>IF(DAY(EOMONTH(F10,0))&lt;29,"",DATE($M$2,$S$2,29))</f>
        <v>46020</v>
      </c>
      <c r="AI10" s="79">
        <f>IF(DAY(EOMONTH(F10,0))&lt;30,"",DATE($M$2,$S$2,30))</f>
        <v>46021</v>
      </c>
      <c r="AJ10" s="79">
        <f>IF(DAY(EOMONTH(F10,0))&lt;31,"",DATE($M$2,$S$2,31))</f>
        <v>46022</v>
      </c>
      <c r="AK10" s="254"/>
      <c r="AL10" s="255"/>
      <c r="AM10" s="256"/>
      <c r="AN10" s="256"/>
    </row>
    <row r="11" spans="1:40" ht="18" customHeight="1" x14ac:dyDescent="0.2">
      <c r="A11" s="75">
        <v>1</v>
      </c>
      <c r="B11" s="80"/>
      <c r="C11" s="81"/>
      <c r="D11" s="82"/>
      <c r="E11" s="83"/>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5">
        <f>+SUM(F11:AJ11)</f>
        <v>0</v>
      </c>
      <c r="AL11" s="86">
        <f>IF($AK$3="４週",AK11/4,AK11/(DAY(EOMONTH($F$9,0))/7))</f>
        <v>0</v>
      </c>
      <c r="AM11" s="253"/>
      <c r="AN11" s="253"/>
    </row>
    <row r="12" spans="1:40" ht="18" customHeight="1" x14ac:dyDescent="0.2">
      <c r="A12" s="75">
        <v>2</v>
      </c>
      <c r="B12" s="80"/>
      <c r="C12" s="81"/>
      <c r="D12" s="82"/>
      <c r="E12" s="83"/>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5">
        <f t="shared" ref="AK12:AK31" si="0">+SUM(F12:AJ12)</f>
        <v>0</v>
      </c>
      <c r="AL12" s="86">
        <f>IF($AK$3="４週",AK12/4,AK12/(DAY(EOMONTH($F$9,0))/7))</f>
        <v>0</v>
      </c>
      <c r="AM12" s="253"/>
      <c r="AN12" s="253"/>
    </row>
    <row r="13" spans="1:40" ht="18" customHeight="1" x14ac:dyDescent="0.2">
      <c r="A13" s="75">
        <v>3</v>
      </c>
      <c r="B13" s="80"/>
      <c r="C13" s="81"/>
      <c r="D13" s="82"/>
      <c r="E13" s="83"/>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5">
        <f t="shared" si="0"/>
        <v>0</v>
      </c>
      <c r="AL13" s="86">
        <f>IF($AK$3="４週",AK13/4,AK13/(DAY(EOMONTH($F$9,0))/7))</f>
        <v>0</v>
      </c>
      <c r="AM13" s="253"/>
      <c r="AN13" s="253"/>
    </row>
    <row r="14" spans="1:40" ht="18" customHeight="1" x14ac:dyDescent="0.2">
      <c r="A14" s="75">
        <v>4</v>
      </c>
      <c r="B14" s="80"/>
      <c r="C14" s="81"/>
      <c r="D14" s="82"/>
      <c r="E14" s="83"/>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5">
        <f t="shared" si="0"/>
        <v>0</v>
      </c>
      <c r="AL14" s="86">
        <f>IF($AK$3="４週",AK14/4,AK14/(DAY(EOMONTH($F$9,0))/7))</f>
        <v>0</v>
      </c>
      <c r="AM14" s="253"/>
      <c r="AN14" s="253"/>
    </row>
    <row r="15" spans="1:40" ht="18" customHeight="1" x14ac:dyDescent="0.2">
      <c r="A15" s="75">
        <v>5</v>
      </c>
      <c r="B15" s="80"/>
      <c r="C15" s="81"/>
      <c r="D15" s="82"/>
      <c r="E15" s="83"/>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5">
        <f t="shared" si="0"/>
        <v>0</v>
      </c>
      <c r="AL15" s="86">
        <f t="shared" ref="AL15:AL30" si="1">IF($AK$3="４週",AK15/4,AK15/(DAY(EOMONTH($F$9,0))/7))</f>
        <v>0</v>
      </c>
      <c r="AM15" s="253"/>
      <c r="AN15" s="253"/>
    </row>
    <row r="16" spans="1:40" ht="18" customHeight="1" x14ac:dyDescent="0.2">
      <c r="A16" s="75">
        <v>6</v>
      </c>
      <c r="B16" s="80"/>
      <c r="C16" s="81"/>
      <c r="D16" s="82"/>
      <c r="E16" s="83"/>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5">
        <f t="shared" si="0"/>
        <v>0</v>
      </c>
      <c r="AL16" s="86">
        <f t="shared" si="1"/>
        <v>0</v>
      </c>
      <c r="AM16" s="253"/>
      <c r="AN16" s="253"/>
    </row>
    <row r="17" spans="1:40" ht="18" customHeight="1" x14ac:dyDescent="0.2">
      <c r="A17" s="75">
        <v>7</v>
      </c>
      <c r="B17" s="80"/>
      <c r="C17" s="81"/>
      <c r="D17" s="82"/>
      <c r="E17" s="83"/>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5">
        <f t="shared" si="0"/>
        <v>0</v>
      </c>
      <c r="AL17" s="86">
        <f t="shared" si="1"/>
        <v>0</v>
      </c>
      <c r="AM17" s="253"/>
      <c r="AN17" s="253"/>
    </row>
    <row r="18" spans="1:40" ht="18" customHeight="1" x14ac:dyDescent="0.2">
      <c r="A18" s="75">
        <v>8</v>
      </c>
      <c r="B18" s="80"/>
      <c r="C18" s="81"/>
      <c r="D18" s="82"/>
      <c r="E18" s="83"/>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5">
        <f t="shared" si="0"/>
        <v>0</v>
      </c>
      <c r="AL18" s="86">
        <f t="shared" si="1"/>
        <v>0</v>
      </c>
      <c r="AM18" s="253"/>
      <c r="AN18" s="253"/>
    </row>
    <row r="19" spans="1:40" ht="18" customHeight="1" x14ac:dyDescent="0.2">
      <c r="A19" s="75">
        <v>9</v>
      </c>
      <c r="B19" s="80"/>
      <c r="C19" s="81"/>
      <c r="D19" s="82"/>
      <c r="E19" s="83"/>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5">
        <f t="shared" si="0"/>
        <v>0</v>
      </c>
      <c r="AL19" s="86">
        <f t="shared" si="1"/>
        <v>0</v>
      </c>
      <c r="AM19" s="253"/>
      <c r="AN19" s="253"/>
    </row>
    <row r="20" spans="1:40" ht="18" customHeight="1" x14ac:dyDescent="0.2">
      <c r="A20" s="75">
        <v>10</v>
      </c>
      <c r="B20" s="80"/>
      <c r="C20" s="81"/>
      <c r="D20" s="82"/>
      <c r="E20" s="83"/>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5">
        <f t="shared" si="0"/>
        <v>0</v>
      </c>
      <c r="AL20" s="86">
        <f t="shared" si="1"/>
        <v>0</v>
      </c>
      <c r="AM20" s="253"/>
      <c r="AN20" s="253"/>
    </row>
    <row r="21" spans="1:40" ht="18" customHeight="1" x14ac:dyDescent="0.2">
      <c r="A21" s="75">
        <v>11</v>
      </c>
      <c r="B21" s="80"/>
      <c r="C21" s="81"/>
      <c r="D21" s="82"/>
      <c r="E21" s="83"/>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5">
        <f t="shared" si="0"/>
        <v>0</v>
      </c>
      <c r="AL21" s="86">
        <f t="shared" si="1"/>
        <v>0</v>
      </c>
      <c r="AM21" s="253"/>
      <c r="AN21" s="253"/>
    </row>
    <row r="22" spans="1:40" ht="18" customHeight="1" x14ac:dyDescent="0.2">
      <c r="A22" s="75">
        <v>12</v>
      </c>
      <c r="B22" s="80"/>
      <c r="C22" s="81"/>
      <c r="D22" s="82"/>
      <c r="E22" s="83"/>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5">
        <f t="shared" si="0"/>
        <v>0</v>
      </c>
      <c r="AL22" s="86">
        <f t="shared" si="1"/>
        <v>0</v>
      </c>
      <c r="AM22" s="253"/>
      <c r="AN22" s="253"/>
    </row>
    <row r="23" spans="1:40" ht="18" customHeight="1" x14ac:dyDescent="0.2">
      <c r="A23" s="75">
        <v>13</v>
      </c>
      <c r="B23" s="80"/>
      <c r="C23" s="81"/>
      <c r="D23" s="82"/>
      <c r="E23" s="83"/>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5">
        <f t="shared" si="0"/>
        <v>0</v>
      </c>
      <c r="AL23" s="86">
        <f t="shared" si="1"/>
        <v>0</v>
      </c>
      <c r="AM23" s="253"/>
      <c r="AN23" s="253"/>
    </row>
    <row r="24" spans="1:40" ht="18" customHeight="1" x14ac:dyDescent="0.2">
      <c r="A24" s="75">
        <v>14</v>
      </c>
      <c r="B24" s="80"/>
      <c r="C24" s="81"/>
      <c r="D24" s="82"/>
      <c r="E24" s="83"/>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5">
        <f t="shared" si="0"/>
        <v>0</v>
      </c>
      <c r="AL24" s="86">
        <f t="shared" si="1"/>
        <v>0</v>
      </c>
      <c r="AM24" s="253"/>
      <c r="AN24" s="253"/>
    </row>
    <row r="25" spans="1:40" ht="18" customHeight="1" x14ac:dyDescent="0.2">
      <c r="A25" s="75">
        <v>15</v>
      </c>
      <c r="B25" s="80"/>
      <c r="C25" s="81"/>
      <c r="D25" s="82"/>
      <c r="E25" s="83"/>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5">
        <f t="shared" si="0"/>
        <v>0</v>
      </c>
      <c r="AL25" s="86">
        <f t="shared" si="1"/>
        <v>0</v>
      </c>
      <c r="AM25" s="253"/>
      <c r="AN25" s="253"/>
    </row>
    <row r="26" spans="1:40" ht="18" customHeight="1" x14ac:dyDescent="0.2">
      <c r="A26" s="75">
        <v>16</v>
      </c>
      <c r="B26" s="80"/>
      <c r="C26" s="81"/>
      <c r="D26" s="82"/>
      <c r="E26" s="83"/>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5">
        <f t="shared" si="0"/>
        <v>0</v>
      </c>
      <c r="AL26" s="86">
        <f t="shared" si="1"/>
        <v>0</v>
      </c>
      <c r="AM26" s="253"/>
      <c r="AN26" s="253"/>
    </row>
    <row r="27" spans="1:40" ht="18" customHeight="1" x14ac:dyDescent="0.2">
      <c r="A27" s="75">
        <v>17</v>
      </c>
      <c r="B27" s="80"/>
      <c r="C27" s="81"/>
      <c r="D27" s="82"/>
      <c r="E27" s="83"/>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5">
        <f t="shared" si="0"/>
        <v>0</v>
      </c>
      <c r="AL27" s="86">
        <f t="shared" si="1"/>
        <v>0</v>
      </c>
      <c r="AM27" s="253"/>
      <c r="AN27" s="253"/>
    </row>
    <row r="28" spans="1:40" ht="18" customHeight="1" x14ac:dyDescent="0.2">
      <c r="A28" s="75">
        <v>18</v>
      </c>
      <c r="B28" s="80"/>
      <c r="C28" s="81"/>
      <c r="D28" s="82"/>
      <c r="E28" s="83"/>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5">
        <f t="shared" si="0"/>
        <v>0</v>
      </c>
      <c r="AL28" s="86">
        <f t="shared" si="1"/>
        <v>0</v>
      </c>
      <c r="AM28" s="253"/>
      <c r="AN28" s="253"/>
    </row>
    <row r="29" spans="1:40" ht="18" customHeight="1" x14ac:dyDescent="0.2">
      <c r="A29" s="75">
        <v>19</v>
      </c>
      <c r="B29" s="80"/>
      <c r="C29" s="81"/>
      <c r="D29" s="82"/>
      <c r="E29" s="83"/>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5">
        <f t="shared" si="0"/>
        <v>0</v>
      </c>
      <c r="AL29" s="86">
        <f t="shared" si="1"/>
        <v>0</v>
      </c>
      <c r="AM29" s="253"/>
      <c r="AN29" s="253"/>
    </row>
    <row r="30" spans="1:40" ht="18" customHeight="1" x14ac:dyDescent="0.2">
      <c r="A30" s="75">
        <v>20</v>
      </c>
      <c r="B30" s="80"/>
      <c r="C30" s="81"/>
      <c r="D30" s="82"/>
      <c r="E30" s="83"/>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5">
        <f t="shared" si="0"/>
        <v>0</v>
      </c>
      <c r="AL30" s="86">
        <f t="shared" si="1"/>
        <v>0</v>
      </c>
      <c r="AM30" s="253"/>
      <c r="AN30" s="253"/>
    </row>
    <row r="31" spans="1:40" ht="18" customHeight="1" x14ac:dyDescent="0.2">
      <c r="A31" s="249" t="s">
        <v>36</v>
      </c>
      <c r="B31" s="257"/>
      <c r="C31" s="257"/>
      <c r="D31" s="257"/>
      <c r="E31" s="257"/>
      <c r="F31" s="88">
        <f>+SUM(F11:F30)</f>
        <v>0</v>
      </c>
      <c r="G31" s="88">
        <f t="shared" ref="G31:AJ31" si="2">+SUM(G11:G30)</f>
        <v>0</v>
      </c>
      <c r="H31" s="88">
        <f t="shared" si="2"/>
        <v>0</v>
      </c>
      <c r="I31" s="88">
        <f t="shared" si="2"/>
        <v>0</v>
      </c>
      <c r="J31" s="88">
        <f t="shared" si="2"/>
        <v>0</v>
      </c>
      <c r="K31" s="88">
        <f t="shared" si="2"/>
        <v>0</v>
      </c>
      <c r="L31" s="88">
        <f t="shared" si="2"/>
        <v>0</v>
      </c>
      <c r="M31" s="88">
        <f t="shared" si="2"/>
        <v>0</v>
      </c>
      <c r="N31" s="88">
        <f t="shared" si="2"/>
        <v>0</v>
      </c>
      <c r="O31" s="88">
        <f t="shared" si="2"/>
        <v>0</v>
      </c>
      <c r="P31" s="88">
        <f t="shared" si="2"/>
        <v>0</v>
      </c>
      <c r="Q31" s="88">
        <f t="shared" si="2"/>
        <v>0</v>
      </c>
      <c r="R31" s="88">
        <f t="shared" si="2"/>
        <v>0</v>
      </c>
      <c r="S31" s="88">
        <f t="shared" si="2"/>
        <v>0</v>
      </c>
      <c r="T31" s="88">
        <f t="shared" si="2"/>
        <v>0</v>
      </c>
      <c r="U31" s="88">
        <f t="shared" si="2"/>
        <v>0</v>
      </c>
      <c r="V31" s="88">
        <f t="shared" si="2"/>
        <v>0</v>
      </c>
      <c r="W31" s="88">
        <f t="shared" si="2"/>
        <v>0</v>
      </c>
      <c r="X31" s="88">
        <f t="shared" si="2"/>
        <v>0</v>
      </c>
      <c r="Y31" s="88">
        <f t="shared" si="2"/>
        <v>0</v>
      </c>
      <c r="Z31" s="88">
        <f t="shared" si="2"/>
        <v>0</v>
      </c>
      <c r="AA31" s="88">
        <f t="shared" si="2"/>
        <v>0</v>
      </c>
      <c r="AB31" s="88">
        <f t="shared" si="2"/>
        <v>0</v>
      </c>
      <c r="AC31" s="88">
        <f t="shared" si="2"/>
        <v>0</v>
      </c>
      <c r="AD31" s="88">
        <f t="shared" si="2"/>
        <v>0</v>
      </c>
      <c r="AE31" s="88">
        <f t="shared" si="2"/>
        <v>0</v>
      </c>
      <c r="AF31" s="88">
        <f t="shared" si="2"/>
        <v>0</v>
      </c>
      <c r="AG31" s="88">
        <f t="shared" si="2"/>
        <v>0</v>
      </c>
      <c r="AH31" s="88">
        <f t="shared" si="2"/>
        <v>0</v>
      </c>
      <c r="AI31" s="88">
        <f t="shared" si="2"/>
        <v>0</v>
      </c>
      <c r="AJ31" s="88">
        <f t="shared" si="2"/>
        <v>0</v>
      </c>
      <c r="AK31" s="85">
        <f t="shared" si="0"/>
        <v>0</v>
      </c>
      <c r="AL31" s="86">
        <f>IF($AK$3="４週",AK31/4,AK31/(DAY(EOMONTH($F$9,0))/7))</f>
        <v>0</v>
      </c>
      <c r="AM31" s="242"/>
      <c r="AN31" s="242"/>
    </row>
    <row r="32" spans="1:40" ht="18" customHeight="1" x14ac:dyDescent="0.2">
      <c r="A32" s="249" t="s">
        <v>146</v>
      </c>
      <c r="B32" s="257"/>
      <c r="C32" s="257"/>
      <c r="D32" s="257"/>
      <c r="E32" s="258"/>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88"/>
      <c r="AL32" s="91"/>
      <c r="AM32" s="242"/>
      <c r="AN32" s="242"/>
    </row>
    <row r="33" spans="1:40" ht="15" customHeight="1" x14ac:dyDescent="0.2">
      <c r="A33" s="248" t="s">
        <v>191</v>
      </c>
      <c r="B33" s="248"/>
      <c r="C33" s="248"/>
      <c r="D33" s="248"/>
      <c r="E33" s="248"/>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92"/>
      <c r="AL33" s="92"/>
      <c r="AM33" s="62"/>
    </row>
    <row r="34" spans="1:40" ht="15" customHeight="1" x14ac:dyDescent="0.2">
      <c r="A34" s="74"/>
      <c r="B34" s="74"/>
      <c r="C34" s="74"/>
      <c r="D34" s="74"/>
      <c r="E34" s="74"/>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74"/>
      <c r="AL34" s="74"/>
      <c r="AM34" s="62"/>
    </row>
    <row r="35" spans="1:40" ht="15" customHeight="1" x14ac:dyDescent="0.2">
      <c r="A35" s="74"/>
      <c r="B35" s="74"/>
      <c r="C35" s="74"/>
      <c r="D35" s="74"/>
      <c r="E35" s="74"/>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74"/>
      <c r="AL35" s="74"/>
      <c r="AM35" s="62"/>
    </row>
    <row r="36" spans="1:40" ht="21" customHeight="1" x14ac:dyDescent="0.2">
      <c r="A36" s="61" t="s">
        <v>193</v>
      </c>
      <c r="B36" s="65"/>
      <c r="C36" s="66"/>
      <c r="D36" s="66"/>
      <c r="E36" s="66"/>
      <c r="F36" s="66"/>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6"/>
      <c r="AM36" s="66"/>
      <c r="AN36" s="62"/>
    </row>
    <row r="37" spans="1:40" ht="25" customHeight="1" x14ac:dyDescent="0.2">
      <c r="A37" s="62"/>
      <c r="B37" s="74"/>
      <c r="C37" s="259" t="str">
        <f>IF(VLOOKUP($AK$1,[1]選択肢!$A$1:$J$32,C42,FALSE)=0,"-",VLOOKUP($AK$1,[1]選択肢!$A$1:$J$32,C42,FALSE))</f>
        <v>管理者</v>
      </c>
      <c r="D37" s="260"/>
      <c r="E37" s="262" t="str">
        <f>IF(VLOOKUP($AK$1,[1]選択肢!$A$1:$J$32,E42,FALSE)=0,"-",VLOOKUP($AK$1,[1]選択肢!$A$1:$J$32,E42,FALSE))</f>
        <v>児童発達支援管理責任者</v>
      </c>
      <c r="F37" s="262"/>
      <c r="G37" s="262"/>
      <c r="H37" s="262"/>
      <c r="I37" s="259" t="str">
        <f>IF(VLOOKUP($AK$1,[1]選択肢!$A$1:$J$32,I42,FALSE)=0,"-",VLOOKUP($AK$1,[1]選択肢!$A$1:$J$32,I42,FALSE))</f>
        <v>訪問支援員</v>
      </c>
      <c r="J37" s="260"/>
      <c r="K37" s="260"/>
      <c r="L37" s="260"/>
      <c r="M37" s="260"/>
      <c r="N37" s="261"/>
      <c r="O37" s="259" t="str">
        <f>IF(VLOOKUP($AK$1,[1]選択肢!$A$1:$J$32,O42,FALSE)=0,"-",VLOOKUP($AK$1,[1]選択肢!$A$1:$J$32,O42,FALSE))</f>
        <v>-</v>
      </c>
      <c r="P37" s="260"/>
      <c r="Q37" s="260"/>
      <c r="R37" s="260"/>
      <c r="S37" s="260"/>
      <c r="T37" s="261"/>
      <c r="U37" s="259" t="str">
        <f>IF(VLOOKUP($AK$1,[1]選択肢!$A$1:$J$32,U42,FALSE)=0,"-",VLOOKUP($AK$1,[1]選択肢!$A$1:$J$32,U42,FALSE))</f>
        <v>-</v>
      </c>
      <c r="V37" s="260"/>
      <c r="W37" s="260"/>
      <c r="X37" s="260"/>
      <c r="Y37" s="260"/>
      <c r="Z37" s="261"/>
      <c r="AA37" s="259" t="str">
        <f>IF(VLOOKUP($AK$1,[1]選択肢!$A$1:$J$32,AA42,FALSE)=0,"-",VLOOKUP($AK$1,[1]選択肢!$A$1:$J$32,AA42,FALSE))</f>
        <v>-</v>
      </c>
      <c r="AB37" s="260"/>
      <c r="AC37" s="260"/>
      <c r="AD37" s="260"/>
      <c r="AE37" s="260"/>
      <c r="AF37" s="261"/>
      <c r="AG37" s="262" t="str">
        <f>IF(VLOOKUP($AK$1,[1]選択肢!$A$1:$J$32,AG42,FALSE)=0,"-",VLOOKUP($AK$1,[1]選択肢!$A$1:$J$32,AG42,FALSE))</f>
        <v>-</v>
      </c>
      <c r="AH37" s="262"/>
      <c r="AI37" s="262"/>
      <c r="AJ37" s="262"/>
      <c r="AK37" s="262"/>
      <c r="AL37" s="262" t="str">
        <f>IF(VLOOKUP($AK$1,[1]選択肢!$A$1:$J$32,AL42,FALSE)=0,"-",VLOOKUP($AK$1,[1]選択肢!$A$1:$J$32,AL42,FALSE))</f>
        <v>-</v>
      </c>
      <c r="AM37" s="262"/>
      <c r="AN37" s="62"/>
    </row>
    <row r="38" spans="1:40" ht="18" customHeight="1" x14ac:dyDescent="0.2">
      <c r="A38" s="62"/>
      <c r="B38" s="74"/>
      <c r="C38" s="97" t="s">
        <v>149</v>
      </c>
      <c r="D38" s="97" t="s">
        <v>150</v>
      </c>
      <c r="E38" s="98" t="s">
        <v>149</v>
      </c>
      <c r="F38" s="266" t="s">
        <v>150</v>
      </c>
      <c r="G38" s="266"/>
      <c r="H38" s="266"/>
      <c r="I38" s="263" t="s">
        <v>149</v>
      </c>
      <c r="J38" s="264"/>
      <c r="K38" s="265"/>
      <c r="L38" s="263" t="s">
        <v>150</v>
      </c>
      <c r="M38" s="264"/>
      <c r="N38" s="265"/>
      <c r="O38" s="263" t="s">
        <v>149</v>
      </c>
      <c r="P38" s="264"/>
      <c r="Q38" s="265"/>
      <c r="R38" s="263" t="s">
        <v>150</v>
      </c>
      <c r="S38" s="264"/>
      <c r="T38" s="265"/>
      <c r="U38" s="263" t="s">
        <v>149</v>
      </c>
      <c r="V38" s="264"/>
      <c r="W38" s="265"/>
      <c r="X38" s="263" t="s">
        <v>150</v>
      </c>
      <c r="Y38" s="264"/>
      <c r="Z38" s="265"/>
      <c r="AA38" s="263" t="s">
        <v>149</v>
      </c>
      <c r="AB38" s="264"/>
      <c r="AC38" s="265"/>
      <c r="AD38" s="263" t="s">
        <v>150</v>
      </c>
      <c r="AE38" s="264"/>
      <c r="AF38" s="265"/>
      <c r="AG38" s="263" t="s">
        <v>149</v>
      </c>
      <c r="AH38" s="264"/>
      <c r="AI38" s="265"/>
      <c r="AJ38" s="263" t="s">
        <v>150</v>
      </c>
      <c r="AK38" s="265"/>
      <c r="AL38" s="98" t="s">
        <v>151</v>
      </c>
      <c r="AM38" s="98" t="s">
        <v>152</v>
      </c>
      <c r="AN38" s="62"/>
    </row>
    <row r="39" spans="1:40" ht="18" customHeight="1" x14ac:dyDescent="0.2">
      <c r="A39" s="62"/>
      <c r="B39" s="76" t="s">
        <v>153</v>
      </c>
      <c r="C39" s="98">
        <f>COUNTIFS($B$11:$B$30,C$37,$C$11:$C$30,"A",$E$11:$E$30,"*")</f>
        <v>0</v>
      </c>
      <c r="D39" s="98">
        <f>COUNTIFS($B$11:$B$30,C$37,$C$11:$C$30,"B",$E$11:$E$30,"*")</f>
        <v>0</v>
      </c>
      <c r="E39" s="98">
        <f>COUNTIFS($B$11:$B$30,E$37,$C$11:$C$30,"A",$E$11:$E$30,"*")</f>
        <v>0</v>
      </c>
      <c r="F39" s="263">
        <f>COUNTIFS($B$11:$B$30,E$37,$C$11:$C$30,"B",$E$11:$E$30,"*")</f>
        <v>0</v>
      </c>
      <c r="G39" s="264"/>
      <c r="H39" s="265"/>
      <c r="I39" s="263">
        <f>COUNTIFS($B$11:$B$30,I$37,$C$11:$C$30,"A",$E$11:$E$30,"*")</f>
        <v>0</v>
      </c>
      <c r="J39" s="264"/>
      <c r="K39" s="265"/>
      <c r="L39" s="263">
        <f>COUNTIFS($B$11:$B$30,I$37,$C$11:$C$30,"B",$E$11:$E$30,"*")</f>
        <v>0</v>
      </c>
      <c r="M39" s="264"/>
      <c r="N39" s="265"/>
      <c r="O39" s="263">
        <f>COUNTIFS($B$11:$B$30,O$37,$C$11:$C$30,"A",$E$11:$E$30,"*")</f>
        <v>0</v>
      </c>
      <c r="P39" s="264"/>
      <c r="Q39" s="265"/>
      <c r="R39" s="263">
        <f>COUNTIFS($B$11:$B$30,O$37,$C$11:$C$30,"B",$E$11:$E$30,"*")</f>
        <v>0</v>
      </c>
      <c r="S39" s="264"/>
      <c r="T39" s="265"/>
      <c r="U39" s="263">
        <f>COUNTIFS($B$11:$B$30,U$37,$C$11:$C$30,"A",$E$11:$E$30,"*")</f>
        <v>0</v>
      </c>
      <c r="V39" s="264"/>
      <c r="W39" s="265"/>
      <c r="X39" s="263">
        <f>COUNTIFS($B$11:$B$30,U$37,$C$11:$C$30,"B",$E$11:$E$30,"*")</f>
        <v>0</v>
      </c>
      <c r="Y39" s="264"/>
      <c r="Z39" s="265"/>
      <c r="AA39" s="263">
        <f>COUNTIFS($B$11:$B$30,AA$37,$C$11:$C$30,"A",$E$11:$E$30,"*")</f>
        <v>0</v>
      </c>
      <c r="AB39" s="264"/>
      <c r="AC39" s="265"/>
      <c r="AD39" s="263">
        <f>COUNTIFS($B$11:$B$30,AA$37,$C$11:$C$30,"B",$E$11:$E$30,"*")</f>
        <v>0</v>
      </c>
      <c r="AE39" s="264"/>
      <c r="AF39" s="265"/>
      <c r="AG39" s="263">
        <f>COUNTIFS($B$11:$B$30,AG$37,$C$11:$C$30,"A",$E$11:$E$30,"*")</f>
        <v>0</v>
      </c>
      <c r="AH39" s="264"/>
      <c r="AI39" s="265"/>
      <c r="AJ39" s="263">
        <f>COUNTIFS($B$11:$B$30,AG$37,$C$11:$C$30,"B",$E$11:$E$30,"*")</f>
        <v>0</v>
      </c>
      <c r="AK39" s="265"/>
      <c r="AL39" s="98">
        <f>COUNTIFS($B$11:$B$30,AL$37,$C$11:$C$30,"A",$E$11:$E$30,"*")</f>
        <v>0</v>
      </c>
      <c r="AM39" s="98">
        <f>COUNTIFS($B$11:$B$30,AL$37,$C$11:$C$30,"B",$E$11:$E$30,"*")</f>
        <v>0</v>
      </c>
      <c r="AN39" s="62"/>
    </row>
    <row r="40" spans="1:40" ht="18" customHeight="1" x14ac:dyDescent="0.2">
      <c r="A40" s="62"/>
      <c r="B40" s="77" t="s">
        <v>154</v>
      </c>
      <c r="C40" s="98">
        <f>COUNTIFS($B$11:$B$30,C$37,$C$11:$C$30,"C",$E$11:$E$30,"*")</f>
        <v>0</v>
      </c>
      <c r="D40" s="98">
        <f>COUNTIFS($B$11:$B$30,C$37,$C$11:$C$30,"D",$E$11:$E$30,"*")</f>
        <v>0</v>
      </c>
      <c r="E40" s="98">
        <f>COUNTIFS($B$11:$B$30,E$37,$C$11:$C$30,"C",$E$11:$E$30,"*")</f>
        <v>0</v>
      </c>
      <c r="F40" s="263">
        <f>COUNTIFS($B$11:$B$30,E$37,$C$11:$C$30,"D",$E$11:$E$30,"*")</f>
        <v>0</v>
      </c>
      <c r="G40" s="264"/>
      <c r="H40" s="265"/>
      <c r="I40" s="263">
        <f>COUNTIFS($B$11:$B$30,I$37,$C$11:$C$30,"C",$E$11:$E$30,"*")</f>
        <v>0</v>
      </c>
      <c r="J40" s="264"/>
      <c r="K40" s="265"/>
      <c r="L40" s="263">
        <f>COUNTIFS($B$11:$B$30,I$37,$C$11:$C$30,"D",$E$11:$E$30,"*")</f>
        <v>0</v>
      </c>
      <c r="M40" s="264"/>
      <c r="N40" s="265"/>
      <c r="O40" s="263">
        <f>COUNTIFS($B$11:$B$30,O$37,$C$11:$C$30,"C",$E$11:$E$30,"*")</f>
        <v>0</v>
      </c>
      <c r="P40" s="264"/>
      <c r="Q40" s="265"/>
      <c r="R40" s="263">
        <f>COUNTIFS($B$11:$B$30,O$37,$C$11:$C$30,"D",$E$11:$E$30,"*")</f>
        <v>0</v>
      </c>
      <c r="S40" s="264"/>
      <c r="T40" s="265"/>
      <c r="U40" s="263">
        <f>COUNTIFS($B$11:$B$30,U$37,$C$11:$C$30,"C",$E$11:$E$30,"*")</f>
        <v>0</v>
      </c>
      <c r="V40" s="264"/>
      <c r="W40" s="265"/>
      <c r="X40" s="263">
        <f>COUNTIFS($B$11:$B$30,U$37,$C$11:$C$30,"D",$E$11:$E$30,"*")</f>
        <v>0</v>
      </c>
      <c r="Y40" s="264"/>
      <c r="Z40" s="265"/>
      <c r="AA40" s="263">
        <f>COUNTIFS($B$11:$B$30,AA$37,$C$11:$C$30,"C",$E$11:$E$30,"*")</f>
        <v>0</v>
      </c>
      <c r="AB40" s="264"/>
      <c r="AC40" s="265"/>
      <c r="AD40" s="263">
        <f>COUNTIFS($B$11:$B$30,AA$37,$C$11:$C$30,"D",$E$11:$E$30,"*")</f>
        <v>0</v>
      </c>
      <c r="AE40" s="264"/>
      <c r="AF40" s="265"/>
      <c r="AG40" s="263">
        <f>COUNTIFS($B$11:$B$30,AG$37,$C$11:$C$30,"C",$E$11:$E$30,"*")</f>
        <v>0</v>
      </c>
      <c r="AH40" s="264"/>
      <c r="AI40" s="265"/>
      <c r="AJ40" s="263">
        <f>COUNTIFS($B$11:$B$30,AG$37,$C$11:$C$30,"D",$E$11:$E$30,"*")</f>
        <v>0</v>
      </c>
      <c r="AK40" s="265"/>
      <c r="AL40" s="98">
        <f>COUNTIFS($B$11:$B$30,AL$37,$C$11:$C$30,"C",$E$11:$E$30,"*")</f>
        <v>0</v>
      </c>
      <c r="AM40" s="98">
        <f>COUNTIFS($B$11:$B$30,AL$37,$C$11:$C$30,"D",$E$11:$E$30,"*")</f>
        <v>0</v>
      </c>
      <c r="AN40" s="62"/>
    </row>
    <row r="41" spans="1:40" ht="25" customHeight="1" x14ac:dyDescent="0.2">
      <c r="A41" s="62"/>
      <c r="B41" s="77" t="s">
        <v>155</v>
      </c>
      <c r="C41" s="259" t="str">
        <f>IF($AK$3="４週",SUMIFS($AK$11:$AK$30,$B$11:$B$30,C37)/4/$AH$5,IF($AK$3="歴月",SUMIFS($AK$11:$AK$30,$B$11:$B$30,C37)/$AL$5,"記載する期間を選択してください"))</f>
        <v>記載する期間を選択してください</v>
      </c>
      <c r="D41" s="261"/>
      <c r="E41" s="259" t="str">
        <f>IF($AK$3="４週",SUMIFS($AK$11:$AK$30,$B$11:$B$30,E37)/4/$AH$5,IF($AK$3="歴月",SUMIFS($AK$11:$AK$30,$B$11:$B$30,E37)/$AL$5,"記載する期間を選択してください"))</f>
        <v>記載する期間を選択してください</v>
      </c>
      <c r="F41" s="260"/>
      <c r="G41" s="260"/>
      <c r="H41" s="261"/>
      <c r="I41" s="259" t="str">
        <f>IF($AK$3="４週",SUMIFS($AK$11:$AK$30,$B$11:$B$30,I37)/4/$AH$5,IF($AK$3="歴月",SUMIFS($AK$11:$AK$30,$B$11:$B$30,I37)/$AL$5,"記載する期間を選択してください"))</f>
        <v>記載する期間を選択してください</v>
      </c>
      <c r="J41" s="260"/>
      <c r="K41" s="260"/>
      <c r="L41" s="260"/>
      <c r="M41" s="260"/>
      <c r="N41" s="261"/>
      <c r="O41" s="259" t="str">
        <f>IF($AK$3="４週",SUMIFS($AK$11:$AK$30,$B$11:$B$30,O37)/4/$AH$5,IF($AK$3="歴月",SUMIFS($AK$11:$AK$30,$B$11:$B$30,O37)/$AL$5,"記載する期間を選択してください"))</f>
        <v>記載する期間を選択してください</v>
      </c>
      <c r="P41" s="260"/>
      <c r="Q41" s="260"/>
      <c r="R41" s="260"/>
      <c r="S41" s="260"/>
      <c r="T41" s="261"/>
      <c r="U41" s="259" t="str">
        <f>IF($AK$3="４週",SUMIFS($AK$11:$AK$30,$B$11:$B$30,U37)/4/$AH$5,IF($AK$3="歴月",SUMIFS($AK$11:$AK$30,$B$11:$B$30,U37)/$AL$5,"記載する期間を選択してください"))</f>
        <v>記載する期間を選択してください</v>
      </c>
      <c r="V41" s="260"/>
      <c r="W41" s="260"/>
      <c r="X41" s="260"/>
      <c r="Y41" s="260"/>
      <c r="Z41" s="261"/>
      <c r="AA41" s="259" t="str">
        <f>IF($AK$3="４週",SUMIFS($AK$11:$AK$30,$B$11:$B$30,AA37)/4/$AH$5,IF($AK$3="歴月",SUMIFS($AK$11:$AK$30,$B$11:$B$30,AA37)/$AL$5,"記載する期間を選択してください"))</f>
        <v>記載する期間を選択してください</v>
      </c>
      <c r="AB41" s="260"/>
      <c r="AC41" s="260"/>
      <c r="AD41" s="260"/>
      <c r="AE41" s="260"/>
      <c r="AF41" s="261"/>
      <c r="AG41" s="259" t="str">
        <f>IF($AK$3="４週",SUMIFS($AK$11:$AK$30,$B$11:$B$30,AG37)/4/$AH$5,IF($AK$3="歴月",SUMIFS($AK$11:$AK$30,$B$11:$B$30,AG37)/$AL$5,"記載する期間を選択してください"))</f>
        <v>記載する期間を選択してください</v>
      </c>
      <c r="AH41" s="260"/>
      <c r="AI41" s="260"/>
      <c r="AJ41" s="260"/>
      <c r="AK41" s="261"/>
      <c r="AL41" s="259" t="str">
        <f>IF($AK$3="４週",SUMIFS($AK$11:$AK$30,$B$11:$B$30,AL37)/4/$AH$5,IF($AK$3="歴月",SUMIFS($AK$11:$AK$30,$B$11:$B$30,AL37)/$AL$5,"記載する期間を選択してください"))</f>
        <v>記載する期間を選択してください</v>
      </c>
      <c r="AM41" s="261"/>
      <c r="AN41" s="62"/>
    </row>
    <row r="42" spans="1:40" ht="5.15" customHeight="1" x14ac:dyDescent="0.2">
      <c r="A42" s="62"/>
      <c r="B42" s="65"/>
      <c r="C42" s="99">
        <v>2</v>
      </c>
      <c r="D42" s="99"/>
      <c r="E42" s="99">
        <v>3</v>
      </c>
      <c r="F42" s="99"/>
      <c r="G42" s="99"/>
      <c r="H42" s="99"/>
      <c r="I42" s="99">
        <v>4</v>
      </c>
      <c r="J42" s="99"/>
      <c r="K42" s="99"/>
      <c r="L42" s="99"/>
      <c r="M42" s="99"/>
      <c r="N42" s="99"/>
      <c r="O42" s="99">
        <v>5</v>
      </c>
      <c r="P42" s="99"/>
      <c r="Q42" s="99"/>
      <c r="R42" s="99"/>
      <c r="S42" s="99"/>
      <c r="T42" s="99"/>
      <c r="U42" s="99">
        <v>6</v>
      </c>
      <c r="V42" s="99"/>
      <c r="W42" s="99"/>
      <c r="X42" s="99"/>
      <c r="Y42" s="99"/>
      <c r="Z42" s="99"/>
      <c r="AA42" s="99">
        <v>7</v>
      </c>
      <c r="AB42" s="99"/>
      <c r="AC42" s="99"/>
      <c r="AD42" s="99"/>
      <c r="AE42" s="99"/>
      <c r="AF42" s="99"/>
      <c r="AG42" s="99">
        <v>8</v>
      </c>
      <c r="AH42" s="99"/>
      <c r="AI42" s="99"/>
      <c r="AJ42" s="99"/>
      <c r="AK42" s="99"/>
      <c r="AL42" s="99">
        <v>9</v>
      </c>
      <c r="AM42" s="100"/>
      <c r="AN42" s="62"/>
    </row>
    <row r="43" spans="1:40" ht="15" customHeight="1" x14ac:dyDescent="0.2">
      <c r="A43" s="93" t="s">
        <v>156</v>
      </c>
      <c r="B43" s="101"/>
      <c r="C43" s="102"/>
      <c r="D43" s="102"/>
      <c r="E43" s="102"/>
      <c r="F43" s="103"/>
      <c r="G43" s="102"/>
      <c r="H43" s="99"/>
      <c r="I43" s="99"/>
      <c r="J43" s="99"/>
      <c r="K43" s="99"/>
      <c r="L43" s="99"/>
      <c r="M43" s="99"/>
      <c r="N43" s="99"/>
      <c r="O43" s="99"/>
      <c r="P43" s="99"/>
      <c r="Q43" s="99"/>
      <c r="R43" s="99">
        <v>6</v>
      </c>
      <c r="S43" s="99"/>
      <c r="T43" s="99"/>
      <c r="U43" s="99"/>
      <c r="V43" s="99"/>
      <c r="W43" s="99"/>
      <c r="X43" s="99">
        <v>7</v>
      </c>
      <c r="Y43" s="99"/>
      <c r="Z43" s="99"/>
      <c r="AA43" s="99"/>
      <c r="AB43" s="99"/>
      <c r="AC43" s="99"/>
      <c r="AD43" s="99">
        <v>8</v>
      </c>
      <c r="AE43" s="99"/>
      <c r="AF43" s="99"/>
      <c r="AG43" s="104"/>
      <c r="AH43" s="104"/>
      <c r="AI43" s="104"/>
      <c r="AJ43" s="104">
        <v>9</v>
      </c>
      <c r="AK43" s="105"/>
      <c r="AL43" s="105"/>
      <c r="AM43" s="62"/>
    </row>
    <row r="44" spans="1:40" s="93" customFormat="1" ht="15" customHeight="1" x14ac:dyDescent="0.2">
      <c r="A44" s="93" t="s">
        <v>157</v>
      </c>
      <c r="B44" s="94"/>
      <c r="C44" s="94"/>
      <c r="D44" s="94"/>
      <c r="E44" s="94"/>
      <c r="F44" s="94"/>
      <c r="G44" s="94"/>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row>
    <row r="45" spans="1:40" s="93" customFormat="1" ht="15" customHeight="1" x14ac:dyDescent="0.2">
      <c r="A45" s="93" t="s">
        <v>158</v>
      </c>
      <c r="B45" s="94"/>
      <c r="C45" s="94"/>
      <c r="D45" s="94"/>
      <c r="E45" s="94"/>
      <c r="F45" s="94"/>
      <c r="G45" s="94"/>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row>
    <row r="46" spans="1:40" s="93" customFormat="1" ht="15" customHeight="1" x14ac:dyDescent="0.2">
      <c r="A46" s="93" t="s">
        <v>160</v>
      </c>
      <c r="B46" s="94"/>
      <c r="C46" s="94"/>
      <c r="D46" s="94"/>
      <c r="E46" s="94"/>
      <c r="F46" s="94"/>
      <c r="G46" s="94"/>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row>
    <row r="47" spans="1:40" s="93" customFormat="1" ht="15" customHeight="1" x14ac:dyDescent="0.2">
      <c r="A47" s="93" t="s">
        <v>161</v>
      </c>
      <c r="B47" s="94"/>
      <c r="C47" s="94"/>
      <c r="D47" s="94"/>
      <c r="E47" s="94"/>
      <c r="F47" s="94"/>
      <c r="G47" s="94"/>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row>
    <row r="48" spans="1:40" ht="15" customHeight="1" x14ac:dyDescent="0.2">
      <c r="A48" s="93" t="s">
        <v>162</v>
      </c>
      <c r="B48" s="106"/>
      <c r="C48" s="93"/>
      <c r="D48" s="93"/>
      <c r="E48" s="93"/>
      <c r="F48" s="93"/>
      <c r="G48" s="93"/>
    </row>
    <row r="49" spans="1:7" ht="15" customHeight="1" x14ac:dyDescent="0.2">
      <c r="A49" s="93" t="s">
        <v>163</v>
      </c>
      <c r="B49" s="106"/>
      <c r="C49" s="93"/>
      <c r="D49" s="93"/>
      <c r="E49" s="93"/>
      <c r="F49" s="93"/>
      <c r="G49" s="93"/>
    </row>
    <row r="50" spans="1:7" ht="15" customHeight="1" x14ac:dyDescent="0.2">
      <c r="A50" s="93"/>
      <c r="B50" s="76" t="s">
        <v>164</v>
      </c>
      <c r="C50" s="248" t="s">
        <v>165</v>
      </c>
      <c r="D50" s="248"/>
      <c r="E50" s="248"/>
      <c r="F50" s="93"/>
      <c r="G50" s="93"/>
    </row>
    <row r="51" spans="1:7" ht="15" customHeight="1" x14ac:dyDescent="0.2">
      <c r="A51" s="93"/>
      <c r="B51" s="107" t="s">
        <v>139</v>
      </c>
      <c r="C51" s="267" t="s">
        <v>166</v>
      </c>
      <c r="D51" s="267"/>
      <c r="E51" s="267"/>
      <c r="F51" s="93"/>
      <c r="G51" s="93"/>
    </row>
    <row r="52" spans="1:7" ht="15" customHeight="1" x14ac:dyDescent="0.2">
      <c r="A52" s="93"/>
      <c r="B52" s="107" t="s">
        <v>140</v>
      </c>
      <c r="C52" s="267" t="s">
        <v>167</v>
      </c>
      <c r="D52" s="267"/>
      <c r="E52" s="267"/>
      <c r="F52" s="93"/>
      <c r="G52" s="93"/>
    </row>
    <row r="53" spans="1:7" ht="15" customHeight="1" x14ac:dyDescent="0.2">
      <c r="A53" s="93"/>
      <c r="B53" s="107" t="s">
        <v>142</v>
      </c>
      <c r="C53" s="267" t="s">
        <v>168</v>
      </c>
      <c r="D53" s="267"/>
      <c r="E53" s="267"/>
      <c r="F53" s="93"/>
      <c r="G53" s="93"/>
    </row>
    <row r="54" spans="1:7" ht="15" customHeight="1" x14ac:dyDescent="0.2">
      <c r="A54" s="93"/>
      <c r="B54" s="107" t="s">
        <v>144</v>
      </c>
      <c r="C54" s="267" t="s">
        <v>169</v>
      </c>
      <c r="D54" s="267"/>
      <c r="E54" s="267"/>
      <c r="F54" s="93"/>
      <c r="G54" s="93"/>
    </row>
    <row r="55" spans="1:7" ht="15" customHeight="1" x14ac:dyDescent="0.2">
      <c r="A55" s="93"/>
      <c r="B55" s="93" t="s">
        <v>170</v>
      </c>
      <c r="C55" s="93"/>
      <c r="D55" s="93"/>
      <c r="E55" s="93"/>
      <c r="F55" s="93"/>
      <c r="G55" s="93"/>
    </row>
    <row r="56" spans="1:7" ht="15" customHeight="1" x14ac:dyDescent="0.2">
      <c r="A56" s="93"/>
      <c r="B56" s="93" t="s">
        <v>171</v>
      </c>
      <c r="C56" s="93"/>
      <c r="D56" s="93"/>
      <c r="E56" s="93"/>
      <c r="F56" s="93"/>
      <c r="G56" s="93"/>
    </row>
    <row r="57" spans="1:7" ht="15" customHeight="1" x14ac:dyDescent="0.2">
      <c r="A57" s="93"/>
      <c r="B57" s="93" t="s">
        <v>172</v>
      </c>
      <c r="C57" s="93"/>
      <c r="D57" s="93"/>
      <c r="E57" s="93"/>
      <c r="F57" s="93"/>
      <c r="G57" s="93"/>
    </row>
    <row r="58" spans="1:7" ht="15" customHeight="1" x14ac:dyDescent="0.2">
      <c r="A58" s="93" t="s">
        <v>173</v>
      </c>
      <c r="B58" s="106"/>
      <c r="C58" s="93"/>
      <c r="D58" s="93"/>
      <c r="E58" s="93"/>
      <c r="F58" s="93"/>
      <c r="G58" s="93"/>
    </row>
    <row r="59" spans="1:7" ht="15" customHeight="1" x14ac:dyDescent="0.2">
      <c r="A59" s="93" t="s">
        <v>197</v>
      </c>
      <c r="B59" s="106"/>
      <c r="C59" s="93"/>
      <c r="D59" s="93"/>
      <c r="E59" s="93"/>
      <c r="F59" s="93"/>
      <c r="G59" s="93"/>
    </row>
    <row r="60" spans="1:7" ht="15" customHeight="1" x14ac:dyDescent="0.2">
      <c r="A60" s="93" t="s">
        <v>175</v>
      </c>
      <c r="B60" s="106"/>
      <c r="C60" s="93"/>
      <c r="D60" s="93"/>
      <c r="E60" s="93"/>
      <c r="F60" s="93"/>
      <c r="G60" s="93"/>
    </row>
    <row r="61" spans="1:7" ht="15" customHeight="1" x14ac:dyDescent="0.2">
      <c r="A61" s="93" t="s">
        <v>176</v>
      </c>
      <c r="B61" s="106"/>
      <c r="C61" s="93"/>
      <c r="D61" s="93"/>
      <c r="E61" s="93"/>
      <c r="F61" s="93"/>
      <c r="G61" s="93"/>
    </row>
    <row r="62" spans="1:7" ht="15" customHeight="1" x14ac:dyDescent="0.2">
      <c r="A62" s="93" t="s">
        <v>177</v>
      </c>
      <c r="B62" s="106"/>
      <c r="C62" s="93"/>
      <c r="D62" s="93"/>
      <c r="E62" s="93"/>
      <c r="F62" s="93"/>
      <c r="G62" s="93"/>
    </row>
    <row r="63" spans="1:7" ht="15" customHeight="1" x14ac:dyDescent="0.2">
      <c r="A63" s="93" t="s">
        <v>178</v>
      </c>
      <c r="B63" s="106"/>
      <c r="C63" s="93"/>
      <c r="D63" s="93"/>
      <c r="E63" s="93"/>
      <c r="F63" s="93"/>
      <c r="G63" s="93"/>
    </row>
    <row r="64" spans="1:7" ht="15" customHeight="1" x14ac:dyDescent="0.2">
      <c r="A64" s="93"/>
      <c r="B64" s="93" t="s">
        <v>179</v>
      </c>
      <c r="C64" s="93"/>
      <c r="D64" s="93"/>
      <c r="E64" s="93"/>
      <c r="F64" s="93"/>
      <c r="G64" s="93"/>
    </row>
    <row r="65" spans="1:7" ht="15" customHeight="1" x14ac:dyDescent="0.2">
      <c r="A65" s="93"/>
      <c r="B65" s="93" t="s">
        <v>180</v>
      </c>
      <c r="C65" s="93"/>
      <c r="D65" s="93"/>
      <c r="E65" s="93"/>
      <c r="F65" s="93"/>
      <c r="G65" s="93"/>
    </row>
    <row r="66" spans="1:7" ht="15" customHeight="1" x14ac:dyDescent="0.2">
      <c r="A66" s="93" t="s">
        <v>181</v>
      </c>
      <c r="B66" s="106"/>
      <c r="C66" s="93"/>
      <c r="D66" s="93"/>
      <c r="E66" s="93"/>
      <c r="F66" s="93"/>
      <c r="G66" s="93"/>
    </row>
    <row r="67" spans="1:7" ht="15" customHeight="1" x14ac:dyDescent="0.2">
      <c r="A67" s="93" t="s">
        <v>182</v>
      </c>
      <c r="B67" s="106"/>
      <c r="C67" s="93"/>
      <c r="D67" s="93"/>
      <c r="E67" s="93"/>
      <c r="F67" s="93"/>
      <c r="G67" s="93"/>
    </row>
    <row r="68" spans="1:7" ht="15" customHeight="1" x14ac:dyDescent="0.2">
      <c r="A68" s="93" t="s">
        <v>183</v>
      </c>
      <c r="B68" s="106"/>
      <c r="C68" s="93"/>
      <c r="D68" s="93"/>
      <c r="E68" s="93"/>
      <c r="F68" s="93"/>
      <c r="G68" s="93"/>
    </row>
    <row r="69" spans="1:7" ht="15" customHeight="1" x14ac:dyDescent="0.2">
      <c r="A69" s="93" t="s">
        <v>184</v>
      </c>
      <c r="B69" s="106"/>
      <c r="C69" s="93"/>
      <c r="D69" s="93"/>
      <c r="E69" s="93"/>
      <c r="F69" s="93"/>
      <c r="G69" s="93"/>
    </row>
    <row r="70" spans="1:7" ht="15" customHeight="1" x14ac:dyDescent="0.2">
      <c r="A70" s="93" t="s">
        <v>185</v>
      </c>
      <c r="B70" s="106"/>
      <c r="C70" s="93"/>
      <c r="D70" s="93"/>
      <c r="E70" s="93"/>
      <c r="F70" s="93"/>
      <c r="G70" s="93"/>
    </row>
    <row r="71" spans="1:7" ht="15" customHeight="1" x14ac:dyDescent="0.2">
      <c r="A71" s="93" t="s">
        <v>186</v>
      </c>
      <c r="B71" s="106"/>
      <c r="C71" s="93"/>
      <c r="D71" s="93"/>
      <c r="E71" s="93"/>
      <c r="F71" s="93"/>
      <c r="G71" s="93"/>
    </row>
    <row r="72" spans="1:7" ht="15" customHeight="1" x14ac:dyDescent="0.2">
      <c r="A72" s="93" t="s">
        <v>187</v>
      </c>
      <c r="B72" s="106"/>
      <c r="C72" s="93"/>
      <c r="D72" s="93"/>
      <c r="E72" s="93"/>
      <c r="F72" s="93"/>
      <c r="G72" s="93"/>
    </row>
    <row r="73" spans="1:7" ht="15" customHeight="1" x14ac:dyDescent="0.2">
      <c r="A73" s="93" t="s">
        <v>188</v>
      </c>
      <c r="B73" s="106"/>
      <c r="C73" s="93"/>
      <c r="D73" s="93"/>
      <c r="E73" s="93"/>
      <c r="F73" s="93"/>
      <c r="G73" s="93"/>
    </row>
  </sheetData>
  <mergeCells count="102">
    <mergeCell ref="C54:E54"/>
    <mergeCell ref="AG41:AK41"/>
    <mergeCell ref="AL41:AM41"/>
    <mergeCell ref="C50:E50"/>
    <mergeCell ref="C51:E51"/>
    <mergeCell ref="C52:E52"/>
    <mergeCell ref="C53:E53"/>
    <mergeCell ref="C41:D41"/>
    <mergeCell ref="E41:H41"/>
    <mergeCell ref="I41:N41"/>
    <mergeCell ref="O41:T41"/>
    <mergeCell ref="U41:Z41"/>
    <mergeCell ref="AA41:AF41"/>
    <mergeCell ref="AA40:AC40"/>
    <mergeCell ref="AD40:AF40"/>
    <mergeCell ref="AG40:AI40"/>
    <mergeCell ref="AJ40:AK40"/>
    <mergeCell ref="X39:Z39"/>
    <mergeCell ref="AA39:AC39"/>
    <mergeCell ref="AD39:AF39"/>
    <mergeCell ref="AG39:AI39"/>
    <mergeCell ref="AJ39:AK39"/>
    <mergeCell ref="AA38:AC38"/>
    <mergeCell ref="AD38:AF38"/>
    <mergeCell ref="AG38:AI38"/>
    <mergeCell ref="AJ38:AK38"/>
    <mergeCell ref="F39:H39"/>
    <mergeCell ref="I39:K39"/>
    <mergeCell ref="L39:N39"/>
    <mergeCell ref="O39:Q39"/>
    <mergeCell ref="R39:T39"/>
    <mergeCell ref="U39:W39"/>
    <mergeCell ref="F38:H38"/>
    <mergeCell ref="I38:K38"/>
    <mergeCell ref="L38:N38"/>
    <mergeCell ref="O38:Q38"/>
    <mergeCell ref="R38:T38"/>
    <mergeCell ref="U38:W38"/>
    <mergeCell ref="X38:Z38"/>
    <mergeCell ref="F40:H40"/>
    <mergeCell ref="I40:K40"/>
    <mergeCell ref="L40:N40"/>
    <mergeCell ref="O40:Q40"/>
    <mergeCell ref="R40:T40"/>
    <mergeCell ref="U40:W40"/>
    <mergeCell ref="X40:Z40"/>
    <mergeCell ref="A33:E33"/>
    <mergeCell ref="C37:D37"/>
    <mergeCell ref="E37:H37"/>
    <mergeCell ref="I37:N37"/>
    <mergeCell ref="O37:T37"/>
    <mergeCell ref="U37:Z37"/>
    <mergeCell ref="AM28:AN28"/>
    <mergeCell ref="AM29:AN29"/>
    <mergeCell ref="AM30:AN30"/>
    <mergeCell ref="A31:E31"/>
    <mergeCell ref="AM31:AN32"/>
    <mergeCell ref="A32:E32"/>
    <mergeCell ref="AA37:AF37"/>
    <mergeCell ref="AG37:AK37"/>
    <mergeCell ref="AL37:AM37"/>
    <mergeCell ref="AM22:AN22"/>
    <mergeCell ref="AM23:AN23"/>
    <mergeCell ref="AM24:AN24"/>
    <mergeCell ref="AM25:AN25"/>
    <mergeCell ref="AM26:AN26"/>
    <mergeCell ref="AM27:AN27"/>
    <mergeCell ref="AM16:AN16"/>
    <mergeCell ref="AM17:AN17"/>
    <mergeCell ref="AM18:AN18"/>
    <mergeCell ref="AM19:AN19"/>
    <mergeCell ref="AM20:AN20"/>
    <mergeCell ref="AM21:AN2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B9:B10"/>
    <mergeCell ref="AM11:AN11"/>
    <mergeCell ref="AK1:AN1"/>
    <mergeCell ref="M2:P2"/>
    <mergeCell ref="Q2:R2"/>
    <mergeCell ref="S2:T2"/>
    <mergeCell ref="U2:V2"/>
    <mergeCell ref="AK2:AN2"/>
    <mergeCell ref="AK3:AN3"/>
    <mergeCell ref="AK4:AN4"/>
    <mergeCell ref="AH5:AJ5"/>
  </mergeCells>
  <phoneticPr fontId="1"/>
  <dataValidations count="5">
    <dataValidation allowBlank="1" showInputMessage="1" sqref="B11:B12" xr:uid="{A475539C-EF8D-4AE9-8CCC-38F73E0253B5}"/>
    <dataValidation type="list" allowBlank="1" showInputMessage="1" showErrorMessage="1" sqref="C11:C30" xr:uid="{8AE8057F-7407-4B17-A27A-DCE3597A7773}">
      <formula1>"A,B,C,D"</formula1>
    </dataValidation>
    <dataValidation type="list" allowBlank="1" showInputMessage="1" showErrorMessage="1" sqref="AK4:AN4" xr:uid="{33C35971-CF14-4E0B-9F3B-033C803FBAAC}">
      <formula1>"予定,実績"</formula1>
    </dataValidation>
    <dataValidation type="list" allowBlank="1" showInputMessage="1" showErrorMessage="1" sqref="AK3:AN3" xr:uid="{1D1F4D82-7F56-46D4-85FD-9BBC8E143A62}">
      <formula1>"４週,歴月"</formula1>
    </dataValidation>
    <dataValidation type="list" allowBlank="1" showInputMessage="1" sqref="B13:B30" xr:uid="{6647216F-DB33-4730-94F8-8B2DB06900AD}">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ゴシック,標準"&amp;10（標準様式４）</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45</vt:i4>
      </vt:variant>
    </vt:vector>
  </HeadingPairs>
  <TitlesOfParts>
    <vt:vector size="56" baseType="lpstr">
      <vt:lpstr>提出書類確認リスト</vt:lpstr>
      <vt:lpstr>加算算定状況 </vt:lpstr>
      <vt:lpstr>利用者負担額</vt:lpstr>
      <vt:lpstr>避難・救出訓練等実施状況</vt:lpstr>
      <vt:lpstr>義務化取組実施状況</vt:lpstr>
      <vt:lpstr>勤務形態一覧表（児童発達支援・放課後デイサービス）</vt:lpstr>
      <vt:lpstr>勤務形態一覧表（児童発達支援・主として重症心身障害児）</vt:lpstr>
      <vt:lpstr>勤務形態一覧表（児童発達支援センター）</vt:lpstr>
      <vt:lpstr>勤務形態一覧表（居宅訪問型児童発達支援）</vt:lpstr>
      <vt:lpstr>勤務形態一覧表（保育所等訪問支援）</vt:lpstr>
      <vt:lpstr>選択肢</vt:lpstr>
      <vt:lpstr>'加算算定状況 '!Print_Area</vt:lpstr>
      <vt:lpstr>義務化取組実施状況!Print_Area</vt:lpstr>
      <vt:lpstr>'勤務形態一覧表（居宅訪問型児童発達支援）'!Print_Area</vt:lpstr>
      <vt:lpstr>'勤務形態一覧表（児童発達支援・主として重症心身障害児）'!Print_Area</vt:lpstr>
      <vt:lpstr>'勤務形態一覧表（児童発達支援・放課後デイサービス）'!Print_Area</vt:lpstr>
      <vt:lpstr>'勤務形態一覧表（児童発達支援センター）'!Print_Area</vt:lpstr>
      <vt:lpstr>'勤務形態一覧表（保育所等訪問支援）'!Print_Area</vt:lpstr>
      <vt:lpstr>提出書類確認リスト!Print_Area</vt:lpstr>
      <vt:lpstr>避難・救出訓練等実施状況!Print_Area</vt:lpstr>
      <vt:lpstr>利用者負担額!Print_Area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086696</dc:creator>
  <cp:lastModifiedBy>川上　法子</cp:lastModifiedBy>
  <cp:lastPrinted>2024-06-20T02:46:37Z</cp:lastPrinted>
  <dcterms:created xsi:type="dcterms:W3CDTF">2015-06-04T04:37:20Z</dcterms:created>
  <dcterms:modified xsi:type="dcterms:W3CDTF">2026-06-10T01:43:04Z</dcterms:modified>
</cp:coreProperties>
</file>