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6CB4FA65-98C6-447F-84C1-20019A41FD64}" xr6:coauthVersionLast="47" xr6:coauthVersionMax="47" xr10:uidLastSave="{00000000-0000-0000-0000-000000000000}"/>
  <bookViews>
    <workbookView xWindow="-110" yWindow="-110" windowWidth="19420" windowHeight="10300" xr2:uid="{00000000-000D-0000-FFFF-FFFF00000000}"/>
  </bookViews>
  <sheets>
    <sheet name="提出書類確認リスト" sheetId="4" r:id="rId1"/>
    <sheet name="加算算定状況 " sheetId="21" r:id="rId2"/>
    <sheet name="義務化取組実施状況" sheetId="10" r:id="rId3"/>
    <sheet name="勤務形態一覧表（地域移行支援）" sheetId="18" r:id="rId4"/>
    <sheet name="勤務形態一覧表（地域定着支援）" sheetId="20" r:id="rId5"/>
    <sheet name="選択肢" sheetId="19" r:id="rId6"/>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'加算算定状況 '!$A$1:$N$37</definedName>
    <definedName name="_xlnm.Print_Area" localSheetId="2">義務化取組実施状況!$B$2:$G$18</definedName>
    <definedName name="_xlnm.Print_Area" localSheetId="3">'勤務形態一覧表（地域移行支援）'!$A$1:$AN$72</definedName>
    <definedName name="_xlnm.Print_Area" localSheetId="4">'勤務形態一覧表（地域定着支援）'!$A$1:$AN$72</definedName>
    <definedName name="_xlnm.Print_Area" localSheetId="0">提出書類確認リスト!$B$2:$G$45</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21" l="1"/>
  <c r="N32" i="21"/>
  <c r="M32" i="21"/>
  <c r="L32" i="21"/>
  <c r="K32" i="21"/>
  <c r="J32" i="21"/>
  <c r="I32" i="21"/>
  <c r="H32" i="21"/>
  <c r="G32" i="21"/>
  <c r="F32" i="21"/>
  <c r="E32" i="21"/>
  <c r="D32" i="21"/>
  <c r="N19" i="21"/>
  <c r="M19" i="21"/>
  <c r="L19" i="21"/>
  <c r="K19" i="21"/>
  <c r="J19" i="21"/>
  <c r="I19" i="21"/>
  <c r="H19" i="21"/>
  <c r="G19" i="21"/>
  <c r="F19" i="21"/>
  <c r="E19" i="21"/>
  <c r="D19" i="21"/>
  <c r="AL40" i="20"/>
  <c r="AG40" i="20"/>
  <c r="AA40" i="20"/>
  <c r="U40" i="20"/>
  <c r="O40" i="20"/>
  <c r="I40" i="20"/>
  <c r="E40" i="20"/>
  <c r="C40" i="20"/>
  <c r="AL36" i="20"/>
  <c r="AM39" i="20" s="1"/>
  <c r="AG36" i="20"/>
  <c r="AJ39" i="20" s="1"/>
  <c r="AA36" i="20"/>
  <c r="AD39" i="20" s="1"/>
  <c r="U36" i="20"/>
  <c r="X39" i="20" s="1"/>
  <c r="O36" i="20"/>
  <c r="R39" i="20" s="1"/>
  <c r="I36" i="20"/>
  <c r="L39" i="20" s="1"/>
  <c r="E36" i="20"/>
  <c r="F39" i="20" s="1"/>
  <c r="C36" i="20"/>
  <c r="D39" i="20" s="1"/>
  <c r="AJ31" i="20"/>
  <c r="AI31"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AK30" i="20"/>
  <c r="AL30" i="20" s="1"/>
  <c r="AK29" i="20"/>
  <c r="AL29" i="20" s="1"/>
  <c r="AK28" i="20"/>
  <c r="AL28" i="20" s="1"/>
  <c r="AK27" i="20"/>
  <c r="AL27" i="20" s="1"/>
  <c r="AK26" i="20"/>
  <c r="AL26" i="20" s="1"/>
  <c r="AK25" i="20"/>
  <c r="AL25" i="20" s="1"/>
  <c r="AK24" i="20"/>
  <c r="AL24" i="20" s="1"/>
  <c r="AK23" i="20"/>
  <c r="AL23" i="20" s="1"/>
  <c r="AK22" i="20"/>
  <c r="AL22" i="20" s="1"/>
  <c r="AK21" i="20"/>
  <c r="AL21" i="20" s="1"/>
  <c r="AK20" i="20"/>
  <c r="AL20" i="20" s="1"/>
  <c r="AK19" i="20"/>
  <c r="AL19" i="20" s="1"/>
  <c r="AK18" i="20"/>
  <c r="AL18" i="20" s="1"/>
  <c r="AK17" i="20"/>
  <c r="AL17" i="20" s="1"/>
  <c r="AK16" i="20"/>
  <c r="AL16" i="20" s="1"/>
  <c r="AK15" i="20"/>
  <c r="AL15" i="20" s="1"/>
  <c r="AK14" i="20"/>
  <c r="AL14" i="20" s="1"/>
  <c r="AK13" i="20"/>
  <c r="AL13" i="20" s="1"/>
  <c r="AK12" i="20"/>
  <c r="AL12" i="20" s="1"/>
  <c r="AK11" i="20"/>
  <c r="AL11" i="20" s="1"/>
  <c r="AG10" i="20"/>
  <c r="AF10" i="20"/>
  <c r="AE10" i="20"/>
  <c r="AD10" i="20"/>
  <c r="AC10" i="20"/>
  <c r="AB10" i="20"/>
  <c r="AA10" i="20"/>
  <c r="Z10" i="20"/>
  <c r="Y10" i="20"/>
  <c r="X10" i="20"/>
  <c r="W10" i="20"/>
  <c r="V10" i="20"/>
  <c r="U10" i="20"/>
  <c r="T10" i="20"/>
  <c r="S10" i="20"/>
  <c r="R10" i="20"/>
  <c r="Q10" i="20"/>
  <c r="P10" i="20"/>
  <c r="O10" i="20"/>
  <c r="N10" i="20"/>
  <c r="M10" i="20"/>
  <c r="L10" i="20"/>
  <c r="K10" i="20"/>
  <c r="J10" i="20"/>
  <c r="I10" i="20"/>
  <c r="H10" i="20"/>
  <c r="G10" i="20"/>
  <c r="F10" i="20"/>
  <c r="AI10" i="20" s="1"/>
  <c r="AG9" i="20"/>
  <c r="AF9" i="20"/>
  <c r="AE9" i="20"/>
  <c r="AD9" i="20"/>
  <c r="AC9" i="20"/>
  <c r="AB9" i="20"/>
  <c r="AA9" i="20"/>
  <c r="Z9" i="20"/>
  <c r="Y9" i="20"/>
  <c r="X9" i="20"/>
  <c r="W9" i="20"/>
  <c r="V9" i="20"/>
  <c r="U9" i="20"/>
  <c r="T9" i="20"/>
  <c r="S9" i="20"/>
  <c r="R9" i="20"/>
  <c r="Q9" i="20"/>
  <c r="P9" i="20"/>
  <c r="O9" i="20"/>
  <c r="N9" i="20"/>
  <c r="M9" i="20"/>
  <c r="L9" i="20"/>
  <c r="K9" i="20"/>
  <c r="J9" i="20"/>
  <c r="I9" i="20"/>
  <c r="H9" i="20"/>
  <c r="G9" i="20"/>
  <c r="F9" i="20"/>
  <c r="AJ9" i="20" s="1"/>
  <c r="AL40" i="18"/>
  <c r="AG40" i="18"/>
  <c r="AA40" i="18"/>
  <c r="U40" i="18"/>
  <c r="O40" i="18"/>
  <c r="I40" i="18"/>
  <c r="E40" i="18"/>
  <c r="C40" i="18"/>
  <c r="AL36" i="18"/>
  <c r="AM39" i="18" s="1"/>
  <c r="AG36" i="18"/>
  <c r="AJ38" i="18" s="1"/>
  <c r="AA36" i="18"/>
  <c r="AD39" i="18" s="1"/>
  <c r="U36" i="18"/>
  <c r="U39" i="18" s="1"/>
  <c r="O36" i="18"/>
  <c r="R39" i="18" s="1"/>
  <c r="I36" i="18"/>
  <c r="I39" i="18" s="1"/>
  <c r="E36" i="18"/>
  <c r="F39" i="18" s="1"/>
  <c r="C36" i="18"/>
  <c r="C39" i="18" s="1"/>
  <c r="AJ31" i="18"/>
  <c r="AI31"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AK31" i="18" s="1"/>
  <c r="G31" i="18"/>
  <c r="F31" i="18"/>
  <c r="AK30" i="18"/>
  <c r="AK29" i="18"/>
  <c r="AK28" i="18"/>
  <c r="AK27" i="18"/>
  <c r="AK26" i="18"/>
  <c r="AK25" i="18"/>
  <c r="AK24" i="18"/>
  <c r="AK23" i="18"/>
  <c r="AK22" i="18"/>
  <c r="AK21" i="18"/>
  <c r="AK20" i="18"/>
  <c r="AK19" i="18"/>
  <c r="AK18" i="18"/>
  <c r="AK17" i="18"/>
  <c r="AK16" i="18"/>
  <c r="AK15" i="18"/>
  <c r="AK14" i="18"/>
  <c r="AK13" i="18"/>
  <c r="AK12" i="18"/>
  <c r="AK11" i="18"/>
  <c r="AG10" i="18"/>
  <c r="AF10" i="18"/>
  <c r="AE10" i="18"/>
  <c r="AD10" i="18"/>
  <c r="AC10" i="18"/>
  <c r="AB10" i="18"/>
  <c r="AA10" i="18"/>
  <c r="Z10" i="18"/>
  <c r="Y10" i="18"/>
  <c r="X10" i="18"/>
  <c r="W10" i="18"/>
  <c r="V10" i="18"/>
  <c r="U10" i="18"/>
  <c r="T10" i="18"/>
  <c r="S10" i="18"/>
  <c r="R10" i="18"/>
  <c r="Q10" i="18"/>
  <c r="P10" i="18"/>
  <c r="O10" i="18"/>
  <c r="N10" i="18"/>
  <c r="M10" i="18"/>
  <c r="L10" i="18"/>
  <c r="K10" i="18"/>
  <c r="J10" i="18"/>
  <c r="I10" i="18"/>
  <c r="H10" i="18"/>
  <c r="G10" i="18"/>
  <c r="F10" i="18"/>
  <c r="AH10" i="18" s="1"/>
  <c r="AG9" i="18"/>
  <c r="AF9" i="18"/>
  <c r="AE9" i="18"/>
  <c r="AD9" i="18"/>
  <c r="AC9" i="18"/>
  <c r="AB9" i="18"/>
  <c r="AA9" i="18"/>
  <c r="Z9" i="18"/>
  <c r="Y9" i="18"/>
  <c r="X9" i="18"/>
  <c r="W9" i="18"/>
  <c r="V9" i="18"/>
  <c r="U9" i="18"/>
  <c r="T9" i="18"/>
  <c r="S9" i="18"/>
  <c r="R9" i="18"/>
  <c r="Q9" i="18"/>
  <c r="P9" i="18"/>
  <c r="O9" i="18"/>
  <c r="N9" i="18"/>
  <c r="M9" i="18"/>
  <c r="L9" i="18"/>
  <c r="K9" i="18"/>
  <c r="J9" i="18"/>
  <c r="I9" i="18"/>
  <c r="H9" i="18"/>
  <c r="G9" i="18"/>
  <c r="F9" i="18"/>
  <c r="AJ9" i="18" s="1"/>
  <c r="E38" i="20" l="1"/>
  <c r="E39" i="20"/>
  <c r="D39" i="18"/>
  <c r="D38" i="18"/>
  <c r="L39" i="18"/>
  <c r="L38" i="18"/>
  <c r="X39" i="18"/>
  <c r="AL12" i="18"/>
  <c r="AL16" i="18"/>
  <c r="AL20" i="18"/>
  <c r="AL24" i="18"/>
  <c r="AL28" i="18"/>
  <c r="X38" i="18"/>
  <c r="O38" i="20"/>
  <c r="O39" i="20"/>
  <c r="AI9" i="20"/>
  <c r="AL38" i="20"/>
  <c r="AJ10" i="20"/>
  <c r="AK31" i="20"/>
  <c r="AL31" i="20" s="1"/>
  <c r="AA38" i="20"/>
  <c r="AL39" i="20"/>
  <c r="C38" i="20"/>
  <c r="I38" i="20"/>
  <c r="U38" i="20"/>
  <c r="AG38" i="20"/>
  <c r="C39" i="20"/>
  <c r="I39" i="20"/>
  <c r="U39" i="20"/>
  <c r="AG39" i="20"/>
  <c r="AH10" i="20"/>
  <c r="AH9" i="20"/>
  <c r="D38" i="20"/>
  <c r="L38" i="20"/>
  <c r="X38" i="20"/>
  <c r="AJ38" i="20"/>
  <c r="AA39" i="20"/>
  <c r="F38" i="20"/>
  <c r="R38" i="20"/>
  <c r="AD38" i="20"/>
  <c r="AM38" i="20"/>
  <c r="AI10" i="18"/>
  <c r="AL29" i="18"/>
  <c r="AJ10" i="18"/>
  <c r="AL18" i="18"/>
  <c r="AL30" i="18"/>
  <c r="AL31" i="18"/>
  <c r="AL14" i="18"/>
  <c r="AL22" i="18"/>
  <c r="AL26" i="18"/>
  <c r="AI9" i="18"/>
  <c r="AL11" i="18"/>
  <c r="AL13" i="18"/>
  <c r="AL15" i="18"/>
  <c r="AL17" i="18"/>
  <c r="AL19" i="18"/>
  <c r="AL21" i="18"/>
  <c r="AL23" i="18"/>
  <c r="AL25" i="18"/>
  <c r="AL27" i="18"/>
  <c r="C38" i="18"/>
  <c r="I38" i="18"/>
  <c r="U38" i="18"/>
  <c r="AG38" i="18"/>
  <c r="AG39" i="18"/>
  <c r="AJ39" i="18"/>
  <c r="E38" i="18"/>
  <c r="O38" i="18"/>
  <c r="AA38" i="18"/>
  <c r="AL38" i="18"/>
  <c r="E39" i="18"/>
  <c r="O39" i="18"/>
  <c r="AA39" i="18"/>
  <c r="AL39" i="18"/>
  <c r="AH9" i="18"/>
  <c r="F38" i="18"/>
  <c r="R38" i="18"/>
  <c r="AD38" i="18"/>
  <c r="AM38" i="18"/>
  <c r="D25" i="4" l="1"/>
  <c r="D4" i="10" l="1"/>
</calcChain>
</file>

<file path=xl/sharedStrings.xml><?xml version="1.0" encoding="utf-8"?>
<sst xmlns="http://schemas.openxmlformats.org/spreadsheetml/2006/main" count="463" uniqueCount="235">
  <si>
    <t>令和　　年　　月　　日作成</t>
    <rPh sb="0" eb="2">
      <t>レイワ</t>
    </rPh>
    <rPh sb="4" eb="5">
      <t>ネン</t>
    </rPh>
    <rPh sb="7" eb="8">
      <t>ツキ</t>
    </rPh>
    <rPh sb="10" eb="11">
      <t>ニチ</t>
    </rPh>
    <rPh sb="11" eb="13">
      <t>サクセイ</t>
    </rPh>
    <phoneticPr fontId="4"/>
  </si>
  <si>
    <t>所在地</t>
    <rPh sb="0" eb="3">
      <t>ショザイチ</t>
    </rPh>
    <phoneticPr fontId="4"/>
  </si>
  <si>
    <t>作成者氏名</t>
    <rPh sb="0" eb="3">
      <t>サクセイシャ</t>
    </rPh>
    <rPh sb="3" eb="5">
      <t>シメイ</t>
    </rPh>
    <phoneticPr fontId="4"/>
  </si>
  <si>
    <t>連絡先</t>
    <rPh sb="0" eb="3">
      <t>レンラクサキ</t>
    </rPh>
    <phoneticPr fontId="4"/>
  </si>
  <si>
    <t>ＴＥＬ</t>
    <phoneticPr fontId="4"/>
  </si>
  <si>
    <t>番号</t>
    <rPh sb="0" eb="2">
      <t>バンゴウ</t>
    </rPh>
    <phoneticPr fontId="9"/>
  </si>
  <si>
    <t>事前提出書類</t>
    <rPh sb="0" eb="2">
      <t>ジゼン</t>
    </rPh>
    <rPh sb="2" eb="4">
      <t>テイシュツ</t>
    </rPh>
    <rPh sb="4" eb="6">
      <t>ショルイ</t>
    </rPh>
    <phoneticPr fontId="9"/>
  </si>
  <si>
    <t>チェック欄</t>
    <rPh sb="4" eb="5">
      <t>ラン</t>
    </rPh>
    <phoneticPr fontId="9"/>
  </si>
  <si>
    <t>備考</t>
    <rPh sb="0" eb="2">
      <t>ビコウ</t>
    </rPh>
    <phoneticPr fontId="9"/>
  </si>
  <si>
    <t>加算収入状況</t>
    <rPh sb="0" eb="2">
      <t>カサン</t>
    </rPh>
    <rPh sb="2" eb="4">
      <t>シュウニュウ</t>
    </rPh>
    <rPh sb="4" eb="6">
      <t>ジョウキョウ</t>
    </rPh>
    <phoneticPr fontId="9"/>
  </si>
  <si>
    <t>利用契約書の様式</t>
    <rPh sb="0" eb="2">
      <t>リヨウ</t>
    </rPh>
    <rPh sb="2" eb="5">
      <t>ケイヤクショ</t>
    </rPh>
    <rPh sb="6" eb="8">
      <t>ヨウシキ</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</si>
  <si>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</si>
  <si>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組織体制図</t>
    <rPh sb="0" eb="2">
      <t>ソシキ</t>
    </rPh>
    <rPh sb="2" eb="4">
      <t>タイセイ</t>
    </rPh>
    <rPh sb="4" eb="5">
      <t>ズ</t>
    </rPh>
    <phoneticPr fontId="9"/>
  </si>
  <si>
    <t>４月</t>
    <rPh sb="1" eb="2">
      <t>ガツ</t>
    </rPh>
    <phoneticPr fontId="4"/>
  </si>
  <si>
    <t>５月</t>
  </si>
  <si>
    <t>６月</t>
  </si>
  <si>
    <t>７月</t>
  </si>
  <si>
    <t>８月</t>
  </si>
  <si>
    <t>９月</t>
  </si>
  <si>
    <t>10月</t>
    <phoneticPr fontId="9"/>
  </si>
  <si>
    <t>11月</t>
    <phoneticPr fontId="9"/>
  </si>
  <si>
    <t>12月</t>
    <phoneticPr fontId="9"/>
  </si>
  <si>
    <t>１月</t>
  </si>
  <si>
    <t>２月</t>
  </si>
  <si>
    <t>３月</t>
  </si>
  <si>
    <t>サービスの種類</t>
    <rPh sb="5" eb="7">
      <t>シュルイ</t>
    </rPh>
    <phoneticPr fontId="4"/>
  </si>
  <si>
    <t>前年度</t>
    <rPh sb="0" eb="3">
      <t>ゼンネンド</t>
    </rPh>
    <phoneticPr fontId="9"/>
  </si>
  <si>
    <t>合計</t>
    <rPh sb="0" eb="2">
      <t>ゴウケイ</t>
    </rPh>
    <phoneticPr fontId="4"/>
  </si>
  <si>
    <t>本年度</t>
    <rPh sb="0" eb="1">
      <t>ホン</t>
    </rPh>
    <phoneticPr fontId="9"/>
  </si>
  <si>
    <t>内容</t>
    <rPh sb="0" eb="2">
      <t>ナイヨウ</t>
    </rPh>
    <phoneticPr fontId="9"/>
  </si>
  <si>
    <t>はい</t>
    <phoneticPr fontId="9"/>
  </si>
  <si>
    <t>いいえ</t>
    <phoneticPr fontId="9"/>
  </si>
  <si>
    <t>「虐待防止委員会」の定期開催（少なくとも年１回）及び検討結果の従業者への周知徹底ができている。
　・テレビ電話装置等の活用も可
　・身体拘束適正化委員会との一体的設置・運営も可
　・法人単位での委員会設置も可</t>
    <rPh sb="1" eb="3">
      <t>ギャクタイ</t>
    </rPh>
    <rPh sb="3" eb="5">
      <t>ボウシ</t>
    </rPh>
    <rPh sb="5" eb="8">
      <t>イインカイ</t>
    </rPh>
    <rPh sb="10" eb="12">
      <t>テイキ</t>
    </rPh>
    <rPh sb="12" eb="14">
      <t>カイサイ</t>
    </rPh>
    <rPh sb="15" eb="16">
      <t>スク</t>
    </rPh>
    <rPh sb="20" eb="21">
      <t>ネン</t>
    </rPh>
    <rPh sb="22" eb="23">
      <t>カイ</t>
    </rPh>
    <rPh sb="24" eb="25">
      <t>オヨ</t>
    </rPh>
    <rPh sb="26" eb="28">
      <t>ケントウ</t>
    </rPh>
    <rPh sb="28" eb="30">
      <t>ケッカ</t>
    </rPh>
    <rPh sb="31" eb="34">
      <t>ジュウギョウシャ</t>
    </rPh>
    <rPh sb="36" eb="38">
      <t>シュウチ</t>
    </rPh>
    <rPh sb="38" eb="40">
      <t>テッテイ</t>
    </rPh>
    <rPh sb="53" eb="55">
      <t>デンワ</t>
    </rPh>
    <rPh sb="55" eb="57">
      <t>ソウチ</t>
    </rPh>
    <rPh sb="57" eb="58">
      <t>トウ</t>
    </rPh>
    <rPh sb="59" eb="61">
      <t>カツヨウ</t>
    </rPh>
    <rPh sb="62" eb="63">
      <t>カ</t>
    </rPh>
    <rPh sb="66" eb="68">
      <t>シンタイ</t>
    </rPh>
    <rPh sb="68" eb="70">
      <t>コウソク</t>
    </rPh>
    <rPh sb="70" eb="73">
      <t>テキセイカ</t>
    </rPh>
    <rPh sb="73" eb="76">
      <t>イインカイ</t>
    </rPh>
    <rPh sb="78" eb="81">
      <t>イッタイテキ</t>
    </rPh>
    <rPh sb="81" eb="83">
      <t>セッチ</t>
    </rPh>
    <rPh sb="84" eb="86">
      <t>ウンエイ</t>
    </rPh>
    <rPh sb="87" eb="88">
      <t>カ</t>
    </rPh>
    <rPh sb="91" eb="93">
      <t>ホウジン</t>
    </rPh>
    <rPh sb="93" eb="95">
      <t>タンイ</t>
    </rPh>
    <rPh sb="97" eb="100">
      <t>イインカイ</t>
    </rPh>
    <rPh sb="100" eb="102">
      <t>セッチ</t>
    </rPh>
    <rPh sb="103" eb="104">
      <t>カ</t>
    </rPh>
    <phoneticPr fontId="9"/>
  </si>
  <si>
    <t>従業者に対する虐待防止のための研修が定期的に（年１回以上）実施できている。</t>
    <rPh sb="0" eb="3">
      <t>ジュウギョウシャ</t>
    </rPh>
    <rPh sb="4" eb="5">
      <t>タイ</t>
    </rPh>
    <rPh sb="7" eb="9">
      <t>ギャクタイ</t>
    </rPh>
    <rPh sb="9" eb="11">
      <t>ボウシ</t>
    </rPh>
    <rPh sb="15" eb="17">
      <t>ケンシュウ</t>
    </rPh>
    <rPh sb="18" eb="20">
      <t>テイキ</t>
    </rPh>
    <rPh sb="20" eb="21">
      <t>テキ</t>
    </rPh>
    <rPh sb="23" eb="24">
      <t>ネン</t>
    </rPh>
    <rPh sb="25" eb="26">
      <t>カイ</t>
    </rPh>
    <rPh sb="26" eb="28">
      <t>イジョウ</t>
    </rPh>
    <rPh sb="29" eb="31">
      <t>ジッシ</t>
    </rPh>
    <phoneticPr fontId="9"/>
  </si>
  <si>
    <t>○</t>
    <phoneticPr fontId="1"/>
  </si>
  <si>
    <t>事業所名</t>
    <rPh sb="0" eb="3">
      <t>ジギョウショ</t>
    </rPh>
    <rPh sb="3" eb="4">
      <t>ナ</t>
    </rPh>
    <phoneticPr fontId="4"/>
  </si>
  <si>
    <t>事業者名
（法人名）</t>
    <rPh sb="0" eb="3">
      <t>ジギョウシャ</t>
    </rPh>
    <rPh sb="3" eb="4">
      <t>ナ</t>
    </rPh>
    <rPh sb="6" eb="8">
      <t>ホウジン</t>
    </rPh>
    <rPh sb="8" eb="9">
      <t>メイ</t>
    </rPh>
    <phoneticPr fontId="4"/>
  </si>
  <si>
    <t>事業所名</t>
    <rPh sb="0" eb="3">
      <t>ジギョウショ</t>
    </rPh>
    <rPh sb="3" eb="4">
      <t>ナ</t>
    </rPh>
    <phoneticPr fontId="9"/>
  </si>
  <si>
    <r>
      <t xml:space="preserve">事前提出書類確認リスト
</t>
    </r>
    <r>
      <rPr>
        <sz val="10"/>
        <rFont val="HG丸ｺﾞｼｯｸM-PRO"/>
        <family val="3"/>
        <charset val="128"/>
      </rPr>
      <t>【提出する書類のチェック欄に○を記入してください。】</t>
    </r>
    <rPh sb="0" eb="6">
      <t>ジゼンテイシュツショルイ</t>
    </rPh>
    <rPh sb="6" eb="8">
      <t>カクニン</t>
    </rPh>
    <phoneticPr fontId="9"/>
  </si>
  <si>
    <t>重要事項説明書の様式</t>
    <rPh sb="0" eb="2">
      <t>ジュウヨウ</t>
    </rPh>
    <rPh sb="2" eb="4">
      <t>ジコウ</t>
    </rPh>
    <rPh sb="4" eb="7">
      <t>セツメイショ</t>
    </rPh>
    <rPh sb="8" eb="10">
      <t>ヨウシキ</t>
    </rPh>
    <phoneticPr fontId="9"/>
  </si>
  <si>
    <t>運営指導日の前月分実績</t>
    <rPh sb="0" eb="2">
      <t>ウンエイ</t>
    </rPh>
    <rPh sb="2" eb="4">
      <t>シドウ</t>
    </rPh>
    <rPh sb="4" eb="5">
      <t>ヒ</t>
    </rPh>
    <rPh sb="6" eb="7">
      <t>ゼン</t>
    </rPh>
    <rPh sb="7" eb="8">
      <t>ツキ</t>
    </rPh>
    <rPh sb="8" eb="9">
      <t>ブン</t>
    </rPh>
    <rPh sb="9" eb="11">
      <t>ジッセキ</t>
    </rPh>
    <phoneticPr fontId="1"/>
  </si>
  <si>
    <t>運営指導日の前月分</t>
    <rPh sb="0" eb="2">
      <t>ウンエイ</t>
    </rPh>
    <rPh sb="2" eb="4">
      <t>シドウ</t>
    </rPh>
    <rPh sb="4" eb="5">
      <t>ヒ</t>
    </rPh>
    <rPh sb="6" eb="7">
      <t>ゼン</t>
    </rPh>
    <rPh sb="7" eb="8">
      <t>ツキ</t>
    </rPh>
    <rPh sb="8" eb="9">
      <t>ブン</t>
    </rPh>
    <phoneticPr fontId="1"/>
  </si>
  <si>
    <t>基準省令改正により義務づけられる取組の実施状況</t>
    <rPh sb="0" eb="6">
      <t>キジュンショウレイカイセイ</t>
    </rPh>
    <rPh sb="9" eb="11">
      <t>ギム</t>
    </rPh>
    <rPh sb="16" eb="18">
      <t>トリクミ</t>
    </rPh>
    <rPh sb="19" eb="21">
      <t>ジッシ</t>
    </rPh>
    <rPh sb="21" eb="23">
      <t>ジョウキョウ</t>
    </rPh>
    <phoneticPr fontId="9"/>
  </si>
  <si>
    <t>基準省令改正により義務づけられる取組の実施状況</t>
    <rPh sb="0" eb="4">
      <t>キジュンショウレイ</t>
    </rPh>
    <rPh sb="4" eb="6">
      <t>カイセイ</t>
    </rPh>
    <phoneticPr fontId="9"/>
  </si>
  <si>
    <t>指定一般相談支援事業所指導 事前提出書類
【相談系（地域移行支援、地域定着支援）】</t>
    <rPh sb="0" eb="2">
      <t>シテイ</t>
    </rPh>
    <rPh sb="2" eb="4">
      <t>イッパン</t>
    </rPh>
    <rPh sb="4" eb="6">
      <t>ソウダン</t>
    </rPh>
    <rPh sb="6" eb="8">
      <t>シエン</t>
    </rPh>
    <rPh sb="8" eb="11">
      <t>ジギョウショ</t>
    </rPh>
    <rPh sb="11" eb="13">
      <t>シドウ</t>
    </rPh>
    <rPh sb="14" eb="15">
      <t>コト</t>
    </rPh>
    <rPh sb="15" eb="16">
      <t>マエ</t>
    </rPh>
    <rPh sb="16" eb="17">
      <t>ツツミ</t>
    </rPh>
    <rPh sb="17" eb="18">
      <t>デ</t>
    </rPh>
    <rPh sb="18" eb="20">
      <t>ショルイ</t>
    </rPh>
    <rPh sb="22" eb="24">
      <t>ソウダン</t>
    </rPh>
    <rPh sb="24" eb="25">
      <t>ケイ</t>
    </rPh>
    <rPh sb="26" eb="32">
      <t>チイキイコウシエン</t>
    </rPh>
    <rPh sb="33" eb="39">
      <t>チイキテイチャクシエン</t>
    </rPh>
    <phoneticPr fontId="4"/>
  </si>
  <si>
    <t>業務継続計画の定期的な見直しができている。</t>
    <rPh sb="0" eb="2">
      <t>ギョウム</t>
    </rPh>
    <rPh sb="2" eb="4">
      <t>ケイゾク</t>
    </rPh>
    <rPh sb="4" eb="6">
      <t>ケイカク</t>
    </rPh>
    <rPh sb="7" eb="9">
      <t>テイキ</t>
    </rPh>
    <rPh sb="9" eb="10">
      <t>テキ</t>
    </rPh>
    <rPh sb="11" eb="13">
      <t>ミナオ</t>
    </rPh>
    <phoneticPr fontId="9"/>
  </si>
  <si>
    <t>事前提出書類作成日現在の利用者の状況</t>
    <rPh sb="0" eb="2">
      <t>ジゼン</t>
    </rPh>
    <rPh sb="2" eb="4">
      <t>テイシュツ</t>
    </rPh>
    <rPh sb="4" eb="6">
      <t>ショルイ</t>
    </rPh>
    <rPh sb="6" eb="8">
      <t>サクセイ</t>
    </rPh>
    <rPh sb="8" eb="9">
      <t>ヒ</t>
    </rPh>
    <rPh sb="9" eb="11">
      <t>ゲンザイ</t>
    </rPh>
    <rPh sb="12" eb="14">
      <t>リヨウ</t>
    </rPh>
    <rPh sb="14" eb="15">
      <t>シャ</t>
    </rPh>
    <phoneticPr fontId="1"/>
  </si>
  <si>
    <t>１契約者数（人）</t>
    <rPh sb="1" eb="3">
      <t>ケイヤク</t>
    </rPh>
    <rPh sb="3" eb="4">
      <t>シャ</t>
    </rPh>
    <rPh sb="4" eb="5">
      <t>スウ</t>
    </rPh>
    <rPh sb="6" eb="7">
      <t>ニン</t>
    </rPh>
    <phoneticPr fontId="1"/>
  </si>
  <si>
    <t>２支給決定市町村別利用者数（人）</t>
    <rPh sb="1" eb="3">
      <t>シキュウ</t>
    </rPh>
    <rPh sb="3" eb="5">
      <t>ケッテイ</t>
    </rPh>
    <rPh sb="5" eb="8">
      <t>シチョウソン</t>
    </rPh>
    <rPh sb="8" eb="9">
      <t>ベツ</t>
    </rPh>
    <rPh sb="9" eb="11">
      <t>リヨウ</t>
    </rPh>
    <rPh sb="11" eb="12">
      <t>シャ</t>
    </rPh>
    <rPh sb="12" eb="13">
      <t>スウ</t>
    </rPh>
    <rPh sb="14" eb="15">
      <t>ニン</t>
    </rPh>
    <phoneticPr fontId="1"/>
  </si>
  <si>
    <t>（　　市）</t>
    <rPh sb="3" eb="4">
      <t>シ</t>
    </rPh>
    <phoneticPr fontId="1"/>
  </si>
  <si>
    <t>適宜行を追加してください。</t>
    <rPh sb="0" eb="2">
      <t>テキギ</t>
    </rPh>
    <rPh sb="2" eb="3">
      <t>ギョウ</t>
    </rPh>
    <rPh sb="4" eb="6">
      <t>ツイカ</t>
    </rPh>
    <phoneticPr fontId="1"/>
  </si>
  <si>
    <t>（　　町）</t>
    <rPh sb="3" eb="4">
      <t>マチ</t>
    </rPh>
    <phoneticPr fontId="1"/>
  </si>
  <si>
    <t>合計</t>
    <rPh sb="0" eb="2">
      <t>ゴウケイケイ</t>
    </rPh>
    <phoneticPr fontId="1"/>
  </si>
  <si>
    <t>合計は１と一致する。</t>
    <rPh sb="0" eb="2">
      <t>ゴウケイ</t>
    </rPh>
    <rPh sb="5" eb="7">
      <t>イッチ</t>
    </rPh>
    <phoneticPr fontId="1"/>
  </si>
  <si>
    <t>３障害種別等利用者数（人）</t>
    <rPh sb="1" eb="5">
      <t>ショウガイシュベツ</t>
    </rPh>
    <rPh sb="5" eb="6">
      <t>トウ</t>
    </rPh>
    <rPh sb="6" eb="8">
      <t>リヨウ</t>
    </rPh>
    <rPh sb="8" eb="9">
      <t>シャ</t>
    </rPh>
    <rPh sb="9" eb="10">
      <t>スウ</t>
    </rPh>
    <rPh sb="11" eb="12">
      <t>ニン</t>
    </rPh>
    <phoneticPr fontId="1"/>
  </si>
  <si>
    <t>身体障害</t>
    <rPh sb="0" eb="2">
      <t>シンタイ</t>
    </rPh>
    <rPh sb="2" eb="4">
      <t>ショウガイ</t>
    </rPh>
    <phoneticPr fontId="1"/>
  </si>
  <si>
    <t>重複する場合も、それぞれの</t>
    <rPh sb="0" eb="2">
      <t>ジュウフク</t>
    </rPh>
    <rPh sb="4" eb="6">
      <t>バアイ</t>
    </rPh>
    <phoneticPr fontId="1"/>
  </si>
  <si>
    <t>知的障害</t>
    <rPh sb="0" eb="4">
      <t>チテキショウガイ</t>
    </rPh>
    <phoneticPr fontId="1"/>
  </si>
  <si>
    <t>欄に計上してください。</t>
    <phoneticPr fontId="1"/>
  </si>
  <si>
    <t>精神障害</t>
    <rPh sb="0" eb="4">
      <t>セイシンショウガイ</t>
    </rPh>
    <phoneticPr fontId="1"/>
  </si>
  <si>
    <t>難病</t>
    <rPh sb="0" eb="2">
      <t>ナンビョウ</t>
    </rPh>
    <phoneticPr fontId="1"/>
  </si>
  <si>
    <t>うち　重症心身障害者</t>
    <rPh sb="3" eb="5">
      <t>ジュウショウ</t>
    </rPh>
    <rPh sb="5" eb="7">
      <t>シンシン</t>
    </rPh>
    <rPh sb="7" eb="9">
      <t>ショウガイ</t>
    </rPh>
    <rPh sb="9" eb="10">
      <t>シャ</t>
    </rPh>
    <phoneticPr fontId="1"/>
  </si>
  <si>
    <t>うち　医療的ケア必要者</t>
    <rPh sb="3" eb="6">
      <t>イリョウテキ</t>
    </rPh>
    <rPh sb="8" eb="10">
      <t>ヒツヨウ</t>
    </rPh>
    <rPh sb="10" eb="11">
      <t>シャ</t>
    </rPh>
    <phoneticPr fontId="1"/>
  </si>
  <si>
    <t>うち　強度行動障害者</t>
    <rPh sb="3" eb="5">
      <t>キョウド</t>
    </rPh>
    <rPh sb="5" eb="7">
      <t>コウドウ</t>
    </rPh>
    <rPh sb="7" eb="9">
      <t>ショウガイ</t>
    </rPh>
    <rPh sb="9" eb="10">
      <t>シャ</t>
    </rPh>
    <phoneticPr fontId="1"/>
  </si>
  <si>
    <r>
      <t xml:space="preserve">業務継続計画の策定等
</t>
    </r>
    <r>
      <rPr>
        <sz val="10"/>
        <rFont val="ＭＳ ゴシック"/>
        <family val="3"/>
        <charset val="128"/>
      </rPr>
      <t>【Ｒ６年度から義務化】</t>
    </r>
    <rPh sb="0" eb="2">
      <t>ギョウム</t>
    </rPh>
    <rPh sb="2" eb="4">
      <t>ケイゾク</t>
    </rPh>
    <rPh sb="4" eb="6">
      <t>ケイカク</t>
    </rPh>
    <rPh sb="7" eb="9">
      <t>サクテイ</t>
    </rPh>
    <rPh sb="9" eb="10">
      <t>トウ</t>
    </rPh>
    <phoneticPr fontId="9"/>
  </si>
  <si>
    <t>業務継続計画（ＢＣＰ）が策定できている。
　・感染症及び災害の一体的策定も可</t>
    <rPh sb="0" eb="2">
      <t>ギョウム</t>
    </rPh>
    <rPh sb="2" eb="4">
      <t>ケイゾク</t>
    </rPh>
    <rPh sb="4" eb="6">
      <t>ケイカク</t>
    </rPh>
    <rPh sb="12" eb="14">
      <t>サクテイ</t>
    </rPh>
    <rPh sb="23" eb="26">
      <t>カンセンショウ</t>
    </rPh>
    <rPh sb="26" eb="27">
      <t>オヨ</t>
    </rPh>
    <rPh sb="28" eb="30">
      <t>サイガイ</t>
    </rPh>
    <rPh sb="31" eb="34">
      <t>イッタイテキ</t>
    </rPh>
    <rPh sb="37" eb="38">
      <t>カ</t>
    </rPh>
    <phoneticPr fontId="9"/>
  </si>
  <si>
    <t>従業者に対する研修及び訓練が定期的に（年１回以上）実施できている。
　・感染症及び災害の一体的実施も可</t>
    <rPh sb="0" eb="3">
      <t>ジュウギョウシャ</t>
    </rPh>
    <rPh sb="4" eb="5">
      <t>タイ</t>
    </rPh>
    <rPh sb="7" eb="9">
      <t>ケンシュウ</t>
    </rPh>
    <rPh sb="9" eb="10">
      <t>オヨ</t>
    </rPh>
    <rPh sb="11" eb="13">
      <t>クンレン</t>
    </rPh>
    <rPh sb="14" eb="16">
      <t>テイキ</t>
    </rPh>
    <rPh sb="16" eb="17">
      <t>テキ</t>
    </rPh>
    <rPh sb="19" eb="20">
      <t>ネン</t>
    </rPh>
    <rPh sb="21" eb="22">
      <t>カイ</t>
    </rPh>
    <rPh sb="22" eb="24">
      <t>イジョウ</t>
    </rPh>
    <rPh sb="25" eb="27">
      <t>ジッシ</t>
    </rPh>
    <phoneticPr fontId="9"/>
  </si>
  <si>
    <t>〇</t>
    <phoneticPr fontId="1"/>
  </si>
  <si>
    <r>
      <t xml:space="preserve">虐待の防止
</t>
    </r>
    <r>
      <rPr>
        <sz val="10"/>
        <rFont val="ＭＳ ゴシック"/>
        <family val="3"/>
        <charset val="128"/>
      </rPr>
      <t>【Ｒ４年度から義務化】</t>
    </r>
    <rPh sb="0" eb="2">
      <t>ギャクタイ</t>
    </rPh>
    <rPh sb="3" eb="5">
      <t>ボウシ</t>
    </rPh>
    <rPh sb="9" eb="11">
      <t>ネンド</t>
    </rPh>
    <rPh sb="13" eb="16">
      <t>ギムカ</t>
    </rPh>
    <phoneticPr fontId="9"/>
  </si>
  <si>
    <t>虐待防止担当者を配置できている。</t>
    <rPh sb="0" eb="2">
      <t>ギャクタイ</t>
    </rPh>
    <rPh sb="2" eb="4">
      <t>ボウシ</t>
    </rPh>
    <rPh sb="4" eb="7">
      <t>タントウシャ</t>
    </rPh>
    <rPh sb="8" eb="10">
      <t>ハイチ</t>
    </rPh>
    <phoneticPr fontId="9"/>
  </si>
  <si>
    <t>「感染症の予防及びまん延の防止のための対策を検討する委員会」の定期開催（おおむね６月に１回以上）及び検討結果の従業者への周知徹底ができている。</t>
    <rPh sb="1" eb="4">
      <t>カンセンショウ</t>
    </rPh>
    <rPh sb="5" eb="7">
      <t>ヨボウ</t>
    </rPh>
    <rPh sb="7" eb="8">
      <t>オヨ</t>
    </rPh>
    <rPh sb="11" eb="12">
      <t>エン</t>
    </rPh>
    <rPh sb="13" eb="15">
      <t>ボウシ</t>
    </rPh>
    <rPh sb="19" eb="21">
      <t>タイサク</t>
    </rPh>
    <rPh sb="22" eb="24">
      <t>ケントウ</t>
    </rPh>
    <rPh sb="26" eb="29">
      <t>イインカイ</t>
    </rPh>
    <rPh sb="31" eb="33">
      <t>テイキ</t>
    </rPh>
    <rPh sb="33" eb="35">
      <t>カイサイ</t>
    </rPh>
    <rPh sb="41" eb="42">
      <t>ツキ</t>
    </rPh>
    <rPh sb="44" eb="45">
      <t>カイ</t>
    </rPh>
    <rPh sb="45" eb="47">
      <t>イジョウ</t>
    </rPh>
    <rPh sb="48" eb="49">
      <t>オヨ</t>
    </rPh>
    <phoneticPr fontId="9"/>
  </si>
  <si>
    <t>平常時の対策及び発生時の対応を規定する「感染症の予防及びまん延の防止のための指針」が整備できている。</t>
    <rPh sb="0" eb="3">
      <t>ヘイジョウジ</t>
    </rPh>
    <rPh sb="4" eb="6">
      <t>タイサク</t>
    </rPh>
    <rPh sb="6" eb="7">
      <t>オヨ</t>
    </rPh>
    <rPh sb="8" eb="11">
      <t>ハッセイジ</t>
    </rPh>
    <rPh sb="12" eb="14">
      <t>タイオウ</t>
    </rPh>
    <rPh sb="15" eb="17">
      <t>キテイ</t>
    </rPh>
    <rPh sb="20" eb="23">
      <t>カンセンショウ</t>
    </rPh>
    <rPh sb="23" eb="24">
      <t>チュウドク</t>
    </rPh>
    <rPh sb="24" eb="26">
      <t>ヨボウ</t>
    </rPh>
    <rPh sb="26" eb="27">
      <t>オヨ</t>
    </rPh>
    <rPh sb="30" eb="31">
      <t>エン</t>
    </rPh>
    <rPh sb="32" eb="34">
      <t>ボウシ</t>
    </rPh>
    <rPh sb="38" eb="40">
      <t>シシン</t>
    </rPh>
    <rPh sb="42" eb="44">
      <t>セイビ</t>
    </rPh>
    <phoneticPr fontId="9"/>
  </si>
  <si>
    <r>
      <t xml:space="preserve">感染症の予防及び
まん延の防止
</t>
    </r>
    <r>
      <rPr>
        <sz val="10"/>
        <rFont val="ＭＳ ゴシック"/>
        <family val="3"/>
        <charset val="128"/>
      </rPr>
      <t>【Ｒ６年度から義務化】</t>
    </r>
    <rPh sb="0" eb="3">
      <t>カンセンショウ</t>
    </rPh>
    <rPh sb="3" eb="4">
      <t>チュウドク</t>
    </rPh>
    <rPh sb="4" eb="6">
      <t>ヨボウ</t>
    </rPh>
    <rPh sb="6" eb="7">
      <t>オヨ</t>
    </rPh>
    <rPh sb="11" eb="12">
      <t>エン</t>
    </rPh>
    <rPh sb="13" eb="15">
      <t>ボウシ</t>
    </rPh>
    <phoneticPr fontId="9"/>
  </si>
  <si>
    <t>従業者に対する研修及び訓練が定期的に（年１回以上）実施できている。</t>
    <rPh sb="0" eb="3">
      <t>ジュウギョウシャ</t>
    </rPh>
    <rPh sb="4" eb="5">
      <t>タイ</t>
    </rPh>
    <rPh sb="7" eb="9">
      <t>ケンシュウ</t>
    </rPh>
    <rPh sb="9" eb="10">
      <t>オヨ</t>
    </rPh>
    <rPh sb="11" eb="13">
      <t>クンレン</t>
    </rPh>
    <rPh sb="14" eb="16">
      <t>テイキ</t>
    </rPh>
    <rPh sb="16" eb="17">
      <t>テキ</t>
    </rPh>
    <rPh sb="19" eb="20">
      <t>ネン</t>
    </rPh>
    <rPh sb="21" eb="22">
      <t>カイ</t>
    </rPh>
    <rPh sb="22" eb="24">
      <t>イジョウ</t>
    </rPh>
    <rPh sb="25" eb="27">
      <t>ジッシ</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</si>
  <si>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</si>
  <si>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21"/>
  </si>
  <si>
    <t>年</t>
    <rPh sb="0" eb="1">
      <t>ネン</t>
    </rPh>
    <phoneticPr fontId="4"/>
  </si>
  <si>
    <t>月</t>
    <rPh sb="0" eb="1">
      <t>ゲツ</t>
    </rPh>
    <phoneticPr fontId="4"/>
  </si>
  <si>
    <t>事業所名</t>
    <rPh sb="0" eb="3">
      <t>ジギョウショ</t>
    </rPh>
    <rPh sb="3" eb="4">
      <t>メイ</t>
    </rPh>
    <phoneticPr fontId="21"/>
  </si>
  <si>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</si>
  <si>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</si>
  <si>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1"/>
  </si>
  <si>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</si>
  <si>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</si>
  <si>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</si>
  <si>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</si>
  <si>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</si>
  <si>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</si>
  <si>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</si>
  <si>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</si>
  <si>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</si>
  <si>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</si>
  <si>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</si>
  <si>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</si>
  <si>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</si>
  <si>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</si>
  <si>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</si>
  <si>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</si>
  <si>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24"/>
  </si>
  <si>
    <t>管理者</t>
    <rPh sb="0" eb="3">
      <t>カンリシャ</t>
    </rPh>
    <phoneticPr fontId="24"/>
  </si>
  <si>
    <t>A</t>
  </si>
  <si>
    <t>就労選択支援員</t>
    <rPh sb="0" eb="2">
      <t>シュウロウ</t>
    </rPh>
    <rPh sb="2" eb="4">
      <t>センタク</t>
    </rPh>
    <rPh sb="4" eb="7">
      <t>シエンイン</t>
    </rPh>
    <phoneticPr fontId="24"/>
  </si>
  <si>
    <t>B</t>
  </si>
  <si>
    <t>C</t>
  </si>
  <si>
    <t>D</t>
  </si>
  <si>
    <t>サービス提供時間</t>
    <rPh sb="4" eb="6">
      <t>テイキョウ</t>
    </rPh>
    <rPh sb="6" eb="8">
      <t>ジカン</t>
    </rPh>
    <phoneticPr fontId="4"/>
  </si>
  <si>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</si>
  <si>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4"/>
  </si>
  <si>
    <t>専従</t>
    <rPh sb="0" eb="2">
      <t>センジュウ</t>
    </rPh>
    <phoneticPr fontId="25"/>
  </si>
  <si>
    <t>兼務</t>
    <rPh sb="0" eb="2">
      <t>ケンム</t>
    </rPh>
    <phoneticPr fontId="4"/>
  </si>
  <si>
    <t>兼務</t>
    <rPh sb="0" eb="2">
      <t>ケンム</t>
    </rPh>
    <phoneticPr fontId="25"/>
  </si>
  <si>
    <t>常勤</t>
    <rPh sb="0" eb="2">
      <t>ジョウキン</t>
    </rPh>
    <phoneticPr fontId="4"/>
  </si>
  <si>
    <t>非常勤</t>
    <rPh sb="0" eb="3">
      <t>ヒジョウキン</t>
    </rPh>
    <phoneticPr fontId="4"/>
  </si>
  <si>
    <t>常勤換算数</t>
    <rPh sb="0" eb="5">
      <t>ジョウキンカンサンスウ</t>
    </rPh>
    <phoneticPr fontId="2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</si>
  <si>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1"/>
  </si>
  <si>
    <t>　(1) 「４週」・「暦月」のいずれかを選択してください。</t>
    <rPh sb="7" eb="8">
      <t>シュウ</t>
    </rPh>
    <rPh sb="11" eb="12">
      <t>レキ</t>
    </rPh>
    <rPh sb="12" eb="13">
      <t>ツキ</t>
    </rPh>
    <rPh sb="20" eb="22">
      <t>センタク</t>
    </rPh>
    <phoneticPr fontId="21"/>
  </si>
  <si>
    <t>　(2) 「予定」・「実績」のいずれかを選択してください。</t>
    <rPh sb="6" eb="8">
      <t>ヨテイ</t>
    </rPh>
    <rPh sb="11" eb="13">
      <t>ジッセキ</t>
    </rPh>
    <rPh sb="20" eb="22">
      <t>センタク</t>
    </rPh>
    <phoneticPr fontId="2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</si>
  <si>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1"/>
  </si>
  <si>
    <t>　(4) 従業者の職種を入力してください。</t>
    <rPh sb="5" eb="8">
      <t>ジュウギョウシャ</t>
    </rPh>
    <rPh sb="9" eb="11">
      <t>ショクシュ</t>
    </rPh>
    <rPh sb="12" eb="14">
      <t>ニュウリョク</t>
    </rPh>
    <phoneticPr fontId="21"/>
  </si>
  <si>
    <t xml:space="preserve"> 　　 記入の順序は、職種ごとにまとめてください。</t>
    <rPh sb="4" eb="6">
      <t>キニュウ</t>
    </rPh>
    <rPh sb="7" eb="9">
      <t>ジュンジョ</t>
    </rPh>
    <rPh sb="11" eb="13">
      <t>ショクシュ</t>
    </rPh>
    <phoneticPr fontId="2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</si>
  <si>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</si>
  <si>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記号</t>
    <rPh sb="0" eb="2">
      <t>キゴウ</t>
    </rPh>
    <phoneticPr fontId="21"/>
  </si>
  <si>
    <t>区分</t>
    <rPh sb="0" eb="2">
      <t>クブン</t>
    </rPh>
    <phoneticPr fontId="21"/>
  </si>
  <si>
    <t>常勤で専従</t>
    <rPh sb="0" eb="2">
      <t>ジョウキン</t>
    </rPh>
    <rPh sb="3" eb="5">
      <t>センジュウ</t>
    </rPh>
    <phoneticPr fontId="21"/>
  </si>
  <si>
    <t>常勤で兼務</t>
    <rPh sb="0" eb="2">
      <t>ジョウキン</t>
    </rPh>
    <rPh sb="3" eb="5">
      <t>ケンム</t>
    </rPh>
    <phoneticPr fontId="21"/>
  </si>
  <si>
    <t>非常勤で専従</t>
    <rPh sb="0" eb="3">
      <t>ヒジョウキン</t>
    </rPh>
    <rPh sb="4" eb="6">
      <t>センジュウ</t>
    </rPh>
    <phoneticPr fontId="21"/>
  </si>
  <si>
    <t>非常勤で兼務</t>
    <rPh sb="0" eb="3">
      <t>ヒジョウキン</t>
    </rPh>
    <rPh sb="4" eb="6">
      <t>ケンム</t>
    </rPh>
    <phoneticPr fontId="21"/>
  </si>
  <si>
    <t>（注）常勤・非常勤の区分について</t>
    <rPh sb="1" eb="2">
      <t>チュウ</t>
    </rPh>
    <rPh sb="3" eb="5">
      <t>ジョウキン</t>
    </rPh>
    <rPh sb="6" eb="9">
      <t>ヒジョウキン</t>
    </rPh>
    <rPh sb="10" eb="12">
      <t>クブン</t>
    </rPh>
    <phoneticPr fontId="2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</si>
  <si>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</si>
  <si>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1"/>
  </si>
  <si>
    <t>　(6) 従業者の保有する資格を入力してください。</t>
    <rPh sb="5" eb="8">
      <t>ジュウギョウシャ</t>
    </rPh>
    <rPh sb="9" eb="11">
      <t>ホユウ</t>
    </rPh>
    <rPh sb="13" eb="15">
      <t>シカク</t>
    </rPh>
    <rPh sb="16" eb="18">
      <t>ニュウリョク</t>
    </rPh>
    <phoneticPr fontId="2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</si>
  <si>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</si>
  <si>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1"/>
  </si>
  <si>
    <t>　(7) 従業者の氏名を記入してください。</t>
    <rPh sb="5" eb="8">
      <t>ジュウギョウシャ</t>
    </rPh>
    <rPh sb="9" eb="11">
      <t>シメイ</t>
    </rPh>
    <rPh sb="12" eb="14">
      <t>キニュウ</t>
    </rPh>
    <phoneticPr fontId="2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</si>
  <si>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</si>
  <si>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</si>
  <si>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</si>
  <si>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</si>
  <si>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2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</si>
  <si>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</si>
  <si>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</si>
  <si>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</si>
  <si>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1"/>
  </si>
  <si>
    <t>　　　 その他、特記事項欄としてもご活用ください。</t>
    <rPh sb="6" eb="7">
      <t>タ</t>
    </rPh>
    <rPh sb="8" eb="10">
      <t>トッキ</t>
    </rPh>
    <rPh sb="10" eb="12">
      <t>ジコウ</t>
    </rPh>
    <rPh sb="12" eb="13">
      <t>ラン</t>
    </rPh>
    <rPh sb="18" eb="20">
      <t>カツヨウ</t>
    </rPh>
    <phoneticPr fontId="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</si>
  <si>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</si>
  <si>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</si>
  <si>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就労移行支援</t>
    <rPh sb="0" eb="2">
      <t>シュウロウ</t>
    </rPh>
    <rPh sb="2" eb="4">
      <t>イコウ</t>
    </rPh>
    <rPh sb="4" eb="6">
      <t>シエン</t>
    </rPh>
    <phoneticPr fontId="4"/>
  </si>
  <si>
    <t>サービス管理責任者</t>
    <rPh sb="4" eb="6">
      <t>カンリ</t>
    </rPh>
    <rPh sb="6" eb="9">
      <t>セキニンシャ</t>
    </rPh>
    <phoneticPr fontId="24"/>
  </si>
  <si>
    <t>就労支援員</t>
    <rPh sb="0" eb="5">
      <t>シュウロウシエンイン</t>
    </rPh>
    <phoneticPr fontId="24"/>
  </si>
  <si>
    <t>職業指導員</t>
    <rPh sb="0" eb="4">
      <t>ショクギョウシドウ</t>
    </rPh>
    <rPh sb="4" eb="5">
      <t>イン</t>
    </rPh>
    <phoneticPr fontId="24"/>
  </si>
  <si>
    <t>認定指定就労移行支援</t>
    <rPh sb="0" eb="2">
      <t>ニンテイ</t>
    </rPh>
    <rPh sb="2" eb="4">
      <t>シテイ</t>
    </rPh>
    <rPh sb="4" eb="6">
      <t>シュウロウ</t>
    </rPh>
    <rPh sb="6" eb="8">
      <t>イコウ</t>
    </rPh>
    <rPh sb="8" eb="10">
      <t>シエン</t>
    </rPh>
    <phoneticPr fontId="4"/>
  </si>
  <si>
    <t>生活支援員</t>
    <rPh sb="0" eb="2">
      <t>セイカツ</t>
    </rPh>
    <rPh sb="2" eb="5">
      <t>シエンイン</t>
    </rPh>
    <phoneticPr fontId="24"/>
  </si>
  <si>
    <t>一般相談支援事業</t>
    <rPh sb="2" eb="4">
      <t>ソウダン</t>
    </rPh>
    <rPh sb="4" eb="6">
      <t>シエン</t>
    </rPh>
    <rPh sb="6" eb="8">
      <t>ジギョウ</t>
    </rPh>
    <phoneticPr fontId="4"/>
  </si>
  <si>
    <t>従業者</t>
    <rPh sb="0" eb="3">
      <t>ジュウギョウシャ</t>
    </rPh>
    <phoneticPr fontId="24"/>
  </si>
  <si>
    <t>！申請するサービス類型を選択してください</t>
    <rPh sb="1" eb="3">
      <t>シンセイ</t>
    </rPh>
    <rPh sb="9" eb="11">
      <t>ルイケイ</t>
    </rPh>
    <rPh sb="12" eb="14">
      <t>センタク</t>
    </rPh>
    <phoneticPr fontId="24"/>
  </si>
  <si>
    <t>職種①</t>
    <rPh sb="0" eb="2">
      <t>ショクシュ</t>
    </rPh>
    <phoneticPr fontId="24"/>
  </si>
  <si>
    <t>職種②</t>
    <rPh sb="0" eb="2">
      <t>ショクシュ</t>
    </rPh>
    <phoneticPr fontId="24"/>
  </si>
  <si>
    <t>職種③</t>
    <rPh sb="0" eb="2">
      <t>ショクシュ</t>
    </rPh>
    <phoneticPr fontId="24"/>
  </si>
  <si>
    <t>職種④</t>
    <rPh sb="0" eb="2">
      <t>ショクシュ</t>
    </rPh>
    <phoneticPr fontId="24"/>
  </si>
  <si>
    <t>職種⑤</t>
    <rPh sb="0" eb="2">
      <t>ショクシュ</t>
    </rPh>
    <phoneticPr fontId="24"/>
  </si>
  <si>
    <t>職種⑥</t>
    <rPh sb="0" eb="2">
      <t>ショクシュ</t>
    </rPh>
    <phoneticPr fontId="24"/>
  </si>
  <si>
    <t>職種⑦</t>
    <rPh sb="0" eb="2">
      <t>ショクシュ</t>
    </rPh>
    <phoneticPr fontId="24"/>
  </si>
  <si>
    <t>職種⑧</t>
    <rPh sb="0" eb="2">
      <t>ショクシュ</t>
    </rPh>
    <phoneticPr fontId="24"/>
  </si>
  <si>
    <t>職種⑨</t>
    <phoneticPr fontId="24"/>
  </si>
  <si>
    <t>職種⑩</t>
    <phoneticPr fontId="24"/>
  </si>
  <si>
    <t>居宅介護</t>
    <phoneticPr fontId="4"/>
  </si>
  <si>
    <t>サービス提供責任者</t>
    <rPh sb="4" eb="6">
      <t>テイキョウ</t>
    </rPh>
    <rPh sb="6" eb="9">
      <t>セキニンシャ</t>
    </rPh>
    <phoneticPr fontId="24"/>
  </si>
  <si>
    <t>重度訪問介護</t>
    <rPh sb="0" eb="2">
      <t>ジュウド</t>
    </rPh>
    <rPh sb="2" eb="4">
      <t>ホウモン</t>
    </rPh>
    <rPh sb="4" eb="6">
      <t>カイゴ</t>
    </rPh>
    <phoneticPr fontId="24"/>
  </si>
  <si>
    <t>同行援護</t>
    <rPh sb="0" eb="2">
      <t>ドウコウ</t>
    </rPh>
    <rPh sb="2" eb="4">
      <t>エンゴ</t>
    </rPh>
    <phoneticPr fontId="24"/>
  </si>
  <si>
    <t>行動援護</t>
    <rPh sb="0" eb="4">
      <t>コウドウエンゴ</t>
    </rPh>
    <phoneticPr fontId="24"/>
  </si>
  <si>
    <t>療養介護</t>
    <rPh sb="0" eb="2">
      <t>リョウヨウ</t>
    </rPh>
    <rPh sb="2" eb="4">
      <t>カイゴ</t>
    </rPh>
    <phoneticPr fontId="4"/>
  </si>
  <si>
    <t>医師</t>
    <rPh sb="0" eb="2">
      <t>イシ</t>
    </rPh>
    <phoneticPr fontId="24"/>
  </si>
  <si>
    <t>看護職員</t>
    <rPh sb="0" eb="4">
      <t>カンゴショクイン</t>
    </rPh>
    <phoneticPr fontId="24"/>
  </si>
  <si>
    <t>生活支援員</t>
    <rPh sb="0" eb="5">
      <t>セイカツシエンイン</t>
    </rPh>
    <phoneticPr fontId="24"/>
  </si>
  <si>
    <t>生活介護</t>
    <rPh sb="0" eb="2">
      <t>セイカツ</t>
    </rPh>
    <rPh sb="2" eb="4">
      <t>カイゴ</t>
    </rPh>
    <phoneticPr fontId="4"/>
  </si>
  <si>
    <t>理学療法士</t>
    <rPh sb="0" eb="5">
      <t>リガクリョウホウシ</t>
    </rPh>
    <phoneticPr fontId="24"/>
  </si>
  <si>
    <t>作業療法士</t>
    <rPh sb="0" eb="5">
      <t>サギョウリョウホウシ</t>
    </rPh>
    <phoneticPr fontId="24"/>
  </si>
  <si>
    <t>言語聴覚士</t>
    <rPh sb="0" eb="2">
      <t>ゲンゴ</t>
    </rPh>
    <rPh sb="2" eb="5">
      <t>チョウカクシ</t>
    </rPh>
    <phoneticPr fontId="24"/>
  </si>
  <si>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</si>
  <si>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</si>
  <si>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</si>
  <si>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</si>
  <si>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</si>
  <si>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24"/>
  </si>
  <si>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</si>
  <si>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</si>
  <si>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夜間支援従事者</t>
    <rPh sb="0" eb="7">
      <t>ヤカンシエンジュウジシャ</t>
    </rPh>
    <phoneticPr fontId="24"/>
  </si>
  <si>
    <t>障害者支援施設</t>
    <rPh sb="0" eb="3">
      <t>ショウガイシャ</t>
    </rPh>
    <rPh sb="3" eb="5">
      <t>シエン</t>
    </rPh>
    <rPh sb="5" eb="7">
      <t>シセツ</t>
    </rPh>
    <phoneticPr fontId="4"/>
  </si>
  <si>
    <t>就労支援員</t>
    <rPh sb="0" eb="2">
      <t>シュウロウ</t>
    </rPh>
    <rPh sb="2" eb="5">
      <t>シエンイン</t>
    </rPh>
    <phoneticPr fontId="24"/>
  </si>
  <si>
    <t>職業指導員</t>
    <rPh sb="0" eb="2">
      <t>ショクギョウ</t>
    </rPh>
    <rPh sb="2" eb="4">
      <t>シドウ</t>
    </rPh>
    <rPh sb="4" eb="5">
      <t>イン</t>
    </rPh>
    <phoneticPr fontId="24"/>
  </si>
  <si>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</si>
  <si>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</si>
  <si>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24"/>
  </si>
  <si>
    <t>就労選択支援</t>
    <rPh sb="0" eb="2">
      <t>シュウロウ</t>
    </rPh>
    <rPh sb="2" eb="4">
      <t>センタク</t>
    </rPh>
    <rPh sb="4" eb="6">
      <t>シエン</t>
    </rPh>
    <phoneticPr fontId="24"/>
  </si>
  <si>
    <t>就労継続支援Ａ型・Ｂ型</t>
    <rPh sb="0" eb="2">
      <t>シュウロウ</t>
    </rPh>
    <rPh sb="2" eb="4">
      <t>ケイゾク</t>
    </rPh>
    <rPh sb="4" eb="6">
      <t>シエン</t>
    </rPh>
    <rPh sb="7" eb="8">
      <t>ガタ</t>
    </rPh>
    <rPh sb="10" eb="11">
      <t>ガタ</t>
    </rPh>
    <phoneticPr fontId="4"/>
  </si>
  <si>
    <t>就労定着支援</t>
    <rPh sb="0" eb="2">
      <t>シュウロウ</t>
    </rPh>
    <rPh sb="2" eb="4">
      <t>テイチャク</t>
    </rPh>
    <rPh sb="4" eb="6">
      <t>シエン</t>
    </rPh>
    <phoneticPr fontId="4"/>
  </si>
  <si>
    <t>就労定着支援員</t>
    <rPh sb="0" eb="2">
      <t>シュウロウ</t>
    </rPh>
    <rPh sb="2" eb="7">
      <t>テイチャクシエンイン</t>
    </rPh>
    <phoneticPr fontId="24"/>
  </si>
  <si>
    <t>自立生活援助</t>
    <rPh sb="0" eb="2">
      <t>ジリツ</t>
    </rPh>
    <rPh sb="2" eb="4">
      <t>セイカツ</t>
    </rPh>
    <rPh sb="4" eb="6">
      <t>エンジョ</t>
    </rPh>
    <phoneticPr fontId="4"/>
  </si>
  <si>
    <t>地域生活支援員</t>
    <rPh sb="0" eb="7">
      <t>チイキセイカツシエンイン</t>
    </rPh>
    <phoneticPr fontId="24"/>
  </si>
  <si>
    <t>特定相談支援・障害児相談支援</t>
    <rPh sb="0" eb="2">
      <t>トクテイ</t>
    </rPh>
    <rPh sb="2" eb="4">
      <t>ソウダン</t>
    </rPh>
    <rPh sb="4" eb="6">
      <t>シエン</t>
    </rPh>
    <rPh sb="7" eb="10">
      <t>ショウガイジ</t>
    </rPh>
    <rPh sb="10" eb="12">
      <t>ソウダン</t>
    </rPh>
    <rPh sb="12" eb="14">
      <t>シエン</t>
    </rPh>
    <phoneticPr fontId="21"/>
  </si>
  <si>
    <t>相談支援専門員</t>
    <rPh sb="0" eb="7">
      <t>ソウダンシエンセンモンイン</t>
    </rPh>
    <phoneticPr fontId="24"/>
  </si>
  <si>
    <t>相談支援員</t>
    <rPh sb="0" eb="2">
      <t>ソウダン</t>
    </rPh>
    <rPh sb="2" eb="5">
      <t>シエンイン</t>
    </rPh>
    <phoneticPr fontId="24"/>
  </si>
  <si>
    <t>児童発達支援・放課後等デイサービス</t>
    <rPh sb="0" eb="2">
      <t>ジドウ</t>
    </rPh>
    <rPh sb="2" eb="4">
      <t>ハッタツ</t>
    </rPh>
    <rPh sb="4" eb="6">
      <t>シエン</t>
    </rPh>
    <rPh sb="7" eb="11">
      <t>ホウカゴトウ</t>
    </rPh>
    <phoneticPr fontId="21"/>
  </si>
  <si>
    <t>児童発達支援管理責任者</t>
    <rPh sb="0" eb="2">
      <t>ジドウ</t>
    </rPh>
    <rPh sb="2" eb="6">
      <t>ハッタツシエン</t>
    </rPh>
    <rPh sb="6" eb="8">
      <t>カンリ</t>
    </rPh>
    <rPh sb="8" eb="11">
      <t>セキニンシャ</t>
    </rPh>
    <phoneticPr fontId="24"/>
  </si>
  <si>
    <t>児童指導員</t>
    <rPh sb="0" eb="2">
      <t>ジドウ</t>
    </rPh>
    <rPh sb="2" eb="5">
      <t>シドウイン</t>
    </rPh>
    <phoneticPr fontId="24"/>
  </si>
  <si>
    <t>保育士</t>
    <rPh sb="0" eb="3">
      <t>ホイクシ</t>
    </rPh>
    <phoneticPr fontId="24"/>
  </si>
  <si>
    <t>機能訓練担当職員</t>
    <rPh sb="0" eb="4">
      <t>キノウクンレン</t>
    </rPh>
    <rPh sb="4" eb="6">
      <t>タントウ</t>
    </rPh>
    <rPh sb="6" eb="8">
      <t>ショクイン</t>
    </rPh>
    <phoneticPr fontId="24"/>
  </si>
  <si>
    <t>その他職員</t>
    <rPh sb="2" eb="3">
      <t>タ</t>
    </rPh>
    <rPh sb="3" eb="5">
      <t>ショクイン</t>
    </rPh>
    <phoneticPr fontId="24"/>
  </si>
  <si>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24"/>
  </si>
  <si>
    <t>嘱託医</t>
    <rPh sb="0" eb="2">
      <t>ショクタク</t>
    </rPh>
    <phoneticPr fontId="24"/>
  </si>
  <si>
    <t>児童発達支援・児童発達支援センターであるもの</t>
    <rPh sb="0" eb="6">
      <t>ジドウハッタツシエン</t>
    </rPh>
    <rPh sb="7" eb="11">
      <t>ジドウハッタツ</t>
    </rPh>
    <rPh sb="11" eb="13">
      <t>シエン</t>
    </rPh>
    <phoneticPr fontId="24"/>
  </si>
  <si>
    <t>栄養士</t>
    <rPh sb="0" eb="3">
      <t>エイヨウシ</t>
    </rPh>
    <phoneticPr fontId="24"/>
  </si>
  <si>
    <t>調理員</t>
    <rPh sb="0" eb="3">
      <t>チョウリイン</t>
    </rPh>
    <phoneticPr fontId="24"/>
  </si>
  <si>
    <t>保育所等訪問支援</t>
    <rPh sb="0" eb="3">
      <t>ホイクショ</t>
    </rPh>
    <rPh sb="3" eb="4">
      <t>トウ</t>
    </rPh>
    <rPh sb="4" eb="6">
      <t>ホウモン</t>
    </rPh>
    <rPh sb="6" eb="8">
      <t>シエン</t>
    </rPh>
    <phoneticPr fontId="21"/>
  </si>
  <si>
    <t>訪問支援員</t>
    <rPh sb="0" eb="2">
      <t>ホウモン</t>
    </rPh>
    <rPh sb="2" eb="5">
      <t>シエンイン</t>
    </rPh>
    <phoneticPr fontId="24"/>
  </si>
  <si>
    <t>居宅訪問型児童発達支援</t>
    <rPh sb="0" eb="2">
      <t>キョタク</t>
    </rPh>
    <rPh sb="2" eb="4">
      <t>ホウモン</t>
    </rPh>
    <rPh sb="4" eb="5">
      <t>ガタ</t>
    </rPh>
    <rPh sb="5" eb="7">
      <t>ジドウ</t>
    </rPh>
    <rPh sb="7" eb="9">
      <t>ハッタツ</t>
    </rPh>
    <rPh sb="9" eb="11">
      <t>シエン</t>
    </rPh>
    <phoneticPr fontId="21"/>
  </si>
  <si>
    <t>福祉型障害児入所施設</t>
    <rPh sb="0" eb="3">
      <t>フクシガタ</t>
    </rPh>
    <rPh sb="3" eb="6">
      <t>ショウガイジ</t>
    </rPh>
    <rPh sb="6" eb="8">
      <t>ニュウショ</t>
    </rPh>
    <rPh sb="8" eb="10">
      <t>シセツ</t>
    </rPh>
    <phoneticPr fontId="21"/>
  </si>
  <si>
    <t>心理担当職員</t>
    <rPh sb="0" eb="6">
      <t>シンリタントウショクイン</t>
    </rPh>
    <phoneticPr fontId="24"/>
  </si>
  <si>
    <t>医療型障害児入所施設</t>
    <rPh sb="0" eb="2">
      <t>イリョウ</t>
    </rPh>
    <rPh sb="2" eb="3">
      <t>ガタ</t>
    </rPh>
    <rPh sb="3" eb="6">
      <t>ショウガイジ</t>
    </rPh>
    <rPh sb="6" eb="8">
      <t>ニュウショ</t>
    </rPh>
    <rPh sb="8" eb="10">
      <t>シセツ</t>
    </rPh>
    <phoneticPr fontId="21"/>
  </si>
  <si>
    <t>理学療法士又は作業療法士</t>
    <rPh sb="0" eb="5">
      <t>リガクリョウホウシ</t>
    </rPh>
    <rPh sb="5" eb="6">
      <t>マタ</t>
    </rPh>
    <rPh sb="7" eb="12">
      <t>サギョウリョウホウシ</t>
    </rPh>
    <phoneticPr fontId="24"/>
  </si>
  <si>
    <t>職業指導員</t>
    <rPh sb="0" eb="5">
      <t>ショクギョウシドウイン</t>
    </rPh>
    <phoneticPr fontId="24"/>
  </si>
  <si>
    <t>実施年月</t>
    <rPh sb="0" eb="2">
      <t>ジッシ</t>
    </rPh>
    <rPh sb="2" eb="4">
      <t>ネンゲツ</t>
    </rPh>
    <phoneticPr fontId="1"/>
  </si>
  <si>
    <t>　年　月</t>
    <rPh sb="1" eb="2">
      <t>トシ</t>
    </rPh>
    <rPh sb="3" eb="4">
      <t>ツキ</t>
    </rPh>
    <phoneticPr fontId="1"/>
  </si>
  <si>
    <t>実施年月：研修及び訓練、委員会の開催等については直近の実施年月をご記入ください</t>
    <phoneticPr fontId="1"/>
  </si>
  <si>
    <t>地域移行支援事業</t>
    <rPh sb="0" eb="2">
      <t>チイキ</t>
    </rPh>
    <rPh sb="2" eb="4">
      <t>イコウ</t>
    </rPh>
    <rPh sb="4" eb="6">
      <t>シエン</t>
    </rPh>
    <rPh sb="6" eb="8">
      <t>ジギョウ</t>
    </rPh>
    <phoneticPr fontId="4"/>
  </si>
  <si>
    <t>地域定着支援事業</t>
    <rPh sb="0" eb="2">
      <t>チイキ</t>
    </rPh>
    <rPh sb="2" eb="4">
      <t>テイチャク</t>
    </rPh>
    <rPh sb="4" eb="6">
      <t>シエン</t>
    </rPh>
    <rPh sb="6" eb="8">
      <t>ジギョウ</t>
    </rPh>
    <phoneticPr fontId="4"/>
  </si>
  <si>
    <r>
      <t>加算</t>
    </r>
    <r>
      <rPr>
        <sz val="12"/>
        <color theme="1"/>
        <rFont val="ＭＳ ゴシック"/>
        <family val="3"/>
        <charset val="128"/>
      </rPr>
      <t>算定</t>
    </r>
    <r>
      <rPr>
        <sz val="12"/>
        <rFont val="ＭＳ ゴシック"/>
        <family val="3"/>
        <charset val="128"/>
      </rPr>
      <t>状況（前年度及び本年度直近月までの状況）</t>
    </r>
    <r>
      <rPr>
        <sz val="12"/>
        <color rgb="FFFF0000"/>
        <rFont val="ＭＳ ゴシック"/>
        <family val="3"/>
        <charset val="128"/>
      </rPr>
      <t>※各サービス提供月について、加算を算定した実利用者数を記入</t>
    </r>
    <rPh sb="2" eb="4">
      <t>サンテイ</t>
    </rPh>
    <rPh sb="25" eb="26">
      <t>カク</t>
    </rPh>
    <rPh sb="30" eb="32">
      <t>テイキョウ</t>
    </rPh>
    <rPh sb="32" eb="33">
      <t>ツキ</t>
    </rPh>
    <rPh sb="38" eb="40">
      <t>カサン</t>
    </rPh>
    <rPh sb="41" eb="43">
      <t>サンテイ</t>
    </rPh>
    <rPh sb="45" eb="46">
      <t>ジツ</t>
    </rPh>
    <rPh sb="46" eb="49">
      <t>リヨウシャ</t>
    </rPh>
    <rPh sb="49" eb="50">
      <t>スウ</t>
    </rPh>
    <rPh sb="51" eb="53">
      <t>キニュウ</t>
    </rPh>
    <phoneticPr fontId="1"/>
  </si>
  <si>
    <t>前年度及び本年度直近月までに収入のあった加算名及び加算区分</t>
    <rPh sb="0" eb="3">
      <t>ゼンネンド</t>
    </rPh>
    <rPh sb="3" eb="4">
      <t>オヨ</t>
    </rPh>
    <rPh sb="5" eb="6">
      <t>ホン</t>
    </rPh>
    <rPh sb="8" eb="10">
      <t>チョッキン</t>
    </rPh>
    <rPh sb="10" eb="11">
      <t>ツキ</t>
    </rPh>
    <rPh sb="14" eb="16">
      <t>シュウニュウ</t>
    </rPh>
    <rPh sb="20" eb="22">
      <t>カサン</t>
    </rPh>
    <rPh sb="22" eb="23">
      <t>ナ</t>
    </rPh>
    <rPh sb="23" eb="24">
      <t>オヨ</t>
    </rPh>
    <rPh sb="25" eb="29">
      <t>カサンクブン</t>
    </rPh>
    <phoneticPr fontId="4"/>
  </si>
  <si>
    <t>○○加算Ⅰ</t>
    <rPh sb="2" eb="4">
      <t>カサン</t>
    </rPh>
    <phoneticPr fontId="1"/>
  </si>
  <si>
    <t>各サービス提供月について１日でも当該加算を算定した実利用者数</t>
    <rPh sb="0" eb="1">
      <t>カク</t>
    </rPh>
    <rPh sb="5" eb="7">
      <t>テイキョウ</t>
    </rPh>
    <rPh sb="7" eb="8">
      <t>ツキ</t>
    </rPh>
    <rPh sb="13" eb="14">
      <t>ニチ</t>
    </rPh>
    <rPh sb="16" eb="18">
      <t>トウガイ</t>
    </rPh>
    <rPh sb="18" eb="20">
      <t>カサン</t>
    </rPh>
    <rPh sb="21" eb="23">
      <t>サンテイ</t>
    </rPh>
    <rPh sb="25" eb="26">
      <t>ジツ</t>
    </rPh>
    <rPh sb="26" eb="28">
      <t>リヨウ</t>
    </rPh>
    <rPh sb="28" eb="29">
      <t>シャ</t>
    </rPh>
    <rPh sb="29" eb="30">
      <t>スウ</t>
    </rPh>
    <phoneticPr fontId="1"/>
  </si>
  <si>
    <t>　(注)１　この表は、サービスの種類ごとに作成すること。</t>
    <rPh sb="2" eb="3">
      <t>チュウ</t>
    </rPh>
    <rPh sb="8" eb="9">
      <t>ヒョウ</t>
    </rPh>
    <rPh sb="16" eb="18">
      <t>シュルイ</t>
    </rPh>
    <rPh sb="21" eb="23">
      <t>サクセイ</t>
    </rPh>
    <phoneticPr fontId="4"/>
  </si>
  <si>
    <t>　　　２　前年度及び本年度直近月までに収入のあった全ての加算について、加算名及び加算区分を記入するとともに、各サービス提供月ごとに１日でも当該加算を算定した実利用者数を記入すること。</t>
    <rPh sb="5" eb="6">
      <t>マエ</t>
    </rPh>
    <rPh sb="8" eb="9">
      <t>オヨ</t>
    </rPh>
    <rPh sb="10" eb="13">
      <t>ホンネンド</t>
    </rPh>
    <rPh sb="13" eb="15">
      <t>チョッキン</t>
    </rPh>
    <rPh sb="15" eb="16">
      <t>ツキ</t>
    </rPh>
    <rPh sb="19" eb="21">
      <t>シュウニュウ</t>
    </rPh>
    <rPh sb="25" eb="26">
      <t>スベ</t>
    </rPh>
    <rPh sb="28" eb="30">
      <t>カサン</t>
    </rPh>
    <rPh sb="35" eb="37">
      <t>カサン</t>
    </rPh>
    <rPh sb="37" eb="38">
      <t>メイ</t>
    </rPh>
    <rPh sb="38" eb="39">
      <t>オヨ</t>
    </rPh>
    <rPh sb="40" eb="42">
      <t>カサン</t>
    </rPh>
    <rPh sb="42" eb="44">
      <t>クブン</t>
    </rPh>
    <rPh sb="45" eb="47">
      <t>キニュウ</t>
    </rPh>
    <rPh sb="54" eb="55">
      <t>カク</t>
    </rPh>
    <rPh sb="59" eb="61">
      <t>テイキョウ</t>
    </rPh>
    <rPh sb="61" eb="62">
      <t>ツキ</t>
    </rPh>
    <rPh sb="66" eb="67">
      <t>ニチ</t>
    </rPh>
    <rPh sb="69" eb="71">
      <t>トウガイ</t>
    </rPh>
    <rPh sb="71" eb="73">
      <t>カサン</t>
    </rPh>
    <phoneticPr fontId="4"/>
  </si>
  <si>
    <t>　　　　　（注：延べ人数ではない）</t>
    <phoneticPr fontId="1"/>
  </si>
  <si>
    <t>　　　　　【例】４月のサービス提供について、ある加算を利用者Ａに対して１０日分、利用者Ｂに対して２０日分算定した場合</t>
    <rPh sb="6" eb="7">
      <t>レイ</t>
    </rPh>
    <rPh sb="9" eb="10">
      <t>ツキ</t>
    </rPh>
    <rPh sb="15" eb="17">
      <t>テイキョウ</t>
    </rPh>
    <rPh sb="24" eb="26">
      <t>カサン</t>
    </rPh>
    <rPh sb="27" eb="30">
      <t>リヨウシャ</t>
    </rPh>
    <rPh sb="32" eb="33">
      <t>タイ</t>
    </rPh>
    <rPh sb="37" eb="38">
      <t>ニチ</t>
    </rPh>
    <rPh sb="38" eb="39">
      <t>ブン</t>
    </rPh>
    <rPh sb="40" eb="43">
      <t>リヨウシャ</t>
    </rPh>
    <rPh sb="45" eb="46">
      <t>タイ</t>
    </rPh>
    <rPh sb="50" eb="51">
      <t>ニチ</t>
    </rPh>
    <rPh sb="51" eb="52">
      <t>ブン</t>
    </rPh>
    <rPh sb="52" eb="54">
      <t>サンテイ</t>
    </rPh>
    <rPh sb="56" eb="58">
      <t>バアイ</t>
    </rPh>
    <phoneticPr fontId="9"/>
  </si>
  <si>
    <t>　　　　　　　　１日でも当該加算を算定した実利用者数は利用者Ａと利用者Ｂで２人のため、当該加算の縦列の４月の段に「２」を記入する。</t>
    <rPh sb="9" eb="10">
      <t>ニチ</t>
    </rPh>
    <rPh sb="12" eb="14">
      <t>トウガイ</t>
    </rPh>
    <rPh sb="14" eb="16">
      <t>カサン</t>
    </rPh>
    <rPh sb="17" eb="19">
      <t>サンテイ</t>
    </rPh>
    <rPh sb="21" eb="22">
      <t>ジツ</t>
    </rPh>
    <rPh sb="22" eb="25">
      <t>リヨウシャ</t>
    </rPh>
    <rPh sb="25" eb="26">
      <t>スウ</t>
    </rPh>
    <rPh sb="27" eb="30">
      <t>リヨウシャ</t>
    </rPh>
    <rPh sb="32" eb="35">
      <t>リヨウシャ</t>
    </rPh>
    <rPh sb="38" eb="39">
      <t>ニン</t>
    </rPh>
    <rPh sb="43" eb="45">
      <t>トウガイ</t>
    </rPh>
    <rPh sb="45" eb="47">
      <t>カサン</t>
    </rPh>
    <rPh sb="48" eb="49">
      <t>タテ</t>
    </rPh>
    <rPh sb="49" eb="50">
      <t>レツ</t>
    </rPh>
    <rPh sb="52" eb="53">
      <t>ガツ</t>
    </rPh>
    <rPh sb="54" eb="55">
      <t>ダン</t>
    </rPh>
    <rPh sb="60" eb="6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</si>
</sst>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09]d;@"/>
    <numFmt numFmtId="178" formatCode="aaa"/>
    <numFmt numFmtId="179" formatCode="0.0_ "/>
  </numFmts>
  <fonts count="37">
    <font>
      <sz val="11"/>
      <color theme="1"/>
      <name val="游ゴシック"/>
      <family val="2"/>
      <charset val="128"/>
      <scheme val="minor"/>
    </font>
    <font>
      <sz val="6"/>
      <name val="游ゴシック"/>
      <family val="2"/>
      <charset val="128"/>
      <scheme val="minor"/>
    </font>
    <font>
      <sz val="10"/>
      <color rgb="FF000000"/>
      <name val="Times New Roman"/>
      <family val="1"/>
    </font>
    <font>
      <sz val="10"/>
      <name val="ＭＳ 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name val="ＭＳ ゴシック"/>
      <family val="3"/>
      <charset val="128"/>
    </font>
    <font>
      <sz val="14"/>
      <name val="ＭＳ ゴシック"/>
      <family val="3"/>
      <charset val="128"/>
    </font>
    <font>
      <sz val="6"/>
      <name val="ＭＳ Ｐ明朝"/>
      <family val="1"/>
      <charset val="128"/>
    </font>
    <font>
      <sz val="8"/>
      <name val="ＭＳ ゴシック"/>
      <family val="3"/>
      <charset val="128"/>
    </font>
    <font>
      <sz val="9"/>
      <name val="ＭＳ ゴシック"/>
      <family val="3"/>
      <charset val="128"/>
    </font>
    <font>
      <b/>
      <sz val="12"/>
      <name val="ＭＳ ゴシック"/>
      <family val="3"/>
      <charset val="128"/>
    </font>
    <font>
      <b/>
      <sz val="11"/>
      <name val="ＭＳ ゴシック"/>
      <family val="3"/>
      <charset val="128"/>
    </font>
    <font>
      <sz val="18"/>
      <name val="ＭＳ ゴシック"/>
      <family val="3"/>
      <charset val="128"/>
    </font>
    <font>
      <sz val="10"/>
      <name val="HG丸ｺﾞｼｯｸM-PRO"/>
      <family val="3"/>
      <charset val="128"/>
    </font>
    <font>
      <b/>
      <sz val="12"/>
      <color theme="1"/>
      <name val="ＭＳ ゴシック"/>
      <family val="3"/>
      <charset val="128"/>
    </font>
    <font>
      <sz val="11"/>
      <color theme="1"/>
      <name val="ＭＳ ゴシック"/>
      <family val="3"/>
      <charset val="128"/>
    </font>
    <font>
      <sz val="12"/>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0"/>
      <color theme="1"/>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scheme val="minor"/>
    </font>
    <font>
      <sz val="11"/>
      <color rgb="FFFF0000"/>
      <name val="游ゴシック"/>
      <family val="2"/>
      <charset val="128"/>
      <scheme val="minor"/>
    </font>
    <font>
      <sz val="12"/>
      <color theme="1"/>
      <name val="ＭＳ ゴシック"/>
      <family val="3"/>
      <charset val="128"/>
    </font>
    <font>
      <sz val="12"/>
      <color rgb="FFFF0000"/>
      <name val="ＭＳ ゴシック"/>
      <family val="3"/>
      <charset val="128"/>
    </font>
    <font>
      <sz val="10"/>
      <color rgb="FFFF0000"/>
      <name val="ＭＳ ゴシック"/>
      <family val="3"/>
      <charset val="128"/>
    </font>
    <font>
      <sz val="11"/>
      <color rgb="FFFF0000"/>
      <name val="ＭＳ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8">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2">
    <xf numFmtId="0" fontId="0" fillId="0" borderId="0">
      <alignment vertical="center"/>
    </xf>
    <xf numFmtId="0" fontId="2" fillId="0" borderId="0"/>
    <xf numFmtId="0" fontId="5" fillId="0" borderId="0">
      <alignment vertical="center"/>
    </xf>
    <xf numFmtId="0" fontId="5" fillId="0" borderId="0"/>
    <xf numFmtId="0" fontId="6"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xf numFmtId="0" fontId="6" fillId="0" borderId="0">
      <alignment vertical="center"/>
    </xf>
    <xf numFmtId="0" fontId="19" fillId="0" borderId="0">
      <alignment vertical="center"/>
    </xf>
    <xf numFmtId="0" fontId="22" fillId="0" borderId="0">
      <alignment vertical="center"/>
    </xf>
  </cellStyleXfs>
  <cellXfs count="183">
    <xf numFmtId="0" fontId="0" fillId="0" borderId="0" xfId="0">
      <alignment vertical="center"/>
    </xf>
    <xf numFmtId="0" fontId="7" fillId="0" borderId="0" xfId="4" applyFont="1">
      <alignment vertical="center"/>
    </xf>
    <xf numFmtId="0" fontId="8" fillId="0" borderId="0" xfId="4" applyFont="1" applyAlignment="1">
      <alignment horizontal="center" vertical="center"/>
    </xf>
    <xf numFmtId="0" fontId="7" fillId="2" borderId="3" xfId="4" applyFont="1" applyFill="1" applyBorder="1" applyAlignment="1">
      <alignment horizontal="center" vertical="center"/>
    </xf>
    <xf numFmtId="0" fontId="3" fillId="2" borderId="3" xfId="4" applyFont="1" applyFill="1" applyBorder="1" applyAlignment="1">
      <alignment horizontal="center" vertical="center" wrapText="1"/>
    </xf>
    <xf numFmtId="0" fontId="7" fillId="0" borderId="3" xfId="4" applyFont="1" applyBorder="1" applyAlignment="1">
      <alignment horizontal="center" vertical="center"/>
    </xf>
    <xf numFmtId="0" fontId="7" fillId="2" borderId="7" xfId="5" applyFont="1" applyFill="1" applyBorder="1" applyAlignment="1">
      <alignment horizontal="center" vertical="center"/>
    </xf>
    <xf numFmtId="0" fontId="7" fillId="2" borderId="3" xfId="5" applyFont="1" applyFill="1" applyBorder="1" applyAlignment="1">
      <alignment horizontal="center" vertical="center"/>
    </xf>
    <xf numFmtId="0" fontId="7" fillId="2" borderId="8" xfId="5" applyFont="1" applyFill="1" applyBorder="1" applyAlignment="1">
      <alignment horizontal="center" vertical="center"/>
    </xf>
    <xf numFmtId="0" fontId="7" fillId="0" borderId="0" xfId="5" applyFont="1">
      <alignment vertical="center"/>
    </xf>
    <xf numFmtId="0" fontId="12" fillId="0" borderId="0" xfId="5" applyFont="1">
      <alignment vertical="center"/>
    </xf>
    <xf numFmtId="0" fontId="3" fillId="0" borderId="0" xfId="5" applyFont="1" applyAlignment="1">
      <alignment horizontal="right"/>
    </xf>
    <xf numFmtId="0" fontId="7" fillId="0" borderId="0" xfId="6" applyFont="1">
      <alignment vertical="center"/>
    </xf>
    <xf numFmtId="176" fontId="7" fillId="0" borderId="7" xfId="5" applyNumberFormat="1" applyFont="1" applyBorder="1" applyAlignment="1">
      <alignment horizontal="right" vertical="center"/>
    </xf>
    <xf numFmtId="176" fontId="7" fillId="0" borderId="3" xfId="5" applyNumberFormat="1" applyFont="1" applyBorder="1" applyAlignment="1">
      <alignment horizontal="right" vertical="center"/>
    </xf>
    <xf numFmtId="176" fontId="7" fillId="0" borderId="8" xfId="5" applyNumberFormat="1" applyFont="1" applyBorder="1" applyAlignment="1">
      <alignment horizontal="right" vertical="center"/>
    </xf>
    <xf numFmtId="176" fontId="7" fillId="2" borderId="7" xfId="5" applyNumberFormat="1" applyFont="1" applyFill="1" applyBorder="1" applyAlignment="1">
      <alignment horizontal="right" vertical="center"/>
    </xf>
    <xf numFmtId="0" fontId="3" fillId="0" borderId="0" xfId="5" applyFont="1" applyAlignment="1">
      <alignment horizontal="left" vertical="center"/>
    </xf>
    <xf numFmtId="0" fontId="3" fillId="0" borderId="0" xfId="5" applyFont="1">
      <alignment vertical="center"/>
    </xf>
    <xf numFmtId="0" fontId="7" fillId="0" borderId="0" xfId="9" applyFont="1">
      <alignment vertical="center"/>
    </xf>
    <xf numFmtId="0" fontId="16" fillId="0" borderId="0" xfId="0" applyFont="1">
      <alignment vertical="center"/>
    </xf>
    <xf numFmtId="0" fontId="7" fillId="0" borderId="11" xfId="9" applyFont="1" applyBorder="1">
      <alignment vertical="center"/>
    </xf>
    <xf numFmtId="0" fontId="17" fillId="0" borderId="12" xfId="0" applyFont="1" applyBorder="1">
      <alignment vertical="center"/>
    </xf>
    <xf numFmtId="0" fontId="17" fillId="0" borderId="12" xfId="0" applyFont="1" applyBorder="1" applyAlignment="1">
      <alignment horizontal="right" vertical="center"/>
    </xf>
    <xf numFmtId="0" fontId="7" fillId="0" borderId="12" xfId="9" applyFont="1" applyBorder="1">
      <alignment vertical="center"/>
    </xf>
    <xf numFmtId="0" fontId="7" fillId="0" borderId="13" xfId="9" applyFont="1" applyBorder="1">
      <alignment vertical="center"/>
    </xf>
    <xf numFmtId="0" fontId="7" fillId="0" borderId="14" xfId="9" applyFont="1" applyBorder="1">
      <alignment vertical="center"/>
    </xf>
    <xf numFmtId="0" fontId="17" fillId="0" borderId="15" xfId="0" applyFont="1" applyBorder="1">
      <alignment vertical="center"/>
    </xf>
    <xf numFmtId="0" fontId="17" fillId="0" borderId="3" xfId="0" applyFont="1" applyBorder="1">
      <alignment vertical="center"/>
    </xf>
    <xf numFmtId="0" fontId="7" fillId="0" borderId="15" xfId="9" applyFont="1" applyBorder="1">
      <alignment vertical="center"/>
    </xf>
    <xf numFmtId="0" fontId="17" fillId="0" borderId="0" xfId="0" applyFont="1">
      <alignment vertical="center"/>
    </xf>
    <xf numFmtId="0" fontId="17" fillId="0" borderId="16" xfId="0" applyFont="1" applyBorder="1">
      <alignment vertical="center"/>
    </xf>
    <xf numFmtId="0" fontId="0" fillId="0" borderId="0" xfId="0" applyAlignment="1">
      <alignment horizontal="right" vertical="center"/>
    </xf>
    <xf numFmtId="0" fontId="0" fillId="0" borderId="3" xfId="0" applyBorder="1">
      <alignment vertical="center"/>
    </xf>
    <xf numFmtId="0" fontId="0" fillId="0" borderId="3" xfId="0" applyBorder="1" applyAlignment="1">
      <alignment horizontal="right" vertical="center"/>
    </xf>
    <xf numFmtId="0" fontId="7" fillId="0" borderId="1" xfId="9" applyFont="1" applyBorder="1">
      <alignment vertical="center"/>
    </xf>
    <xf numFmtId="0" fontId="0" fillId="0" borderId="16" xfId="0" applyBorder="1">
      <alignment vertical="center"/>
    </xf>
    <xf numFmtId="0" fontId="7" fillId="0" borderId="16" xfId="9" applyFont="1" applyBorder="1">
      <alignment vertical="center"/>
    </xf>
    <xf numFmtId="0" fontId="7" fillId="0" borderId="2" xfId="9" applyFont="1" applyBorder="1">
      <alignment vertical="center"/>
    </xf>
    <xf numFmtId="0" fontId="7" fillId="0" borderId="12" xfId="4" applyFont="1" applyBorder="1">
      <alignment vertical="center"/>
    </xf>
    <xf numFmtId="0" fontId="7" fillId="0" borderId="12" xfId="4" applyFont="1" applyBorder="1" applyAlignment="1">
      <alignment horizontal="center" vertical="center"/>
    </xf>
    <xf numFmtId="0" fontId="13" fillId="0" borderId="0" xfId="2" applyFont="1" applyAlignment="1">
      <alignment horizontal="left" vertical="center"/>
    </xf>
    <xf numFmtId="0" fontId="18" fillId="0" borderId="0" xfId="2" applyFont="1" applyAlignment="1">
      <alignment vertical="center" textRotation="255" shrinkToFit="1"/>
    </xf>
    <xf numFmtId="0" fontId="7" fillId="0" borderId="0" xfId="2" applyFont="1" applyAlignment="1">
      <alignment horizontal="left" vertical="center"/>
    </xf>
    <xf numFmtId="0" fontId="3" fillId="0" borderId="0" xfId="2" applyFont="1" applyAlignment="1">
      <alignment horizontal="left" vertical="center"/>
    </xf>
    <xf numFmtId="0" fontId="3" fillId="0" borderId="0" xfId="2" applyFont="1">
      <alignment vertical="center"/>
    </xf>
    <xf numFmtId="0" fontId="20" fillId="0" borderId="0" xfId="10" applyFont="1">
      <alignment vertical="center"/>
    </xf>
    <xf numFmtId="0" fontId="3" fillId="0" borderId="0" xfId="2" applyFont="1" applyAlignment="1">
      <alignment horizontal="right" vertical="center"/>
    </xf>
    <xf numFmtId="0" fontId="18" fillId="0" borderId="0" xfId="2" applyFont="1">
      <alignment vertical="center"/>
    </xf>
    <xf numFmtId="0" fontId="3" fillId="0" borderId="0" xfId="2" applyFont="1" applyAlignment="1">
      <alignment horizontal="center" vertical="center"/>
    </xf>
    <xf numFmtId="0" fontId="17" fillId="0" borderId="0" xfId="10" applyFont="1">
      <alignment vertical="center"/>
    </xf>
    <xf numFmtId="0" fontId="22" fillId="0" borderId="0" xfId="10" applyFont="1">
      <alignment vertical="center"/>
    </xf>
    <xf numFmtId="0" fontId="22" fillId="0" borderId="0" xfId="10" applyFont="1" applyAlignment="1">
      <alignment horizontal="right" vertical="center"/>
    </xf>
    <xf numFmtId="0" fontId="22" fillId="6" borderId="3" xfId="10" applyFont="1" applyFill="1" applyBorder="1">
      <alignment vertical="center"/>
    </xf>
    <xf numFmtId="0" fontId="11" fillId="0" borderId="0" xfId="2" applyFont="1" applyAlignment="1">
      <alignment horizontal="center" vertical="center"/>
    </xf>
    <xf numFmtId="0" fontId="3" fillId="0" borderId="3" xfId="2" applyFont="1" applyBorder="1">
      <alignment vertical="center"/>
    </xf>
    <xf numFmtId="0" fontId="11" fillId="0" borderId="3" xfId="2" applyFont="1" applyBorder="1" applyAlignment="1">
      <alignment horizontal="center" vertical="center"/>
    </xf>
    <xf numFmtId="0" fontId="11" fillId="0" borderId="3" xfId="2" applyFont="1" applyBorder="1" applyAlignment="1">
      <alignment horizontal="center" vertical="center" wrapText="1"/>
    </xf>
    <xf numFmtId="177" fontId="11" fillId="0" borderId="3" xfId="2" applyNumberFormat="1" applyFont="1" applyBorder="1">
      <alignment vertical="center"/>
    </xf>
    <xf numFmtId="178" fontId="11" fillId="0" borderId="3" xfId="2" applyNumberFormat="1" applyFont="1" applyBorder="1">
      <alignment vertical="center"/>
    </xf>
    <xf numFmtId="0" fontId="11" fillId="3" borderId="3" xfId="2" applyFont="1" applyFill="1" applyBorder="1" applyAlignment="1">
      <alignment horizontal="left" vertical="center"/>
    </xf>
    <xf numFmtId="0" fontId="11" fillId="3" borderId="4" xfId="2" applyFont="1" applyFill="1" applyBorder="1" applyAlignment="1">
      <alignment horizontal="center" vertical="center"/>
    </xf>
    <xf numFmtId="0" fontId="11" fillId="5" borderId="3" xfId="2" applyFont="1" applyFill="1" applyBorder="1">
      <alignment vertical="center"/>
    </xf>
    <xf numFmtId="0" fontId="11" fillId="5" borderId="4" xfId="2" applyFont="1" applyFill="1" applyBorder="1">
      <alignment vertical="center"/>
    </xf>
    <xf numFmtId="0" fontId="11" fillId="4" borderId="3" xfId="2" applyFont="1" applyFill="1" applyBorder="1" applyAlignment="1">
      <alignment horizontal="right" vertical="center"/>
    </xf>
    <xf numFmtId="0" fontId="11" fillId="0" borderId="6" xfId="2" applyFont="1" applyBorder="1" applyAlignment="1">
      <alignment horizontal="right" vertical="center"/>
    </xf>
    <xf numFmtId="179" fontId="11" fillId="0" borderId="3" xfId="2" applyNumberFormat="1" applyFont="1" applyBorder="1" applyAlignment="1">
      <alignment horizontal="right" vertical="center"/>
    </xf>
    <xf numFmtId="0" fontId="11" fillId="0" borderId="3" xfId="2" applyFont="1" applyBorder="1" applyAlignment="1">
      <alignment horizontal="right" vertical="center"/>
    </xf>
    <xf numFmtId="0" fontId="11" fillId="4" borderId="7" xfId="2" applyFont="1" applyFill="1" applyBorder="1" applyAlignment="1">
      <alignment horizontal="right" vertical="center"/>
    </xf>
    <xf numFmtId="0" fontId="11" fillId="0" borderId="17" xfId="2" applyFont="1" applyBorder="1" applyAlignment="1">
      <alignment horizontal="right" vertical="center"/>
    </xf>
    <xf numFmtId="0" fontId="11" fillId="0" borderId="0" xfId="2" applyFont="1">
      <alignment vertical="center"/>
    </xf>
    <xf numFmtId="0" fontId="19" fillId="0" borderId="0" xfId="10">
      <alignment vertical="center"/>
    </xf>
    <xf numFmtId="0" fontId="11" fillId="0" borderId="0" xfId="2" applyFont="1" applyAlignment="1">
      <alignment horizontal="left" vertical="center"/>
    </xf>
    <xf numFmtId="0" fontId="11" fillId="0" borderId="4" xfId="11" applyFont="1" applyBorder="1" applyAlignment="1">
      <alignment horizontal="center" vertical="center"/>
    </xf>
    <xf numFmtId="0" fontId="11" fillId="0" borderId="3" xfId="11" applyFont="1" applyBorder="1" applyAlignment="1">
      <alignment horizontal="center" vertical="center"/>
    </xf>
    <xf numFmtId="0" fontId="26" fillId="0" borderId="0" xfId="11" applyFont="1" applyAlignment="1">
      <alignment horizontal="center" vertical="center"/>
    </xf>
    <xf numFmtId="0" fontId="3" fillId="0" borderId="0" xfId="11" applyFont="1" applyAlignment="1">
      <alignment horizontal="center" vertical="center"/>
    </xf>
    <xf numFmtId="0" fontId="27" fillId="0" borderId="0" xfId="2" applyFont="1" applyAlignment="1">
      <alignment horizontal="center" vertical="center"/>
    </xf>
    <xf numFmtId="0" fontId="27" fillId="0" borderId="0" xfId="11" applyFont="1" applyAlignment="1">
      <alignment horizontal="center" vertical="center"/>
    </xf>
    <xf numFmtId="0" fontId="27" fillId="0" borderId="0" xfId="2" applyFont="1">
      <alignment vertical="center"/>
    </xf>
    <xf numFmtId="0" fontId="26" fillId="0" borderId="0" xfId="2" applyFont="1">
      <alignment vertical="center"/>
    </xf>
    <xf numFmtId="0" fontId="26" fillId="0" borderId="0" xfId="2" applyFont="1" applyAlignment="1">
      <alignment horizontal="center" vertical="center"/>
    </xf>
    <xf numFmtId="0" fontId="11" fillId="0" borderId="0" xfId="2" applyFont="1" applyAlignment="1">
      <alignment vertical="center" textRotation="255" shrinkToFit="1"/>
    </xf>
    <xf numFmtId="0" fontId="11" fillId="0" borderId="3" xfId="2" applyFont="1" applyBorder="1" applyAlignment="1">
      <alignment vertical="center" textRotation="255" shrinkToFit="1"/>
    </xf>
    <xf numFmtId="0" fontId="31" fillId="0" borderId="0" xfId="10" applyFont="1">
      <alignment vertical="center"/>
    </xf>
    <xf numFmtId="0" fontId="7" fillId="0" borderId="3" xfId="9" applyFont="1" applyBorder="1">
      <alignment vertical="center"/>
    </xf>
    <xf numFmtId="0" fontId="7" fillId="0" borderId="17" xfId="9" applyFont="1" applyBorder="1">
      <alignment vertical="center"/>
    </xf>
    <xf numFmtId="0" fontId="7" fillId="2" borderId="3" xfId="4" applyFont="1" applyFill="1" applyBorder="1">
      <alignment vertical="center"/>
    </xf>
    <xf numFmtId="0" fontId="18" fillId="0" borderId="0" xfId="5" applyFont="1">
      <alignment vertical="center"/>
    </xf>
    <xf numFmtId="0" fontId="7" fillId="0" borderId="15" xfId="6" applyFont="1" applyBorder="1">
      <alignment vertical="center"/>
    </xf>
    <xf numFmtId="0" fontId="7" fillId="0" borderId="16" xfId="5" applyFont="1" applyBorder="1" applyAlignment="1">
      <alignment horizontal="center" vertical="center"/>
    </xf>
    <xf numFmtId="0" fontId="11" fillId="0" borderId="2" xfId="6" applyFont="1" applyBorder="1" applyAlignment="1">
      <alignment horizontal="right" vertical="top" wrapText="1"/>
    </xf>
    <xf numFmtId="0" fontId="35" fillId="0" borderId="1" xfId="6" applyFont="1" applyBorder="1" applyAlignment="1">
      <alignment horizontal="left" vertical="center" wrapText="1"/>
    </xf>
    <xf numFmtId="0" fontId="3" fillId="0" borderId="1" xfId="6" applyFont="1" applyBorder="1" applyAlignment="1">
      <alignment horizontal="left" vertical="center" wrapText="1"/>
    </xf>
    <xf numFmtId="0" fontId="3" fillId="0" borderId="3" xfId="6" applyFont="1" applyBorder="1" applyAlignment="1">
      <alignment horizontal="left" vertical="center" wrapText="1"/>
    </xf>
    <xf numFmtId="0" fontId="35" fillId="0" borderId="0" xfId="5" applyFont="1" applyAlignment="1">
      <alignment horizontal="left" vertical="center"/>
    </xf>
    <xf numFmtId="0" fontId="35" fillId="0" borderId="0" xfId="5" applyFont="1">
      <alignment vertical="center"/>
    </xf>
    <xf numFmtId="0" fontId="36" fillId="0" borderId="0" xfId="5" applyFont="1">
      <alignment vertical="center"/>
    </xf>
    <xf numFmtId="0" fontId="35" fillId="0" borderId="0" xfId="5" applyFont="1" applyAlignment="1">
      <alignment horizontal="left" vertical="center" wrapText="1"/>
    </xf>
    <xf numFmtId="0" fontId="32" fillId="0" borderId="0" xfId="0" applyFont="1">
      <alignment vertical="center"/>
    </xf>
    <xf numFmtId="0" fontId="7" fillId="2" borderId="3" xfId="5" applyFont="1" applyFill="1" applyBorder="1" applyAlignment="1">
      <alignment horizontal="center" vertical="center"/>
    </xf>
    <xf numFmtId="0" fontId="7" fillId="2" borderId="3" xfId="5" applyFont="1" applyFill="1" applyBorder="1" applyAlignment="1">
      <alignment horizontal="left" vertical="center"/>
    </xf>
    <xf numFmtId="0" fontId="7" fillId="2" borderId="3" xfId="5" applyFont="1" applyFill="1" applyBorder="1" applyAlignment="1">
      <alignment horizontal="center" vertical="center" wrapText="1"/>
    </xf>
    <xf numFmtId="0" fontId="7" fillId="0" borderId="3" xfId="5" applyFont="1" applyBorder="1" applyAlignment="1">
      <alignment horizontal="center" vertical="center" wrapText="1"/>
    </xf>
    <xf numFmtId="0" fontId="7" fillId="2" borderId="4" xfId="6" applyFont="1" applyFill="1" applyBorder="1" applyAlignment="1">
      <alignment horizontal="center" vertical="center"/>
    </xf>
    <xf numFmtId="0" fontId="7" fillId="2" borderId="5" xfId="6" applyFont="1" applyFill="1" applyBorder="1" applyAlignment="1">
      <alignment horizontal="center" vertical="center"/>
    </xf>
    <xf numFmtId="0" fontId="7" fillId="2" borderId="6" xfId="6" applyFont="1" applyFill="1" applyBorder="1" applyAlignment="1">
      <alignment horizontal="center" vertical="center"/>
    </xf>
    <xf numFmtId="0" fontId="36" fillId="2" borderId="9" xfId="5" applyFont="1" applyFill="1" applyBorder="1" applyAlignment="1">
      <alignment vertical="center" textRotation="255"/>
    </xf>
    <xf numFmtId="0" fontId="32" fillId="2" borderId="10" xfId="0" applyFont="1" applyFill="1" applyBorder="1" applyAlignment="1">
      <alignment vertical="center" textRotation="255"/>
    </xf>
    <xf numFmtId="0" fontId="32" fillId="2" borderId="7" xfId="0" applyFont="1" applyFill="1" applyBorder="1" applyAlignment="1">
      <alignment vertical="center" textRotation="255"/>
    </xf>
    <xf numFmtId="0" fontId="7" fillId="2" borderId="9" xfId="5" applyFont="1" applyFill="1" applyBorder="1" applyAlignment="1">
      <alignment horizontal="center" vertical="center" textRotation="255"/>
    </xf>
    <xf numFmtId="0" fontId="7" fillId="2" borderId="10" xfId="5" applyFont="1" applyFill="1" applyBorder="1" applyAlignment="1">
      <alignment horizontal="center" vertical="center" textRotation="255"/>
    </xf>
    <xf numFmtId="0" fontId="7" fillId="2" borderId="7" xfId="5" applyFont="1" applyFill="1" applyBorder="1" applyAlignment="1">
      <alignment horizontal="center" vertical="center" textRotation="255"/>
    </xf>
    <xf numFmtId="0" fontId="7" fillId="2" borderId="4" xfId="4" applyFont="1" applyFill="1" applyBorder="1" applyAlignment="1">
      <alignment horizontal="center" vertical="center"/>
    </xf>
    <xf numFmtId="0" fontId="7" fillId="2" borderId="6" xfId="4" applyFont="1" applyFill="1" applyBorder="1" applyAlignment="1">
      <alignment horizontal="center" vertical="center"/>
    </xf>
    <xf numFmtId="0" fontId="11" fillId="0" borderId="4" xfId="4" applyFont="1" applyBorder="1" applyAlignment="1">
      <alignment horizontal="center" vertical="center"/>
    </xf>
    <xf numFmtId="0" fontId="11" fillId="0" borderId="6" xfId="4" applyFont="1" applyBorder="1" applyAlignment="1">
      <alignment horizontal="center" vertical="center"/>
    </xf>
    <xf numFmtId="0" fontId="7" fillId="0" borderId="3" xfId="4" applyFont="1" applyBorder="1">
      <alignment vertical="center"/>
    </xf>
    <xf numFmtId="0" fontId="11" fillId="0" borderId="4" xfId="4" applyFont="1" applyBorder="1" applyAlignment="1">
      <alignment horizontal="center" vertical="center" wrapText="1"/>
    </xf>
    <xf numFmtId="0" fontId="11" fillId="0" borderId="6" xfId="4" applyFont="1" applyBorder="1" applyAlignment="1">
      <alignment horizontal="center" vertical="center" wrapText="1"/>
    </xf>
    <xf numFmtId="0" fontId="11" fillId="0" borderId="4" xfId="4" applyFont="1" applyBorder="1" applyAlignment="1">
      <alignment vertical="center" wrapText="1"/>
    </xf>
    <xf numFmtId="0" fontId="11" fillId="0" borderId="6" xfId="4" applyFont="1" applyBorder="1" applyAlignment="1">
      <alignment vertical="center" wrapText="1"/>
    </xf>
    <xf numFmtId="0" fontId="7" fillId="0" borderId="3" xfId="4" applyFont="1" applyBorder="1" applyAlignment="1">
      <alignment vertical="center" wrapText="1"/>
    </xf>
    <xf numFmtId="0" fontId="7" fillId="0" borderId="0" xfId="4" applyFont="1" applyAlignment="1">
      <alignment horizontal="right" vertical="center"/>
    </xf>
    <xf numFmtId="0" fontId="14" fillId="0" borderId="0" xfId="4" applyFont="1" applyAlignment="1">
      <alignment horizontal="center" vertical="center" wrapText="1"/>
    </xf>
    <xf numFmtId="0" fontId="7" fillId="0" borderId="4" xfId="4" applyFont="1" applyBorder="1" applyAlignment="1">
      <alignment horizontal="center" vertical="center" wrapText="1"/>
    </xf>
    <xf numFmtId="0" fontId="7" fillId="0" borderId="5" xfId="4" applyFont="1" applyBorder="1" applyAlignment="1">
      <alignment horizontal="center" vertical="center" wrapText="1"/>
    </xf>
    <xf numFmtId="0" fontId="7" fillId="0" borderId="6" xfId="4" applyFont="1" applyBorder="1" applyAlignment="1">
      <alignment horizontal="center" vertical="center" wrapText="1"/>
    </xf>
    <xf numFmtId="0" fontId="7" fillId="0" borderId="4" xfId="4" applyFont="1" applyBorder="1" applyAlignment="1">
      <alignment horizontal="left" vertical="center"/>
    </xf>
    <xf numFmtId="0" fontId="7" fillId="0" borderId="5" xfId="4" applyFont="1" applyBorder="1" applyAlignment="1">
      <alignment horizontal="left" vertical="center"/>
    </xf>
    <xf numFmtId="0" fontId="7" fillId="0" borderId="6" xfId="4" applyFont="1" applyBorder="1" applyAlignment="1">
      <alignment horizontal="left" vertical="center"/>
    </xf>
    <xf numFmtId="0" fontId="8" fillId="2" borderId="4" xfId="4" applyFont="1" applyFill="1" applyBorder="1" applyAlignment="1">
      <alignment horizontal="center" vertical="center" wrapText="1"/>
    </xf>
    <xf numFmtId="0" fontId="8" fillId="2" borderId="5" xfId="4" applyFont="1" applyFill="1" applyBorder="1" applyAlignment="1">
      <alignment horizontal="center" vertical="center"/>
    </xf>
    <xf numFmtId="0" fontId="8" fillId="2" borderId="6" xfId="4" applyFont="1" applyFill="1" applyBorder="1" applyAlignment="1">
      <alignment horizontal="center" vertical="center"/>
    </xf>
    <xf numFmtId="0" fontId="7" fillId="2" borderId="4" xfId="4" applyFont="1" applyFill="1" applyBorder="1" applyAlignment="1">
      <alignment horizontal="center" vertical="center" wrapText="1"/>
    </xf>
    <xf numFmtId="0" fontId="7" fillId="2" borderId="6" xfId="4" applyFont="1" applyFill="1" applyBorder="1" applyAlignment="1">
      <alignment horizontal="center" vertical="center" wrapText="1"/>
    </xf>
    <xf numFmtId="0" fontId="7" fillId="2" borderId="1" xfId="4" applyFont="1" applyFill="1" applyBorder="1" applyAlignment="1">
      <alignment horizontal="center" vertical="center"/>
    </xf>
    <xf numFmtId="0" fontId="7" fillId="2" borderId="2" xfId="4" applyFont="1" applyFill="1" applyBorder="1" applyAlignment="1">
      <alignment horizontal="center" vertical="center"/>
    </xf>
    <xf numFmtId="0" fontId="7" fillId="0" borderId="0" xfId="4" applyFont="1" applyAlignment="1">
      <alignment horizontal="left" vertical="center"/>
    </xf>
    <xf numFmtId="0" fontId="13" fillId="2" borderId="9" xfId="9" applyFont="1" applyFill="1" applyBorder="1" applyAlignment="1">
      <alignment horizontal="center" vertical="center" wrapText="1"/>
    </xf>
    <xf numFmtId="0" fontId="13" fillId="2" borderId="10" xfId="9" applyFont="1" applyFill="1" applyBorder="1" applyAlignment="1">
      <alignment horizontal="center" vertical="center"/>
    </xf>
    <xf numFmtId="0" fontId="13" fillId="2" borderId="7" xfId="9" applyFont="1" applyFill="1" applyBorder="1" applyAlignment="1">
      <alignment horizontal="center" vertical="center"/>
    </xf>
    <xf numFmtId="0" fontId="3" fillId="0" borderId="4" xfId="9" applyFont="1" applyBorder="1" applyAlignment="1">
      <alignment horizontal="left" vertical="center" wrapText="1"/>
    </xf>
    <xf numFmtId="0" fontId="3" fillId="0" borderId="6" xfId="9" applyFont="1" applyBorder="1" applyAlignment="1">
      <alignment horizontal="left" vertical="center" wrapText="1"/>
    </xf>
    <xf numFmtId="0" fontId="13" fillId="2" borderId="10" xfId="9" applyFont="1" applyFill="1" applyBorder="1" applyAlignment="1">
      <alignment horizontal="center" vertical="center" wrapText="1"/>
    </xf>
    <xf numFmtId="0" fontId="13" fillId="2" borderId="7" xfId="9" applyFont="1" applyFill="1" applyBorder="1" applyAlignment="1">
      <alignment horizontal="center" vertical="center" wrapText="1"/>
    </xf>
    <xf numFmtId="0" fontId="8" fillId="0" borderId="0" xfId="4" applyFont="1" applyAlignment="1">
      <alignment horizontal="center" vertical="center"/>
    </xf>
    <xf numFmtId="0" fontId="3" fillId="2" borderId="4" xfId="4" applyFont="1" applyFill="1" applyBorder="1" applyAlignment="1">
      <alignment horizontal="center" vertical="center" wrapText="1"/>
    </xf>
    <xf numFmtId="0" fontId="3" fillId="2" borderId="5" xfId="4" applyFont="1" applyFill="1" applyBorder="1" applyAlignment="1">
      <alignment horizontal="center" vertical="center" wrapText="1"/>
    </xf>
    <xf numFmtId="0" fontId="3" fillId="2" borderId="6" xfId="4" applyFont="1" applyFill="1" applyBorder="1" applyAlignment="1">
      <alignment horizontal="center" vertical="center" wrapText="1"/>
    </xf>
    <xf numFmtId="0" fontId="10" fillId="0" borderId="0" xfId="4" applyFont="1" applyAlignment="1">
      <alignment horizontal="right" vertical="center" wrapText="1"/>
    </xf>
    <xf numFmtId="0" fontId="3" fillId="3" borderId="3" xfId="2" applyFont="1" applyFill="1" applyBorder="1" applyAlignment="1">
      <alignment horizontal="center" vertical="center" wrapText="1"/>
    </xf>
    <xf numFmtId="0" fontId="3" fillId="4" borderId="16" xfId="2" applyFont="1" applyFill="1" applyBorder="1" applyAlignment="1">
      <alignment horizontal="center" vertical="center"/>
    </xf>
    <xf numFmtId="0" fontId="3" fillId="0" borderId="16" xfId="2" applyFont="1" applyBorder="1" applyAlignment="1">
      <alignment horizontal="center" vertical="center"/>
    </xf>
    <xf numFmtId="0" fontId="3" fillId="5" borderId="3" xfId="2" applyFont="1" applyFill="1" applyBorder="1" applyAlignment="1">
      <alignment horizontal="center" vertical="center"/>
    </xf>
    <xf numFmtId="0" fontId="3" fillId="3" borderId="3" xfId="2" applyFont="1" applyFill="1" applyBorder="1" applyAlignment="1">
      <alignment horizontal="center" vertical="center"/>
    </xf>
    <xf numFmtId="0" fontId="22" fillId="6" borderId="3" xfId="10" applyFont="1" applyFill="1" applyBorder="1">
      <alignment vertical="center"/>
    </xf>
    <xf numFmtId="0" fontId="3" fillId="0" borderId="3" xfId="2" applyFont="1" applyBorder="1">
      <alignment vertical="center"/>
    </xf>
    <xf numFmtId="0" fontId="11" fillId="0" borderId="11" xfId="2" applyFont="1" applyBorder="1" applyAlignment="1">
      <alignment horizontal="center" vertical="center"/>
    </xf>
    <xf numFmtId="0" fontId="11" fillId="0" borderId="14" xfId="2" applyFont="1" applyBorder="1" applyAlignment="1">
      <alignment horizontal="center" vertical="center"/>
    </xf>
    <xf numFmtId="0" fontId="11" fillId="0" borderId="11"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3" xfId="2" applyFont="1" applyBorder="1" applyAlignment="1">
      <alignment horizontal="center" vertical="center"/>
    </xf>
    <xf numFmtId="0" fontId="11" fillId="0" borderId="4" xfId="2" applyFont="1" applyBorder="1" applyAlignment="1">
      <alignment horizontal="center" vertical="center"/>
    </xf>
    <xf numFmtId="49" fontId="11" fillId="0" borderId="3" xfId="2" applyNumberFormat="1" applyFont="1" applyBorder="1" applyAlignment="1">
      <alignment horizontal="center" vertical="center"/>
    </xf>
    <xf numFmtId="0" fontId="11" fillId="0" borderId="6" xfId="2" applyFont="1" applyBorder="1" applyAlignment="1">
      <alignment horizontal="center" vertical="center" wrapText="1"/>
    </xf>
    <xf numFmtId="0" fontId="23" fillId="0" borderId="14" xfId="2" applyFont="1" applyBorder="1" applyAlignment="1">
      <alignment horizontal="center" vertical="center" wrapText="1"/>
    </xf>
    <xf numFmtId="0" fontId="23" fillId="0" borderId="1" xfId="2" applyFont="1" applyBorder="1" applyAlignment="1">
      <alignment horizontal="center" vertical="center" wrapText="1"/>
    </xf>
    <xf numFmtId="0" fontId="3" fillId="5" borderId="3" xfId="2" applyFont="1" applyFill="1" applyBorder="1">
      <alignment vertical="center"/>
    </xf>
    <xf numFmtId="0" fontId="11" fillId="0" borderId="3" xfId="2" applyFont="1" applyBorder="1" applyAlignment="1">
      <alignment horizontal="center" vertical="center" wrapText="1"/>
    </xf>
    <xf numFmtId="0" fontId="3" fillId="0" borderId="3" xfId="2" applyFont="1" applyBorder="1" applyAlignment="1">
      <alignment horizontal="center" vertical="center" wrapText="1"/>
    </xf>
    <xf numFmtId="0" fontId="11" fillId="0" borderId="4" xfId="11" applyFont="1" applyBorder="1" applyAlignment="1">
      <alignment horizontal="center" vertical="center"/>
    </xf>
    <xf numFmtId="0" fontId="11" fillId="0" borderId="5" xfId="11" applyFont="1" applyBorder="1" applyAlignment="1">
      <alignment horizontal="center" vertical="center"/>
    </xf>
    <xf numFmtId="0" fontId="11" fillId="0" borderId="6" xfId="11" applyFont="1" applyBorder="1" applyAlignment="1">
      <alignment horizontal="center" vertical="center"/>
    </xf>
    <xf numFmtId="0" fontId="11" fillId="0" borderId="4" xfId="11" applyFont="1" applyBorder="1" applyAlignment="1">
      <alignment horizontal="center" vertical="center" wrapText="1"/>
    </xf>
    <xf numFmtId="0" fontId="11" fillId="0" borderId="5" xfId="11" applyFont="1" applyBorder="1" applyAlignment="1">
      <alignment horizontal="center" vertical="center" wrapText="1"/>
    </xf>
    <xf numFmtId="0" fontId="11" fillId="0" borderId="3" xfId="11" applyFont="1" applyBorder="1" applyAlignment="1">
      <alignment horizontal="center" vertical="center" wrapText="1"/>
    </xf>
    <xf numFmtId="0" fontId="11" fillId="0" borderId="6" xfId="11" applyFont="1" applyBorder="1" applyAlignment="1">
      <alignment horizontal="center" vertical="center" wrapText="1"/>
    </xf>
    <xf numFmtId="0" fontId="11" fillId="0" borderId="5" xfId="2" applyFont="1" applyBorder="1" applyAlignment="1">
      <alignment horizontal="center" vertical="center"/>
    </xf>
    <xf numFmtId="0" fontId="11" fillId="0" borderId="6" xfId="2" applyFont="1" applyBorder="1" applyAlignment="1">
      <alignment horizontal="center" vertical="center"/>
    </xf>
    <xf numFmtId="0" fontId="11" fillId="0" borderId="3" xfId="2" applyFont="1" applyBorder="1">
      <alignment vertical="center"/>
    </xf>
    <xf numFmtId="0" fontId="11" fillId="0" borderId="3" xfId="11" applyFont="1" applyBorder="1" applyAlignment="1">
      <alignment horizontal="center" vertical="center"/>
    </xf>
  </cellXfs>
  <cellStyles count="12">
    <cellStyle name="桁区切り 2" xfId="7" xr:uid="{00000000-0005-0000-0000-000000000000}"/>
    <cellStyle name="標準" xfId="0" builtinId="0"/>
    <cellStyle name="標準 2" xfId="1" xr:uid="{00000000-0005-0000-0000-000002000000}"/>
    <cellStyle name="標準 2 2" xfId="5" xr:uid="{00000000-0005-0000-0000-000003000000}"/>
    <cellStyle name="標準 2 3" xfId="8" xr:uid="{00000000-0005-0000-0000-000004000000}"/>
    <cellStyle name="標準 2 4" xfId="11" xr:uid="{C7C786B5-8BC6-4DE1-9F3D-58DE218B8622}"/>
    <cellStyle name="標準 3" xfId="3" xr:uid="{00000000-0005-0000-0000-000005000000}"/>
    <cellStyle name="標準 4" xfId="4" xr:uid="{00000000-0005-0000-0000-000006000000}"/>
    <cellStyle name="標準 4 2" xfId="9" xr:uid="{00000000-0005-0000-0000-000007000000}"/>
    <cellStyle name="標準 5" xfId="10" xr:uid="{69E02F47-96B7-43DF-8854-44AAA071EBF2}"/>
    <cellStyle name="標準_14-00-01収入額 2" xfId="6" xr:uid="{00000000-0005-0000-0000-000008000000}"/>
    <cellStyle name="標準_③-２加算様式（就労）" xfId="2"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1270000</xdr:colOff>
      <xdr:row>4</xdr:row>
      <xdr:rowOff>171450</xdr:rowOff>
    </xdr:from>
    <xdr:to>
      <xdr:col>6</xdr:col>
      <xdr:colOff>476250</xdr:colOff>
      <xdr:row>5</xdr:row>
      <xdr:rowOff>158750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254250" y="1479550"/>
          <a:ext cx="4622800" cy="36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該当する欄に○を記入してください</a:t>
          </a:r>
          <a:r>
            <a:rPr kumimoji="1" lang="ja-JP" altLang="en-US" sz="1100"/>
            <a:t>。</a:t>
          </a:r>
          <a:r>
            <a:rPr kumimoji="1" lang="ja-JP" altLang="en-US" sz="900"/>
            <a:t>「はい」の場合、実施年月も記入してください。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50"/>
  <sheetViews>
    <sheetView tabSelected="1" workbookViewId="0">
      <selection activeCell="E44" sqref="E44"/>
    </sheetView>
  </sheetViews>
  <sheetFormatPr defaultRowHeight="13"/>
  <cols>
    <col min="1" max="1" width="8.6640625" style="1"/>
    <col min="2" max="2" width="4.25" style="1" customWidth="1"/>
    <col min="3" max="3" width="28.08203125" style="1" customWidth="1"/>
    <col min="4" max="4" width="17.08203125" style="1" customWidth="1"/>
    <col min="5" max="5" width="11.58203125" style="1" customWidth="1"/>
    <col min="6" max="8" width="8.6640625" style="1"/>
    <col min="9" max="9" width="3" style="1" customWidth="1"/>
    <col min="10" max="257" width="8.6640625" style="1"/>
    <col min="258" max="258" width="4.25" style="1" customWidth="1"/>
    <col min="259" max="259" width="28.08203125" style="1" customWidth="1"/>
    <col min="260" max="260" width="17.08203125" style="1" customWidth="1"/>
    <col min="261" max="261" width="11.58203125" style="1" customWidth="1"/>
    <col min="262" max="264" width="8.6640625" style="1"/>
    <col min="265" max="265" width="3" style="1" customWidth="1"/>
    <col min="266" max="513" width="8.6640625" style="1"/>
    <col min="514" max="514" width="4.25" style="1" customWidth="1"/>
    <col min="515" max="515" width="28.08203125" style="1" customWidth="1"/>
    <col min="516" max="516" width="17.08203125" style="1" customWidth="1"/>
    <col min="517" max="517" width="11.58203125" style="1" customWidth="1"/>
    <col min="518" max="520" width="8.6640625" style="1"/>
    <col min="521" max="521" width="3" style="1" customWidth="1"/>
    <col min="522" max="769" width="8.6640625" style="1"/>
    <col min="770" max="770" width="4.25" style="1" customWidth="1"/>
    <col min="771" max="771" width="28.08203125" style="1" customWidth="1"/>
    <col min="772" max="772" width="17.08203125" style="1" customWidth="1"/>
    <col min="773" max="773" width="11.58203125" style="1" customWidth="1"/>
    <col min="774" max="776" width="8.6640625" style="1"/>
    <col min="777" max="777" width="3" style="1" customWidth="1"/>
    <col min="778" max="1025" width="8.6640625" style="1"/>
    <col min="1026" max="1026" width="4.25" style="1" customWidth="1"/>
    <col min="1027" max="1027" width="28.08203125" style="1" customWidth="1"/>
    <col min="1028" max="1028" width="17.08203125" style="1" customWidth="1"/>
    <col min="1029" max="1029" width="11.58203125" style="1" customWidth="1"/>
    <col min="1030" max="1032" width="8.6640625" style="1"/>
    <col min="1033" max="1033" width="3" style="1" customWidth="1"/>
    <col min="1034" max="1281" width="8.6640625" style="1"/>
    <col min="1282" max="1282" width="4.25" style="1" customWidth="1"/>
    <col min="1283" max="1283" width="28.08203125" style="1" customWidth="1"/>
    <col min="1284" max="1284" width="17.08203125" style="1" customWidth="1"/>
    <col min="1285" max="1285" width="11.58203125" style="1" customWidth="1"/>
    <col min="1286" max="1288" width="8.6640625" style="1"/>
    <col min="1289" max="1289" width="3" style="1" customWidth="1"/>
    <col min="1290" max="1537" width="8.6640625" style="1"/>
    <col min="1538" max="1538" width="4.25" style="1" customWidth="1"/>
    <col min="1539" max="1539" width="28.08203125" style="1" customWidth="1"/>
    <col min="1540" max="1540" width="17.08203125" style="1" customWidth="1"/>
    <col min="1541" max="1541" width="11.58203125" style="1" customWidth="1"/>
    <col min="1542" max="1544" width="8.6640625" style="1"/>
    <col min="1545" max="1545" width="3" style="1" customWidth="1"/>
    <col min="1546" max="1793" width="8.6640625" style="1"/>
    <col min="1794" max="1794" width="4.25" style="1" customWidth="1"/>
    <col min="1795" max="1795" width="28.08203125" style="1" customWidth="1"/>
    <col min="1796" max="1796" width="17.08203125" style="1" customWidth="1"/>
    <col min="1797" max="1797" width="11.58203125" style="1" customWidth="1"/>
    <col min="1798" max="1800" width="8.6640625" style="1"/>
    <col min="1801" max="1801" width="3" style="1" customWidth="1"/>
    <col min="1802" max="2049" width="8.6640625" style="1"/>
    <col min="2050" max="2050" width="4.25" style="1" customWidth="1"/>
    <col min="2051" max="2051" width="28.08203125" style="1" customWidth="1"/>
    <col min="2052" max="2052" width="17.08203125" style="1" customWidth="1"/>
    <col min="2053" max="2053" width="11.58203125" style="1" customWidth="1"/>
    <col min="2054" max="2056" width="8.6640625" style="1"/>
    <col min="2057" max="2057" width="3" style="1" customWidth="1"/>
    <col min="2058" max="2305" width="8.6640625" style="1"/>
    <col min="2306" max="2306" width="4.25" style="1" customWidth="1"/>
    <col min="2307" max="2307" width="28.08203125" style="1" customWidth="1"/>
    <col min="2308" max="2308" width="17.08203125" style="1" customWidth="1"/>
    <col min="2309" max="2309" width="11.58203125" style="1" customWidth="1"/>
    <col min="2310" max="2312" width="8.6640625" style="1"/>
    <col min="2313" max="2313" width="3" style="1" customWidth="1"/>
    <col min="2314" max="2561" width="8.6640625" style="1"/>
    <col min="2562" max="2562" width="4.25" style="1" customWidth="1"/>
    <col min="2563" max="2563" width="28.08203125" style="1" customWidth="1"/>
    <col min="2564" max="2564" width="17.08203125" style="1" customWidth="1"/>
    <col min="2565" max="2565" width="11.58203125" style="1" customWidth="1"/>
    <col min="2566" max="2568" width="8.6640625" style="1"/>
    <col min="2569" max="2569" width="3" style="1" customWidth="1"/>
    <col min="2570" max="2817" width="8.6640625" style="1"/>
    <col min="2818" max="2818" width="4.25" style="1" customWidth="1"/>
    <col min="2819" max="2819" width="28.08203125" style="1" customWidth="1"/>
    <col min="2820" max="2820" width="17.08203125" style="1" customWidth="1"/>
    <col min="2821" max="2821" width="11.58203125" style="1" customWidth="1"/>
    <col min="2822" max="2824" width="8.6640625" style="1"/>
    <col min="2825" max="2825" width="3" style="1" customWidth="1"/>
    <col min="2826" max="3073" width="8.6640625" style="1"/>
    <col min="3074" max="3074" width="4.25" style="1" customWidth="1"/>
    <col min="3075" max="3075" width="28.08203125" style="1" customWidth="1"/>
    <col min="3076" max="3076" width="17.08203125" style="1" customWidth="1"/>
    <col min="3077" max="3077" width="11.58203125" style="1" customWidth="1"/>
    <col min="3078" max="3080" width="8.6640625" style="1"/>
    <col min="3081" max="3081" width="3" style="1" customWidth="1"/>
    <col min="3082" max="3329" width="8.6640625" style="1"/>
    <col min="3330" max="3330" width="4.25" style="1" customWidth="1"/>
    <col min="3331" max="3331" width="28.08203125" style="1" customWidth="1"/>
    <col min="3332" max="3332" width="17.08203125" style="1" customWidth="1"/>
    <col min="3333" max="3333" width="11.58203125" style="1" customWidth="1"/>
    <col min="3334" max="3336" width="8.6640625" style="1"/>
    <col min="3337" max="3337" width="3" style="1" customWidth="1"/>
    <col min="3338" max="3585" width="8.6640625" style="1"/>
    <col min="3586" max="3586" width="4.25" style="1" customWidth="1"/>
    <col min="3587" max="3587" width="28.08203125" style="1" customWidth="1"/>
    <col min="3588" max="3588" width="17.08203125" style="1" customWidth="1"/>
    <col min="3589" max="3589" width="11.58203125" style="1" customWidth="1"/>
    <col min="3590" max="3592" width="8.6640625" style="1"/>
    <col min="3593" max="3593" width="3" style="1" customWidth="1"/>
    <col min="3594" max="3841" width="8.6640625" style="1"/>
    <col min="3842" max="3842" width="4.25" style="1" customWidth="1"/>
    <col min="3843" max="3843" width="28.08203125" style="1" customWidth="1"/>
    <col min="3844" max="3844" width="17.08203125" style="1" customWidth="1"/>
    <col min="3845" max="3845" width="11.58203125" style="1" customWidth="1"/>
    <col min="3846" max="3848" width="8.6640625" style="1"/>
    <col min="3849" max="3849" width="3" style="1" customWidth="1"/>
    <col min="3850" max="4097" width="8.6640625" style="1"/>
    <col min="4098" max="4098" width="4.25" style="1" customWidth="1"/>
    <col min="4099" max="4099" width="28.08203125" style="1" customWidth="1"/>
    <col min="4100" max="4100" width="17.08203125" style="1" customWidth="1"/>
    <col min="4101" max="4101" width="11.58203125" style="1" customWidth="1"/>
    <col min="4102" max="4104" width="8.6640625" style="1"/>
    <col min="4105" max="4105" width="3" style="1" customWidth="1"/>
    <col min="4106" max="4353" width="8.6640625" style="1"/>
    <col min="4354" max="4354" width="4.25" style="1" customWidth="1"/>
    <col min="4355" max="4355" width="28.08203125" style="1" customWidth="1"/>
    <col min="4356" max="4356" width="17.08203125" style="1" customWidth="1"/>
    <col min="4357" max="4357" width="11.58203125" style="1" customWidth="1"/>
    <col min="4358" max="4360" width="8.6640625" style="1"/>
    <col min="4361" max="4361" width="3" style="1" customWidth="1"/>
    <col min="4362" max="4609" width="8.6640625" style="1"/>
    <col min="4610" max="4610" width="4.25" style="1" customWidth="1"/>
    <col min="4611" max="4611" width="28.08203125" style="1" customWidth="1"/>
    <col min="4612" max="4612" width="17.08203125" style="1" customWidth="1"/>
    <col min="4613" max="4613" width="11.58203125" style="1" customWidth="1"/>
    <col min="4614" max="4616" width="8.6640625" style="1"/>
    <col min="4617" max="4617" width="3" style="1" customWidth="1"/>
    <col min="4618" max="4865" width="8.6640625" style="1"/>
    <col min="4866" max="4866" width="4.25" style="1" customWidth="1"/>
    <col min="4867" max="4867" width="28.08203125" style="1" customWidth="1"/>
    <col min="4868" max="4868" width="17.08203125" style="1" customWidth="1"/>
    <col min="4869" max="4869" width="11.58203125" style="1" customWidth="1"/>
    <col min="4870" max="4872" width="8.6640625" style="1"/>
    <col min="4873" max="4873" width="3" style="1" customWidth="1"/>
    <col min="4874" max="5121" width="8.6640625" style="1"/>
    <col min="5122" max="5122" width="4.25" style="1" customWidth="1"/>
    <col min="5123" max="5123" width="28.08203125" style="1" customWidth="1"/>
    <col min="5124" max="5124" width="17.08203125" style="1" customWidth="1"/>
    <col min="5125" max="5125" width="11.58203125" style="1" customWidth="1"/>
    <col min="5126" max="5128" width="8.6640625" style="1"/>
    <col min="5129" max="5129" width="3" style="1" customWidth="1"/>
    <col min="5130" max="5377" width="8.6640625" style="1"/>
    <col min="5378" max="5378" width="4.25" style="1" customWidth="1"/>
    <col min="5379" max="5379" width="28.08203125" style="1" customWidth="1"/>
    <col min="5380" max="5380" width="17.08203125" style="1" customWidth="1"/>
    <col min="5381" max="5381" width="11.58203125" style="1" customWidth="1"/>
    <col min="5382" max="5384" width="8.6640625" style="1"/>
    <col min="5385" max="5385" width="3" style="1" customWidth="1"/>
    <col min="5386" max="5633" width="8.6640625" style="1"/>
    <col min="5634" max="5634" width="4.25" style="1" customWidth="1"/>
    <col min="5635" max="5635" width="28.08203125" style="1" customWidth="1"/>
    <col min="5636" max="5636" width="17.08203125" style="1" customWidth="1"/>
    <col min="5637" max="5637" width="11.58203125" style="1" customWidth="1"/>
    <col min="5638" max="5640" width="8.6640625" style="1"/>
    <col min="5641" max="5641" width="3" style="1" customWidth="1"/>
    <col min="5642" max="5889" width="8.6640625" style="1"/>
    <col min="5890" max="5890" width="4.25" style="1" customWidth="1"/>
    <col min="5891" max="5891" width="28.08203125" style="1" customWidth="1"/>
    <col min="5892" max="5892" width="17.08203125" style="1" customWidth="1"/>
    <col min="5893" max="5893" width="11.58203125" style="1" customWidth="1"/>
    <col min="5894" max="5896" width="8.6640625" style="1"/>
    <col min="5897" max="5897" width="3" style="1" customWidth="1"/>
    <col min="5898" max="6145" width="8.6640625" style="1"/>
    <col min="6146" max="6146" width="4.25" style="1" customWidth="1"/>
    <col min="6147" max="6147" width="28.08203125" style="1" customWidth="1"/>
    <col min="6148" max="6148" width="17.08203125" style="1" customWidth="1"/>
    <col min="6149" max="6149" width="11.58203125" style="1" customWidth="1"/>
    <col min="6150" max="6152" width="8.6640625" style="1"/>
    <col min="6153" max="6153" width="3" style="1" customWidth="1"/>
    <col min="6154" max="6401" width="8.6640625" style="1"/>
    <col min="6402" max="6402" width="4.25" style="1" customWidth="1"/>
    <col min="6403" max="6403" width="28.08203125" style="1" customWidth="1"/>
    <col min="6404" max="6404" width="17.08203125" style="1" customWidth="1"/>
    <col min="6405" max="6405" width="11.58203125" style="1" customWidth="1"/>
    <col min="6406" max="6408" width="8.6640625" style="1"/>
    <col min="6409" max="6409" width="3" style="1" customWidth="1"/>
    <col min="6410" max="6657" width="8.6640625" style="1"/>
    <col min="6658" max="6658" width="4.25" style="1" customWidth="1"/>
    <col min="6659" max="6659" width="28.08203125" style="1" customWidth="1"/>
    <col min="6660" max="6660" width="17.08203125" style="1" customWidth="1"/>
    <col min="6661" max="6661" width="11.58203125" style="1" customWidth="1"/>
    <col min="6662" max="6664" width="8.6640625" style="1"/>
    <col min="6665" max="6665" width="3" style="1" customWidth="1"/>
    <col min="6666" max="6913" width="8.6640625" style="1"/>
    <col min="6914" max="6914" width="4.25" style="1" customWidth="1"/>
    <col min="6915" max="6915" width="28.08203125" style="1" customWidth="1"/>
    <col min="6916" max="6916" width="17.08203125" style="1" customWidth="1"/>
    <col min="6917" max="6917" width="11.58203125" style="1" customWidth="1"/>
    <col min="6918" max="6920" width="8.6640625" style="1"/>
    <col min="6921" max="6921" width="3" style="1" customWidth="1"/>
    <col min="6922" max="7169" width="8.6640625" style="1"/>
    <col min="7170" max="7170" width="4.25" style="1" customWidth="1"/>
    <col min="7171" max="7171" width="28.08203125" style="1" customWidth="1"/>
    <col min="7172" max="7172" width="17.08203125" style="1" customWidth="1"/>
    <col min="7173" max="7173" width="11.58203125" style="1" customWidth="1"/>
    <col min="7174" max="7176" width="8.6640625" style="1"/>
    <col min="7177" max="7177" width="3" style="1" customWidth="1"/>
    <col min="7178" max="7425" width="8.6640625" style="1"/>
    <col min="7426" max="7426" width="4.25" style="1" customWidth="1"/>
    <col min="7427" max="7427" width="28.08203125" style="1" customWidth="1"/>
    <col min="7428" max="7428" width="17.08203125" style="1" customWidth="1"/>
    <col min="7429" max="7429" width="11.58203125" style="1" customWidth="1"/>
    <col min="7430" max="7432" width="8.6640625" style="1"/>
    <col min="7433" max="7433" width="3" style="1" customWidth="1"/>
    <col min="7434" max="7681" width="8.6640625" style="1"/>
    <col min="7682" max="7682" width="4.25" style="1" customWidth="1"/>
    <col min="7683" max="7683" width="28.08203125" style="1" customWidth="1"/>
    <col min="7684" max="7684" width="17.08203125" style="1" customWidth="1"/>
    <col min="7685" max="7685" width="11.58203125" style="1" customWidth="1"/>
    <col min="7686" max="7688" width="8.6640625" style="1"/>
    <col min="7689" max="7689" width="3" style="1" customWidth="1"/>
    <col min="7690" max="7937" width="8.6640625" style="1"/>
    <col min="7938" max="7938" width="4.25" style="1" customWidth="1"/>
    <col min="7939" max="7939" width="28.08203125" style="1" customWidth="1"/>
    <col min="7940" max="7940" width="17.08203125" style="1" customWidth="1"/>
    <col min="7941" max="7941" width="11.58203125" style="1" customWidth="1"/>
    <col min="7942" max="7944" width="8.6640625" style="1"/>
    <col min="7945" max="7945" width="3" style="1" customWidth="1"/>
    <col min="7946" max="8193" width="8.6640625" style="1"/>
    <col min="8194" max="8194" width="4.25" style="1" customWidth="1"/>
    <col min="8195" max="8195" width="28.08203125" style="1" customWidth="1"/>
    <col min="8196" max="8196" width="17.08203125" style="1" customWidth="1"/>
    <col min="8197" max="8197" width="11.58203125" style="1" customWidth="1"/>
    <col min="8198" max="8200" width="8.6640625" style="1"/>
    <col min="8201" max="8201" width="3" style="1" customWidth="1"/>
    <col min="8202" max="8449" width="8.6640625" style="1"/>
    <col min="8450" max="8450" width="4.25" style="1" customWidth="1"/>
    <col min="8451" max="8451" width="28.08203125" style="1" customWidth="1"/>
    <col min="8452" max="8452" width="17.08203125" style="1" customWidth="1"/>
    <col min="8453" max="8453" width="11.58203125" style="1" customWidth="1"/>
    <col min="8454" max="8456" width="8.6640625" style="1"/>
    <col min="8457" max="8457" width="3" style="1" customWidth="1"/>
    <col min="8458" max="8705" width="8.6640625" style="1"/>
    <col min="8706" max="8706" width="4.25" style="1" customWidth="1"/>
    <col min="8707" max="8707" width="28.08203125" style="1" customWidth="1"/>
    <col min="8708" max="8708" width="17.08203125" style="1" customWidth="1"/>
    <col min="8709" max="8709" width="11.58203125" style="1" customWidth="1"/>
    <col min="8710" max="8712" width="8.6640625" style="1"/>
    <col min="8713" max="8713" width="3" style="1" customWidth="1"/>
    <col min="8714" max="8961" width="8.6640625" style="1"/>
    <col min="8962" max="8962" width="4.25" style="1" customWidth="1"/>
    <col min="8963" max="8963" width="28.08203125" style="1" customWidth="1"/>
    <col min="8964" max="8964" width="17.08203125" style="1" customWidth="1"/>
    <col min="8965" max="8965" width="11.58203125" style="1" customWidth="1"/>
    <col min="8966" max="8968" width="8.6640625" style="1"/>
    <col min="8969" max="8969" width="3" style="1" customWidth="1"/>
    <col min="8970" max="9217" width="8.6640625" style="1"/>
    <col min="9218" max="9218" width="4.25" style="1" customWidth="1"/>
    <col min="9219" max="9219" width="28.08203125" style="1" customWidth="1"/>
    <col min="9220" max="9220" width="17.08203125" style="1" customWidth="1"/>
    <col min="9221" max="9221" width="11.58203125" style="1" customWidth="1"/>
    <col min="9222" max="9224" width="8.6640625" style="1"/>
    <col min="9225" max="9225" width="3" style="1" customWidth="1"/>
    <col min="9226" max="9473" width="8.6640625" style="1"/>
    <col min="9474" max="9474" width="4.25" style="1" customWidth="1"/>
    <col min="9475" max="9475" width="28.08203125" style="1" customWidth="1"/>
    <col min="9476" max="9476" width="17.08203125" style="1" customWidth="1"/>
    <col min="9477" max="9477" width="11.58203125" style="1" customWidth="1"/>
    <col min="9478" max="9480" width="8.6640625" style="1"/>
    <col min="9481" max="9481" width="3" style="1" customWidth="1"/>
    <col min="9482" max="9729" width="8.6640625" style="1"/>
    <col min="9730" max="9730" width="4.25" style="1" customWidth="1"/>
    <col min="9731" max="9731" width="28.08203125" style="1" customWidth="1"/>
    <col min="9732" max="9732" width="17.08203125" style="1" customWidth="1"/>
    <col min="9733" max="9733" width="11.58203125" style="1" customWidth="1"/>
    <col min="9734" max="9736" width="8.6640625" style="1"/>
    <col min="9737" max="9737" width="3" style="1" customWidth="1"/>
    <col min="9738" max="9985" width="8.6640625" style="1"/>
    <col min="9986" max="9986" width="4.25" style="1" customWidth="1"/>
    <col min="9987" max="9987" width="28.08203125" style="1" customWidth="1"/>
    <col min="9988" max="9988" width="17.08203125" style="1" customWidth="1"/>
    <col min="9989" max="9989" width="11.58203125" style="1" customWidth="1"/>
    <col min="9990" max="9992" width="8.6640625" style="1"/>
    <col min="9993" max="9993" width="3" style="1" customWidth="1"/>
    <col min="9994" max="10241" width="8.6640625" style="1"/>
    <col min="10242" max="10242" width="4.25" style="1" customWidth="1"/>
    <col min="10243" max="10243" width="28.08203125" style="1" customWidth="1"/>
    <col min="10244" max="10244" width="17.08203125" style="1" customWidth="1"/>
    <col min="10245" max="10245" width="11.58203125" style="1" customWidth="1"/>
    <col min="10246" max="10248" width="8.6640625" style="1"/>
    <col min="10249" max="10249" width="3" style="1" customWidth="1"/>
    <col min="10250" max="10497" width="8.6640625" style="1"/>
    <col min="10498" max="10498" width="4.25" style="1" customWidth="1"/>
    <col min="10499" max="10499" width="28.08203125" style="1" customWidth="1"/>
    <col min="10500" max="10500" width="17.08203125" style="1" customWidth="1"/>
    <col min="10501" max="10501" width="11.58203125" style="1" customWidth="1"/>
    <col min="10502" max="10504" width="8.6640625" style="1"/>
    <col min="10505" max="10505" width="3" style="1" customWidth="1"/>
    <col min="10506" max="10753" width="8.6640625" style="1"/>
    <col min="10754" max="10754" width="4.25" style="1" customWidth="1"/>
    <col min="10755" max="10755" width="28.08203125" style="1" customWidth="1"/>
    <col min="10756" max="10756" width="17.08203125" style="1" customWidth="1"/>
    <col min="10757" max="10757" width="11.58203125" style="1" customWidth="1"/>
    <col min="10758" max="10760" width="8.6640625" style="1"/>
    <col min="10761" max="10761" width="3" style="1" customWidth="1"/>
    <col min="10762" max="11009" width="8.6640625" style="1"/>
    <col min="11010" max="11010" width="4.25" style="1" customWidth="1"/>
    <col min="11011" max="11011" width="28.08203125" style="1" customWidth="1"/>
    <col min="11012" max="11012" width="17.08203125" style="1" customWidth="1"/>
    <col min="11013" max="11013" width="11.58203125" style="1" customWidth="1"/>
    <col min="11014" max="11016" width="8.6640625" style="1"/>
    <col min="11017" max="11017" width="3" style="1" customWidth="1"/>
    <col min="11018" max="11265" width="8.6640625" style="1"/>
    <col min="11266" max="11266" width="4.25" style="1" customWidth="1"/>
    <col min="11267" max="11267" width="28.08203125" style="1" customWidth="1"/>
    <col min="11268" max="11268" width="17.08203125" style="1" customWidth="1"/>
    <col min="11269" max="11269" width="11.58203125" style="1" customWidth="1"/>
    <col min="11270" max="11272" width="8.6640625" style="1"/>
    <col min="11273" max="11273" width="3" style="1" customWidth="1"/>
    <col min="11274" max="11521" width="8.6640625" style="1"/>
    <col min="11522" max="11522" width="4.25" style="1" customWidth="1"/>
    <col min="11523" max="11523" width="28.08203125" style="1" customWidth="1"/>
    <col min="11524" max="11524" width="17.08203125" style="1" customWidth="1"/>
    <col min="11525" max="11525" width="11.58203125" style="1" customWidth="1"/>
    <col min="11526" max="11528" width="8.6640625" style="1"/>
    <col min="11529" max="11529" width="3" style="1" customWidth="1"/>
    <col min="11530" max="11777" width="8.6640625" style="1"/>
    <col min="11778" max="11778" width="4.25" style="1" customWidth="1"/>
    <col min="11779" max="11779" width="28.08203125" style="1" customWidth="1"/>
    <col min="11780" max="11780" width="17.08203125" style="1" customWidth="1"/>
    <col min="11781" max="11781" width="11.58203125" style="1" customWidth="1"/>
    <col min="11782" max="11784" width="8.6640625" style="1"/>
    <col min="11785" max="11785" width="3" style="1" customWidth="1"/>
    <col min="11786" max="12033" width="8.6640625" style="1"/>
    <col min="12034" max="12034" width="4.25" style="1" customWidth="1"/>
    <col min="12035" max="12035" width="28.08203125" style="1" customWidth="1"/>
    <col min="12036" max="12036" width="17.08203125" style="1" customWidth="1"/>
    <col min="12037" max="12037" width="11.58203125" style="1" customWidth="1"/>
    <col min="12038" max="12040" width="8.6640625" style="1"/>
    <col min="12041" max="12041" width="3" style="1" customWidth="1"/>
    <col min="12042" max="12289" width="8.6640625" style="1"/>
    <col min="12290" max="12290" width="4.25" style="1" customWidth="1"/>
    <col min="12291" max="12291" width="28.08203125" style="1" customWidth="1"/>
    <col min="12292" max="12292" width="17.08203125" style="1" customWidth="1"/>
    <col min="12293" max="12293" width="11.58203125" style="1" customWidth="1"/>
    <col min="12294" max="12296" width="8.6640625" style="1"/>
    <col min="12297" max="12297" width="3" style="1" customWidth="1"/>
    <col min="12298" max="12545" width="8.6640625" style="1"/>
    <col min="12546" max="12546" width="4.25" style="1" customWidth="1"/>
    <col min="12547" max="12547" width="28.08203125" style="1" customWidth="1"/>
    <col min="12548" max="12548" width="17.08203125" style="1" customWidth="1"/>
    <col min="12549" max="12549" width="11.58203125" style="1" customWidth="1"/>
    <col min="12550" max="12552" width="8.6640625" style="1"/>
    <col min="12553" max="12553" width="3" style="1" customWidth="1"/>
    <col min="12554" max="12801" width="8.6640625" style="1"/>
    <col min="12802" max="12802" width="4.25" style="1" customWidth="1"/>
    <col min="12803" max="12803" width="28.08203125" style="1" customWidth="1"/>
    <col min="12804" max="12804" width="17.08203125" style="1" customWidth="1"/>
    <col min="12805" max="12805" width="11.58203125" style="1" customWidth="1"/>
    <col min="12806" max="12808" width="8.6640625" style="1"/>
    <col min="12809" max="12809" width="3" style="1" customWidth="1"/>
    <col min="12810" max="13057" width="8.6640625" style="1"/>
    <col min="13058" max="13058" width="4.25" style="1" customWidth="1"/>
    <col min="13059" max="13059" width="28.08203125" style="1" customWidth="1"/>
    <col min="13060" max="13060" width="17.08203125" style="1" customWidth="1"/>
    <col min="13061" max="13061" width="11.58203125" style="1" customWidth="1"/>
    <col min="13062" max="13064" width="8.6640625" style="1"/>
    <col min="13065" max="13065" width="3" style="1" customWidth="1"/>
    <col min="13066" max="13313" width="8.6640625" style="1"/>
    <col min="13314" max="13314" width="4.25" style="1" customWidth="1"/>
    <col min="13315" max="13315" width="28.08203125" style="1" customWidth="1"/>
    <col min="13316" max="13316" width="17.08203125" style="1" customWidth="1"/>
    <col min="13317" max="13317" width="11.58203125" style="1" customWidth="1"/>
    <col min="13318" max="13320" width="8.6640625" style="1"/>
    <col min="13321" max="13321" width="3" style="1" customWidth="1"/>
    <col min="13322" max="13569" width="8.6640625" style="1"/>
    <col min="13570" max="13570" width="4.25" style="1" customWidth="1"/>
    <col min="13571" max="13571" width="28.08203125" style="1" customWidth="1"/>
    <col min="13572" max="13572" width="17.08203125" style="1" customWidth="1"/>
    <col min="13573" max="13573" width="11.58203125" style="1" customWidth="1"/>
    <col min="13574" max="13576" width="8.6640625" style="1"/>
    <col min="13577" max="13577" width="3" style="1" customWidth="1"/>
    <col min="13578" max="13825" width="8.6640625" style="1"/>
    <col min="13826" max="13826" width="4.25" style="1" customWidth="1"/>
    <col min="13827" max="13827" width="28.08203125" style="1" customWidth="1"/>
    <col min="13828" max="13828" width="17.08203125" style="1" customWidth="1"/>
    <col min="13829" max="13829" width="11.58203125" style="1" customWidth="1"/>
    <col min="13830" max="13832" width="8.6640625" style="1"/>
    <col min="13833" max="13833" width="3" style="1" customWidth="1"/>
    <col min="13834" max="14081" width="8.6640625" style="1"/>
    <col min="14082" max="14082" width="4.25" style="1" customWidth="1"/>
    <col min="14083" max="14083" width="28.08203125" style="1" customWidth="1"/>
    <col min="14084" max="14084" width="17.08203125" style="1" customWidth="1"/>
    <col min="14085" max="14085" width="11.58203125" style="1" customWidth="1"/>
    <col min="14086" max="14088" width="8.6640625" style="1"/>
    <col min="14089" max="14089" width="3" style="1" customWidth="1"/>
    <col min="14090" max="14337" width="8.6640625" style="1"/>
    <col min="14338" max="14338" width="4.25" style="1" customWidth="1"/>
    <col min="14339" max="14339" width="28.08203125" style="1" customWidth="1"/>
    <col min="14340" max="14340" width="17.08203125" style="1" customWidth="1"/>
    <col min="14341" max="14341" width="11.58203125" style="1" customWidth="1"/>
    <col min="14342" max="14344" width="8.6640625" style="1"/>
    <col min="14345" max="14345" width="3" style="1" customWidth="1"/>
    <col min="14346" max="14593" width="8.6640625" style="1"/>
    <col min="14594" max="14594" width="4.25" style="1" customWidth="1"/>
    <col min="14595" max="14595" width="28.08203125" style="1" customWidth="1"/>
    <col min="14596" max="14596" width="17.08203125" style="1" customWidth="1"/>
    <col min="14597" max="14597" width="11.58203125" style="1" customWidth="1"/>
    <col min="14598" max="14600" width="8.6640625" style="1"/>
    <col min="14601" max="14601" width="3" style="1" customWidth="1"/>
    <col min="14602" max="14849" width="8.6640625" style="1"/>
    <col min="14850" max="14850" width="4.25" style="1" customWidth="1"/>
    <col min="14851" max="14851" width="28.08203125" style="1" customWidth="1"/>
    <col min="14852" max="14852" width="17.08203125" style="1" customWidth="1"/>
    <col min="14853" max="14853" width="11.58203125" style="1" customWidth="1"/>
    <col min="14854" max="14856" width="8.6640625" style="1"/>
    <col min="14857" max="14857" width="3" style="1" customWidth="1"/>
    <col min="14858" max="15105" width="8.6640625" style="1"/>
    <col min="15106" max="15106" width="4.25" style="1" customWidth="1"/>
    <col min="15107" max="15107" width="28.08203125" style="1" customWidth="1"/>
    <col min="15108" max="15108" width="17.08203125" style="1" customWidth="1"/>
    <col min="15109" max="15109" width="11.58203125" style="1" customWidth="1"/>
    <col min="15110" max="15112" width="8.6640625" style="1"/>
    <col min="15113" max="15113" width="3" style="1" customWidth="1"/>
    <col min="15114" max="15361" width="8.6640625" style="1"/>
    <col min="15362" max="15362" width="4.25" style="1" customWidth="1"/>
    <col min="15363" max="15363" width="28.08203125" style="1" customWidth="1"/>
    <col min="15364" max="15364" width="17.08203125" style="1" customWidth="1"/>
    <col min="15365" max="15365" width="11.58203125" style="1" customWidth="1"/>
    <col min="15366" max="15368" width="8.6640625" style="1"/>
    <col min="15369" max="15369" width="3" style="1" customWidth="1"/>
    <col min="15370" max="15617" width="8.6640625" style="1"/>
    <col min="15618" max="15618" width="4.25" style="1" customWidth="1"/>
    <col min="15619" max="15619" width="28.08203125" style="1" customWidth="1"/>
    <col min="15620" max="15620" width="17.08203125" style="1" customWidth="1"/>
    <col min="15621" max="15621" width="11.58203125" style="1" customWidth="1"/>
    <col min="15622" max="15624" width="8.6640625" style="1"/>
    <col min="15625" max="15625" width="3" style="1" customWidth="1"/>
    <col min="15626" max="15873" width="8.6640625" style="1"/>
    <col min="15874" max="15874" width="4.25" style="1" customWidth="1"/>
    <col min="15875" max="15875" width="28.08203125" style="1" customWidth="1"/>
    <col min="15876" max="15876" width="17.08203125" style="1" customWidth="1"/>
    <col min="15877" max="15877" width="11.58203125" style="1" customWidth="1"/>
    <col min="15878" max="15880" width="8.6640625" style="1"/>
    <col min="15881" max="15881" width="3" style="1" customWidth="1"/>
    <col min="15882" max="16129" width="8.6640625" style="1"/>
    <col min="16130" max="16130" width="4.25" style="1" customWidth="1"/>
    <col min="16131" max="16131" width="28.08203125" style="1" customWidth="1"/>
    <col min="16132" max="16132" width="17.08203125" style="1" customWidth="1"/>
    <col min="16133" max="16133" width="11.58203125" style="1" customWidth="1"/>
    <col min="16134" max="16136" width="8.6640625" style="1"/>
    <col min="16137" max="16137" width="3" style="1" customWidth="1"/>
    <col min="16138" max="16384" width="8.6640625" style="1"/>
  </cols>
  <sheetData>
    <row r="2" spans="2:7" ht="25" customHeight="1">
      <c r="B2" s="123" t="s">
        <v>0</v>
      </c>
      <c r="C2" s="123"/>
      <c r="D2" s="123"/>
      <c r="E2" s="123"/>
      <c r="F2" s="123"/>
      <c r="G2" s="123"/>
    </row>
    <row r="5" spans="2:7" ht="60" customHeight="1">
      <c r="B5" s="124" t="s">
        <v>44</v>
      </c>
      <c r="C5" s="124"/>
      <c r="D5" s="124"/>
      <c r="E5" s="124"/>
      <c r="F5" s="124"/>
      <c r="G5" s="124"/>
    </row>
    <row r="8" spans="2:7" ht="24.5" customHeight="1">
      <c r="B8" s="113" t="s">
        <v>35</v>
      </c>
      <c r="C8" s="114"/>
      <c r="D8" s="125"/>
      <c r="E8" s="126"/>
      <c r="F8" s="126"/>
      <c r="G8" s="127"/>
    </row>
    <row r="9" spans="2:7" ht="24.5" customHeight="1">
      <c r="B9" s="113" t="s">
        <v>1</v>
      </c>
      <c r="C9" s="114"/>
      <c r="D9" s="125"/>
      <c r="E9" s="126"/>
      <c r="F9" s="126"/>
      <c r="G9" s="127"/>
    </row>
    <row r="10" spans="2:7" ht="24.5" customHeight="1">
      <c r="B10" s="134" t="s">
        <v>36</v>
      </c>
      <c r="C10" s="135"/>
      <c r="D10" s="125"/>
      <c r="E10" s="126"/>
      <c r="F10" s="126"/>
      <c r="G10" s="127"/>
    </row>
    <row r="11" spans="2:7" ht="24.5" customHeight="1">
      <c r="B11" s="134" t="s">
        <v>25</v>
      </c>
      <c r="C11" s="135"/>
      <c r="D11" s="125"/>
      <c r="E11" s="126"/>
      <c r="F11" s="126"/>
      <c r="G11" s="127"/>
    </row>
    <row r="12" spans="2:7" ht="24.5" customHeight="1">
      <c r="B12" s="136" t="s">
        <v>2</v>
      </c>
      <c r="C12" s="137"/>
      <c r="D12" s="125"/>
      <c r="E12" s="126"/>
      <c r="F12" s="126"/>
      <c r="G12" s="127"/>
    </row>
    <row r="13" spans="2:7" ht="24.5" customHeight="1">
      <c r="B13" s="113" t="s">
        <v>3</v>
      </c>
      <c r="C13" s="114"/>
      <c r="D13" s="128" t="s">
        <v>4</v>
      </c>
      <c r="E13" s="129"/>
      <c r="F13" s="129"/>
      <c r="G13" s="130"/>
    </row>
    <row r="15" spans="2:7" s="19" customFormat="1" ht="14">
      <c r="B15" s="19" t="s">
        <v>46</v>
      </c>
      <c r="C15" s="20"/>
    </row>
    <row r="16" spans="2:7" s="19" customFormat="1" ht="6.5" customHeight="1">
      <c r="B16" s="21"/>
      <c r="C16" s="22"/>
      <c r="D16" s="23"/>
      <c r="E16" s="24"/>
      <c r="F16" s="24"/>
      <c r="G16" s="25"/>
    </row>
    <row r="17" spans="2:7" s="19" customFormat="1">
      <c r="B17" s="26"/>
      <c r="C17" s="27" t="s">
        <v>47</v>
      </c>
      <c r="D17" s="28"/>
      <c r="G17" s="29"/>
    </row>
    <row r="18" spans="2:7" s="19" customFormat="1" ht="6" customHeight="1">
      <c r="B18" s="26"/>
      <c r="C18" s="30"/>
      <c r="D18" s="22"/>
      <c r="G18" s="29"/>
    </row>
    <row r="19" spans="2:7" s="19" customFormat="1" ht="18">
      <c r="B19" s="26"/>
      <c r="C19" s="31" t="s">
        <v>48</v>
      </c>
      <c r="D19" s="32"/>
      <c r="G19" s="29"/>
    </row>
    <row r="20" spans="2:7" s="19" customFormat="1" ht="18">
      <c r="B20" s="26"/>
      <c r="C20" s="28" t="s">
        <v>49</v>
      </c>
      <c r="D20" s="28"/>
      <c r="E20" t="s">
        <v>50</v>
      </c>
      <c r="G20" s="29"/>
    </row>
    <row r="21" spans="2:7" s="19" customFormat="1" ht="18">
      <c r="B21" s="26"/>
      <c r="C21" s="28" t="s">
        <v>49</v>
      </c>
      <c r="D21" s="33"/>
      <c r="E21"/>
      <c r="G21" s="29"/>
    </row>
    <row r="22" spans="2:7" s="19" customFormat="1" ht="18">
      <c r="B22" s="26"/>
      <c r="C22" s="28" t="s">
        <v>49</v>
      </c>
      <c r="D22" s="33"/>
      <c r="E22"/>
      <c r="G22" s="29"/>
    </row>
    <row r="23" spans="2:7" s="19" customFormat="1" ht="18">
      <c r="B23" s="26"/>
      <c r="C23" s="28" t="s">
        <v>49</v>
      </c>
      <c r="D23" s="33"/>
      <c r="E23"/>
      <c r="G23" s="29"/>
    </row>
    <row r="24" spans="2:7" s="19" customFormat="1" ht="18">
      <c r="B24" s="26"/>
      <c r="C24" s="28" t="s">
        <v>51</v>
      </c>
      <c r="D24" s="33"/>
      <c r="E24"/>
      <c r="G24" s="29"/>
    </row>
    <row r="25" spans="2:7" s="19" customFormat="1" ht="18">
      <c r="B25" s="26"/>
      <c r="C25" s="28" t="s">
        <v>52</v>
      </c>
      <c r="D25" s="33">
        <f>SUM(D20:D24)</f>
        <v>0</v>
      </c>
      <c r="E25" t="s">
        <v>53</v>
      </c>
      <c r="G25" s="29"/>
    </row>
    <row r="26" spans="2:7" s="19" customFormat="1" ht="5.5" customHeight="1">
      <c r="B26" s="26"/>
      <c r="C26" s="30"/>
      <c r="D26"/>
      <c r="G26" s="29"/>
    </row>
    <row r="27" spans="2:7" s="19" customFormat="1" ht="18">
      <c r="B27" s="26"/>
      <c r="C27" s="30" t="s">
        <v>54</v>
      </c>
      <c r="D27" s="32"/>
      <c r="G27" s="29"/>
    </row>
    <row r="28" spans="2:7" s="19" customFormat="1" ht="18">
      <c r="B28" s="26"/>
      <c r="C28" s="28" t="s">
        <v>55</v>
      </c>
      <c r="D28" s="34"/>
      <c r="E28" s="19" t="s">
        <v>56</v>
      </c>
      <c r="G28" s="29"/>
    </row>
    <row r="29" spans="2:7" s="19" customFormat="1" ht="18">
      <c r="B29" s="26"/>
      <c r="C29" s="28" t="s">
        <v>57</v>
      </c>
      <c r="D29" s="34"/>
      <c r="E29" s="19" t="s">
        <v>58</v>
      </c>
      <c r="G29" s="29"/>
    </row>
    <row r="30" spans="2:7" s="19" customFormat="1" ht="18">
      <c r="B30" s="26"/>
      <c r="C30" s="28" t="s">
        <v>59</v>
      </c>
      <c r="D30" s="34"/>
      <c r="G30" s="29"/>
    </row>
    <row r="31" spans="2:7" s="19" customFormat="1" ht="18">
      <c r="B31" s="26"/>
      <c r="C31" s="28" t="s">
        <v>60</v>
      </c>
      <c r="D31" s="34"/>
      <c r="G31" s="29"/>
    </row>
    <row r="32" spans="2:7" s="19" customFormat="1" ht="18">
      <c r="B32" s="26"/>
      <c r="C32" s="33" t="s">
        <v>61</v>
      </c>
      <c r="D32" s="33"/>
      <c r="G32" s="29"/>
    </row>
    <row r="33" spans="2:10" s="19" customFormat="1" ht="18">
      <c r="B33" s="26"/>
      <c r="C33" s="33" t="s">
        <v>62</v>
      </c>
      <c r="D33" s="33"/>
      <c r="G33" s="29"/>
    </row>
    <row r="34" spans="2:10" s="19" customFormat="1" ht="18">
      <c r="B34" s="26"/>
      <c r="C34" s="33" t="s">
        <v>63</v>
      </c>
      <c r="D34" s="33"/>
      <c r="G34" s="29"/>
    </row>
    <row r="35" spans="2:10" s="19" customFormat="1" ht="9" customHeight="1">
      <c r="B35" s="35"/>
      <c r="C35" s="36"/>
      <c r="D35" s="36"/>
      <c r="E35" s="37"/>
      <c r="F35" s="37"/>
      <c r="G35" s="38"/>
      <c r="H35" s="26"/>
    </row>
    <row r="36" spans="2:10" ht="8.5" customHeight="1"/>
    <row r="37" spans="2:10" ht="30" customHeight="1">
      <c r="B37" s="131" t="s">
        <v>38</v>
      </c>
      <c r="C37" s="132"/>
      <c r="D37" s="132"/>
      <c r="E37" s="132"/>
      <c r="F37" s="132"/>
      <c r="G37" s="133"/>
    </row>
    <row r="38" spans="2:10" ht="20" customHeight="1">
      <c r="B38" s="3" t="s">
        <v>5</v>
      </c>
      <c r="C38" s="113" t="s">
        <v>6</v>
      </c>
      <c r="D38" s="114"/>
      <c r="E38" s="4" t="s">
        <v>7</v>
      </c>
      <c r="F38" s="113" t="s">
        <v>8</v>
      </c>
      <c r="G38" s="114"/>
    </row>
    <row r="39" spans="2:10" ht="24.5" customHeight="1">
      <c r="B39" s="5">
        <v>1</v>
      </c>
      <c r="C39" s="117" t="s">
        <v>9</v>
      </c>
      <c r="D39" s="117"/>
      <c r="E39" s="5"/>
      <c r="F39" s="115"/>
      <c r="G39" s="116"/>
    </row>
    <row r="40" spans="2:10" ht="24.5" customHeight="1">
      <c r="B40" s="5">
        <v>2</v>
      </c>
      <c r="C40" s="122" t="s">
        <v>42</v>
      </c>
      <c r="D40" s="122"/>
      <c r="E40" s="5"/>
      <c r="F40" s="118"/>
      <c r="G40" s="119"/>
    </row>
    <row r="41" spans="2:10" ht="24.5" customHeight="1">
      <c r="B41" s="5">
        <v>3</v>
      </c>
      <c r="C41" s="117" t="s">
        <v>11</v>
      </c>
      <c r="D41" s="117"/>
      <c r="E41" s="5"/>
      <c r="F41" s="120" t="s">
        <v>40</v>
      </c>
      <c r="G41" s="121"/>
    </row>
    <row r="42" spans="2:10" ht="24.5" customHeight="1">
      <c r="B42" s="5">
        <v>4</v>
      </c>
      <c r="C42" s="117" t="s">
        <v>12</v>
      </c>
      <c r="D42" s="117"/>
      <c r="E42" s="5"/>
      <c r="F42" s="120" t="s">
        <v>41</v>
      </c>
      <c r="G42" s="121"/>
    </row>
    <row r="43" spans="2:10" ht="24.5" customHeight="1">
      <c r="B43" s="5">
        <v>5</v>
      </c>
      <c r="C43" s="117" t="s">
        <v>39</v>
      </c>
      <c r="D43" s="117"/>
      <c r="E43" s="5"/>
      <c r="F43" s="115"/>
      <c r="G43" s="116"/>
    </row>
    <row r="44" spans="2:10" ht="24.5" customHeight="1">
      <c r="B44" s="5">
        <v>6</v>
      </c>
      <c r="C44" s="117" t="s">
        <v>10</v>
      </c>
      <c r="D44" s="117"/>
      <c r="E44" s="5"/>
      <c r="F44" s="115"/>
      <c r="G44" s="116"/>
      <c r="J44" s="1" t="s">
        <v>34</v>
      </c>
    </row>
    <row r="45" spans="2:10" ht="25" customHeight="1"/>
    <row r="46" spans="2:10" ht="25" customHeight="1"/>
    <row r="47" spans="2:10" ht="25" customHeight="1"/>
    <row r="48" spans="2:10" ht="25" customHeight="1"/>
    <row r="49" ht="25" customHeight="1"/>
    <row r="50" ht="25" customHeight="1"/>
  </sheetData>
  <mergeCells count="29">
    <mergeCell ref="B13:C13"/>
    <mergeCell ref="D13:G13"/>
    <mergeCell ref="B37:G37"/>
    <mergeCell ref="B10:C10"/>
    <mergeCell ref="D10:G10"/>
    <mergeCell ref="B11:C11"/>
    <mergeCell ref="D11:G11"/>
    <mergeCell ref="B12:C12"/>
    <mergeCell ref="D12:G12"/>
    <mergeCell ref="B2:G2"/>
    <mergeCell ref="B5:G5"/>
    <mergeCell ref="B8:C8"/>
    <mergeCell ref="D8:G8"/>
    <mergeCell ref="B9:C9"/>
    <mergeCell ref="D9:G9"/>
    <mergeCell ref="C38:D38"/>
    <mergeCell ref="F38:G38"/>
    <mergeCell ref="F44:G44"/>
    <mergeCell ref="C42:D42"/>
    <mergeCell ref="C43:D43"/>
    <mergeCell ref="C41:D41"/>
    <mergeCell ref="C44:D44"/>
    <mergeCell ref="F43:G43"/>
    <mergeCell ref="F40:G40"/>
    <mergeCell ref="F41:G41"/>
    <mergeCell ref="F42:G42"/>
    <mergeCell ref="C40:D40"/>
    <mergeCell ref="C39:D39"/>
    <mergeCell ref="F39:G39"/>
  </mergeCells>
  <phoneticPr fontId="1"/>
  <dataValidations count="2">
    <dataValidation type="list" allowBlank="1" showInputMessage="1" showErrorMessage="1" sqref="WVM983073:WVM983083 WLQ983073:WLQ983083 WBU983073:WBU983083 VRY983073:VRY983083 VIC983073:VIC983083 UYG983073:UYG983083 UOK983073:UOK983083 UEO983073:UEO983083 TUS983073:TUS983083 TKW983073:TKW983083 TBA983073:TBA983083 SRE983073:SRE983083 SHI983073:SHI983083 RXM983073:RXM983083 RNQ983073:RNQ983083 RDU983073:RDU983083 QTY983073:QTY983083 QKC983073:QKC983083 QAG983073:QAG983083 PQK983073:PQK983083 PGO983073:PGO983083 OWS983073:OWS983083 OMW983073:OMW983083 ODA983073:ODA983083 NTE983073:NTE983083 NJI983073:NJI983083 MZM983073:MZM983083 MPQ983073:MPQ983083 MFU983073:MFU983083 LVY983073:LVY983083 LMC983073:LMC983083 LCG983073:LCG983083 KSK983073:KSK983083 KIO983073:KIO983083 JYS983073:JYS983083 JOW983073:JOW983083 JFA983073:JFA983083 IVE983073:IVE983083 ILI983073:ILI983083 IBM983073:IBM983083 HRQ983073:HRQ983083 HHU983073:HHU983083 GXY983073:GXY983083 GOC983073:GOC983083 GEG983073:GEG983083 FUK983073:FUK983083 FKO983073:FKO983083 FAS983073:FAS983083 EQW983073:EQW983083 EHA983073:EHA983083 DXE983073:DXE983083 DNI983073:DNI983083 DDM983073:DDM983083 CTQ983073:CTQ983083 CJU983073:CJU983083 BZY983073:BZY983083 BQC983073:BQC983083 BGG983073:BGG983083 AWK983073:AWK983083 AMO983073:AMO983083 ACS983073:ACS983083 SW983073:SW983083 JA983073:JA983083 E983073:E983083 WVM917537:WVM917547 WLQ917537:WLQ917547 WBU917537:WBU917547 VRY917537:VRY917547 VIC917537:VIC917547 UYG917537:UYG917547 UOK917537:UOK917547 UEO917537:UEO917547 TUS917537:TUS917547 TKW917537:TKW917547 TBA917537:TBA917547 SRE917537:SRE917547 SHI917537:SHI917547 RXM917537:RXM917547 RNQ917537:RNQ917547 RDU917537:RDU917547 QTY917537:QTY917547 QKC917537:QKC917547 QAG917537:QAG917547 PQK917537:PQK917547 PGO917537:PGO917547 OWS917537:OWS917547 OMW917537:OMW917547 ODA917537:ODA917547 NTE917537:NTE917547 NJI917537:NJI917547 MZM917537:MZM917547 MPQ917537:MPQ917547 MFU917537:MFU917547 LVY917537:LVY917547 LMC917537:LMC917547 LCG917537:LCG917547 KSK917537:KSK917547 KIO917537:KIO917547 JYS917537:JYS917547 JOW917537:JOW917547 JFA917537:JFA917547 IVE917537:IVE917547 ILI917537:ILI917547 IBM917537:IBM917547 HRQ917537:HRQ917547 HHU917537:HHU917547 GXY917537:GXY917547 GOC917537:GOC917547 GEG917537:GEG917547 FUK917537:FUK917547 FKO917537:FKO917547 FAS917537:FAS917547 EQW917537:EQW917547 EHA917537:EHA917547 DXE917537:DXE917547 DNI917537:DNI917547 DDM917537:DDM917547 CTQ917537:CTQ917547 CJU917537:CJU917547 BZY917537:BZY917547 BQC917537:BQC917547 BGG917537:BGG917547 AWK917537:AWK917547 AMO917537:AMO917547 ACS917537:ACS917547 SW917537:SW917547 JA917537:JA917547 E917537:E917547 WVM852001:WVM852011 WLQ852001:WLQ852011 WBU852001:WBU852011 VRY852001:VRY852011 VIC852001:VIC852011 UYG852001:UYG852011 UOK852001:UOK852011 UEO852001:UEO852011 TUS852001:TUS852011 TKW852001:TKW852011 TBA852001:TBA852011 SRE852001:SRE852011 SHI852001:SHI852011 RXM852001:RXM852011 RNQ852001:RNQ852011 RDU852001:RDU852011 QTY852001:QTY852011 QKC852001:QKC852011 QAG852001:QAG852011 PQK852001:PQK852011 PGO852001:PGO852011 OWS852001:OWS852011 OMW852001:OMW852011 ODA852001:ODA852011 NTE852001:NTE852011 NJI852001:NJI852011 MZM852001:MZM852011 MPQ852001:MPQ852011 MFU852001:MFU852011 LVY852001:LVY852011 LMC852001:LMC852011 LCG852001:LCG852011 KSK852001:KSK852011 KIO852001:KIO852011 JYS852001:JYS852011 JOW852001:JOW852011 JFA852001:JFA852011 IVE852001:IVE852011 ILI852001:ILI852011 IBM852001:IBM852011 HRQ852001:HRQ852011 HHU852001:HHU852011 GXY852001:GXY852011 GOC852001:GOC852011 GEG852001:GEG852011 FUK852001:FUK852011 FKO852001:FKO852011 FAS852001:FAS852011 EQW852001:EQW852011 EHA852001:EHA852011 DXE852001:DXE852011 DNI852001:DNI852011 DDM852001:DDM852011 CTQ852001:CTQ852011 CJU852001:CJU852011 BZY852001:BZY852011 BQC852001:BQC852011 BGG852001:BGG852011 AWK852001:AWK852011 AMO852001:AMO852011 ACS852001:ACS852011 SW852001:SW852011 JA852001:JA852011 E852001:E852011 WVM786465:WVM786475 WLQ786465:WLQ786475 WBU786465:WBU786475 VRY786465:VRY786475 VIC786465:VIC786475 UYG786465:UYG786475 UOK786465:UOK786475 UEO786465:UEO786475 TUS786465:TUS786475 TKW786465:TKW786475 TBA786465:TBA786475 SRE786465:SRE786475 SHI786465:SHI786475 RXM786465:RXM786475 RNQ786465:RNQ786475 RDU786465:RDU786475 QTY786465:QTY786475 QKC786465:QKC786475 QAG786465:QAG786475 PQK786465:PQK786475 PGO786465:PGO786475 OWS786465:OWS786475 OMW786465:OMW786475 ODA786465:ODA786475 NTE786465:NTE786475 NJI786465:NJI786475 MZM786465:MZM786475 MPQ786465:MPQ786475 MFU786465:MFU786475 LVY786465:LVY786475 LMC786465:LMC786475 LCG786465:LCG786475 KSK786465:KSK786475 KIO786465:KIO786475 JYS786465:JYS786475 JOW786465:JOW786475 JFA786465:JFA786475 IVE786465:IVE786475 ILI786465:ILI786475 IBM786465:IBM786475 HRQ786465:HRQ786475 HHU786465:HHU786475 GXY786465:GXY786475 GOC786465:GOC786475 GEG786465:GEG786475 FUK786465:FUK786475 FKO786465:FKO786475 FAS786465:FAS786475 EQW786465:EQW786475 EHA786465:EHA786475 DXE786465:DXE786475 DNI786465:DNI786475 DDM786465:DDM786475 CTQ786465:CTQ786475 CJU786465:CJU786475 BZY786465:BZY786475 BQC786465:BQC786475 BGG786465:BGG786475 AWK786465:AWK786475 AMO786465:AMO786475 ACS786465:ACS786475 SW786465:SW786475 JA786465:JA786475 E786465:E786475 WVM720929:WVM720939 WLQ720929:WLQ720939 WBU720929:WBU720939 VRY720929:VRY720939 VIC720929:VIC720939 UYG720929:UYG720939 UOK720929:UOK720939 UEO720929:UEO720939 TUS720929:TUS720939 TKW720929:TKW720939 TBA720929:TBA720939 SRE720929:SRE720939 SHI720929:SHI720939 RXM720929:RXM720939 RNQ720929:RNQ720939 RDU720929:RDU720939 QTY720929:QTY720939 QKC720929:QKC720939 QAG720929:QAG720939 PQK720929:PQK720939 PGO720929:PGO720939 OWS720929:OWS720939 OMW720929:OMW720939 ODA720929:ODA720939 NTE720929:NTE720939 NJI720929:NJI720939 MZM720929:MZM720939 MPQ720929:MPQ720939 MFU720929:MFU720939 LVY720929:LVY720939 LMC720929:LMC720939 LCG720929:LCG720939 KSK720929:KSK720939 KIO720929:KIO720939 JYS720929:JYS720939 JOW720929:JOW720939 JFA720929:JFA720939 IVE720929:IVE720939 ILI720929:ILI720939 IBM720929:IBM720939 HRQ720929:HRQ720939 HHU720929:HHU720939 GXY720929:GXY720939 GOC720929:GOC720939 GEG720929:GEG720939 FUK720929:FUK720939 FKO720929:FKO720939 FAS720929:FAS720939 EQW720929:EQW720939 EHA720929:EHA720939 DXE720929:DXE720939 DNI720929:DNI720939 DDM720929:DDM720939 CTQ720929:CTQ720939 CJU720929:CJU720939 BZY720929:BZY720939 BQC720929:BQC720939 BGG720929:BGG720939 AWK720929:AWK720939 AMO720929:AMO720939 ACS720929:ACS720939 SW720929:SW720939 JA720929:JA720939 E720929:E720939 WVM655393:WVM655403 WLQ655393:WLQ655403 WBU655393:WBU655403 VRY655393:VRY655403 VIC655393:VIC655403 UYG655393:UYG655403 UOK655393:UOK655403 UEO655393:UEO655403 TUS655393:TUS655403 TKW655393:TKW655403 TBA655393:TBA655403 SRE655393:SRE655403 SHI655393:SHI655403 RXM655393:RXM655403 RNQ655393:RNQ655403 RDU655393:RDU655403 QTY655393:QTY655403 QKC655393:QKC655403 QAG655393:QAG655403 PQK655393:PQK655403 PGO655393:PGO655403 OWS655393:OWS655403 OMW655393:OMW655403 ODA655393:ODA655403 NTE655393:NTE655403 NJI655393:NJI655403 MZM655393:MZM655403 MPQ655393:MPQ655403 MFU655393:MFU655403 LVY655393:LVY655403 LMC655393:LMC655403 LCG655393:LCG655403 KSK655393:KSK655403 KIO655393:KIO655403 JYS655393:JYS655403 JOW655393:JOW655403 JFA655393:JFA655403 IVE655393:IVE655403 ILI655393:ILI655403 IBM655393:IBM655403 HRQ655393:HRQ655403 HHU655393:HHU655403 GXY655393:GXY655403 GOC655393:GOC655403 GEG655393:GEG655403 FUK655393:FUK655403 FKO655393:FKO655403 FAS655393:FAS655403 EQW655393:EQW655403 EHA655393:EHA655403 DXE655393:DXE655403 DNI655393:DNI655403 DDM655393:DDM655403 CTQ655393:CTQ655403 CJU655393:CJU655403 BZY655393:BZY655403 BQC655393:BQC655403 BGG655393:BGG655403 AWK655393:AWK655403 AMO655393:AMO655403 ACS655393:ACS655403 SW655393:SW655403 JA655393:JA655403 E655393:E655403 WVM589857:WVM589867 WLQ589857:WLQ589867 WBU589857:WBU589867 VRY589857:VRY589867 VIC589857:VIC589867 UYG589857:UYG589867 UOK589857:UOK589867 UEO589857:UEO589867 TUS589857:TUS589867 TKW589857:TKW589867 TBA589857:TBA589867 SRE589857:SRE589867 SHI589857:SHI589867 RXM589857:RXM589867 RNQ589857:RNQ589867 RDU589857:RDU589867 QTY589857:QTY589867 QKC589857:QKC589867 QAG589857:QAG589867 PQK589857:PQK589867 PGO589857:PGO589867 OWS589857:OWS589867 OMW589857:OMW589867 ODA589857:ODA589867 NTE589857:NTE589867 NJI589857:NJI589867 MZM589857:MZM589867 MPQ589857:MPQ589867 MFU589857:MFU589867 LVY589857:LVY589867 LMC589857:LMC589867 LCG589857:LCG589867 KSK589857:KSK589867 KIO589857:KIO589867 JYS589857:JYS589867 JOW589857:JOW589867 JFA589857:JFA589867 IVE589857:IVE589867 ILI589857:ILI589867 IBM589857:IBM589867 HRQ589857:HRQ589867 HHU589857:HHU589867 GXY589857:GXY589867 GOC589857:GOC589867 GEG589857:GEG589867 FUK589857:FUK589867 FKO589857:FKO589867 FAS589857:FAS589867 EQW589857:EQW589867 EHA589857:EHA589867 DXE589857:DXE589867 DNI589857:DNI589867 DDM589857:DDM589867 CTQ589857:CTQ589867 CJU589857:CJU589867 BZY589857:BZY589867 BQC589857:BQC589867 BGG589857:BGG589867 AWK589857:AWK589867 AMO589857:AMO589867 ACS589857:ACS589867 SW589857:SW589867 JA589857:JA589867 E589857:E589867 WVM524321:WVM524331 WLQ524321:WLQ524331 WBU524321:WBU524331 VRY524321:VRY524331 VIC524321:VIC524331 UYG524321:UYG524331 UOK524321:UOK524331 UEO524321:UEO524331 TUS524321:TUS524331 TKW524321:TKW524331 TBA524321:TBA524331 SRE524321:SRE524331 SHI524321:SHI524331 RXM524321:RXM524331 RNQ524321:RNQ524331 RDU524321:RDU524331 QTY524321:QTY524331 QKC524321:QKC524331 QAG524321:QAG524331 PQK524321:PQK524331 PGO524321:PGO524331 OWS524321:OWS524331 OMW524321:OMW524331 ODA524321:ODA524331 NTE524321:NTE524331 NJI524321:NJI524331 MZM524321:MZM524331 MPQ524321:MPQ524331 MFU524321:MFU524331 LVY524321:LVY524331 LMC524321:LMC524331 LCG524321:LCG524331 KSK524321:KSK524331 KIO524321:KIO524331 JYS524321:JYS524331 JOW524321:JOW524331 JFA524321:JFA524331 IVE524321:IVE524331 ILI524321:ILI524331 IBM524321:IBM524331 HRQ524321:HRQ524331 HHU524321:HHU524331 GXY524321:GXY524331 GOC524321:GOC524331 GEG524321:GEG524331 FUK524321:FUK524331 FKO524321:FKO524331 FAS524321:FAS524331 EQW524321:EQW524331 EHA524321:EHA524331 DXE524321:DXE524331 DNI524321:DNI524331 DDM524321:DDM524331 CTQ524321:CTQ524331 CJU524321:CJU524331 BZY524321:BZY524331 BQC524321:BQC524331 BGG524321:BGG524331 AWK524321:AWK524331 AMO524321:AMO524331 ACS524321:ACS524331 SW524321:SW524331 JA524321:JA524331 E524321:E524331 WVM458785:WVM458795 WLQ458785:WLQ458795 WBU458785:WBU458795 VRY458785:VRY458795 VIC458785:VIC458795 UYG458785:UYG458795 UOK458785:UOK458795 UEO458785:UEO458795 TUS458785:TUS458795 TKW458785:TKW458795 TBA458785:TBA458795 SRE458785:SRE458795 SHI458785:SHI458795 RXM458785:RXM458795 RNQ458785:RNQ458795 RDU458785:RDU458795 QTY458785:QTY458795 QKC458785:QKC458795 QAG458785:QAG458795 PQK458785:PQK458795 PGO458785:PGO458795 OWS458785:OWS458795 OMW458785:OMW458795 ODA458785:ODA458795 NTE458785:NTE458795 NJI458785:NJI458795 MZM458785:MZM458795 MPQ458785:MPQ458795 MFU458785:MFU458795 LVY458785:LVY458795 LMC458785:LMC458795 LCG458785:LCG458795 KSK458785:KSK458795 KIO458785:KIO458795 JYS458785:JYS458795 JOW458785:JOW458795 JFA458785:JFA458795 IVE458785:IVE458795 ILI458785:ILI458795 IBM458785:IBM458795 HRQ458785:HRQ458795 HHU458785:HHU458795 GXY458785:GXY458795 GOC458785:GOC458795 GEG458785:GEG458795 FUK458785:FUK458795 FKO458785:FKO458795 FAS458785:FAS458795 EQW458785:EQW458795 EHA458785:EHA458795 DXE458785:DXE458795 DNI458785:DNI458795 DDM458785:DDM458795 CTQ458785:CTQ458795 CJU458785:CJU458795 BZY458785:BZY458795 BQC458785:BQC458795 BGG458785:BGG458795 AWK458785:AWK458795 AMO458785:AMO458795 ACS458785:ACS458795 SW458785:SW458795 JA458785:JA458795 E458785:E458795 WVM393249:WVM393259 WLQ393249:WLQ393259 WBU393249:WBU393259 VRY393249:VRY393259 VIC393249:VIC393259 UYG393249:UYG393259 UOK393249:UOK393259 UEO393249:UEO393259 TUS393249:TUS393259 TKW393249:TKW393259 TBA393249:TBA393259 SRE393249:SRE393259 SHI393249:SHI393259 RXM393249:RXM393259 RNQ393249:RNQ393259 RDU393249:RDU393259 QTY393249:QTY393259 QKC393249:QKC393259 QAG393249:QAG393259 PQK393249:PQK393259 PGO393249:PGO393259 OWS393249:OWS393259 OMW393249:OMW393259 ODA393249:ODA393259 NTE393249:NTE393259 NJI393249:NJI393259 MZM393249:MZM393259 MPQ393249:MPQ393259 MFU393249:MFU393259 LVY393249:LVY393259 LMC393249:LMC393259 LCG393249:LCG393259 KSK393249:KSK393259 KIO393249:KIO393259 JYS393249:JYS393259 JOW393249:JOW393259 JFA393249:JFA393259 IVE393249:IVE393259 ILI393249:ILI393259 IBM393249:IBM393259 HRQ393249:HRQ393259 HHU393249:HHU393259 GXY393249:GXY393259 GOC393249:GOC393259 GEG393249:GEG393259 FUK393249:FUK393259 FKO393249:FKO393259 FAS393249:FAS393259 EQW393249:EQW393259 EHA393249:EHA393259 DXE393249:DXE393259 DNI393249:DNI393259 DDM393249:DDM393259 CTQ393249:CTQ393259 CJU393249:CJU393259 BZY393249:BZY393259 BQC393249:BQC393259 BGG393249:BGG393259 AWK393249:AWK393259 AMO393249:AMO393259 ACS393249:ACS393259 SW393249:SW393259 JA393249:JA393259 E393249:E393259 WVM327713:WVM327723 WLQ327713:WLQ327723 WBU327713:WBU327723 VRY327713:VRY327723 VIC327713:VIC327723 UYG327713:UYG327723 UOK327713:UOK327723 UEO327713:UEO327723 TUS327713:TUS327723 TKW327713:TKW327723 TBA327713:TBA327723 SRE327713:SRE327723 SHI327713:SHI327723 RXM327713:RXM327723 RNQ327713:RNQ327723 RDU327713:RDU327723 QTY327713:QTY327723 QKC327713:QKC327723 QAG327713:QAG327723 PQK327713:PQK327723 PGO327713:PGO327723 OWS327713:OWS327723 OMW327713:OMW327723 ODA327713:ODA327723 NTE327713:NTE327723 NJI327713:NJI327723 MZM327713:MZM327723 MPQ327713:MPQ327723 MFU327713:MFU327723 LVY327713:LVY327723 LMC327713:LMC327723 LCG327713:LCG327723 KSK327713:KSK327723 KIO327713:KIO327723 JYS327713:JYS327723 JOW327713:JOW327723 JFA327713:JFA327723 IVE327713:IVE327723 ILI327713:ILI327723 IBM327713:IBM327723 HRQ327713:HRQ327723 HHU327713:HHU327723 GXY327713:GXY327723 GOC327713:GOC327723 GEG327713:GEG327723 FUK327713:FUK327723 FKO327713:FKO327723 FAS327713:FAS327723 EQW327713:EQW327723 EHA327713:EHA327723 DXE327713:DXE327723 DNI327713:DNI327723 DDM327713:DDM327723 CTQ327713:CTQ327723 CJU327713:CJU327723 BZY327713:BZY327723 BQC327713:BQC327723 BGG327713:BGG327723 AWK327713:AWK327723 AMO327713:AMO327723 ACS327713:ACS327723 SW327713:SW327723 JA327713:JA327723 E327713:E327723 WVM262177:WVM262187 WLQ262177:WLQ262187 WBU262177:WBU262187 VRY262177:VRY262187 VIC262177:VIC262187 UYG262177:UYG262187 UOK262177:UOK262187 UEO262177:UEO262187 TUS262177:TUS262187 TKW262177:TKW262187 TBA262177:TBA262187 SRE262177:SRE262187 SHI262177:SHI262187 RXM262177:RXM262187 RNQ262177:RNQ262187 RDU262177:RDU262187 QTY262177:QTY262187 QKC262177:QKC262187 QAG262177:QAG262187 PQK262177:PQK262187 PGO262177:PGO262187 OWS262177:OWS262187 OMW262177:OMW262187 ODA262177:ODA262187 NTE262177:NTE262187 NJI262177:NJI262187 MZM262177:MZM262187 MPQ262177:MPQ262187 MFU262177:MFU262187 LVY262177:LVY262187 LMC262177:LMC262187 LCG262177:LCG262187 KSK262177:KSK262187 KIO262177:KIO262187 JYS262177:JYS262187 JOW262177:JOW262187 JFA262177:JFA262187 IVE262177:IVE262187 ILI262177:ILI262187 IBM262177:IBM262187 HRQ262177:HRQ262187 HHU262177:HHU262187 GXY262177:GXY262187 GOC262177:GOC262187 GEG262177:GEG262187 FUK262177:FUK262187 FKO262177:FKO262187 FAS262177:FAS262187 EQW262177:EQW262187 EHA262177:EHA262187 DXE262177:DXE262187 DNI262177:DNI262187 DDM262177:DDM262187 CTQ262177:CTQ262187 CJU262177:CJU262187 BZY262177:BZY262187 BQC262177:BQC262187 BGG262177:BGG262187 AWK262177:AWK262187 AMO262177:AMO262187 ACS262177:ACS262187 SW262177:SW262187 JA262177:JA262187 E262177:E262187 WVM196641:WVM196651 WLQ196641:WLQ196651 WBU196641:WBU196651 VRY196641:VRY196651 VIC196641:VIC196651 UYG196641:UYG196651 UOK196641:UOK196651 UEO196641:UEO196651 TUS196641:TUS196651 TKW196641:TKW196651 TBA196641:TBA196651 SRE196641:SRE196651 SHI196641:SHI196651 RXM196641:RXM196651 RNQ196641:RNQ196651 RDU196641:RDU196651 QTY196641:QTY196651 QKC196641:QKC196651 QAG196641:QAG196651 PQK196641:PQK196651 PGO196641:PGO196651 OWS196641:OWS196651 OMW196641:OMW196651 ODA196641:ODA196651 NTE196641:NTE196651 NJI196641:NJI196651 MZM196641:MZM196651 MPQ196641:MPQ196651 MFU196641:MFU196651 LVY196641:LVY196651 LMC196641:LMC196651 LCG196641:LCG196651 KSK196641:KSK196651 KIO196641:KIO196651 JYS196641:JYS196651 JOW196641:JOW196651 JFA196641:JFA196651 IVE196641:IVE196651 ILI196641:ILI196651 IBM196641:IBM196651 HRQ196641:HRQ196651 HHU196641:HHU196651 GXY196641:GXY196651 GOC196641:GOC196651 GEG196641:GEG196651 FUK196641:FUK196651 FKO196641:FKO196651 FAS196641:FAS196651 EQW196641:EQW196651 EHA196641:EHA196651 DXE196641:DXE196651 DNI196641:DNI196651 DDM196641:DDM196651 CTQ196641:CTQ196651 CJU196641:CJU196651 BZY196641:BZY196651 BQC196641:BQC196651 BGG196641:BGG196651 AWK196641:AWK196651 AMO196641:AMO196651 ACS196641:ACS196651 SW196641:SW196651 JA196641:JA196651 E196641:E196651 WVM131105:WVM131115 WLQ131105:WLQ131115 WBU131105:WBU131115 VRY131105:VRY131115 VIC131105:VIC131115 UYG131105:UYG131115 UOK131105:UOK131115 UEO131105:UEO131115 TUS131105:TUS131115 TKW131105:TKW131115 TBA131105:TBA131115 SRE131105:SRE131115 SHI131105:SHI131115 RXM131105:RXM131115 RNQ131105:RNQ131115 RDU131105:RDU131115 QTY131105:QTY131115 QKC131105:QKC131115 QAG131105:QAG131115 PQK131105:PQK131115 PGO131105:PGO131115 OWS131105:OWS131115 OMW131105:OMW131115 ODA131105:ODA131115 NTE131105:NTE131115 NJI131105:NJI131115 MZM131105:MZM131115 MPQ131105:MPQ131115 MFU131105:MFU131115 LVY131105:LVY131115 LMC131105:LMC131115 LCG131105:LCG131115 KSK131105:KSK131115 KIO131105:KIO131115 JYS131105:JYS131115 JOW131105:JOW131115 JFA131105:JFA131115 IVE131105:IVE131115 ILI131105:ILI131115 IBM131105:IBM131115 HRQ131105:HRQ131115 HHU131105:HHU131115 GXY131105:GXY131115 GOC131105:GOC131115 GEG131105:GEG131115 FUK131105:FUK131115 FKO131105:FKO131115 FAS131105:FAS131115 EQW131105:EQW131115 EHA131105:EHA131115 DXE131105:DXE131115 DNI131105:DNI131115 DDM131105:DDM131115 CTQ131105:CTQ131115 CJU131105:CJU131115 BZY131105:BZY131115 BQC131105:BQC131115 BGG131105:BGG131115 AWK131105:AWK131115 AMO131105:AMO131115 ACS131105:ACS131115 SW131105:SW131115 JA131105:JA131115 E131105:E131115 WVM65569:WVM65579 WLQ65569:WLQ65579 WBU65569:WBU65579 VRY65569:VRY65579 VIC65569:VIC65579 UYG65569:UYG65579 UOK65569:UOK65579 UEO65569:UEO65579 TUS65569:TUS65579 TKW65569:TKW65579 TBA65569:TBA65579 SRE65569:SRE65579 SHI65569:SHI65579 RXM65569:RXM65579 RNQ65569:RNQ65579 RDU65569:RDU65579 QTY65569:QTY65579 QKC65569:QKC65579 QAG65569:QAG65579 PQK65569:PQK65579 PGO65569:PGO65579 OWS65569:OWS65579 OMW65569:OMW65579 ODA65569:ODA65579 NTE65569:NTE65579 NJI65569:NJI65579 MZM65569:MZM65579 MPQ65569:MPQ65579 MFU65569:MFU65579 LVY65569:LVY65579 LMC65569:LMC65579 LCG65569:LCG65579 KSK65569:KSK65579 KIO65569:KIO65579 JYS65569:JYS65579 JOW65569:JOW65579 JFA65569:JFA65579 IVE65569:IVE65579 ILI65569:ILI65579 IBM65569:IBM65579 HRQ65569:HRQ65579 HHU65569:HHU65579 GXY65569:GXY65579 GOC65569:GOC65579 GEG65569:GEG65579 FUK65569:FUK65579 FKO65569:FKO65579 FAS65569:FAS65579 EQW65569:EQW65579 EHA65569:EHA65579 DXE65569:DXE65579 DNI65569:DNI65579 DDM65569:DDM65579 CTQ65569:CTQ65579 CJU65569:CJU65579 BZY65569:BZY65579 BQC65569:BQC65579 BGG65569:BGG65579 AWK65569:AWK65579 AMO65569:AMO65579 ACS65569:ACS65579 SW65569:SW65579 JA65569:JA65579 E65569:E65579 JA39:JA44 WVM39:WVM44 WLQ39:WLQ44 WBU39:WBU44 VRY39:VRY44 VIC39:VIC44 UYG39:UYG44 UOK39:UOK44 UEO39:UEO44 TUS39:TUS44 TKW39:TKW44 TBA39:TBA44 SRE39:SRE44 SHI39:SHI44 RXM39:RXM44 RNQ39:RNQ44 RDU39:RDU44 QTY39:QTY44 QKC39:QKC44 QAG39:QAG44 PQK39:PQK44 PGO39:PGO44 OWS39:OWS44 OMW39:OMW44 ODA39:ODA44 NTE39:NTE44 NJI39:NJI44 MZM39:MZM44 MPQ39:MPQ44 MFU39:MFU44 LVY39:LVY44 LMC39:LMC44 LCG39:LCG44 KSK39:KSK44 KIO39:KIO44 JYS39:JYS44 JOW39:JOW44 JFA39:JFA44 IVE39:IVE44 ILI39:ILI44 IBM39:IBM44 HRQ39:HRQ44 HHU39:HHU44 GXY39:GXY44 GOC39:GOC44 GEG39:GEG44 FUK39:FUK44 FKO39:FKO44 FAS39:FAS44 EQW39:EQW44 EHA39:EHA44 DXE39:DXE44 DNI39:DNI44 DDM39:DDM44 CTQ39:CTQ44 CJU39:CJU44 BZY39:BZY44 BQC39:BQC44 BGG39:BGG44 AWK39:AWK44 AMO39:AMO44 ACS39:ACS44 SW39:SW44" xr:uid="{00000000-0002-0000-0000-000000000000}">
      <formula1>#REF!</formula1>
    </dataValidation>
    <dataValidation type="list" allowBlank="1" showInputMessage="1" showErrorMessage="1" sqref="E39:E44" xr:uid="{00000000-0002-0000-0000-000001000000}">
      <formula1>$J$44</formula1>
    </dataValidation>
  </dataValidations>
  <printOptions horizontalCentered="1"/>
  <pageMargins left="0.78740157480314965" right="0.78740157480314965" top="0.98425196850393704" bottom="0.78740157480314965"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6F6B9-078B-43C2-BA8E-C09A896E8F2F}">
  <sheetPr>
    <pageSetUpPr fitToPage="1"/>
  </sheetPr>
  <dimension ref="A2:N37"/>
  <sheetViews>
    <sheetView view="pageBreakPreview" zoomScaleNormal="100" zoomScaleSheetLayoutView="100" workbookViewId="0">
      <selection activeCell="L3" sqref="L3:N3"/>
    </sheetView>
  </sheetViews>
  <sheetFormatPr defaultColWidth="8.25" defaultRowHeight="13"/>
  <cols>
    <col min="1" max="2" width="4.83203125" style="9" customWidth="1"/>
    <col min="3" max="3" width="9.75" style="9" customWidth="1"/>
    <col min="4" max="14" width="12.08203125" style="9" customWidth="1"/>
    <col min="15" max="257" width="8.25" style="9"/>
    <col min="258" max="258" width="4.83203125" style="9" customWidth="1"/>
    <col min="259" max="259" width="9.75" style="9" customWidth="1"/>
    <col min="260" max="269" width="11.58203125" style="9" customWidth="1"/>
    <col min="270" max="513" width="8.25" style="9"/>
    <col min="514" max="514" width="4.83203125" style="9" customWidth="1"/>
    <col min="515" max="515" width="9.75" style="9" customWidth="1"/>
    <col min="516" max="525" width="11.58203125" style="9" customWidth="1"/>
    <col min="526" max="769" width="8.25" style="9"/>
    <col min="770" max="770" width="4.83203125" style="9" customWidth="1"/>
    <col min="771" max="771" width="9.75" style="9" customWidth="1"/>
    <col min="772" max="781" width="11.58203125" style="9" customWidth="1"/>
    <col min="782" max="1025" width="8.25" style="9"/>
    <col min="1026" max="1026" width="4.83203125" style="9" customWidth="1"/>
    <col min="1027" max="1027" width="9.75" style="9" customWidth="1"/>
    <col min="1028" max="1037" width="11.58203125" style="9" customWidth="1"/>
    <col min="1038" max="1281" width="8.25" style="9"/>
    <col min="1282" max="1282" width="4.83203125" style="9" customWidth="1"/>
    <col min="1283" max="1283" width="9.75" style="9" customWidth="1"/>
    <col min="1284" max="1293" width="11.58203125" style="9" customWidth="1"/>
    <col min="1294" max="1537" width="8.25" style="9"/>
    <col min="1538" max="1538" width="4.83203125" style="9" customWidth="1"/>
    <col min="1539" max="1539" width="9.75" style="9" customWidth="1"/>
    <col min="1540" max="1549" width="11.58203125" style="9" customWidth="1"/>
    <col min="1550" max="1793" width="8.25" style="9"/>
    <col min="1794" max="1794" width="4.83203125" style="9" customWidth="1"/>
    <col min="1795" max="1795" width="9.75" style="9" customWidth="1"/>
    <col min="1796" max="1805" width="11.58203125" style="9" customWidth="1"/>
    <col min="1806" max="2049" width="8.25" style="9"/>
    <col min="2050" max="2050" width="4.83203125" style="9" customWidth="1"/>
    <col min="2051" max="2051" width="9.75" style="9" customWidth="1"/>
    <col min="2052" max="2061" width="11.58203125" style="9" customWidth="1"/>
    <col min="2062" max="2305" width="8.25" style="9"/>
    <col min="2306" max="2306" width="4.83203125" style="9" customWidth="1"/>
    <col min="2307" max="2307" width="9.75" style="9" customWidth="1"/>
    <col min="2308" max="2317" width="11.58203125" style="9" customWidth="1"/>
    <col min="2318" max="2561" width="8.25" style="9"/>
    <col min="2562" max="2562" width="4.83203125" style="9" customWidth="1"/>
    <col min="2563" max="2563" width="9.75" style="9" customWidth="1"/>
    <col min="2564" max="2573" width="11.58203125" style="9" customWidth="1"/>
    <col min="2574" max="2817" width="8.25" style="9"/>
    <col min="2818" max="2818" width="4.83203125" style="9" customWidth="1"/>
    <col min="2819" max="2819" width="9.75" style="9" customWidth="1"/>
    <col min="2820" max="2829" width="11.58203125" style="9" customWidth="1"/>
    <col min="2830" max="3073" width="8.25" style="9"/>
    <col min="3074" max="3074" width="4.83203125" style="9" customWidth="1"/>
    <col min="3075" max="3075" width="9.75" style="9" customWidth="1"/>
    <col min="3076" max="3085" width="11.58203125" style="9" customWidth="1"/>
    <col min="3086" max="3329" width="8.25" style="9"/>
    <col min="3330" max="3330" width="4.83203125" style="9" customWidth="1"/>
    <col min="3331" max="3331" width="9.75" style="9" customWidth="1"/>
    <col min="3332" max="3341" width="11.58203125" style="9" customWidth="1"/>
    <col min="3342" max="3585" width="8.25" style="9"/>
    <col min="3586" max="3586" width="4.83203125" style="9" customWidth="1"/>
    <col min="3587" max="3587" width="9.75" style="9" customWidth="1"/>
    <col min="3588" max="3597" width="11.58203125" style="9" customWidth="1"/>
    <col min="3598" max="3841" width="8.25" style="9"/>
    <col min="3842" max="3842" width="4.83203125" style="9" customWidth="1"/>
    <col min="3843" max="3843" width="9.75" style="9" customWidth="1"/>
    <col min="3844" max="3853" width="11.58203125" style="9" customWidth="1"/>
    <col min="3854" max="4097" width="8.25" style="9"/>
    <col min="4098" max="4098" width="4.83203125" style="9" customWidth="1"/>
    <col min="4099" max="4099" width="9.75" style="9" customWidth="1"/>
    <col min="4100" max="4109" width="11.58203125" style="9" customWidth="1"/>
    <col min="4110" max="4353" width="8.25" style="9"/>
    <col min="4354" max="4354" width="4.83203125" style="9" customWidth="1"/>
    <col min="4355" max="4355" width="9.75" style="9" customWidth="1"/>
    <col min="4356" max="4365" width="11.58203125" style="9" customWidth="1"/>
    <col min="4366" max="4609" width="8.25" style="9"/>
    <col min="4610" max="4610" width="4.83203125" style="9" customWidth="1"/>
    <col min="4611" max="4611" width="9.75" style="9" customWidth="1"/>
    <col min="4612" max="4621" width="11.58203125" style="9" customWidth="1"/>
    <col min="4622" max="4865" width="8.25" style="9"/>
    <col min="4866" max="4866" width="4.83203125" style="9" customWidth="1"/>
    <col min="4867" max="4867" width="9.75" style="9" customWidth="1"/>
    <col min="4868" max="4877" width="11.58203125" style="9" customWidth="1"/>
    <col min="4878" max="5121" width="8.25" style="9"/>
    <col min="5122" max="5122" width="4.83203125" style="9" customWidth="1"/>
    <col min="5123" max="5123" width="9.75" style="9" customWidth="1"/>
    <col min="5124" max="5133" width="11.58203125" style="9" customWidth="1"/>
    <col min="5134" max="5377" width="8.25" style="9"/>
    <col min="5378" max="5378" width="4.83203125" style="9" customWidth="1"/>
    <col min="5379" max="5379" width="9.75" style="9" customWidth="1"/>
    <col min="5380" max="5389" width="11.58203125" style="9" customWidth="1"/>
    <col min="5390" max="5633" width="8.25" style="9"/>
    <col min="5634" max="5634" width="4.83203125" style="9" customWidth="1"/>
    <col min="5635" max="5635" width="9.75" style="9" customWidth="1"/>
    <col min="5636" max="5645" width="11.58203125" style="9" customWidth="1"/>
    <col min="5646" max="5889" width="8.25" style="9"/>
    <col min="5890" max="5890" width="4.83203125" style="9" customWidth="1"/>
    <col min="5891" max="5891" width="9.75" style="9" customWidth="1"/>
    <col min="5892" max="5901" width="11.58203125" style="9" customWidth="1"/>
    <col min="5902" max="6145" width="8.25" style="9"/>
    <col min="6146" max="6146" width="4.83203125" style="9" customWidth="1"/>
    <col min="6147" max="6147" width="9.75" style="9" customWidth="1"/>
    <col min="6148" max="6157" width="11.58203125" style="9" customWidth="1"/>
    <col min="6158" max="6401" width="8.25" style="9"/>
    <col min="6402" max="6402" width="4.83203125" style="9" customWidth="1"/>
    <col min="6403" max="6403" width="9.75" style="9" customWidth="1"/>
    <col min="6404" max="6413" width="11.58203125" style="9" customWidth="1"/>
    <col min="6414" max="6657" width="8.25" style="9"/>
    <col min="6658" max="6658" width="4.83203125" style="9" customWidth="1"/>
    <col min="6659" max="6659" width="9.75" style="9" customWidth="1"/>
    <col min="6660" max="6669" width="11.58203125" style="9" customWidth="1"/>
    <col min="6670" max="6913" width="8.25" style="9"/>
    <col min="6914" max="6914" width="4.83203125" style="9" customWidth="1"/>
    <col min="6915" max="6915" width="9.75" style="9" customWidth="1"/>
    <col min="6916" max="6925" width="11.58203125" style="9" customWidth="1"/>
    <col min="6926" max="7169" width="8.25" style="9"/>
    <col min="7170" max="7170" width="4.83203125" style="9" customWidth="1"/>
    <col min="7171" max="7171" width="9.75" style="9" customWidth="1"/>
    <col min="7172" max="7181" width="11.58203125" style="9" customWidth="1"/>
    <col min="7182" max="7425" width="8.25" style="9"/>
    <col min="7426" max="7426" width="4.83203125" style="9" customWidth="1"/>
    <col min="7427" max="7427" width="9.75" style="9" customWidth="1"/>
    <col min="7428" max="7437" width="11.58203125" style="9" customWidth="1"/>
    <col min="7438" max="7681" width="8.25" style="9"/>
    <col min="7682" max="7682" width="4.83203125" style="9" customWidth="1"/>
    <col min="7683" max="7683" width="9.75" style="9" customWidth="1"/>
    <col min="7684" max="7693" width="11.58203125" style="9" customWidth="1"/>
    <col min="7694" max="7937" width="8.25" style="9"/>
    <col min="7938" max="7938" width="4.83203125" style="9" customWidth="1"/>
    <col min="7939" max="7939" width="9.75" style="9" customWidth="1"/>
    <col min="7940" max="7949" width="11.58203125" style="9" customWidth="1"/>
    <col min="7950" max="8193" width="8.25" style="9"/>
    <col min="8194" max="8194" width="4.83203125" style="9" customWidth="1"/>
    <col min="8195" max="8195" width="9.75" style="9" customWidth="1"/>
    <col min="8196" max="8205" width="11.58203125" style="9" customWidth="1"/>
    <col min="8206" max="8449" width="8.25" style="9"/>
    <col min="8450" max="8450" width="4.83203125" style="9" customWidth="1"/>
    <col min="8451" max="8451" width="9.75" style="9" customWidth="1"/>
    <col min="8452" max="8461" width="11.58203125" style="9" customWidth="1"/>
    <col min="8462" max="8705" width="8.25" style="9"/>
    <col min="8706" max="8706" width="4.83203125" style="9" customWidth="1"/>
    <col min="8707" max="8707" width="9.75" style="9" customWidth="1"/>
    <col min="8708" max="8717" width="11.58203125" style="9" customWidth="1"/>
    <col min="8718" max="8961" width="8.25" style="9"/>
    <col min="8962" max="8962" width="4.83203125" style="9" customWidth="1"/>
    <col min="8963" max="8963" width="9.75" style="9" customWidth="1"/>
    <col min="8964" max="8973" width="11.58203125" style="9" customWidth="1"/>
    <col min="8974" max="9217" width="8.25" style="9"/>
    <col min="9218" max="9218" width="4.83203125" style="9" customWidth="1"/>
    <col min="9219" max="9219" width="9.75" style="9" customWidth="1"/>
    <col min="9220" max="9229" width="11.58203125" style="9" customWidth="1"/>
    <col min="9230" max="9473" width="8.25" style="9"/>
    <col min="9474" max="9474" width="4.83203125" style="9" customWidth="1"/>
    <col min="9475" max="9475" width="9.75" style="9" customWidth="1"/>
    <col min="9476" max="9485" width="11.58203125" style="9" customWidth="1"/>
    <col min="9486" max="9729" width="8.25" style="9"/>
    <col min="9730" max="9730" width="4.83203125" style="9" customWidth="1"/>
    <col min="9731" max="9731" width="9.75" style="9" customWidth="1"/>
    <col min="9732" max="9741" width="11.58203125" style="9" customWidth="1"/>
    <col min="9742" max="9985" width="8.25" style="9"/>
    <col min="9986" max="9986" width="4.83203125" style="9" customWidth="1"/>
    <col min="9987" max="9987" width="9.75" style="9" customWidth="1"/>
    <col min="9988" max="9997" width="11.58203125" style="9" customWidth="1"/>
    <col min="9998" max="10241" width="8.25" style="9"/>
    <col min="10242" max="10242" width="4.83203125" style="9" customWidth="1"/>
    <col min="10243" max="10243" width="9.75" style="9" customWidth="1"/>
    <col min="10244" max="10253" width="11.58203125" style="9" customWidth="1"/>
    <col min="10254" max="10497" width="8.25" style="9"/>
    <col min="10498" max="10498" width="4.83203125" style="9" customWidth="1"/>
    <col min="10499" max="10499" width="9.75" style="9" customWidth="1"/>
    <col min="10500" max="10509" width="11.58203125" style="9" customWidth="1"/>
    <col min="10510" max="10753" width="8.25" style="9"/>
    <col min="10754" max="10754" width="4.83203125" style="9" customWidth="1"/>
    <col min="10755" max="10755" width="9.75" style="9" customWidth="1"/>
    <col min="10756" max="10765" width="11.58203125" style="9" customWidth="1"/>
    <col min="10766" max="11009" width="8.25" style="9"/>
    <col min="11010" max="11010" width="4.83203125" style="9" customWidth="1"/>
    <col min="11011" max="11011" width="9.75" style="9" customWidth="1"/>
    <col min="11012" max="11021" width="11.58203125" style="9" customWidth="1"/>
    <col min="11022" max="11265" width="8.25" style="9"/>
    <col min="11266" max="11266" width="4.83203125" style="9" customWidth="1"/>
    <col min="11267" max="11267" width="9.75" style="9" customWidth="1"/>
    <col min="11268" max="11277" width="11.58203125" style="9" customWidth="1"/>
    <col min="11278" max="11521" width="8.25" style="9"/>
    <col min="11522" max="11522" width="4.83203125" style="9" customWidth="1"/>
    <col min="11523" max="11523" width="9.75" style="9" customWidth="1"/>
    <col min="11524" max="11533" width="11.58203125" style="9" customWidth="1"/>
    <col min="11534" max="11777" width="8.25" style="9"/>
    <col min="11778" max="11778" width="4.83203125" style="9" customWidth="1"/>
    <col min="11779" max="11779" width="9.75" style="9" customWidth="1"/>
    <col min="11780" max="11789" width="11.58203125" style="9" customWidth="1"/>
    <col min="11790" max="12033" width="8.25" style="9"/>
    <col min="12034" max="12034" width="4.83203125" style="9" customWidth="1"/>
    <col min="12035" max="12035" width="9.75" style="9" customWidth="1"/>
    <col min="12036" max="12045" width="11.58203125" style="9" customWidth="1"/>
    <col min="12046" max="12289" width="8.25" style="9"/>
    <col min="12290" max="12290" width="4.83203125" style="9" customWidth="1"/>
    <col min="12291" max="12291" width="9.75" style="9" customWidth="1"/>
    <col min="12292" max="12301" width="11.58203125" style="9" customWidth="1"/>
    <col min="12302" max="12545" width="8.25" style="9"/>
    <col min="12546" max="12546" width="4.83203125" style="9" customWidth="1"/>
    <col min="12547" max="12547" width="9.75" style="9" customWidth="1"/>
    <col min="12548" max="12557" width="11.58203125" style="9" customWidth="1"/>
    <col min="12558" max="12801" width="8.25" style="9"/>
    <col min="12802" max="12802" width="4.83203125" style="9" customWidth="1"/>
    <col min="12803" max="12803" width="9.75" style="9" customWidth="1"/>
    <col min="12804" max="12813" width="11.58203125" style="9" customWidth="1"/>
    <col min="12814" max="13057" width="8.25" style="9"/>
    <col min="13058" max="13058" width="4.83203125" style="9" customWidth="1"/>
    <col min="13059" max="13059" width="9.75" style="9" customWidth="1"/>
    <col min="13060" max="13069" width="11.58203125" style="9" customWidth="1"/>
    <col min="13070" max="13313" width="8.25" style="9"/>
    <col min="13314" max="13314" width="4.83203125" style="9" customWidth="1"/>
    <col min="13315" max="13315" width="9.75" style="9" customWidth="1"/>
    <col min="13316" max="13325" width="11.58203125" style="9" customWidth="1"/>
    <col min="13326" max="13569" width="8.25" style="9"/>
    <col min="13570" max="13570" width="4.83203125" style="9" customWidth="1"/>
    <col min="13571" max="13571" width="9.75" style="9" customWidth="1"/>
    <col min="13572" max="13581" width="11.58203125" style="9" customWidth="1"/>
    <col min="13582" max="13825" width="8.25" style="9"/>
    <col min="13826" max="13826" width="4.83203125" style="9" customWidth="1"/>
    <col min="13827" max="13827" width="9.75" style="9" customWidth="1"/>
    <col min="13828" max="13837" width="11.58203125" style="9" customWidth="1"/>
    <col min="13838" max="14081" width="8.25" style="9"/>
    <col min="14082" max="14082" width="4.83203125" style="9" customWidth="1"/>
    <col min="14083" max="14083" width="9.75" style="9" customWidth="1"/>
    <col min="14084" max="14093" width="11.58203125" style="9" customWidth="1"/>
    <col min="14094" max="14337" width="8.25" style="9"/>
    <col min="14338" max="14338" width="4.83203125" style="9" customWidth="1"/>
    <col min="14339" max="14339" width="9.75" style="9" customWidth="1"/>
    <col min="14340" max="14349" width="11.58203125" style="9" customWidth="1"/>
    <col min="14350" max="14593" width="8.25" style="9"/>
    <col min="14594" max="14594" width="4.83203125" style="9" customWidth="1"/>
    <col min="14595" max="14595" width="9.75" style="9" customWidth="1"/>
    <col min="14596" max="14605" width="11.58203125" style="9" customWidth="1"/>
    <col min="14606" max="14849" width="8.25" style="9"/>
    <col min="14850" max="14850" width="4.83203125" style="9" customWidth="1"/>
    <col min="14851" max="14851" width="9.75" style="9" customWidth="1"/>
    <col min="14852" max="14861" width="11.58203125" style="9" customWidth="1"/>
    <col min="14862" max="15105" width="8.25" style="9"/>
    <col min="15106" max="15106" width="4.83203125" style="9" customWidth="1"/>
    <col min="15107" max="15107" width="9.75" style="9" customWidth="1"/>
    <col min="15108" max="15117" width="11.58203125" style="9" customWidth="1"/>
    <col min="15118" max="15361" width="8.25" style="9"/>
    <col min="15362" max="15362" width="4.83203125" style="9" customWidth="1"/>
    <col min="15363" max="15363" width="9.75" style="9" customWidth="1"/>
    <col min="15364" max="15373" width="11.58203125" style="9" customWidth="1"/>
    <col min="15374" max="15617" width="8.25" style="9"/>
    <col min="15618" max="15618" width="4.83203125" style="9" customWidth="1"/>
    <col min="15619" max="15619" width="9.75" style="9" customWidth="1"/>
    <col min="15620" max="15629" width="11.58203125" style="9" customWidth="1"/>
    <col min="15630" max="15873" width="8.25" style="9"/>
    <col min="15874" max="15874" width="4.83203125" style="9" customWidth="1"/>
    <col min="15875" max="15875" width="9.75" style="9" customWidth="1"/>
    <col min="15876" max="15885" width="11.58203125" style="9" customWidth="1"/>
    <col min="15886" max="16129" width="8.25" style="9"/>
    <col min="16130" max="16130" width="4.83203125" style="9" customWidth="1"/>
    <col min="16131" max="16131" width="9.75" style="9" customWidth="1"/>
    <col min="16132" max="16141" width="11.58203125" style="9" customWidth="1"/>
    <col min="16142" max="16384" width="8.25" style="9"/>
  </cols>
  <sheetData>
    <row r="2" spans="1:14" ht="20" customHeight="1">
      <c r="J2" s="100" t="s">
        <v>37</v>
      </c>
      <c r="K2" s="100"/>
      <c r="L2" s="101">
        <f>提出書類確認リスト!D8</f>
        <v>0</v>
      </c>
      <c r="M2" s="101"/>
      <c r="N2" s="101"/>
    </row>
    <row r="3" spans="1:14" ht="20" customHeight="1">
      <c r="J3" s="102" t="s">
        <v>25</v>
      </c>
      <c r="K3" s="102"/>
      <c r="L3" s="103"/>
      <c r="M3" s="103"/>
      <c r="N3" s="103"/>
    </row>
    <row r="4" spans="1:14" ht="24" customHeight="1">
      <c r="A4" s="88" t="s">
        <v>226</v>
      </c>
      <c r="B4" s="10"/>
      <c r="N4" s="11"/>
    </row>
    <row r="5" spans="1:14" s="12" customFormat="1" ht="20" customHeight="1">
      <c r="C5" s="89"/>
      <c r="D5" s="104" t="s">
        <v>227</v>
      </c>
      <c r="E5" s="105"/>
      <c r="F5" s="105"/>
      <c r="G5" s="105"/>
      <c r="H5" s="105"/>
      <c r="I5" s="105"/>
      <c r="J5" s="105"/>
      <c r="K5" s="105"/>
      <c r="L5" s="105"/>
      <c r="M5" s="105"/>
      <c r="N5" s="106"/>
    </row>
    <row r="6" spans="1:14" s="12" customFormat="1" ht="53.5" customHeight="1">
      <c r="B6" s="90"/>
      <c r="C6" s="91"/>
      <c r="D6" s="92" t="s">
        <v>228</v>
      </c>
      <c r="E6" s="93"/>
      <c r="F6" s="93"/>
      <c r="G6" s="93"/>
      <c r="H6" s="93"/>
      <c r="I6" s="93"/>
      <c r="J6" s="93"/>
      <c r="K6" s="93"/>
      <c r="L6" s="93"/>
      <c r="M6" s="93"/>
      <c r="N6" s="94"/>
    </row>
    <row r="7" spans="1:14" ht="16" customHeight="1">
      <c r="A7" s="107" t="s">
        <v>229</v>
      </c>
      <c r="B7" s="110" t="s">
        <v>26</v>
      </c>
      <c r="C7" s="6" t="s">
        <v>13</v>
      </c>
      <c r="D7" s="13"/>
      <c r="E7" s="13"/>
      <c r="F7" s="13"/>
      <c r="G7" s="13"/>
      <c r="H7" s="13"/>
      <c r="I7" s="13"/>
      <c r="J7" s="13"/>
      <c r="K7" s="13"/>
      <c r="L7" s="13"/>
      <c r="M7" s="13"/>
      <c r="N7" s="13"/>
    </row>
    <row r="8" spans="1:14" ht="16" customHeight="1">
      <c r="A8" s="108"/>
      <c r="B8" s="111"/>
      <c r="C8" s="7" t="s">
        <v>14</v>
      </c>
      <c r="D8" s="14"/>
      <c r="E8" s="14"/>
      <c r="F8" s="14"/>
      <c r="G8" s="14"/>
      <c r="H8" s="14"/>
      <c r="I8" s="14"/>
      <c r="J8" s="14"/>
      <c r="K8" s="14"/>
      <c r="L8" s="14"/>
      <c r="M8" s="14"/>
      <c r="N8" s="14"/>
    </row>
    <row r="9" spans="1:14" ht="16" customHeight="1">
      <c r="A9" s="108"/>
      <c r="B9" s="111"/>
      <c r="C9" s="7" t="s">
        <v>15</v>
      </c>
      <c r="D9" s="14"/>
      <c r="E9" s="14"/>
      <c r="F9" s="14"/>
      <c r="G9" s="14"/>
      <c r="H9" s="14"/>
      <c r="I9" s="14"/>
      <c r="J9" s="14"/>
      <c r="K9" s="14"/>
      <c r="L9" s="14"/>
      <c r="M9" s="14"/>
      <c r="N9" s="14"/>
    </row>
    <row r="10" spans="1:14" ht="16" customHeight="1">
      <c r="A10" s="108"/>
      <c r="B10" s="111"/>
      <c r="C10" s="7" t="s">
        <v>16</v>
      </c>
      <c r="D10" s="14"/>
      <c r="E10" s="14"/>
      <c r="F10" s="14"/>
      <c r="G10" s="14"/>
      <c r="H10" s="14"/>
      <c r="I10" s="14"/>
      <c r="J10" s="14"/>
      <c r="K10" s="14"/>
      <c r="L10" s="14"/>
      <c r="M10" s="14"/>
      <c r="N10" s="14"/>
    </row>
    <row r="11" spans="1:14" ht="16" customHeight="1">
      <c r="A11" s="108"/>
      <c r="B11" s="111"/>
      <c r="C11" s="7" t="s">
        <v>17</v>
      </c>
      <c r="D11" s="14"/>
      <c r="E11" s="14"/>
      <c r="F11" s="14"/>
      <c r="G11" s="14"/>
      <c r="H11" s="14"/>
      <c r="I11" s="14"/>
      <c r="J11" s="14"/>
      <c r="K11" s="14"/>
      <c r="L11" s="14"/>
      <c r="M11" s="14"/>
      <c r="N11" s="14"/>
    </row>
    <row r="12" spans="1:14" ht="16" customHeight="1">
      <c r="A12" s="108"/>
      <c r="B12" s="111"/>
      <c r="C12" s="7" t="s">
        <v>18</v>
      </c>
      <c r="D12" s="14"/>
      <c r="E12" s="14"/>
      <c r="F12" s="14"/>
      <c r="G12" s="14"/>
      <c r="H12" s="14"/>
      <c r="I12" s="14"/>
      <c r="J12" s="14"/>
      <c r="K12" s="14"/>
      <c r="L12" s="14"/>
      <c r="M12" s="14"/>
      <c r="N12" s="14"/>
    </row>
    <row r="13" spans="1:14" ht="16" customHeight="1">
      <c r="A13" s="108"/>
      <c r="B13" s="111"/>
      <c r="C13" s="7" t="s">
        <v>19</v>
      </c>
      <c r="D13" s="14"/>
      <c r="E13" s="14"/>
      <c r="F13" s="14"/>
      <c r="G13" s="14"/>
      <c r="H13" s="14"/>
      <c r="I13" s="14"/>
      <c r="J13" s="14"/>
      <c r="K13" s="14"/>
      <c r="L13" s="14"/>
      <c r="M13" s="14"/>
      <c r="N13" s="14"/>
    </row>
    <row r="14" spans="1:14" ht="16" customHeight="1">
      <c r="A14" s="108"/>
      <c r="B14" s="111"/>
      <c r="C14" s="7" t="s">
        <v>20</v>
      </c>
      <c r="D14" s="14"/>
      <c r="E14" s="14"/>
      <c r="F14" s="14"/>
      <c r="G14" s="14"/>
      <c r="H14" s="14"/>
      <c r="I14" s="14"/>
      <c r="J14" s="14"/>
      <c r="K14" s="14"/>
      <c r="L14" s="14"/>
      <c r="M14" s="14"/>
      <c r="N14" s="14"/>
    </row>
    <row r="15" spans="1:14" ht="16" customHeight="1">
      <c r="A15" s="108"/>
      <c r="B15" s="111"/>
      <c r="C15" s="7" t="s">
        <v>21</v>
      </c>
      <c r="D15" s="14"/>
      <c r="E15" s="14"/>
      <c r="F15" s="14"/>
      <c r="G15" s="14"/>
      <c r="H15" s="14"/>
      <c r="I15" s="14"/>
      <c r="J15" s="14"/>
      <c r="K15" s="14"/>
      <c r="L15" s="14"/>
      <c r="M15" s="14"/>
      <c r="N15" s="14"/>
    </row>
    <row r="16" spans="1:14" ht="16" customHeight="1">
      <c r="A16" s="108"/>
      <c r="B16" s="111"/>
      <c r="C16" s="7" t="s">
        <v>22</v>
      </c>
      <c r="D16" s="14"/>
      <c r="E16" s="14"/>
      <c r="F16" s="14"/>
      <c r="G16" s="14"/>
      <c r="H16" s="14"/>
      <c r="I16" s="14"/>
      <c r="J16" s="14"/>
      <c r="K16" s="14"/>
      <c r="L16" s="14"/>
      <c r="M16" s="14"/>
      <c r="N16" s="14"/>
    </row>
    <row r="17" spans="1:14" ht="16" customHeight="1">
      <c r="A17" s="108"/>
      <c r="B17" s="111"/>
      <c r="C17" s="7" t="s">
        <v>23</v>
      </c>
      <c r="D17" s="14"/>
      <c r="E17" s="14"/>
      <c r="F17" s="14"/>
      <c r="G17" s="14"/>
      <c r="H17" s="14"/>
      <c r="I17" s="14"/>
      <c r="J17" s="14"/>
      <c r="K17" s="14"/>
      <c r="L17" s="14"/>
      <c r="M17" s="14"/>
      <c r="N17" s="14"/>
    </row>
    <row r="18" spans="1:14" ht="16" customHeight="1" thickBot="1">
      <c r="A18" s="108"/>
      <c r="B18" s="111"/>
      <c r="C18" s="8" t="s">
        <v>24</v>
      </c>
      <c r="D18" s="15"/>
      <c r="E18" s="15"/>
      <c r="F18" s="15"/>
      <c r="G18" s="15"/>
      <c r="H18" s="15"/>
      <c r="I18" s="15"/>
      <c r="J18" s="15"/>
      <c r="K18" s="15"/>
      <c r="L18" s="15"/>
      <c r="M18" s="15"/>
      <c r="N18" s="15"/>
    </row>
    <row r="19" spans="1:14" ht="16" customHeight="1" thickTop="1">
      <c r="A19" s="108"/>
      <c r="B19" s="112"/>
      <c r="C19" s="6" t="s">
        <v>27</v>
      </c>
      <c r="D19" s="16">
        <f t="shared" ref="D19:N19" si="0">SUM(D7:D18)</f>
        <v>0</v>
      </c>
      <c r="E19" s="16">
        <f>SUM(E7:E18)</f>
        <v>0</v>
      </c>
      <c r="F19" s="16">
        <f t="shared" si="0"/>
        <v>0</v>
      </c>
      <c r="G19" s="16">
        <f t="shared" si="0"/>
        <v>0</v>
      </c>
      <c r="H19" s="16">
        <f t="shared" si="0"/>
        <v>0</v>
      </c>
      <c r="I19" s="16">
        <f t="shared" si="0"/>
        <v>0</v>
      </c>
      <c r="J19" s="16">
        <f t="shared" si="0"/>
        <v>0</v>
      </c>
      <c r="K19" s="16">
        <f t="shared" si="0"/>
        <v>0</v>
      </c>
      <c r="L19" s="16">
        <f t="shared" si="0"/>
        <v>0</v>
      </c>
      <c r="M19" s="16">
        <f t="shared" si="0"/>
        <v>0</v>
      </c>
      <c r="N19" s="16">
        <f t="shared" si="0"/>
        <v>0</v>
      </c>
    </row>
    <row r="20" spans="1:14" ht="16" customHeight="1">
      <c r="A20" s="108"/>
      <c r="B20" s="110" t="s">
        <v>28</v>
      </c>
      <c r="C20" s="6" t="s">
        <v>13</v>
      </c>
      <c r="D20" s="13"/>
      <c r="E20" s="13"/>
      <c r="F20" s="13"/>
      <c r="G20" s="13"/>
      <c r="H20" s="13"/>
      <c r="I20" s="13"/>
      <c r="J20" s="13"/>
      <c r="K20" s="13"/>
      <c r="L20" s="13"/>
      <c r="M20" s="13"/>
      <c r="N20" s="13"/>
    </row>
    <row r="21" spans="1:14" ht="16" customHeight="1">
      <c r="A21" s="108"/>
      <c r="B21" s="111"/>
      <c r="C21" s="7" t="s">
        <v>14</v>
      </c>
      <c r="D21" s="14"/>
      <c r="E21" s="14"/>
      <c r="F21" s="14"/>
      <c r="G21" s="14"/>
      <c r="H21" s="14"/>
      <c r="I21" s="14"/>
      <c r="J21" s="14"/>
      <c r="K21" s="14"/>
      <c r="L21" s="14"/>
      <c r="M21" s="14"/>
      <c r="N21" s="14"/>
    </row>
    <row r="22" spans="1:14" ht="16" customHeight="1">
      <c r="A22" s="108"/>
      <c r="B22" s="111"/>
      <c r="C22" s="7" t="s">
        <v>15</v>
      </c>
      <c r="D22" s="14"/>
      <c r="E22" s="14"/>
      <c r="F22" s="14"/>
      <c r="G22" s="14"/>
      <c r="H22" s="14"/>
      <c r="I22" s="14"/>
      <c r="J22" s="14"/>
      <c r="K22" s="14"/>
      <c r="L22" s="14"/>
      <c r="M22" s="14"/>
      <c r="N22" s="14"/>
    </row>
    <row r="23" spans="1:14" ht="16" customHeight="1">
      <c r="A23" s="108"/>
      <c r="B23" s="111"/>
      <c r="C23" s="7" t="s">
        <v>16</v>
      </c>
      <c r="D23" s="14"/>
      <c r="E23" s="14"/>
      <c r="F23" s="14"/>
      <c r="G23" s="14"/>
      <c r="H23" s="14"/>
      <c r="I23" s="14"/>
      <c r="J23" s="14"/>
      <c r="K23" s="14"/>
      <c r="L23" s="14"/>
      <c r="M23" s="14"/>
      <c r="N23" s="14"/>
    </row>
    <row r="24" spans="1:14" ht="16" customHeight="1">
      <c r="A24" s="108"/>
      <c r="B24" s="111"/>
      <c r="C24" s="7" t="s">
        <v>17</v>
      </c>
      <c r="D24" s="14"/>
      <c r="E24" s="14"/>
      <c r="F24" s="14"/>
      <c r="G24" s="14"/>
      <c r="H24" s="14"/>
      <c r="I24" s="14"/>
      <c r="J24" s="14"/>
      <c r="K24" s="14"/>
      <c r="L24" s="14"/>
      <c r="M24" s="14"/>
      <c r="N24" s="14"/>
    </row>
    <row r="25" spans="1:14" ht="16" customHeight="1">
      <c r="A25" s="108"/>
      <c r="B25" s="111"/>
      <c r="C25" s="7" t="s">
        <v>18</v>
      </c>
      <c r="D25" s="14"/>
      <c r="E25" s="14"/>
      <c r="F25" s="14"/>
      <c r="G25" s="14"/>
      <c r="H25" s="14"/>
      <c r="I25" s="14"/>
      <c r="J25" s="14"/>
      <c r="K25" s="14"/>
      <c r="L25" s="14"/>
      <c r="M25" s="14"/>
      <c r="N25" s="14"/>
    </row>
    <row r="26" spans="1:14" ht="16" customHeight="1">
      <c r="A26" s="108"/>
      <c r="B26" s="111"/>
      <c r="C26" s="7" t="s">
        <v>19</v>
      </c>
      <c r="D26" s="14"/>
      <c r="E26" s="14"/>
      <c r="F26" s="14"/>
      <c r="G26" s="14"/>
      <c r="H26" s="14"/>
      <c r="I26" s="14"/>
      <c r="J26" s="14"/>
      <c r="K26" s="14"/>
      <c r="L26" s="14"/>
      <c r="M26" s="14"/>
      <c r="N26" s="14"/>
    </row>
    <row r="27" spans="1:14" ht="16" customHeight="1">
      <c r="A27" s="108"/>
      <c r="B27" s="111"/>
      <c r="C27" s="7" t="s">
        <v>20</v>
      </c>
      <c r="D27" s="14"/>
      <c r="E27" s="14"/>
      <c r="F27" s="14"/>
      <c r="G27" s="14"/>
      <c r="H27" s="14"/>
      <c r="I27" s="14"/>
      <c r="J27" s="14"/>
      <c r="K27" s="14"/>
      <c r="L27" s="14"/>
      <c r="M27" s="14"/>
      <c r="N27" s="14"/>
    </row>
    <row r="28" spans="1:14" ht="16" customHeight="1">
      <c r="A28" s="108"/>
      <c r="B28" s="111"/>
      <c r="C28" s="7" t="s">
        <v>21</v>
      </c>
      <c r="D28" s="14"/>
      <c r="E28" s="14"/>
      <c r="F28" s="14"/>
      <c r="G28" s="14"/>
      <c r="H28" s="14"/>
      <c r="I28" s="14"/>
      <c r="J28" s="14"/>
      <c r="K28" s="14"/>
      <c r="L28" s="14"/>
      <c r="M28" s="14"/>
      <c r="N28" s="14"/>
    </row>
    <row r="29" spans="1:14" ht="16" customHeight="1">
      <c r="A29" s="108"/>
      <c r="B29" s="111"/>
      <c r="C29" s="7" t="s">
        <v>22</v>
      </c>
      <c r="D29" s="14"/>
      <c r="E29" s="14"/>
      <c r="F29" s="14"/>
      <c r="G29" s="14"/>
      <c r="H29" s="14"/>
      <c r="I29" s="14"/>
      <c r="J29" s="14"/>
      <c r="K29" s="14"/>
      <c r="L29" s="14"/>
      <c r="M29" s="14"/>
      <c r="N29" s="14"/>
    </row>
    <row r="30" spans="1:14" ht="16" customHeight="1">
      <c r="A30" s="108"/>
      <c r="B30" s="111"/>
      <c r="C30" s="7" t="s">
        <v>23</v>
      </c>
      <c r="D30" s="14"/>
      <c r="E30" s="14"/>
      <c r="F30" s="14"/>
      <c r="G30" s="14"/>
      <c r="H30" s="14"/>
      <c r="I30" s="14"/>
      <c r="J30" s="14"/>
      <c r="K30" s="14"/>
      <c r="L30" s="14"/>
      <c r="M30" s="14"/>
      <c r="N30" s="14"/>
    </row>
    <row r="31" spans="1:14" ht="16" customHeight="1" thickBot="1">
      <c r="A31" s="108"/>
      <c r="B31" s="111"/>
      <c r="C31" s="8" t="s">
        <v>24</v>
      </c>
      <c r="D31" s="15"/>
      <c r="E31" s="15"/>
      <c r="F31" s="15"/>
      <c r="G31" s="15"/>
      <c r="H31" s="15"/>
      <c r="I31" s="15"/>
      <c r="J31" s="15"/>
      <c r="K31" s="15"/>
      <c r="L31" s="15"/>
      <c r="M31" s="15"/>
      <c r="N31" s="15"/>
    </row>
    <row r="32" spans="1:14" ht="16" customHeight="1" thickTop="1">
      <c r="A32" s="109"/>
      <c r="B32" s="112"/>
      <c r="C32" s="6" t="s">
        <v>27</v>
      </c>
      <c r="D32" s="16">
        <f>SUM(D20:D31)</f>
        <v>0</v>
      </c>
      <c r="E32" s="16">
        <f>SUM(E20:E31)</f>
        <v>0</v>
      </c>
      <c r="F32" s="16">
        <f t="shared" ref="F32:M32" si="1">SUM(F20:F31)</f>
        <v>0</v>
      </c>
      <c r="G32" s="16">
        <f t="shared" si="1"/>
        <v>0</v>
      </c>
      <c r="H32" s="16">
        <f t="shared" si="1"/>
        <v>0</v>
      </c>
      <c r="I32" s="16">
        <f t="shared" si="1"/>
        <v>0</v>
      </c>
      <c r="J32" s="16">
        <f t="shared" si="1"/>
        <v>0</v>
      </c>
      <c r="K32" s="16">
        <f t="shared" si="1"/>
        <v>0</v>
      </c>
      <c r="L32" s="16">
        <f t="shared" si="1"/>
        <v>0</v>
      </c>
      <c r="M32" s="16">
        <f t="shared" si="1"/>
        <v>0</v>
      </c>
      <c r="N32" s="16">
        <f>SUM(N20:N31)</f>
        <v>0</v>
      </c>
    </row>
    <row r="33" spans="1:14">
      <c r="A33" s="17" t="s">
        <v>230</v>
      </c>
      <c r="B33" s="18"/>
      <c r="C33" s="18"/>
      <c r="D33" s="18"/>
    </row>
    <row r="34" spans="1:14" ht="13" customHeight="1">
      <c r="A34" s="98" t="s">
        <v>231</v>
      </c>
      <c r="B34" s="99"/>
      <c r="C34" s="99"/>
      <c r="D34" s="99"/>
      <c r="E34" s="99"/>
      <c r="F34" s="99"/>
      <c r="G34" s="99"/>
      <c r="H34" s="99"/>
      <c r="I34" s="99"/>
      <c r="J34" s="99"/>
      <c r="K34" s="99"/>
      <c r="L34" s="99"/>
      <c r="M34" s="99"/>
      <c r="N34" s="99"/>
    </row>
    <row r="35" spans="1:14" ht="13" customHeight="1">
      <c r="A35" s="98" t="s">
        <v>232</v>
      </c>
      <c r="B35" s="99"/>
      <c r="C35" s="99"/>
      <c r="D35" s="99"/>
      <c r="E35" s="99"/>
      <c r="F35" s="99"/>
      <c r="G35" s="99"/>
      <c r="H35" s="99"/>
      <c r="I35" s="99"/>
      <c r="J35" s="99"/>
      <c r="K35" s="99"/>
      <c r="L35" s="99"/>
      <c r="M35" s="99"/>
      <c r="N35" s="99"/>
    </row>
    <row r="36" spans="1:14">
      <c r="A36" s="95" t="s">
        <v>233</v>
      </c>
      <c r="B36" s="96"/>
      <c r="C36" s="96"/>
      <c r="D36" s="96"/>
      <c r="E36" s="97"/>
      <c r="F36" s="97"/>
      <c r="G36" s="97"/>
      <c r="H36" s="97"/>
      <c r="I36" s="97"/>
      <c r="J36" s="97"/>
      <c r="K36" s="97"/>
      <c r="L36" s="97"/>
      <c r="M36" s="97"/>
      <c r="N36" s="97"/>
    </row>
    <row r="37" spans="1:14">
      <c r="A37" s="95" t="s">
        <v>234</v>
      </c>
      <c r="B37" s="96"/>
      <c r="C37" s="96"/>
      <c r="D37" s="96"/>
      <c r="E37" s="97"/>
      <c r="F37" s="97"/>
      <c r="G37" s="97"/>
      <c r="H37" s="97"/>
      <c r="I37" s="97"/>
      <c r="J37" s="97"/>
      <c r="K37" s="97"/>
      <c r="L37" s="97"/>
      <c r="M37" s="97"/>
      <c r="N37" s="97"/>
    </row>
  </sheetData>
  <mergeCells count="10">
    <mergeCell ref="A34:N34"/>
    <mergeCell ref="A35:N35"/>
    <mergeCell ref="J2:K2"/>
    <mergeCell ref="L2:N2"/>
    <mergeCell ref="J3:K3"/>
    <mergeCell ref="L3:N3"/>
    <mergeCell ref="D5:N5"/>
    <mergeCell ref="A7:A32"/>
    <mergeCell ref="B7:B19"/>
    <mergeCell ref="B20:B32"/>
  </mergeCells>
  <phoneticPr fontId="1"/>
  <printOptions horizontalCentered="1"/>
  <pageMargins left="0.39370078740157483" right="0.39370078740157483" top="0.59055118110236227" bottom="0.39370078740157483" header="0.51181102362204722" footer="0.39370078740157483"/>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H18"/>
  <sheetViews>
    <sheetView workbookViewId="0">
      <selection activeCell="F3" sqref="F3"/>
    </sheetView>
  </sheetViews>
  <sheetFormatPr defaultRowHeight="13"/>
  <cols>
    <col min="1" max="1" width="2.25" style="1" customWidth="1"/>
    <col min="2" max="2" width="8.58203125" style="1" customWidth="1"/>
    <col min="3" max="3" width="23.5" style="1" customWidth="1"/>
    <col min="4" max="4" width="26.5" style="1" customWidth="1"/>
    <col min="5" max="5" width="8" style="1" customWidth="1"/>
    <col min="6" max="6" width="7.83203125" style="1" customWidth="1"/>
    <col min="7" max="7" width="8.6640625" style="1"/>
    <col min="8" max="8" width="4.75" style="1" customWidth="1"/>
    <col min="9" max="9" width="3" style="1" customWidth="1"/>
    <col min="10" max="256" width="8.6640625" style="1"/>
    <col min="257" max="257" width="4.25" style="1" customWidth="1"/>
    <col min="258" max="258" width="23.5" style="1" customWidth="1"/>
    <col min="259" max="259" width="28.08203125" style="1" customWidth="1"/>
    <col min="260" max="262" width="9.75" style="1" customWidth="1"/>
    <col min="263" max="264" width="8.6640625" style="1"/>
    <col min="265" max="265" width="3" style="1" customWidth="1"/>
    <col min="266" max="512" width="8.6640625" style="1"/>
    <col min="513" max="513" width="4.25" style="1" customWidth="1"/>
    <col min="514" max="514" width="23.5" style="1" customWidth="1"/>
    <col min="515" max="515" width="28.08203125" style="1" customWidth="1"/>
    <col min="516" max="518" width="9.75" style="1" customWidth="1"/>
    <col min="519" max="520" width="8.6640625" style="1"/>
    <col min="521" max="521" width="3" style="1" customWidth="1"/>
    <col min="522" max="768" width="8.6640625" style="1"/>
    <col min="769" max="769" width="4.25" style="1" customWidth="1"/>
    <col min="770" max="770" width="23.5" style="1" customWidth="1"/>
    <col min="771" max="771" width="28.08203125" style="1" customWidth="1"/>
    <col min="772" max="774" width="9.75" style="1" customWidth="1"/>
    <col min="775" max="776" width="8.6640625" style="1"/>
    <col min="777" max="777" width="3" style="1" customWidth="1"/>
    <col min="778" max="1024" width="8.6640625" style="1"/>
    <col min="1025" max="1025" width="4.25" style="1" customWidth="1"/>
    <col min="1026" max="1026" width="23.5" style="1" customWidth="1"/>
    <col min="1027" max="1027" width="28.08203125" style="1" customWidth="1"/>
    <col min="1028" max="1030" width="9.75" style="1" customWidth="1"/>
    <col min="1031" max="1032" width="8.6640625" style="1"/>
    <col min="1033" max="1033" width="3" style="1" customWidth="1"/>
    <col min="1034" max="1280" width="8.6640625" style="1"/>
    <col min="1281" max="1281" width="4.25" style="1" customWidth="1"/>
    <col min="1282" max="1282" width="23.5" style="1" customWidth="1"/>
    <col min="1283" max="1283" width="28.08203125" style="1" customWidth="1"/>
    <col min="1284" max="1286" width="9.75" style="1" customWidth="1"/>
    <col min="1287" max="1288" width="8.6640625" style="1"/>
    <col min="1289" max="1289" width="3" style="1" customWidth="1"/>
    <col min="1290" max="1536" width="8.6640625" style="1"/>
    <col min="1537" max="1537" width="4.25" style="1" customWidth="1"/>
    <col min="1538" max="1538" width="23.5" style="1" customWidth="1"/>
    <col min="1539" max="1539" width="28.08203125" style="1" customWidth="1"/>
    <col min="1540" max="1542" width="9.75" style="1" customWidth="1"/>
    <col min="1543" max="1544" width="8.6640625" style="1"/>
    <col min="1545" max="1545" width="3" style="1" customWidth="1"/>
    <col min="1546" max="1792" width="8.6640625" style="1"/>
    <col min="1793" max="1793" width="4.25" style="1" customWidth="1"/>
    <col min="1794" max="1794" width="23.5" style="1" customWidth="1"/>
    <col min="1795" max="1795" width="28.08203125" style="1" customWidth="1"/>
    <col min="1796" max="1798" width="9.75" style="1" customWidth="1"/>
    <col min="1799" max="1800" width="8.6640625" style="1"/>
    <col min="1801" max="1801" width="3" style="1" customWidth="1"/>
    <col min="1802" max="2048" width="8.6640625" style="1"/>
    <col min="2049" max="2049" width="4.25" style="1" customWidth="1"/>
    <col min="2050" max="2050" width="23.5" style="1" customWidth="1"/>
    <col min="2051" max="2051" width="28.08203125" style="1" customWidth="1"/>
    <col min="2052" max="2054" width="9.75" style="1" customWidth="1"/>
    <col min="2055" max="2056" width="8.6640625" style="1"/>
    <col min="2057" max="2057" width="3" style="1" customWidth="1"/>
    <col min="2058" max="2304" width="8.6640625" style="1"/>
    <col min="2305" max="2305" width="4.25" style="1" customWidth="1"/>
    <col min="2306" max="2306" width="23.5" style="1" customWidth="1"/>
    <col min="2307" max="2307" width="28.08203125" style="1" customWidth="1"/>
    <col min="2308" max="2310" width="9.75" style="1" customWidth="1"/>
    <col min="2311" max="2312" width="8.6640625" style="1"/>
    <col min="2313" max="2313" width="3" style="1" customWidth="1"/>
    <col min="2314" max="2560" width="8.6640625" style="1"/>
    <col min="2561" max="2561" width="4.25" style="1" customWidth="1"/>
    <col min="2562" max="2562" width="23.5" style="1" customWidth="1"/>
    <col min="2563" max="2563" width="28.08203125" style="1" customWidth="1"/>
    <col min="2564" max="2566" width="9.75" style="1" customWidth="1"/>
    <col min="2567" max="2568" width="8.6640625" style="1"/>
    <col min="2569" max="2569" width="3" style="1" customWidth="1"/>
    <col min="2570" max="2816" width="8.6640625" style="1"/>
    <col min="2817" max="2817" width="4.25" style="1" customWidth="1"/>
    <col min="2818" max="2818" width="23.5" style="1" customWidth="1"/>
    <col min="2819" max="2819" width="28.08203125" style="1" customWidth="1"/>
    <col min="2820" max="2822" width="9.75" style="1" customWidth="1"/>
    <col min="2823" max="2824" width="8.6640625" style="1"/>
    <col min="2825" max="2825" width="3" style="1" customWidth="1"/>
    <col min="2826" max="3072" width="8.6640625" style="1"/>
    <col min="3073" max="3073" width="4.25" style="1" customWidth="1"/>
    <col min="3074" max="3074" width="23.5" style="1" customWidth="1"/>
    <col min="3075" max="3075" width="28.08203125" style="1" customWidth="1"/>
    <col min="3076" max="3078" width="9.75" style="1" customWidth="1"/>
    <col min="3079" max="3080" width="8.6640625" style="1"/>
    <col min="3081" max="3081" width="3" style="1" customWidth="1"/>
    <col min="3082" max="3328" width="8.6640625" style="1"/>
    <col min="3329" max="3329" width="4.25" style="1" customWidth="1"/>
    <col min="3330" max="3330" width="23.5" style="1" customWidth="1"/>
    <col min="3331" max="3331" width="28.08203125" style="1" customWidth="1"/>
    <col min="3332" max="3334" width="9.75" style="1" customWidth="1"/>
    <col min="3335" max="3336" width="8.6640625" style="1"/>
    <col min="3337" max="3337" width="3" style="1" customWidth="1"/>
    <col min="3338" max="3584" width="8.6640625" style="1"/>
    <col min="3585" max="3585" width="4.25" style="1" customWidth="1"/>
    <col min="3586" max="3586" width="23.5" style="1" customWidth="1"/>
    <col min="3587" max="3587" width="28.08203125" style="1" customWidth="1"/>
    <col min="3588" max="3590" width="9.75" style="1" customWidth="1"/>
    <col min="3591" max="3592" width="8.6640625" style="1"/>
    <col min="3593" max="3593" width="3" style="1" customWidth="1"/>
    <col min="3594" max="3840" width="8.6640625" style="1"/>
    <col min="3841" max="3841" width="4.25" style="1" customWidth="1"/>
    <col min="3842" max="3842" width="23.5" style="1" customWidth="1"/>
    <col min="3843" max="3843" width="28.08203125" style="1" customWidth="1"/>
    <col min="3844" max="3846" width="9.75" style="1" customWidth="1"/>
    <col min="3847" max="3848" width="8.6640625" style="1"/>
    <col min="3849" max="3849" width="3" style="1" customWidth="1"/>
    <col min="3850" max="4096" width="8.6640625" style="1"/>
    <col min="4097" max="4097" width="4.25" style="1" customWidth="1"/>
    <col min="4098" max="4098" width="23.5" style="1" customWidth="1"/>
    <col min="4099" max="4099" width="28.08203125" style="1" customWidth="1"/>
    <col min="4100" max="4102" width="9.75" style="1" customWidth="1"/>
    <col min="4103" max="4104" width="8.6640625" style="1"/>
    <col min="4105" max="4105" width="3" style="1" customWidth="1"/>
    <col min="4106" max="4352" width="8.6640625" style="1"/>
    <col min="4353" max="4353" width="4.25" style="1" customWidth="1"/>
    <col min="4354" max="4354" width="23.5" style="1" customWidth="1"/>
    <col min="4355" max="4355" width="28.08203125" style="1" customWidth="1"/>
    <col min="4356" max="4358" width="9.75" style="1" customWidth="1"/>
    <col min="4359" max="4360" width="8.6640625" style="1"/>
    <col min="4361" max="4361" width="3" style="1" customWidth="1"/>
    <col min="4362" max="4608" width="8.6640625" style="1"/>
    <col min="4609" max="4609" width="4.25" style="1" customWidth="1"/>
    <col min="4610" max="4610" width="23.5" style="1" customWidth="1"/>
    <col min="4611" max="4611" width="28.08203125" style="1" customWidth="1"/>
    <col min="4612" max="4614" width="9.75" style="1" customWidth="1"/>
    <col min="4615" max="4616" width="8.6640625" style="1"/>
    <col min="4617" max="4617" width="3" style="1" customWidth="1"/>
    <col min="4618" max="4864" width="8.6640625" style="1"/>
    <col min="4865" max="4865" width="4.25" style="1" customWidth="1"/>
    <col min="4866" max="4866" width="23.5" style="1" customWidth="1"/>
    <col min="4867" max="4867" width="28.08203125" style="1" customWidth="1"/>
    <col min="4868" max="4870" width="9.75" style="1" customWidth="1"/>
    <col min="4871" max="4872" width="8.6640625" style="1"/>
    <col min="4873" max="4873" width="3" style="1" customWidth="1"/>
    <col min="4874" max="5120" width="8.6640625" style="1"/>
    <col min="5121" max="5121" width="4.25" style="1" customWidth="1"/>
    <col min="5122" max="5122" width="23.5" style="1" customWidth="1"/>
    <col min="5123" max="5123" width="28.08203125" style="1" customWidth="1"/>
    <col min="5124" max="5126" width="9.75" style="1" customWidth="1"/>
    <col min="5127" max="5128" width="8.6640625" style="1"/>
    <col min="5129" max="5129" width="3" style="1" customWidth="1"/>
    <col min="5130" max="5376" width="8.6640625" style="1"/>
    <col min="5377" max="5377" width="4.25" style="1" customWidth="1"/>
    <col min="5378" max="5378" width="23.5" style="1" customWidth="1"/>
    <col min="5379" max="5379" width="28.08203125" style="1" customWidth="1"/>
    <col min="5380" max="5382" width="9.75" style="1" customWidth="1"/>
    <col min="5383" max="5384" width="8.6640625" style="1"/>
    <col min="5385" max="5385" width="3" style="1" customWidth="1"/>
    <col min="5386" max="5632" width="8.6640625" style="1"/>
    <col min="5633" max="5633" width="4.25" style="1" customWidth="1"/>
    <col min="5634" max="5634" width="23.5" style="1" customWidth="1"/>
    <col min="5635" max="5635" width="28.08203125" style="1" customWidth="1"/>
    <col min="5636" max="5638" width="9.75" style="1" customWidth="1"/>
    <col min="5639" max="5640" width="8.6640625" style="1"/>
    <col min="5641" max="5641" width="3" style="1" customWidth="1"/>
    <col min="5642" max="5888" width="8.6640625" style="1"/>
    <col min="5889" max="5889" width="4.25" style="1" customWidth="1"/>
    <col min="5890" max="5890" width="23.5" style="1" customWidth="1"/>
    <col min="5891" max="5891" width="28.08203125" style="1" customWidth="1"/>
    <col min="5892" max="5894" width="9.75" style="1" customWidth="1"/>
    <col min="5895" max="5896" width="8.6640625" style="1"/>
    <col min="5897" max="5897" width="3" style="1" customWidth="1"/>
    <col min="5898" max="6144" width="8.6640625" style="1"/>
    <col min="6145" max="6145" width="4.25" style="1" customWidth="1"/>
    <col min="6146" max="6146" width="23.5" style="1" customWidth="1"/>
    <col min="6147" max="6147" width="28.08203125" style="1" customWidth="1"/>
    <col min="6148" max="6150" width="9.75" style="1" customWidth="1"/>
    <col min="6151" max="6152" width="8.6640625" style="1"/>
    <col min="6153" max="6153" width="3" style="1" customWidth="1"/>
    <col min="6154" max="6400" width="8.6640625" style="1"/>
    <col min="6401" max="6401" width="4.25" style="1" customWidth="1"/>
    <col min="6402" max="6402" width="23.5" style="1" customWidth="1"/>
    <col min="6403" max="6403" width="28.08203125" style="1" customWidth="1"/>
    <col min="6404" max="6406" width="9.75" style="1" customWidth="1"/>
    <col min="6407" max="6408" width="8.6640625" style="1"/>
    <col min="6409" max="6409" width="3" style="1" customWidth="1"/>
    <col min="6410" max="6656" width="8.6640625" style="1"/>
    <col min="6657" max="6657" width="4.25" style="1" customWidth="1"/>
    <col min="6658" max="6658" width="23.5" style="1" customWidth="1"/>
    <col min="6659" max="6659" width="28.08203125" style="1" customWidth="1"/>
    <col min="6660" max="6662" width="9.75" style="1" customWidth="1"/>
    <col min="6663" max="6664" width="8.6640625" style="1"/>
    <col min="6665" max="6665" width="3" style="1" customWidth="1"/>
    <col min="6666" max="6912" width="8.6640625" style="1"/>
    <col min="6913" max="6913" width="4.25" style="1" customWidth="1"/>
    <col min="6914" max="6914" width="23.5" style="1" customWidth="1"/>
    <col min="6915" max="6915" width="28.08203125" style="1" customWidth="1"/>
    <col min="6916" max="6918" width="9.75" style="1" customWidth="1"/>
    <col min="6919" max="6920" width="8.6640625" style="1"/>
    <col min="6921" max="6921" width="3" style="1" customWidth="1"/>
    <col min="6922" max="7168" width="8.6640625" style="1"/>
    <col min="7169" max="7169" width="4.25" style="1" customWidth="1"/>
    <col min="7170" max="7170" width="23.5" style="1" customWidth="1"/>
    <col min="7171" max="7171" width="28.08203125" style="1" customWidth="1"/>
    <col min="7172" max="7174" width="9.75" style="1" customWidth="1"/>
    <col min="7175" max="7176" width="8.6640625" style="1"/>
    <col min="7177" max="7177" width="3" style="1" customWidth="1"/>
    <col min="7178" max="7424" width="8.6640625" style="1"/>
    <col min="7425" max="7425" width="4.25" style="1" customWidth="1"/>
    <col min="7426" max="7426" width="23.5" style="1" customWidth="1"/>
    <col min="7427" max="7427" width="28.08203125" style="1" customWidth="1"/>
    <col min="7428" max="7430" width="9.75" style="1" customWidth="1"/>
    <col min="7431" max="7432" width="8.6640625" style="1"/>
    <col min="7433" max="7433" width="3" style="1" customWidth="1"/>
    <col min="7434" max="7680" width="8.6640625" style="1"/>
    <col min="7681" max="7681" width="4.25" style="1" customWidth="1"/>
    <col min="7682" max="7682" width="23.5" style="1" customWidth="1"/>
    <col min="7683" max="7683" width="28.08203125" style="1" customWidth="1"/>
    <col min="7684" max="7686" width="9.75" style="1" customWidth="1"/>
    <col min="7687" max="7688" width="8.6640625" style="1"/>
    <col min="7689" max="7689" width="3" style="1" customWidth="1"/>
    <col min="7690" max="7936" width="8.6640625" style="1"/>
    <col min="7937" max="7937" width="4.25" style="1" customWidth="1"/>
    <col min="7938" max="7938" width="23.5" style="1" customWidth="1"/>
    <col min="7939" max="7939" width="28.08203125" style="1" customWidth="1"/>
    <col min="7940" max="7942" width="9.75" style="1" customWidth="1"/>
    <col min="7943" max="7944" width="8.6640625" style="1"/>
    <col min="7945" max="7945" width="3" style="1" customWidth="1"/>
    <col min="7946" max="8192" width="8.6640625" style="1"/>
    <col min="8193" max="8193" width="4.25" style="1" customWidth="1"/>
    <col min="8194" max="8194" width="23.5" style="1" customWidth="1"/>
    <col min="8195" max="8195" width="28.08203125" style="1" customWidth="1"/>
    <col min="8196" max="8198" width="9.75" style="1" customWidth="1"/>
    <col min="8199" max="8200" width="8.6640625" style="1"/>
    <col min="8201" max="8201" width="3" style="1" customWidth="1"/>
    <col min="8202" max="8448" width="8.6640625" style="1"/>
    <col min="8449" max="8449" width="4.25" style="1" customWidth="1"/>
    <col min="8450" max="8450" width="23.5" style="1" customWidth="1"/>
    <col min="8451" max="8451" width="28.08203125" style="1" customWidth="1"/>
    <col min="8452" max="8454" width="9.75" style="1" customWidth="1"/>
    <col min="8455" max="8456" width="8.6640625" style="1"/>
    <col min="8457" max="8457" width="3" style="1" customWidth="1"/>
    <col min="8458" max="8704" width="8.6640625" style="1"/>
    <col min="8705" max="8705" width="4.25" style="1" customWidth="1"/>
    <col min="8706" max="8706" width="23.5" style="1" customWidth="1"/>
    <col min="8707" max="8707" width="28.08203125" style="1" customWidth="1"/>
    <col min="8708" max="8710" width="9.75" style="1" customWidth="1"/>
    <col min="8711" max="8712" width="8.6640625" style="1"/>
    <col min="8713" max="8713" width="3" style="1" customWidth="1"/>
    <col min="8714" max="8960" width="8.6640625" style="1"/>
    <col min="8961" max="8961" width="4.25" style="1" customWidth="1"/>
    <col min="8962" max="8962" width="23.5" style="1" customWidth="1"/>
    <col min="8963" max="8963" width="28.08203125" style="1" customWidth="1"/>
    <col min="8964" max="8966" width="9.75" style="1" customWidth="1"/>
    <col min="8967" max="8968" width="8.6640625" style="1"/>
    <col min="8969" max="8969" width="3" style="1" customWidth="1"/>
    <col min="8970" max="9216" width="8.6640625" style="1"/>
    <col min="9217" max="9217" width="4.25" style="1" customWidth="1"/>
    <col min="9218" max="9218" width="23.5" style="1" customWidth="1"/>
    <col min="9219" max="9219" width="28.08203125" style="1" customWidth="1"/>
    <col min="9220" max="9222" width="9.75" style="1" customWidth="1"/>
    <col min="9223" max="9224" width="8.6640625" style="1"/>
    <col min="9225" max="9225" width="3" style="1" customWidth="1"/>
    <col min="9226" max="9472" width="8.6640625" style="1"/>
    <col min="9473" max="9473" width="4.25" style="1" customWidth="1"/>
    <col min="9474" max="9474" width="23.5" style="1" customWidth="1"/>
    <col min="9475" max="9475" width="28.08203125" style="1" customWidth="1"/>
    <col min="9476" max="9478" width="9.75" style="1" customWidth="1"/>
    <col min="9479" max="9480" width="8.6640625" style="1"/>
    <col min="9481" max="9481" width="3" style="1" customWidth="1"/>
    <col min="9482" max="9728" width="8.6640625" style="1"/>
    <col min="9729" max="9729" width="4.25" style="1" customWidth="1"/>
    <col min="9730" max="9730" width="23.5" style="1" customWidth="1"/>
    <col min="9731" max="9731" width="28.08203125" style="1" customWidth="1"/>
    <col min="9732" max="9734" width="9.75" style="1" customWidth="1"/>
    <col min="9735" max="9736" width="8.6640625" style="1"/>
    <col min="9737" max="9737" width="3" style="1" customWidth="1"/>
    <col min="9738" max="9984" width="8.6640625" style="1"/>
    <col min="9985" max="9985" width="4.25" style="1" customWidth="1"/>
    <col min="9986" max="9986" width="23.5" style="1" customWidth="1"/>
    <col min="9987" max="9987" width="28.08203125" style="1" customWidth="1"/>
    <col min="9988" max="9990" width="9.75" style="1" customWidth="1"/>
    <col min="9991" max="9992" width="8.6640625" style="1"/>
    <col min="9993" max="9993" width="3" style="1" customWidth="1"/>
    <col min="9994" max="10240" width="8.6640625" style="1"/>
    <col min="10241" max="10241" width="4.25" style="1" customWidth="1"/>
    <col min="10242" max="10242" width="23.5" style="1" customWidth="1"/>
    <col min="10243" max="10243" width="28.08203125" style="1" customWidth="1"/>
    <col min="10244" max="10246" width="9.75" style="1" customWidth="1"/>
    <col min="10247" max="10248" width="8.6640625" style="1"/>
    <col min="10249" max="10249" width="3" style="1" customWidth="1"/>
    <col min="10250" max="10496" width="8.6640625" style="1"/>
    <col min="10497" max="10497" width="4.25" style="1" customWidth="1"/>
    <col min="10498" max="10498" width="23.5" style="1" customWidth="1"/>
    <col min="10499" max="10499" width="28.08203125" style="1" customWidth="1"/>
    <col min="10500" max="10502" width="9.75" style="1" customWidth="1"/>
    <col min="10503" max="10504" width="8.6640625" style="1"/>
    <col min="10505" max="10505" width="3" style="1" customWidth="1"/>
    <col min="10506" max="10752" width="8.6640625" style="1"/>
    <col min="10753" max="10753" width="4.25" style="1" customWidth="1"/>
    <col min="10754" max="10754" width="23.5" style="1" customWidth="1"/>
    <col min="10755" max="10755" width="28.08203125" style="1" customWidth="1"/>
    <col min="10756" max="10758" width="9.75" style="1" customWidth="1"/>
    <col min="10759" max="10760" width="8.6640625" style="1"/>
    <col min="10761" max="10761" width="3" style="1" customWidth="1"/>
    <col min="10762" max="11008" width="8.6640625" style="1"/>
    <col min="11009" max="11009" width="4.25" style="1" customWidth="1"/>
    <col min="11010" max="11010" width="23.5" style="1" customWidth="1"/>
    <col min="11011" max="11011" width="28.08203125" style="1" customWidth="1"/>
    <col min="11012" max="11014" width="9.75" style="1" customWidth="1"/>
    <col min="11015" max="11016" width="8.6640625" style="1"/>
    <col min="11017" max="11017" width="3" style="1" customWidth="1"/>
    <col min="11018" max="11264" width="8.6640625" style="1"/>
    <col min="11265" max="11265" width="4.25" style="1" customWidth="1"/>
    <col min="11266" max="11266" width="23.5" style="1" customWidth="1"/>
    <col min="11267" max="11267" width="28.08203125" style="1" customWidth="1"/>
    <col min="11268" max="11270" width="9.75" style="1" customWidth="1"/>
    <col min="11271" max="11272" width="8.6640625" style="1"/>
    <col min="11273" max="11273" width="3" style="1" customWidth="1"/>
    <col min="11274" max="11520" width="8.6640625" style="1"/>
    <col min="11521" max="11521" width="4.25" style="1" customWidth="1"/>
    <col min="11522" max="11522" width="23.5" style="1" customWidth="1"/>
    <col min="11523" max="11523" width="28.08203125" style="1" customWidth="1"/>
    <col min="11524" max="11526" width="9.75" style="1" customWidth="1"/>
    <col min="11527" max="11528" width="8.6640625" style="1"/>
    <col min="11529" max="11529" width="3" style="1" customWidth="1"/>
    <col min="11530" max="11776" width="8.6640625" style="1"/>
    <col min="11777" max="11777" width="4.25" style="1" customWidth="1"/>
    <col min="11778" max="11778" width="23.5" style="1" customWidth="1"/>
    <col min="11779" max="11779" width="28.08203125" style="1" customWidth="1"/>
    <col min="11780" max="11782" width="9.75" style="1" customWidth="1"/>
    <col min="11783" max="11784" width="8.6640625" style="1"/>
    <col min="11785" max="11785" width="3" style="1" customWidth="1"/>
    <col min="11786" max="12032" width="8.6640625" style="1"/>
    <col min="12033" max="12033" width="4.25" style="1" customWidth="1"/>
    <col min="12034" max="12034" width="23.5" style="1" customWidth="1"/>
    <col min="12035" max="12035" width="28.08203125" style="1" customWidth="1"/>
    <col min="12036" max="12038" width="9.75" style="1" customWidth="1"/>
    <col min="12039" max="12040" width="8.6640625" style="1"/>
    <col min="12041" max="12041" width="3" style="1" customWidth="1"/>
    <col min="12042" max="12288" width="8.6640625" style="1"/>
    <col min="12289" max="12289" width="4.25" style="1" customWidth="1"/>
    <col min="12290" max="12290" width="23.5" style="1" customWidth="1"/>
    <col min="12291" max="12291" width="28.08203125" style="1" customWidth="1"/>
    <col min="12292" max="12294" width="9.75" style="1" customWidth="1"/>
    <col min="12295" max="12296" width="8.6640625" style="1"/>
    <col min="12297" max="12297" width="3" style="1" customWidth="1"/>
    <col min="12298" max="12544" width="8.6640625" style="1"/>
    <col min="12545" max="12545" width="4.25" style="1" customWidth="1"/>
    <col min="12546" max="12546" width="23.5" style="1" customWidth="1"/>
    <col min="12547" max="12547" width="28.08203125" style="1" customWidth="1"/>
    <col min="12548" max="12550" width="9.75" style="1" customWidth="1"/>
    <col min="12551" max="12552" width="8.6640625" style="1"/>
    <col min="12553" max="12553" width="3" style="1" customWidth="1"/>
    <col min="12554" max="12800" width="8.6640625" style="1"/>
    <col min="12801" max="12801" width="4.25" style="1" customWidth="1"/>
    <col min="12802" max="12802" width="23.5" style="1" customWidth="1"/>
    <col min="12803" max="12803" width="28.08203125" style="1" customWidth="1"/>
    <col min="12804" max="12806" width="9.75" style="1" customWidth="1"/>
    <col min="12807" max="12808" width="8.6640625" style="1"/>
    <col min="12809" max="12809" width="3" style="1" customWidth="1"/>
    <col min="12810" max="13056" width="8.6640625" style="1"/>
    <col min="13057" max="13057" width="4.25" style="1" customWidth="1"/>
    <col min="13058" max="13058" width="23.5" style="1" customWidth="1"/>
    <col min="13059" max="13059" width="28.08203125" style="1" customWidth="1"/>
    <col min="13060" max="13062" width="9.75" style="1" customWidth="1"/>
    <col min="13063" max="13064" width="8.6640625" style="1"/>
    <col min="13065" max="13065" width="3" style="1" customWidth="1"/>
    <col min="13066" max="13312" width="8.6640625" style="1"/>
    <col min="13313" max="13313" width="4.25" style="1" customWidth="1"/>
    <col min="13314" max="13314" width="23.5" style="1" customWidth="1"/>
    <col min="13315" max="13315" width="28.08203125" style="1" customWidth="1"/>
    <col min="13316" max="13318" width="9.75" style="1" customWidth="1"/>
    <col min="13319" max="13320" width="8.6640625" style="1"/>
    <col min="13321" max="13321" width="3" style="1" customWidth="1"/>
    <col min="13322" max="13568" width="8.6640625" style="1"/>
    <col min="13569" max="13569" width="4.25" style="1" customWidth="1"/>
    <col min="13570" max="13570" width="23.5" style="1" customWidth="1"/>
    <col min="13571" max="13571" width="28.08203125" style="1" customWidth="1"/>
    <col min="13572" max="13574" width="9.75" style="1" customWidth="1"/>
    <col min="13575" max="13576" width="8.6640625" style="1"/>
    <col min="13577" max="13577" width="3" style="1" customWidth="1"/>
    <col min="13578" max="13824" width="8.6640625" style="1"/>
    <col min="13825" max="13825" width="4.25" style="1" customWidth="1"/>
    <col min="13826" max="13826" width="23.5" style="1" customWidth="1"/>
    <col min="13827" max="13827" width="28.08203125" style="1" customWidth="1"/>
    <col min="13828" max="13830" width="9.75" style="1" customWidth="1"/>
    <col min="13831" max="13832" width="8.6640625" style="1"/>
    <col min="13833" max="13833" width="3" style="1" customWidth="1"/>
    <col min="13834" max="14080" width="8.6640625" style="1"/>
    <col min="14081" max="14081" width="4.25" style="1" customWidth="1"/>
    <col min="14082" max="14082" width="23.5" style="1" customWidth="1"/>
    <col min="14083" max="14083" width="28.08203125" style="1" customWidth="1"/>
    <col min="14084" max="14086" width="9.75" style="1" customWidth="1"/>
    <col min="14087" max="14088" width="8.6640625" style="1"/>
    <col min="14089" max="14089" width="3" style="1" customWidth="1"/>
    <col min="14090" max="14336" width="8.6640625" style="1"/>
    <col min="14337" max="14337" width="4.25" style="1" customWidth="1"/>
    <col min="14338" max="14338" width="23.5" style="1" customWidth="1"/>
    <col min="14339" max="14339" width="28.08203125" style="1" customWidth="1"/>
    <col min="14340" max="14342" width="9.75" style="1" customWidth="1"/>
    <col min="14343" max="14344" width="8.6640625" style="1"/>
    <col min="14345" max="14345" width="3" style="1" customWidth="1"/>
    <col min="14346" max="14592" width="8.6640625" style="1"/>
    <col min="14593" max="14593" width="4.25" style="1" customWidth="1"/>
    <col min="14594" max="14594" width="23.5" style="1" customWidth="1"/>
    <col min="14595" max="14595" width="28.08203125" style="1" customWidth="1"/>
    <col min="14596" max="14598" width="9.75" style="1" customWidth="1"/>
    <col min="14599" max="14600" width="8.6640625" style="1"/>
    <col min="14601" max="14601" width="3" style="1" customWidth="1"/>
    <col min="14602" max="14848" width="8.6640625" style="1"/>
    <col min="14849" max="14849" width="4.25" style="1" customWidth="1"/>
    <col min="14850" max="14850" width="23.5" style="1" customWidth="1"/>
    <col min="14851" max="14851" width="28.08203125" style="1" customWidth="1"/>
    <col min="14852" max="14854" width="9.75" style="1" customWidth="1"/>
    <col min="14855" max="14856" width="8.6640625" style="1"/>
    <col min="14857" max="14857" width="3" style="1" customWidth="1"/>
    <col min="14858" max="15104" width="8.6640625" style="1"/>
    <col min="15105" max="15105" width="4.25" style="1" customWidth="1"/>
    <col min="15106" max="15106" width="23.5" style="1" customWidth="1"/>
    <col min="15107" max="15107" width="28.08203125" style="1" customWidth="1"/>
    <col min="15108" max="15110" width="9.75" style="1" customWidth="1"/>
    <col min="15111" max="15112" width="8.6640625" style="1"/>
    <col min="15113" max="15113" width="3" style="1" customWidth="1"/>
    <col min="15114" max="15360" width="8.6640625" style="1"/>
    <col min="15361" max="15361" width="4.25" style="1" customWidth="1"/>
    <col min="15362" max="15362" width="23.5" style="1" customWidth="1"/>
    <col min="15363" max="15363" width="28.08203125" style="1" customWidth="1"/>
    <col min="15364" max="15366" width="9.75" style="1" customWidth="1"/>
    <col min="15367" max="15368" width="8.6640625" style="1"/>
    <col min="15369" max="15369" width="3" style="1" customWidth="1"/>
    <col min="15370" max="15616" width="8.6640625" style="1"/>
    <col min="15617" max="15617" width="4.25" style="1" customWidth="1"/>
    <col min="15618" max="15618" width="23.5" style="1" customWidth="1"/>
    <col min="15619" max="15619" width="28.08203125" style="1" customWidth="1"/>
    <col min="15620" max="15622" width="9.75" style="1" customWidth="1"/>
    <col min="15623" max="15624" width="8.6640625" style="1"/>
    <col min="15625" max="15625" width="3" style="1" customWidth="1"/>
    <col min="15626" max="15872" width="8.6640625" style="1"/>
    <col min="15873" max="15873" width="4.25" style="1" customWidth="1"/>
    <col min="15874" max="15874" width="23.5" style="1" customWidth="1"/>
    <col min="15875" max="15875" width="28.08203125" style="1" customWidth="1"/>
    <col min="15876" max="15878" width="9.75" style="1" customWidth="1"/>
    <col min="15879" max="15880" width="8.6640625" style="1"/>
    <col min="15881" max="15881" width="3" style="1" customWidth="1"/>
    <col min="15882" max="16128" width="8.6640625" style="1"/>
    <col min="16129" max="16129" width="4.25" style="1" customWidth="1"/>
    <col min="16130" max="16130" width="23.5" style="1" customWidth="1"/>
    <col min="16131" max="16131" width="28.08203125" style="1" customWidth="1"/>
    <col min="16132" max="16134" width="9.75" style="1" customWidth="1"/>
    <col min="16135" max="16136" width="8.6640625" style="1"/>
    <col min="16137" max="16137" width="3" style="1" customWidth="1"/>
    <col min="16138" max="16384" width="8.6640625" style="1"/>
  </cols>
  <sheetData>
    <row r="2" spans="2:8" ht="30" customHeight="1">
      <c r="B2" s="146" t="s">
        <v>43</v>
      </c>
      <c r="C2" s="146"/>
      <c r="D2" s="146"/>
      <c r="E2" s="146"/>
      <c r="F2" s="146"/>
    </row>
    <row r="3" spans="2:8" ht="30" customHeight="1">
      <c r="B3" s="2"/>
      <c r="C3" s="2"/>
      <c r="D3" s="2"/>
      <c r="E3" s="2"/>
      <c r="F3" s="2"/>
    </row>
    <row r="4" spans="2:8" ht="30" customHeight="1">
      <c r="B4" s="113" t="s">
        <v>37</v>
      </c>
      <c r="C4" s="114"/>
      <c r="D4" s="147">
        <f>提出書類確認リスト!$D$8</f>
        <v>0</v>
      </c>
      <c r="E4" s="148"/>
      <c r="F4" s="149"/>
    </row>
    <row r="5" spans="2:8" ht="30" customHeight="1">
      <c r="B5" s="2"/>
      <c r="C5" s="2"/>
      <c r="D5" s="2"/>
      <c r="E5" s="150"/>
      <c r="F5" s="150"/>
    </row>
    <row r="6" spans="2:8" ht="20" customHeight="1"/>
    <row r="7" spans="2:8" ht="25" customHeight="1">
      <c r="B7" s="3"/>
      <c r="C7" s="113" t="s">
        <v>29</v>
      </c>
      <c r="D7" s="114"/>
      <c r="E7" s="3" t="s">
        <v>30</v>
      </c>
      <c r="F7" s="3" t="s">
        <v>31</v>
      </c>
      <c r="G7" s="87" t="s">
        <v>221</v>
      </c>
    </row>
    <row r="8" spans="2:8" s="19" customFormat="1" ht="36" customHeight="1">
      <c r="B8" s="139" t="s">
        <v>64</v>
      </c>
      <c r="C8" s="142" t="s">
        <v>65</v>
      </c>
      <c r="D8" s="143"/>
      <c r="E8" s="5"/>
      <c r="F8" s="5"/>
      <c r="G8" s="86"/>
      <c r="H8" s="1"/>
    </row>
    <row r="9" spans="2:8" s="19" customFormat="1" ht="48.5" customHeight="1">
      <c r="B9" s="140"/>
      <c r="C9" s="142" t="s">
        <v>66</v>
      </c>
      <c r="D9" s="143"/>
      <c r="E9" s="5"/>
      <c r="F9" s="5"/>
      <c r="G9" s="85" t="s">
        <v>222</v>
      </c>
      <c r="H9" s="1"/>
    </row>
    <row r="10" spans="2:8" s="19" customFormat="1" ht="30.5" customHeight="1">
      <c r="B10" s="141"/>
      <c r="C10" s="142" t="s">
        <v>45</v>
      </c>
      <c r="D10" s="143"/>
      <c r="E10" s="5"/>
      <c r="F10" s="5"/>
      <c r="G10" s="86"/>
      <c r="H10" s="1"/>
    </row>
    <row r="11" spans="2:8" s="19" customFormat="1" ht="51.5" customHeight="1">
      <c r="B11" s="139" t="s">
        <v>72</v>
      </c>
      <c r="C11" s="142" t="s">
        <v>70</v>
      </c>
      <c r="D11" s="143"/>
      <c r="E11" s="5"/>
      <c r="F11" s="5"/>
      <c r="G11" s="85" t="s">
        <v>222</v>
      </c>
      <c r="H11" s="1"/>
    </row>
    <row r="12" spans="2:8" s="19" customFormat="1" ht="37" customHeight="1">
      <c r="B12" s="144"/>
      <c r="C12" s="142" t="s">
        <v>71</v>
      </c>
      <c r="D12" s="143"/>
      <c r="E12" s="5"/>
      <c r="F12" s="5"/>
      <c r="G12" s="86"/>
      <c r="H12" s="1"/>
    </row>
    <row r="13" spans="2:8" s="19" customFormat="1" ht="35" customHeight="1">
      <c r="B13" s="145"/>
      <c r="C13" s="142" t="s">
        <v>73</v>
      </c>
      <c r="D13" s="143"/>
      <c r="E13" s="5"/>
      <c r="F13" s="5"/>
      <c r="G13" s="85" t="s">
        <v>222</v>
      </c>
      <c r="H13" s="1"/>
    </row>
    <row r="14" spans="2:8" s="19" customFormat="1" ht="72" customHeight="1">
      <c r="B14" s="139" t="s">
        <v>68</v>
      </c>
      <c r="C14" s="142" t="s">
        <v>32</v>
      </c>
      <c r="D14" s="143"/>
      <c r="E14" s="5"/>
      <c r="F14" s="5"/>
      <c r="G14" s="85" t="s">
        <v>222</v>
      </c>
      <c r="H14" s="1"/>
    </row>
    <row r="15" spans="2:8" s="19" customFormat="1" ht="37" customHeight="1">
      <c r="B15" s="140"/>
      <c r="C15" s="142" t="s">
        <v>33</v>
      </c>
      <c r="D15" s="143"/>
      <c r="E15" s="5"/>
      <c r="F15" s="5"/>
      <c r="G15" s="85" t="s">
        <v>222</v>
      </c>
      <c r="H15" s="1"/>
    </row>
    <row r="16" spans="2:8" s="19" customFormat="1" ht="30" customHeight="1">
      <c r="B16" s="141"/>
      <c r="C16" s="142" t="s">
        <v>69</v>
      </c>
      <c r="D16" s="143"/>
      <c r="E16" s="5"/>
      <c r="F16" s="5"/>
      <c r="G16" s="86"/>
      <c r="H16" s="1"/>
    </row>
    <row r="17" spans="3:8" ht="17" customHeight="1">
      <c r="D17" s="39"/>
      <c r="E17" s="40"/>
      <c r="F17" s="40"/>
      <c r="G17" s="19"/>
      <c r="H17" s="1" t="s">
        <v>67</v>
      </c>
    </row>
    <row r="18" spans="3:8" ht="25" customHeight="1">
      <c r="C18" s="138" t="s">
        <v>223</v>
      </c>
      <c r="D18" s="138"/>
      <c r="E18" s="138"/>
      <c r="F18" s="138"/>
      <c r="G18" s="138"/>
    </row>
  </sheetData>
  <mergeCells count="18">
    <mergeCell ref="B2:F2"/>
    <mergeCell ref="B4:C4"/>
    <mergeCell ref="D4:F4"/>
    <mergeCell ref="E5:F5"/>
    <mergeCell ref="C7:D7"/>
    <mergeCell ref="B11:B13"/>
    <mergeCell ref="C11:D11"/>
    <mergeCell ref="C12:D12"/>
    <mergeCell ref="C13:D13"/>
    <mergeCell ref="B8:B10"/>
    <mergeCell ref="C8:D8"/>
    <mergeCell ref="C9:D9"/>
    <mergeCell ref="C10:D10"/>
    <mergeCell ref="C18:G18"/>
    <mergeCell ref="B14:B16"/>
    <mergeCell ref="C14:D14"/>
    <mergeCell ref="C15:D15"/>
    <mergeCell ref="C16:D16"/>
  </mergeCells>
  <phoneticPr fontId="1"/>
  <dataValidations count="2">
    <dataValidation type="list" allowBlank="1" showInputMessage="1" showErrorMessage="1" sqref="WVL983041:WVN983052 E65537:F65548 IZ65537:JB65548 SV65537:SX65548 ACR65537:ACT65548 AMN65537:AMP65548 AWJ65537:AWL65548 BGF65537:BGH65548 BQB65537:BQD65548 BZX65537:BZZ65548 CJT65537:CJV65548 CTP65537:CTR65548 DDL65537:DDN65548 DNH65537:DNJ65548 DXD65537:DXF65548 EGZ65537:EHB65548 EQV65537:EQX65548 FAR65537:FAT65548 FKN65537:FKP65548 FUJ65537:FUL65548 GEF65537:GEH65548 GOB65537:GOD65548 GXX65537:GXZ65548 HHT65537:HHV65548 HRP65537:HRR65548 IBL65537:IBN65548 ILH65537:ILJ65548 IVD65537:IVF65548 JEZ65537:JFB65548 JOV65537:JOX65548 JYR65537:JYT65548 KIN65537:KIP65548 KSJ65537:KSL65548 LCF65537:LCH65548 LMB65537:LMD65548 LVX65537:LVZ65548 MFT65537:MFV65548 MPP65537:MPR65548 MZL65537:MZN65548 NJH65537:NJJ65548 NTD65537:NTF65548 OCZ65537:ODB65548 OMV65537:OMX65548 OWR65537:OWT65548 PGN65537:PGP65548 PQJ65537:PQL65548 QAF65537:QAH65548 QKB65537:QKD65548 QTX65537:QTZ65548 RDT65537:RDV65548 RNP65537:RNR65548 RXL65537:RXN65548 SHH65537:SHJ65548 SRD65537:SRF65548 TAZ65537:TBB65548 TKV65537:TKX65548 TUR65537:TUT65548 UEN65537:UEP65548 UOJ65537:UOL65548 UYF65537:UYH65548 VIB65537:VID65548 VRX65537:VRZ65548 WBT65537:WBV65548 WLP65537:WLR65548 WVL65537:WVN65548 E131073:F131084 IZ131073:JB131084 SV131073:SX131084 ACR131073:ACT131084 AMN131073:AMP131084 AWJ131073:AWL131084 BGF131073:BGH131084 BQB131073:BQD131084 BZX131073:BZZ131084 CJT131073:CJV131084 CTP131073:CTR131084 DDL131073:DDN131084 DNH131073:DNJ131084 DXD131073:DXF131084 EGZ131073:EHB131084 EQV131073:EQX131084 FAR131073:FAT131084 FKN131073:FKP131084 FUJ131073:FUL131084 GEF131073:GEH131084 GOB131073:GOD131084 GXX131073:GXZ131084 HHT131073:HHV131084 HRP131073:HRR131084 IBL131073:IBN131084 ILH131073:ILJ131084 IVD131073:IVF131084 JEZ131073:JFB131084 JOV131073:JOX131084 JYR131073:JYT131084 KIN131073:KIP131084 KSJ131073:KSL131084 LCF131073:LCH131084 LMB131073:LMD131084 LVX131073:LVZ131084 MFT131073:MFV131084 MPP131073:MPR131084 MZL131073:MZN131084 NJH131073:NJJ131084 NTD131073:NTF131084 OCZ131073:ODB131084 OMV131073:OMX131084 OWR131073:OWT131084 PGN131073:PGP131084 PQJ131073:PQL131084 QAF131073:QAH131084 QKB131073:QKD131084 QTX131073:QTZ131084 RDT131073:RDV131084 RNP131073:RNR131084 RXL131073:RXN131084 SHH131073:SHJ131084 SRD131073:SRF131084 TAZ131073:TBB131084 TKV131073:TKX131084 TUR131073:TUT131084 UEN131073:UEP131084 UOJ131073:UOL131084 UYF131073:UYH131084 VIB131073:VID131084 VRX131073:VRZ131084 WBT131073:WBV131084 WLP131073:WLR131084 WVL131073:WVN131084 E196609:F196620 IZ196609:JB196620 SV196609:SX196620 ACR196609:ACT196620 AMN196609:AMP196620 AWJ196609:AWL196620 BGF196609:BGH196620 BQB196609:BQD196620 BZX196609:BZZ196620 CJT196609:CJV196620 CTP196609:CTR196620 DDL196609:DDN196620 DNH196609:DNJ196620 DXD196609:DXF196620 EGZ196609:EHB196620 EQV196609:EQX196620 FAR196609:FAT196620 FKN196609:FKP196620 FUJ196609:FUL196620 GEF196609:GEH196620 GOB196609:GOD196620 GXX196609:GXZ196620 HHT196609:HHV196620 HRP196609:HRR196620 IBL196609:IBN196620 ILH196609:ILJ196620 IVD196609:IVF196620 JEZ196609:JFB196620 JOV196609:JOX196620 JYR196609:JYT196620 KIN196609:KIP196620 KSJ196609:KSL196620 LCF196609:LCH196620 LMB196609:LMD196620 LVX196609:LVZ196620 MFT196609:MFV196620 MPP196609:MPR196620 MZL196609:MZN196620 NJH196609:NJJ196620 NTD196609:NTF196620 OCZ196609:ODB196620 OMV196609:OMX196620 OWR196609:OWT196620 PGN196609:PGP196620 PQJ196609:PQL196620 QAF196609:QAH196620 QKB196609:QKD196620 QTX196609:QTZ196620 RDT196609:RDV196620 RNP196609:RNR196620 RXL196609:RXN196620 SHH196609:SHJ196620 SRD196609:SRF196620 TAZ196609:TBB196620 TKV196609:TKX196620 TUR196609:TUT196620 UEN196609:UEP196620 UOJ196609:UOL196620 UYF196609:UYH196620 VIB196609:VID196620 VRX196609:VRZ196620 WBT196609:WBV196620 WLP196609:WLR196620 WVL196609:WVN196620 E262145:F262156 IZ262145:JB262156 SV262145:SX262156 ACR262145:ACT262156 AMN262145:AMP262156 AWJ262145:AWL262156 BGF262145:BGH262156 BQB262145:BQD262156 BZX262145:BZZ262156 CJT262145:CJV262156 CTP262145:CTR262156 DDL262145:DDN262156 DNH262145:DNJ262156 DXD262145:DXF262156 EGZ262145:EHB262156 EQV262145:EQX262156 FAR262145:FAT262156 FKN262145:FKP262156 FUJ262145:FUL262156 GEF262145:GEH262156 GOB262145:GOD262156 GXX262145:GXZ262156 HHT262145:HHV262156 HRP262145:HRR262156 IBL262145:IBN262156 ILH262145:ILJ262156 IVD262145:IVF262156 JEZ262145:JFB262156 JOV262145:JOX262156 JYR262145:JYT262156 KIN262145:KIP262156 KSJ262145:KSL262156 LCF262145:LCH262156 LMB262145:LMD262156 LVX262145:LVZ262156 MFT262145:MFV262156 MPP262145:MPR262156 MZL262145:MZN262156 NJH262145:NJJ262156 NTD262145:NTF262156 OCZ262145:ODB262156 OMV262145:OMX262156 OWR262145:OWT262156 PGN262145:PGP262156 PQJ262145:PQL262156 QAF262145:QAH262156 QKB262145:QKD262156 QTX262145:QTZ262156 RDT262145:RDV262156 RNP262145:RNR262156 RXL262145:RXN262156 SHH262145:SHJ262156 SRD262145:SRF262156 TAZ262145:TBB262156 TKV262145:TKX262156 TUR262145:TUT262156 UEN262145:UEP262156 UOJ262145:UOL262156 UYF262145:UYH262156 VIB262145:VID262156 VRX262145:VRZ262156 WBT262145:WBV262156 WLP262145:WLR262156 WVL262145:WVN262156 E327681:F327692 IZ327681:JB327692 SV327681:SX327692 ACR327681:ACT327692 AMN327681:AMP327692 AWJ327681:AWL327692 BGF327681:BGH327692 BQB327681:BQD327692 BZX327681:BZZ327692 CJT327681:CJV327692 CTP327681:CTR327692 DDL327681:DDN327692 DNH327681:DNJ327692 DXD327681:DXF327692 EGZ327681:EHB327692 EQV327681:EQX327692 FAR327681:FAT327692 FKN327681:FKP327692 FUJ327681:FUL327692 GEF327681:GEH327692 GOB327681:GOD327692 GXX327681:GXZ327692 HHT327681:HHV327692 HRP327681:HRR327692 IBL327681:IBN327692 ILH327681:ILJ327692 IVD327681:IVF327692 JEZ327681:JFB327692 JOV327681:JOX327692 JYR327681:JYT327692 KIN327681:KIP327692 KSJ327681:KSL327692 LCF327681:LCH327692 LMB327681:LMD327692 LVX327681:LVZ327692 MFT327681:MFV327692 MPP327681:MPR327692 MZL327681:MZN327692 NJH327681:NJJ327692 NTD327681:NTF327692 OCZ327681:ODB327692 OMV327681:OMX327692 OWR327681:OWT327692 PGN327681:PGP327692 PQJ327681:PQL327692 QAF327681:QAH327692 QKB327681:QKD327692 QTX327681:QTZ327692 RDT327681:RDV327692 RNP327681:RNR327692 RXL327681:RXN327692 SHH327681:SHJ327692 SRD327681:SRF327692 TAZ327681:TBB327692 TKV327681:TKX327692 TUR327681:TUT327692 UEN327681:UEP327692 UOJ327681:UOL327692 UYF327681:UYH327692 VIB327681:VID327692 VRX327681:VRZ327692 WBT327681:WBV327692 WLP327681:WLR327692 WVL327681:WVN327692 E393217:F393228 IZ393217:JB393228 SV393217:SX393228 ACR393217:ACT393228 AMN393217:AMP393228 AWJ393217:AWL393228 BGF393217:BGH393228 BQB393217:BQD393228 BZX393217:BZZ393228 CJT393217:CJV393228 CTP393217:CTR393228 DDL393217:DDN393228 DNH393217:DNJ393228 DXD393217:DXF393228 EGZ393217:EHB393228 EQV393217:EQX393228 FAR393217:FAT393228 FKN393217:FKP393228 FUJ393217:FUL393228 GEF393217:GEH393228 GOB393217:GOD393228 GXX393217:GXZ393228 HHT393217:HHV393228 HRP393217:HRR393228 IBL393217:IBN393228 ILH393217:ILJ393228 IVD393217:IVF393228 JEZ393217:JFB393228 JOV393217:JOX393228 JYR393217:JYT393228 KIN393217:KIP393228 KSJ393217:KSL393228 LCF393217:LCH393228 LMB393217:LMD393228 LVX393217:LVZ393228 MFT393217:MFV393228 MPP393217:MPR393228 MZL393217:MZN393228 NJH393217:NJJ393228 NTD393217:NTF393228 OCZ393217:ODB393228 OMV393217:OMX393228 OWR393217:OWT393228 PGN393217:PGP393228 PQJ393217:PQL393228 QAF393217:QAH393228 QKB393217:QKD393228 QTX393217:QTZ393228 RDT393217:RDV393228 RNP393217:RNR393228 RXL393217:RXN393228 SHH393217:SHJ393228 SRD393217:SRF393228 TAZ393217:TBB393228 TKV393217:TKX393228 TUR393217:TUT393228 UEN393217:UEP393228 UOJ393217:UOL393228 UYF393217:UYH393228 VIB393217:VID393228 VRX393217:VRZ393228 WBT393217:WBV393228 WLP393217:WLR393228 WVL393217:WVN393228 E458753:F458764 IZ458753:JB458764 SV458753:SX458764 ACR458753:ACT458764 AMN458753:AMP458764 AWJ458753:AWL458764 BGF458753:BGH458764 BQB458753:BQD458764 BZX458753:BZZ458764 CJT458753:CJV458764 CTP458753:CTR458764 DDL458753:DDN458764 DNH458753:DNJ458764 DXD458753:DXF458764 EGZ458753:EHB458764 EQV458753:EQX458764 FAR458753:FAT458764 FKN458753:FKP458764 FUJ458753:FUL458764 GEF458753:GEH458764 GOB458753:GOD458764 GXX458753:GXZ458764 HHT458753:HHV458764 HRP458753:HRR458764 IBL458753:IBN458764 ILH458753:ILJ458764 IVD458753:IVF458764 JEZ458753:JFB458764 JOV458753:JOX458764 JYR458753:JYT458764 KIN458753:KIP458764 KSJ458753:KSL458764 LCF458753:LCH458764 LMB458753:LMD458764 LVX458753:LVZ458764 MFT458753:MFV458764 MPP458753:MPR458764 MZL458753:MZN458764 NJH458753:NJJ458764 NTD458753:NTF458764 OCZ458753:ODB458764 OMV458753:OMX458764 OWR458753:OWT458764 PGN458753:PGP458764 PQJ458753:PQL458764 QAF458753:QAH458764 QKB458753:QKD458764 QTX458753:QTZ458764 RDT458753:RDV458764 RNP458753:RNR458764 RXL458753:RXN458764 SHH458753:SHJ458764 SRD458753:SRF458764 TAZ458753:TBB458764 TKV458753:TKX458764 TUR458753:TUT458764 UEN458753:UEP458764 UOJ458753:UOL458764 UYF458753:UYH458764 VIB458753:VID458764 VRX458753:VRZ458764 WBT458753:WBV458764 WLP458753:WLR458764 WVL458753:WVN458764 E524289:F524300 IZ524289:JB524300 SV524289:SX524300 ACR524289:ACT524300 AMN524289:AMP524300 AWJ524289:AWL524300 BGF524289:BGH524300 BQB524289:BQD524300 BZX524289:BZZ524300 CJT524289:CJV524300 CTP524289:CTR524300 DDL524289:DDN524300 DNH524289:DNJ524300 DXD524289:DXF524300 EGZ524289:EHB524300 EQV524289:EQX524300 FAR524289:FAT524300 FKN524289:FKP524300 FUJ524289:FUL524300 GEF524289:GEH524300 GOB524289:GOD524300 GXX524289:GXZ524300 HHT524289:HHV524300 HRP524289:HRR524300 IBL524289:IBN524300 ILH524289:ILJ524300 IVD524289:IVF524300 JEZ524289:JFB524300 JOV524289:JOX524300 JYR524289:JYT524300 KIN524289:KIP524300 KSJ524289:KSL524300 LCF524289:LCH524300 LMB524289:LMD524300 LVX524289:LVZ524300 MFT524289:MFV524300 MPP524289:MPR524300 MZL524289:MZN524300 NJH524289:NJJ524300 NTD524289:NTF524300 OCZ524289:ODB524300 OMV524289:OMX524300 OWR524289:OWT524300 PGN524289:PGP524300 PQJ524289:PQL524300 QAF524289:QAH524300 QKB524289:QKD524300 QTX524289:QTZ524300 RDT524289:RDV524300 RNP524289:RNR524300 RXL524289:RXN524300 SHH524289:SHJ524300 SRD524289:SRF524300 TAZ524289:TBB524300 TKV524289:TKX524300 TUR524289:TUT524300 UEN524289:UEP524300 UOJ524289:UOL524300 UYF524289:UYH524300 VIB524289:VID524300 VRX524289:VRZ524300 WBT524289:WBV524300 WLP524289:WLR524300 WVL524289:WVN524300 E589825:F589836 IZ589825:JB589836 SV589825:SX589836 ACR589825:ACT589836 AMN589825:AMP589836 AWJ589825:AWL589836 BGF589825:BGH589836 BQB589825:BQD589836 BZX589825:BZZ589836 CJT589825:CJV589836 CTP589825:CTR589836 DDL589825:DDN589836 DNH589825:DNJ589836 DXD589825:DXF589836 EGZ589825:EHB589836 EQV589825:EQX589836 FAR589825:FAT589836 FKN589825:FKP589836 FUJ589825:FUL589836 GEF589825:GEH589836 GOB589825:GOD589836 GXX589825:GXZ589836 HHT589825:HHV589836 HRP589825:HRR589836 IBL589825:IBN589836 ILH589825:ILJ589836 IVD589825:IVF589836 JEZ589825:JFB589836 JOV589825:JOX589836 JYR589825:JYT589836 KIN589825:KIP589836 KSJ589825:KSL589836 LCF589825:LCH589836 LMB589825:LMD589836 LVX589825:LVZ589836 MFT589825:MFV589836 MPP589825:MPR589836 MZL589825:MZN589836 NJH589825:NJJ589836 NTD589825:NTF589836 OCZ589825:ODB589836 OMV589825:OMX589836 OWR589825:OWT589836 PGN589825:PGP589836 PQJ589825:PQL589836 QAF589825:QAH589836 QKB589825:QKD589836 QTX589825:QTZ589836 RDT589825:RDV589836 RNP589825:RNR589836 RXL589825:RXN589836 SHH589825:SHJ589836 SRD589825:SRF589836 TAZ589825:TBB589836 TKV589825:TKX589836 TUR589825:TUT589836 UEN589825:UEP589836 UOJ589825:UOL589836 UYF589825:UYH589836 VIB589825:VID589836 VRX589825:VRZ589836 WBT589825:WBV589836 WLP589825:WLR589836 WVL589825:WVN589836 E655361:F655372 IZ655361:JB655372 SV655361:SX655372 ACR655361:ACT655372 AMN655361:AMP655372 AWJ655361:AWL655372 BGF655361:BGH655372 BQB655361:BQD655372 BZX655361:BZZ655372 CJT655361:CJV655372 CTP655361:CTR655372 DDL655361:DDN655372 DNH655361:DNJ655372 DXD655361:DXF655372 EGZ655361:EHB655372 EQV655361:EQX655372 FAR655361:FAT655372 FKN655361:FKP655372 FUJ655361:FUL655372 GEF655361:GEH655372 GOB655361:GOD655372 GXX655361:GXZ655372 HHT655361:HHV655372 HRP655361:HRR655372 IBL655361:IBN655372 ILH655361:ILJ655372 IVD655361:IVF655372 JEZ655361:JFB655372 JOV655361:JOX655372 JYR655361:JYT655372 KIN655361:KIP655372 KSJ655361:KSL655372 LCF655361:LCH655372 LMB655361:LMD655372 LVX655361:LVZ655372 MFT655361:MFV655372 MPP655361:MPR655372 MZL655361:MZN655372 NJH655361:NJJ655372 NTD655361:NTF655372 OCZ655361:ODB655372 OMV655361:OMX655372 OWR655361:OWT655372 PGN655361:PGP655372 PQJ655361:PQL655372 QAF655361:QAH655372 QKB655361:QKD655372 QTX655361:QTZ655372 RDT655361:RDV655372 RNP655361:RNR655372 RXL655361:RXN655372 SHH655361:SHJ655372 SRD655361:SRF655372 TAZ655361:TBB655372 TKV655361:TKX655372 TUR655361:TUT655372 UEN655361:UEP655372 UOJ655361:UOL655372 UYF655361:UYH655372 VIB655361:VID655372 VRX655361:VRZ655372 WBT655361:WBV655372 WLP655361:WLR655372 WVL655361:WVN655372 E720897:F720908 IZ720897:JB720908 SV720897:SX720908 ACR720897:ACT720908 AMN720897:AMP720908 AWJ720897:AWL720908 BGF720897:BGH720908 BQB720897:BQD720908 BZX720897:BZZ720908 CJT720897:CJV720908 CTP720897:CTR720908 DDL720897:DDN720908 DNH720897:DNJ720908 DXD720897:DXF720908 EGZ720897:EHB720908 EQV720897:EQX720908 FAR720897:FAT720908 FKN720897:FKP720908 FUJ720897:FUL720908 GEF720897:GEH720908 GOB720897:GOD720908 GXX720897:GXZ720908 HHT720897:HHV720908 HRP720897:HRR720908 IBL720897:IBN720908 ILH720897:ILJ720908 IVD720897:IVF720908 JEZ720897:JFB720908 JOV720897:JOX720908 JYR720897:JYT720908 KIN720897:KIP720908 KSJ720897:KSL720908 LCF720897:LCH720908 LMB720897:LMD720908 LVX720897:LVZ720908 MFT720897:MFV720908 MPP720897:MPR720908 MZL720897:MZN720908 NJH720897:NJJ720908 NTD720897:NTF720908 OCZ720897:ODB720908 OMV720897:OMX720908 OWR720897:OWT720908 PGN720897:PGP720908 PQJ720897:PQL720908 QAF720897:QAH720908 QKB720897:QKD720908 QTX720897:QTZ720908 RDT720897:RDV720908 RNP720897:RNR720908 RXL720897:RXN720908 SHH720897:SHJ720908 SRD720897:SRF720908 TAZ720897:TBB720908 TKV720897:TKX720908 TUR720897:TUT720908 UEN720897:UEP720908 UOJ720897:UOL720908 UYF720897:UYH720908 VIB720897:VID720908 VRX720897:VRZ720908 WBT720897:WBV720908 WLP720897:WLR720908 WVL720897:WVN720908 E786433:F786444 IZ786433:JB786444 SV786433:SX786444 ACR786433:ACT786444 AMN786433:AMP786444 AWJ786433:AWL786444 BGF786433:BGH786444 BQB786433:BQD786444 BZX786433:BZZ786444 CJT786433:CJV786444 CTP786433:CTR786444 DDL786433:DDN786444 DNH786433:DNJ786444 DXD786433:DXF786444 EGZ786433:EHB786444 EQV786433:EQX786444 FAR786433:FAT786444 FKN786433:FKP786444 FUJ786433:FUL786444 GEF786433:GEH786444 GOB786433:GOD786444 GXX786433:GXZ786444 HHT786433:HHV786444 HRP786433:HRR786444 IBL786433:IBN786444 ILH786433:ILJ786444 IVD786433:IVF786444 JEZ786433:JFB786444 JOV786433:JOX786444 JYR786433:JYT786444 KIN786433:KIP786444 KSJ786433:KSL786444 LCF786433:LCH786444 LMB786433:LMD786444 LVX786433:LVZ786444 MFT786433:MFV786444 MPP786433:MPR786444 MZL786433:MZN786444 NJH786433:NJJ786444 NTD786433:NTF786444 OCZ786433:ODB786444 OMV786433:OMX786444 OWR786433:OWT786444 PGN786433:PGP786444 PQJ786433:PQL786444 QAF786433:QAH786444 QKB786433:QKD786444 QTX786433:QTZ786444 RDT786433:RDV786444 RNP786433:RNR786444 RXL786433:RXN786444 SHH786433:SHJ786444 SRD786433:SRF786444 TAZ786433:TBB786444 TKV786433:TKX786444 TUR786433:TUT786444 UEN786433:UEP786444 UOJ786433:UOL786444 UYF786433:UYH786444 VIB786433:VID786444 VRX786433:VRZ786444 WBT786433:WBV786444 WLP786433:WLR786444 WVL786433:WVN786444 E851969:F851980 IZ851969:JB851980 SV851969:SX851980 ACR851969:ACT851980 AMN851969:AMP851980 AWJ851969:AWL851980 BGF851969:BGH851980 BQB851969:BQD851980 BZX851969:BZZ851980 CJT851969:CJV851980 CTP851969:CTR851980 DDL851969:DDN851980 DNH851969:DNJ851980 DXD851969:DXF851980 EGZ851969:EHB851980 EQV851969:EQX851980 FAR851969:FAT851980 FKN851969:FKP851980 FUJ851969:FUL851980 GEF851969:GEH851980 GOB851969:GOD851980 GXX851969:GXZ851980 HHT851969:HHV851980 HRP851969:HRR851980 IBL851969:IBN851980 ILH851969:ILJ851980 IVD851969:IVF851980 JEZ851969:JFB851980 JOV851969:JOX851980 JYR851969:JYT851980 KIN851969:KIP851980 KSJ851969:KSL851980 LCF851969:LCH851980 LMB851969:LMD851980 LVX851969:LVZ851980 MFT851969:MFV851980 MPP851969:MPR851980 MZL851969:MZN851980 NJH851969:NJJ851980 NTD851969:NTF851980 OCZ851969:ODB851980 OMV851969:OMX851980 OWR851969:OWT851980 PGN851969:PGP851980 PQJ851969:PQL851980 QAF851969:QAH851980 QKB851969:QKD851980 QTX851969:QTZ851980 RDT851969:RDV851980 RNP851969:RNR851980 RXL851969:RXN851980 SHH851969:SHJ851980 SRD851969:SRF851980 TAZ851969:TBB851980 TKV851969:TKX851980 TUR851969:TUT851980 UEN851969:UEP851980 UOJ851969:UOL851980 UYF851969:UYH851980 VIB851969:VID851980 VRX851969:VRZ851980 WBT851969:WBV851980 WLP851969:WLR851980 WVL851969:WVN851980 E917505:F917516 IZ917505:JB917516 SV917505:SX917516 ACR917505:ACT917516 AMN917505:AMP917516 AWJ917505:AWL917516 BGF917505:BGH917516 BQB917505:BQD917516 BZX917505:BZZ917516 CJT917505:CJV917516 CTP917505:CTR917516 DDL917505:DDN917516 DNH917505:DNJ917516 DXD917505:DXF917516 EGZ917505:EHB917516 EQV917505:EQX917516 FAR917505:FAT917516 FKN917505:FKP917516 FUJ917505:FUL917516 GEF917505:GEH917516 GOB917505:GOD917516 GXX917505:GXZ917516 HHT917505:HHV917516 HRP917505:HRR917516 IBL917505:IBN917516 ILH917505:ILJ917516 IVD917505:IVF917516 JEZ917505:JFB917516 JOV917505:JOX917516 JYR917505:JYT917516 KIN917505:KIP917516 KSJ917505:KSL917516 LCF917505:LCH917516 LMB917505:LMD917516 LVX917505:LVZ917516 MFT917505:MFV917516 MPP917505:MPR917516 MZL917505:MZN917516 NJH917505:NJJ917516 NTD917505:NTF917516 OCZ917505:ODB917516 OMV917505:OMX917516 OWR917505:OWT917516 PGN917505:PGP917516 PQJ917505:PQL917516 QAF917505:QAH917516 QKB917505:QKD917516 QTX917505:QTZ917516 RDT917505:RDV917516 RNP917505:RNR917516 RXL917505:RXN917516 SHH917505:SHJ917516 SRD917505:SRF917516 TAZ917505:TBB917516 TKV917505:TKX917516 TUR917505:TUT917516 UEN917505:UEP917516 UOJ917505:UOL917516 UYF917505:UYH917516 VIB917505:VID917516 VRX917505:VRZ917516 WBT917505:WBV917516 WLP917505:WLR917516 WVL917505:WVN917516 E983041:F983052 IZ983041:JB983052 SV983041:SX983052 ACR983041:ACT983052 AMN983041:AMP983052 AWJ983041:AWL983052 BGF983041:BGH983052 BQB983041:BQD983052 BZX983041:BZZ983052 CJT983041:CJV983052 CTP983041:CTR983052 DDL983041:DDN983052 DNH983041:DNJ983052 DXD983041:DXF983052 EGZ983041:EHB983052 EQV983041:EQX983052 FAR983041:FAT983052 FKN983041:FKP983052 FUJ983041:FUL983052 GEF983041:GEH983052 GOB983041:GOD983052 GXX983041:GXZ983052 HHT983041:HHV983052 HRP983041:HRR983052 IBL983041:IBN983052 ILH983041:ILJ983052 IVD983041:IVF983052 JEZ983041:JFB983052 JOV983041:JOX983052 JYR983041:JYT983052 KIN983041:KIP983052 KSJ983041:KSL983052 LCF983041:LCH983052 LMB983041:LMD983052 LVX983041:LVZ983052 MFT983041:MFV983052 MPP983041:MPR983052 MZL983041:MZN983052 NJH983041:NJJ983052 NTD983041:NTF983052 OCZ983041:ODB983052 OMV983041:OMX983052 OWR983041:OWT983052 PGN983041:PGP983052 PQJ983041:PQL983052 QAF983041:QAH983052 QKB983041:QKD983052 QTX983041:QTZ983052 RDT983041:RDV983052 RNP983041:RNR983052 RXL983041:RXN983052 SHH983041:SHJ983052 SRD983041:SRF983052 TAZ983041:TBB983052 TKV983041:TKX983052 TUR983041:TUT983052 UEN983041:UEP983052 UOJ983041:UOL983052 UYF983041:UYH983052 VIB983041:VID983052 VRX983041:VRZ983052 WBT983041:WBV983052 WLP983041:WLR983052 SV8:SX16 ACR8:ACT16 AMN8:AMP16 AWJ8:AWL16 BGF8:BGH16 BQB8:BQD16 BZX8:BZZ16 CJT8:CJV16 CTP8:CTR16 DDL8:DDN16 DNH8:DNJ16 DXD8:DXF16 EGZ8:EHB16 EQV8:EQX16 FAR8:FAT16 FKN8:FKP16 FUJ8:FUL16 GEF8:GEH16 GOB8:GOD16 GXX8:GXZ16 HHT8:HHV16 HRP8:HRR16 IBL8:IBN16 ILH8:ILJ16 IVD8:IVF16 JEZ8:JFB16 JOV8:JOX16 JYR8:JYT16 KIN8:KIP16 KSJ8:KSL16 LCF8:LCH16 LMB8:LMD16 LVX8:LVZ16 MFT8:MFV16 MPP8:MPR16 MZL8:MZN16 NJH8:NJJ16 NTD8:NTF16 OCZ8:ODB16 OMV8:OMX16 OWR8:OWT16 PGN8:PGP16 PQJ8:PQL16 QAF8:QAH16 QKB8:QKD16 QTX8:QTZ16 RDT8:RDV16 RNP8:RNR16 RXL8:RXN16 SHH8:SHJ16 SRD8:SRF16 TAZ8:TBB16 TKV8:TKX16 TUR8:TUT16 UEN8:UEP16 UOJ8:UOL16 UYF8:UYH16 VIB8:VID16 VRX8:VRZ16 WBT8:WBV16 WLP8:WLR16 WVL8:WVN16 IZ8:JB16" xr:uid="{00000000-0002-0000-0200-000000000000}">
      <formula1>#REF!</formula1>
    </dataValidation>
    <dataValidation type="list" allowBlank="1" showInputMessage="1" showErrorMessage="1" sqref="E8:F17" xr:uid="{00000000-0002-0000-0200-000002000000}">
      <formula1>$H$17</formula1>
    </dataValidation>
  </dataValidations>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2C7E8-7D3D-495C-8B98-14818CB5D9F6}">
  <dimension ref="A1:AN72"/>
  <sheetViews>
    <sheetView showGridLines="0" view="pageBreakPreview" zoomScaleNormal="100" zoomScaleSheetLayoutView="100" workbookViewId="0">
      <selection activeCell="AK2" sqref="AK2:AN2"/>
    </sheetView>
  </sheetViews>
  <sheetFormatPr defaultColWidth="8.25" defaultRowHeight="21" customHeight="1"/>
  <cols>
    <col min="1" max="1" width="2.58203125" style="48" customWidth="1"/>
    <col min="2" max="2" width="15" style="42" customWidth="1"/>
    <col min="3" max="3" width="6.58203125" style="48" customWidth="1"/>
    <col min="4" max="5" width="7.58203125" style="48" customWidth="1"/>
    <col min="6" max="36" width="2.58203125" style="48" customWidth="1"/>
    <col min="37" max="37" width="6.58203125" style="48" customWidth="1"/>
    <col min="38" max="39" width="7.58203125" style="48" customWidth="1"/>
    <col min="40" max="40" width="5.58203125" style="48" customWidth="1"/>
    <col min="41" max="16384" width="8.25" style="48"/>
  </cols>
  <sheetData>
    <row r="1" spans="1:40" ht="20.149999999999999" customHeight="1">
      <c r="A1" s="41" t="s">
        <v>74</v>
      </c>
      <c r="C1" s="43"/>
      <c r="D1" s="43"/>
      <c r="E1" s="43"/>
      <c r="F1" s="43"/>
      <c r="G1" s="43"/>
      <c r="H1" s="43"/>
      <c r="I1" s="43"/>
      <c r="J1" s="43"/>
      <c r="K1" s="43"/>
      <c r="L1" s="43"/>
      <c r="M1" s="43"/>
      <c r="N1" s="43"/>
      <c r="O1" s="43"/>
      <c r="P1" s="43"/>
      <c r="Q1" s="43"/>
      <c r="R1" s="43"/>
      <c r="S1" s="43"/>
      <c r="T1" s="43"/>
      <c r="U1" s="43"/>
      <c r="V1" s="43"/>
      <c r="W1" s="43"/>
      <c r="X1" s="44"/>
      <c r="Y1" s="44"/>
      <c r="Z1" s="45"/>
      <c r="AA1" s="45"/>
      <c r="AB1" s="45"/>
      <c r="AC1" s="45"/>
      <c r="AD1" s="46"/>
      <c r="AE1" s="46"/>
      <c r="AF1" s="46"/>
      <c r="AG1" s="46"/>
      <c r="AH1" s="46"/>
      <c r="AI1" s="47" t="s">
        <v>75</v>
      </c>
      <c r="AJ1" s="47"/>
      <c r="AK1" s="151" t="s">
        <v>224</v>
      </c>
      <c r="AL1" s="151"/>
      <c r="AM1" s="151"/>
      <c r="AN1" s="151"/>
    </row>
    <row r="2" spans="1:40" ht="18" customHeight="1">
      <c r="A2" s="45"/>
      <c r="B2" s="49"/>
      <c r="C2" s="49"/>
      <c r="D2" s="49"/>
      <c r="E2" s="49"/>
      <c r="F2" s="49"/>
      <c r="G2" s="49"/>
      <c r="H2" s="49"/>
      <c r="I2" s="49"/>
      <c r="J2" s="49"/>
      <c r="K2" s="49"/>
      <c r="L2" s="49"/>
      <c r="M2" s="152">
        <v>2026</v>
      </c>
      <c r="N2" s="152"/>
      <c r="O2" s="152"/>
      <c r="P2" s="152"/>
      <c r="Q2" s="153" t="s">
        <v>76</v>
      </c>
      <c r="R2" s="153"/>
      <c r="S2" s="152"/>
      <c r="T2" s="152"/>
      <c r="U2" s="153" t="s">
        <v>77</v>
      </c>
      <c r="V2" s="153"/>
      <c r="W2" s="49"/>
      <c r="X2" s="49"/>
      <c r="Y2" s="49"/>
      <c r="Z2" s="45"/>
      <c r="AA2" s="45"/>
      <c r="AC2" s="47"/>
      <c r="AD2" s="49"/>
      <c r="AE2" s="49"/>
      <c r="AF2" s="49"/>
      <c r="AG2" s="49"/>
      <c r="AH2" s="49"/>
      <c r="AI2" s="47" t="s">
        <v>78</v>
      </c>
      <c r="AJ2" s="47"/>
      <c r="AK2" s="154"/>
      <c r="AL2" s="154"/>
      <c r="AM2" s="154"/>
      <c r="AN2" s="154"/>
    </row>
    <row r="3" spans="1:40" ht="18" customHeight="1">
      <c r="A3" s="50"/>
      <c r="B3" s="50"/>
      <c r="C3" s="50"/>
      <c r="D3" s="50"/>
      <c r="E3" s="50"/>
      <c r="F3" s="50"/>
      <c r="G3" s="50"/>
      <c r="H3" s="50"/>
      <c r="I3" s="50"/>
      <c r="J3" s="50"/>
      <c r="K3" s="50"/>
      <c r="L3" s="50"/>
      <c r="M3" s="50"/>
      <c r="N3" s="50"/>
      <c r="O3" s="50"/>
      <c r="P3" s="50"/>
      <c r="Q3" s="50"/>
      <c r="R3" s="50"/>
      <c r="S3" s="50"/>
      <c r="T3" s="50"/>
      <c r="U3" s="50"/>
      <c r="V3" s="50"/>
      <c r="W3" s="50"/>
      <c r="Y3" s="51"/>
      <c r="Z3" s="51"/>
      <c r="AA3" s="51"/>
      <c r="AB3" s="45"/>
      <c r="AC3" s="51"/>
      <c r="AD3" s="51"/>
      <c r="AE3" s="51"/>
      <c r="AF3" s="51"/>
      <c r="AG3" s="51"/>
      <c r="AH3" s="51"/>
      <c r="AI3" s="52" t="s">
        <v>79</v>
      </c>
      <c r="AJ3" s="47"/>
      <c r="AK3" s="155"/>
      <c r="AL3" s="155"/>
      <c r="AM3" s="155"/>
      <c r="AN3" s="155"/>
    </row>
    <row r="4" spans="1:40" ht="18" customHeight="1">
      <c r="A4" s="50"/>
      <c r="B4" s="50"/>
      <c r="C4" s="50"/>
      <c r="D4" s="50"/>
      <c r="E4" s="50"/>
      <c r="F4" s="50"/>
      <c r="G4" s="50"/>
      <c r="H4" s="50"/>
      <c r="I4" s="50"/>
      <c r="J4" s="50"/>
      <c r="K4" s="50"/>
      <c r="L4" s="50"/>
      <c r="M4" s="50"/>
      <c r="N4" s="50"/>
      <c r="O4" s="50"/>
      <c r="P4" s="50"/>
      <c r="Q4" s="50"/>
      <c r="R4" s="50"/>
      <c r="S4" s="50"/>
      <c r="T4" s="50"/>
      <c r="U4" s="50"/>
      <c r="V4" s="50"/>
      <c r="W4" s="50"/>
      <c r="Y4" s="51"/>
      <c r="Z4" s="51"/>
      <c r="AA4" s="51"/>
      <c r="AB4" s="45"/>
      <c r="AC4" s="51"/>
      <c r="AD4" s="51"/>
      <c r="AE4" s="51"/>
      <c r="AF4" s="51"/>
      <c r="AG4" s="51"/>
      <c r="AH4" s="51"/>
      <c r="AI4" s="52" t="s">
        <v>80</v>
      </c>
      <c r="AJ4" s="47"/>
      <c r="AK4" s="155"/>
      <c r="AL4" s="155"/>
      <c r="AM4" s="155"/>
      <c r="AN4" s="155"/>
    </row>
    <row r="5" spans="1:40" ht="18" customHeight="1">
      <c r="A5" s="50"/>
      <c r="B5" s="50"/>
      <c r="C5" s="50"/>
      <c r="D5" s="50"/>
      <c r="E5" s="50"/>
      <c r="F5" s="50"/>
      <c r="G5" s="50"/>
      <c r="H5" s="50"/>
      <c r="I5" s="50"/>
      <c r="J5" s="50"/>
      <c r="K5" s="50"/>
      <c r="L5" s="50"/>
      <c r="M5" s="50"/>
      <c r="N5" s="50"/>
      <c r="O5" s="50"/>
      <c r="P5" s="50"/>
      <c r="Q5" s="50"/>
      <c r="R5" s="50"/>
      <c r="S5" s="50"/>
      <c r="U5" s="50"/>
      <c r="V5" s="50"/>
      <c r="W5" s="50"/>
      <c r="Y5" s="51"/>
      <c r="Z5" s="51"/>
      <c r="AA5" s="51"/>
      <c r="AB5" s="45"/>
      <c r="AC5" s="51"/>
      <c r="AD5" s="51"/>
      <c r="AE5" s="51"/>
      <c r="AF5" s="51"/>
      <c r="AG5" s="52" t="s">
        <v>81</v>
      </c>
      <c r="AH5" s="156"/>
      <c r="AI5" s="156"/>
      <c r="AJ5" s="156"/>
      <c r="AK5" s="51" t="s">
        <v>82</v>
      </c>
      <c r="AL5" s="53"/>
      <c r="AM5" s="51" t="s">
        <v>83</v>
      </c>
      <c r="AN5" s="45"/>
    </row>
    <row r="6" spans="1:40" ht="10" customHeight="1">
      <c r="A6" s="45"/>
      <c r="B6" s="54"/>
      <c r="C6" s="54"/>
      <c r="D6" s="54"/>
      <c r="E6" s="54"/>
      <c r="F6" s="54"/>
      <c r="G6" s="54"/>
      <c r="H6" s="54"/>
      <c r="I6" s="54"/>
      <c r="J6" s="54"/>
      <c r="K6" s="54"/>
      <c r="L6" s="54"/>
      <c r="M6" s="54"/>
      <c r="N6" s="54"/>
      <c r="O6" s="54"/>
      <c r="P6" s="54"/>
      <c r="Q6" s="54"/>
      <c r="R6" s="54"/>
      <c r="S6" s="54"/>
      <c r="T6" s="54"/>
      <c r="U6" s="54"/>
      <c r="V6" s="54"/>
      <c r="W6" s="54"/>
      <c r="X6" s="49"/>
      <c r="Y6" s="49"/>
      <c r="Z6" s="49"/>
      <c r="AA6" s="49"/>
      <c r="AB6" s="49"/>
      <c r="AC6" s="49"/>
      <c r="AD6" s="49"/>
      <c r="AE6" s="49"/>
      <c r="AF6" s="49"/>
      <c r="AG6" s="49"/>
      <c r="AH6" s="49"/>
      <c r="AI6" s="49"/>
      <c r="AJ6" s="49"/>
      <c r="AK6" s="49"/>
      <c r="AL6" s="49"/>
      <c r="AM6" s="45"/>
      <c r="AN6" s="45"/>
    </row>
    <row r="7" spans="1:40" ht="15" customHeight="1">
      <c r="A7" s="157" t="s">
        <v>84</v>
      </c>
      <c r="B7" s="158" t="s">
        <v>85</v>
      </c>
      <c r="C7" s="160" t="s">
        <v>86</v>
      </c>
      <c r="D7" s="163" t="s">
        <v>87</v>
      </c>
      <c r="E7" s="164" t="s">
        <v>88</v>
      </c>
      <c r="F7" s="165" t="s">
        <v>89</v>
      </c>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6" t="s">
        <v>90</v>
      </c>
      <c r="AL7" s="170" t="s">
        <v>91</v>
      </c>
      <c r="AM7" s="171" t="s">
        <v>92</v>
      </c>
      <c r="AN7" s="171"/>
    </row>
    <row r="8" spans="1:40" ht="15" customHeight="1">
      <c r="A8" s="157"/>
      <c r="B8" s="159"/>
      <c r="C8" s="161"/>
      <c r="D8" s="163"/>
      <c r="E8" s="164"/>
      <c r="F8" s="163" t="s">
        <v>93</v>
      </c>
      <c r="G8" s="163"/>
      <c r="H8" s="163"/>
      <c r="I8" s="163"/>
      <c r="J8" s="163"/>
      <c r="K8" s="163"/>
      <c r="L8" s="163"/>
      <c r="M8" s="163" t="s">
        <v>94</v>
      </c>
      <c r="N8" s="163"/>
      <c r="O8" s="163"/>
      <c r="P8" s="163"/>
      <c r="Q8" s="163"/>
      <c r="R8" s="163"/>
      <c r="S8" s="163"/>
      <c r="T8" s="163" t="s">
        <v>95</v>
      </c>
      <c r="U8" s="163"/>
      <c r="V8" s="163"/>
      <c r="W8" s="163"/>
      <c r="X8" s="163"/>
      <c r="Y8" s="163"/>
      <c r="Z8" s="163"/>
      <c r="AA8" s="163" t="s">
        <v>96</v>
      </c>
      <c r="AB8" s="163"/>
      <c r="AC8" s="163"/>
      <c r="AD8" s="163"/>
      <c r="AE8" s="163"/>
      <c r="AF8" s="163"/>
      <c r="AG8" s="163"/>
      <c r="AH8" s="163" t="s">
        <v>97</v>
      </c>
      <c r="AI8" s="163"/>
      <c r="AJ8" s="163"/>
      <c r="AK8" s="166"/>
      <c r="AL8" s="170"/>
      <c r="AM8" s="171"/>
      <c r="AN8" s="171"/>
    </row>
    <row r="9" spans="1:40" ht="15" customHeight="1">
      <c r="A9" s="157"/>
      <c r="B9" s="167" t="s">
        <v>98</v>
      </c>
      <c r="C9" s="161"/>
      <c r="D9" s="163"/>
      <c r="E9" s="164"/>
      <c r="F9" s="58">
        <f>DATE($M$2,$S$2,1)</f>
        <v>45992</v>
      </c>
      <c r="G9" s="58">
        <f>DATE($M$2,$S$2,2)</f>
        <v>45993</v>
      </c>
      <c r="H9" s="58">
        <f>DATE($M$2,$S$2,3)</f>
        <v>45994</v>
      </c>
      <c r="I9" s="58">
        <f>DATE($M$2,$S$2,4)</f>
        <v>45995</v>
      </c>
      <c r="J9" s="58">
        <f>DATE($M$2,$S$2,5)</f>
        <v>45996</v>
      </c>
      <c r="K9" s="58">
        <f>DATE($M$2,$S$2,6)</f>
        <v>45997</v>
      </c>
      <c r="L9" s="58">
        <f>DATE($M$2,$S$2,7)</f>
        <v>45998</v>
      </c>
      <c r="M9" s="58">
        <f>DATE($M$2,$S$2,8)</f>
        <v>45999</v>
      </c>
      <c r="N9" s="58">
        <f>DATE($M$2,$S$2,9)</f>
        <v>46000</v>
      </c>
      <c r="O9" s="58">
        <f>DATE($M$2,$S$2,10)</f>
        <v>46001</v>
      </c>
      <c r="P9" s="58">
        <f>DATE($M$2,$S$2,11)</f>
        <v>46002</v>
      </c>
      <c r="Q9" s="58">
        <f>DATE($M$2,$S$2,12)</f>
        <v>46003</v>
      </c>
      <c r="R9" s="58">
        <f>DATE($M$2,$S$2,13)</f>
        <v>46004</v>
      </c>
      <c r="S9" s="58">
        <f>DATE($M$2,$S$2,14)</f>
        <v>46005</v>
      </c>
      <c r="T9" s="58">
        <f>DATE($M$2,$S$2,15)</f>
        <v>46006</v>
      </c>
      <c r="U9" s="58">
        <f>DATE($M$2,$S$2,16)</f>
        <v>46007</v>
      </c>
      <c r="V9" s="58">
        <f>DATE($M$2,$S$2,17)</f>
        <v>46008</v>
      </c>
      <c r="W9" s="58">
        <f>DATE($M$2,$S$2,18)</f>
        <v>46009</v>
      </c>
      <c r="X9" s="58">
        <f>DATE($M$2,$S$2,19)</f>
        <v>46010</v>
      </c>
      <c r="Y9" s="58">
        <f>DATE($M$2,$S$2,20)</f>
        <v>46011</v>
      </c>
      <c r="Z9" s="58">
        <f>DATE($M$2,$S$2,21)</f>
        <v>46012</v>
      </c>
      <c r="AA9" s="58">
        <f>DATE($M$2,$S$2,22)</f>
        <v>46013</v>
      </c>
      <c r="AB9" s="58">
        <f>DATE($M$2,$S$2,23)</f>
        <v>46014</v>
      </c>
      <c r="AC9" s="58">
        <f>DATE($M$2,$S$2,24)</f>
        <v>46015</v>
      </c>
      <c r="AD9" s="58">
        <f>DATE($M$2,$S$2,25)</f>
        <v>46016</v>
      </c>
      <c r="AE9" s="58">
        <f>DATE($M$2,$S$2,26)</f>
        <v>46017</v>
      </c>
      <c r="AF9" s="58">
        <f>DATE($M$2,$S$2,27)</f>
        <v>46018</v>
      </c>
      <c r="AG9" s="58">
        <f>DATE($M$2,$S$2,28)</f>
        <v>46019</v>
      </c>
      <c r="AH9" s="58">
        <f>IF(DAY(EOMONTH(F9,0))&lt;29,"",DATE($M$2,$S$2,29))</f>
        <v>46020</v>
      </c>
      <c r="AI9" s="58">
        <f>IF(DAY(EOMONTH(F9,0))&lt;30,"",DATE($M$2,$S$2,30))</f>
        <v>46021</v>
      </c>
      <c r="AJ9" s="58">
        <f>IF(DAY(EOMONTH(F9,0))&lt;31,"",DATE($M$2,$S$2,31))</f>
        <v>46022</v>
      </c>
      <c r="AK9" s="166"/>
      <c r="AL9" s="170"/>
      <c r="AM9" s="171"/>
      <c r="AN9" s="171"/>
    </row>
    <row r="10" spans="1:40" ht="15" customHeight="1">
      <c r="A10" s="157"/>
      <c r="B10" s="168"/>
      <c r="C10" s="162"/>
      <c r="D10" s="163"/>
      <c r="E10" s="164"/>
      <c r="F10" s="59">
        <f>DATE($M$2,$S$2,1)</f>
        <v>45992</v>
      </c>
      <c r="G10" s="59">
        <f>DATE($M$2,$S$2,2)</f>
        <v>45993</v>
      </c>
      <c r="H10" s="59">
        <f>DATE($M$2,$S$2,3)</f>
        <v>45994</v>
      </c>
      <c r="I10" s="59">
        <f>DATE($M$2,$S$2,4)</f>
        <v>45995</v>
      </c>
      <c r="J10" s="59">
        <f>DATE($M$2,$S$2,5)</f>
        <v>45996</v>
      </c>
      <c r="K10" s="59">
        <f>DATE($M$2,$S$2,6)</f>
        <v>45997</v>
      </c>
      <c r="L10" s="59">
        <f>DATE($M$2,$S$2,7)</f>
        <v>45998</v>
      </c>
      <c r="M10" s="59">
        <f>DATE($M$2,$S$2,8)</f>
        <v>45999</v>
      </c>
      <c r="N10" s="59">
        <f>DATE($M$2,$S$2,9)</f>
        <v>46000</v>
      </c>
      <c r="O10" s="59">
        <f>DATE($M$2,$S$2,10)</f>
        <v>46001</v>
      </c>
      <c r="P10" s="59">
        <f>DATE($M$2,$S$2,11)</f>
        <v>46002</v>
      </c>
      <c r="Q10" s="59">
        <f>DATE($M$2,$S$2,12)</f>
        <v>46003</v>
      </c>
      <c r="R10" s="59">
        <f>DATE($M$2,$S$2,13)</f>
        <v>46004</v>
      </c>
      <c r="S10" s="59">
        <f>DATE($M$2,$S$2,14)</f>
        <v>46005</v>
      </c>
      <c r="T10" s="59">
        <f>DATE($M$2,$S$2,15)</f>
        <v>46006</v>
      </c>
      <c r="U10" s="59">
        <f>DATE($M$2,$S$2,16)</f>
        <v>46007</v>
      </c>
      <c r="V10" s="59">
        <f>DATE($M$2,$S$2,17)</f>
        <v>46008</v>
      </c>
      <c r="W10" s="59">
        <f>DATE($M$2,$S$2,18)</f>
        <v>46009</v>
      </c>
      <c r="X10" s="59">
        <f>DATE($M$2,$S$2,19)</f>
        <v>46010</v>
      </c>
      <c r="Y10" s="59">
        <f>DATE($M$2,$S$2,20)</f>
        <v>46011</v>
      </c>
      <c r="Z10" s="59">
        <f>DATE($M$2,$S$2,21)</f>
        <v>46012</v>
      </c>
      <c r="AA10" s="59">
        <f>DATE($M$2,$S$2,22)</f>
        <v>46013</v>
      </c>
      <c r="AB10" s="59">
        <f>DATE($M$2,$S$2,23)</f>
        <v>46014</v>
      </c>
      <c r="AC10" s="59">
        <f>DATE($M$2,$S$2,24)</f>
        <v>46015</v>
      </c>
      <c r="AD10" s="59">
        <f>DATE($M$2,$S$2,25)</f>
        <v>46016</v>
      </c>
      <c r="AE10" s="59">
        <f>DATE($M$2,$S$2,26)</f>
        <v>46017</v>
      </c>
      <c r="AF10" s="59">
        <f>DATE($M$2,$S$2,27)</f>
        <v>46018</v>
      </c>
      <c r="AG10" s="59">
        <f>DATE($M$2,$S$2,28)</f>
        <v>46019</v>
      </c>
      <c r="AH10" s="59">
        <f>IF(DAY(EOMONTH(F10,0))&lt;29,"",DATE($M$2,$S$2,29))</f>
        <v>46020</v>
      </c>
      <c r="AI10" s="59">
        <f>IF(DAY(EOMONTH(F10,0))&lt;30,"",DATE($M$2,$S$2,30))</f>
        <v>46021</v>
      </c>
      <c r="AJ10" s="59">
        <f>IF(DAY(EOMONTH(F10,0))&lt;31,"",DATE($M$2,$S$2,31))</f>
        <v>46022</v>
      </c>
      <c r="AK10" s="166"/>
      <c r="AL10" s="170"/>
      <c r="AM10" s="171"/>
      <c r="AN10" s="171"/>
    </row>
    <row r="11" spans="1:40" ht="18" customHeight="1">
      <c r="A11" s="55">
        <v>1</v>
      </c>
      <c r="B11" s="60" t="s">
        <v>99</v>
      </c>
      <c r="C11" s="61" t="s">
        <v>100</v>
      </c>
      <c r="D11" s="62"/>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5">
        <f>+SUM(F11:AJ11)</f>
        <v>0</v>
      </c>
      <c r="AL11" s="66">
        <f>IF($AK$3="４週",AK11/4,AK11/(DAY(EOMONTH($F$9,0))/7))</f>
        <v>0</v>
      </c>
      <c r="AM11" s="169"/>
      <c r="AN11" s="169"/>
    </row>
    <row r="12" spans="1:40" ht="18" customHeight="1">
      <c r="A12" s="55">
        <v>2</v>
      </c>
      <c r="B12" s="60"/>
      <c r="C12" s="61"/>
      <c r="D12" s="62"/>
      <c r="E12" s="63"/>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5">
        <f t="shared" ref="AK12:AK31" si="0">+SUM(F12:AJ12)</f>
        <v>0</v>
      </c>
      <c r="AL12" s="66">
        <f>IF($AK$3="４週",AK12/4,AK12/(DAY(EOMONTH($F$9,0))/7))</f>
        <v>0</v>
      </c>
      <c r="AM12" s="169"/>
      <c r="AN12" s="169"/>
    </row>
    <row r="13" spans="1:40" ht="18" customHeight="1">
      <c r="A13" s="55">
        <v>3</v>
      </c>
      <c r="B13" s="60"/>
      <c r="C13" s="61"/>
      <c r="D13" s="62"/>
      <c r="E13" s="63"/>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5">
        <f t="shared" si="0"/>
        <v>0</v>
      </c>
      <c r="AL13" s="66">
        <f>IF($AK$3="４週",AK13/4,AK13/(DAY(EOMONTH($F$9,0))/7))</f>
        <v>0</v>
      </c>
      <c r="AM13" s="169"/>
      <c r="AN13" s="169"/>
    </row>
    <row r="14" spans="1:40" ht="18" customHeight="1">
      <c r="A14" s="55">
        <v>4</v>
      </c>
      <c r="B14" s="60"/>
      <c r="C14" s="61"/>
      <c r="D14" s="62"/>
      <c r="E14" s="63"/>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5">
        <f t="shared" si="0"/>
        <v>0</v>
      </c>
      <c r="AL14" s="66">
        <f>IF($AK$3="４週",AK14/4,AK14/(DAY(EOMONTH($F$9,0))/7))</f>
        <v>0</v>
      </c>
      <c r="AM14" s="169"/>
      <c r="AN14" s="169"/>
    </row>
    <row r="15" spans="1:40" ht="18" customHeight="1">
      <c r="A15" s="55">
        <v>5</v>
      </c>
      <c r="B15" s="60"/>
      <c r="C15" s="61"/>
      <c r="D15" s="62"/>
      <c r="E15" s="63"/>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5">
        <f t="shared" si="0"/>
        <v>0</v>
      </c>
      <c r="AL15" s="66">
        <f t="shared" ref="AL15:AL30" si="1">IF($AK$3="４週",AK15/4,AK15/(DAY(EOMONTH($F$9,0))/7))</f>
        <v>0</v>
      </c>
      <c r="AM15" s="169"/>
      <c r="AN15" s="169"/>
    </row>
    <row r="16" spans="1:40" ht="18" customHeight="1">
      <c r="A16" s="55">
        <v>6</v>
      </c>
      <c r="B16" s="60"/>
      <c r="C16" s="61"/>
      <c r="D16" s="62"/>
      <c r="E16" s="63"/>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5">
        <f t="shared" si="0"/>
        <v>0</v>
      </c>
      <c r="AL16" s="66">
        <f t="shared" si="1"/>
        <v>0</v>
      </c>
      <c r="AM16" s="169"/>
      <c r="AN16" s="169"/>
    </row>
    <row r="17" spans="1:40" ht="18" customHeight="1">
      <c r="A17" s="55">
        <v>7</v>
      </c>
      <c r="B17" s="60"/>
      <c r="C17" s="61"/>
      <c r="D17" s="62"/>
      <c r="E17" s="63"/>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5">
        <f t="shared" si="0"/>
        <v>0</v>
      </c>
      <c r="AL17" s="66">
        <f t="shared" si="1"/>
        <v>0</v>
      </c>
      <c r="AM17" s="169"/>
      <c r="AN17" s="169"/>
    </row>
    <row r="18" spans="1:40" ht="18" customHeight="1">
      <c r="A18" s="55">
        <v>8</v>
      </c>
      <c r="B18" s="60"/>
      <c r="C18" s="61"/>
      <c r="D18" s="62"/>
      <c r="E18" s="63"/>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5">
        <f t="shared" si="0"/>
        <v>0</v>
      </c>
      <c r="AL18" s="66">
        <f t="shared" si="1"/>
        <v>0</v>
      </c>
      <c r="AM18" s="169"/>
      <c r="AN18" s="169"/>
    </row>
    <row r="19" spans="1:40" ht="18" customHeight="1">
      <c r="A19" s="55">
        <v>9</v>
      </c>
      <c r="B19" s="60"/>
      <c r="C19" s="61"/>
      <c r="D19" s="62"/>
      <c r="E19" s="63"/>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5">
        <f t="shared" si="0"/>
        <v>0</v>
      </c>
      <c r="AL19" s="66">
        <f t="shared" si="1"/>
        <v>0</v>
      </c>
      <c r="AM19" s="169"/>
      <c r="AN19" s="169"/>
    </row>
    <row r="20" spans="1:40" ht="18" customHeight="1">
      <c r="A20" s="55">
        <v>10</v>
      </c>
      <c r="B20" s="60"/>
      <c r="C20" s="61"/>
      <c r="D20" s="62"/>
      <c r="E20" s="63"/>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5">
        <f t="shared" si="0"/>
        <v>0</v>
      </c>
      <c r="AL20" s="66">
        <f t="shared" si="1"/>
        <v>0</v>
      </c>
      <c r="AM20" s="169"/>
      <c r="AN20" s="169"/>
    </row>
    <row r="21" spans="1:40" ht="18" customHeight="1">
      <c r="A21" s="55">
        <v>11</v>
      </c>
      <c r="B21" s="60"/>
      <c r="C21" s="61"/>
      <c r="D21" s="62"/>
      <c r="E21" s="63"/>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5">
        <f t="shared" si="0"/>
        <v>0</v>
      </c>
      <c r="AL21" s="66">
        <f t="shared" si="1"/>
        <v>0</v>
      </c>
      <c r="AM21" s="169"/>
      <c r="AN21" s="169"/>
    </row>
    <row r="22" spans="1:40" ht="18" customHeight="1">
      <c r="A22" s="55">
        <v>12</v>
      </c>
      <c r="B22" s="60"/>
      <c r="C22" s="61"/>
      <c r="D22" s="62"/>
      <c r="E22" s="63"/>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5">
        <f t="shared" si="0"/>
        <v>0</v>
      </c>
      <c r="AL22" s="66">
        <f t="shared" si="1"/>
        <v>0</v>
      </c>
      <c r="AM22" s="169"/>
      <c r="AN22" s="169"/>
    </row>
    <row r="23" spans="1:40" ht="18" customHeight="1">
      <c r="A23" s="55">
        <v>13</v>
      </c>
      <c r="B23" s="60"/>
      <c r="C23" s="61"/>
      <c r="D23" s="62"/>
      <c r="E23" s="63"/>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5">
        <f t="shared" si="0"/>
        <v>0</v>
      </c>
      <c r="AL23" s="66">
        <f t="shared" si="1"/>
        <v>0</v>
      </c>
      <c r="AM23" s="169"/>
      <c r="AN23" s="169"/>
    </row>
    <row r="24" spans="1:40" ht="18" customHeight="1">
      <c r="A24" s="55">
        <v>14</v>
      </c>
      <c r="B24" s="60"/>
      <c r="C24" s="61"/>
      <c r="D24" s="62"/>
      <c r="E24" s="63"/>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5">
        <f t="shared" si="0"/>
        <v>0</v>
      </c>
      <c r="AL24" s="66">
        <f t="shared" si="1"/>
        <v>0</v>
      </c>
      <c r="AM24" s="169"/>
      <c r="AN24" s="169"/>
    </row>
    <row r="25" spans="1:40" ht="18" customHeight="1">
      <c r="A25" s="55">
        <v>15</v>
      </c>
      <c r="B25" s="60"/>
      <c r="C25" s="61"/>
      <c r="D25" s="62"/>
      <c r="E25" s="63"/>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5">
        <f t="shared" si="0"/>
        <v>0</v>
      </c>
      <c r="AL25" s="66">
        <f t="shared" si="1"/>
        <v>0</v>
      </c>
      <c r="AM25" s="169"/>
      <c r="AN25" s="169"/>
    </row>
    <row r="26" spans="1:40" ht="18" customHeight="1">
      <c r="A26" s="55">
        <v>16</v>
      </c>
      <c r="B26" s="60"/>
      <c r="C26" s="61"/>
      <c r="D26" s="62"/>
      <c r="E26" s="63"/>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5">
        <f t="shared" si="0"/>
        <v>0</v>
      </c>
      <c r="AL26" s="66">
        <f t="shared" si="1"/>
        <v>0</v>
      </c>
      <c r="AM26" s="169"/>
      <c r="AN26" s="169"/>
    </row>
    <row r="27" spans="1:40" ht="18" customHeight="1">
      <c r="A27" s="55">
        <v>17</v>
      </c>
      <c r="B27" s="60"/>
      <c r="C27" s="61"/>
      <c r="D27" s="62"/>
      <c r="E27" s="63"/>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5">
        <f t="shared" si="0"/>
        <v>0</v>
      </c>
      <c r="AL27" s="66">
        <f t="shared" si="1"/>
        <v>0</v>
      </c>
      <c r="AM27" s="169"/>
      <c r="AN27" s="169"/>
    </row>
    <row r="28" spans="1:40" ht="18" customHeight="1">
      <c r="A28" s="55">
        <v>18</v>
      </c>
      <c r="B28" s="60"/>
      <c r="C28" s="61"/>
      <c r="D28" s="62"/>
      <c r="E28" s="63"/>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5">
        <f t="shared" si="0"/>
        <v>0</v>
      </c>
      <c r="AL28" s="66">
        <f t="shared" si="1"/>
        <v>0</v>
      </c>
      <c r="AM28" s="169"/>
      <c r="AN28" s="169"/>
    </row>
    <row r="29" spans="1:40" ht="18" customHeight="1">
      <c r="A29" s="55">
        <v>19</v>
      </c>
      <c r="B29" s="60"/>
      <c r="C29" s="61"/>
      <c r="D29" s="62"/>
      <c r="E29" s="63"/>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5">
        <f t="shared" si="0"/>
        <v>0</v>
      </c>
      <c r="AL29" s="66">
        <f t="shared" si="1"/>
        <v>0</v>
      </c>
      <c r="AM29" s="169"/>
      <c r="AN29" s="169"/>
    </row>
    <row r="30" spans="1:40" ht="18" customHeight="1">
      <c r="A30" s="55">
        <v>20</v>
      </c>
      <c r="B30" s="60"/>
      <c r="C30" s="61"/>
      <c r="D30" s="62"/>
      <c r="E30" s="63"/>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5">
        <f t="shared" si="0"/>
        <v>0</v>
      </c>
      <c r="AL30" s="66">
        <f t="shared" si="1"/>
        <v>0</v>
      </c>
      <c r="AM30" s="169"/>
      <c r="AN30" s="169"/>
    </row>
    <row r="31" spans="1:40" ht="18" customHeight="1">
      <c r="A31" s="164" t="s">
        <v>27</v>
      </c>
      <c r="B31" s="179"/>
      <c r="C31" s="179"/>
      <c r="D31" s="179"/>
      <c r="E31" s="179"/>
      <c r="F31" s="67">
        <f>+SUM(F11:F30)</f>
        <v>0</v>
      </c>
      <c r="G31" s="67">
        <f t="shared" ref="G31:AJ31" si="2">+SUM(G11:G30)</f>
        <v>0</v>
      </c>
      <c r="H31" s="67">
        <f t="shared" si="2"/>
        <v>0</v>
      </c>
      <c r="I31" s="67">
        <f t="shared" si="2"/>
        <v>0</v>
      </c>
      <c r="J31" s="67">
        <f t="shared" si="2"/>
        <v>0</v>
      </c>
      <c r="K31" s="67">
        <f t="shared" si="2"/>
        <v>0</v>
      </c>
      <c r="L31" s="67">
        <f t="shared" si="2"/>
        <v>0</v>
      </c>
      <c r="M31" s="67">
        <f t="shared" si="2"/>
        <v>0</v>
      </c>
      <c r="N31" s="67">
        <f t="shared" si="2"/>
        <v>0</v>
      </c>
      <c r="O31" s="67">
        <f t="shared" si="2"/>
        <v>0</v>
      </c>
      <c r="P31" s="67">
        <f t="shared" si="2"/>
        <v>0</v>
      </c>
      <c r="Q31" s="67">
        <f t="shared" si="2"/>
        <v>0</v>
      </c>
      <c r="R31" s="67">
        <f t="shared" si="2"/>
        <v>0</v>
      </c>
      <c r="S31" s="67">
        <f t="shared" si="2"/>
        <v>0</v>
      </c>
      <c r="T31" s="67">
        <f t="shared" si="2"/>
        <v>0</v>
      </c>
      <c r="U31" s="67">
        <f t="shared" si="2"/>
        <v>0</v>
      </c>
      <c r="V31" s="67">
        <f t="shared" si="2"/>
        <v>0</v>
      </c>
      <c r="W31" s="67">
        <f t="shared" si="2"/>
        <v>0</v>
      </c>
      <c r="X31" s="67">
        <f t="shared" si="2"/>
        <v>0</v>
      </c>
      <c r="Y31" s="67">
        <f t="shared" si="2"/>
        <v>0</v>
      </c>
      <c r="Z31" s="67">
        <f t="shared" si="2"/>
        <v>0</v>
      </c>
      <c r="AA31" s="67">
        <f t="shared" si="2"/>
        <v>0</v>
      </c>
      <c r="AB31" s="67">
        <f t="shared" si="2"/>
        <v>0</v>
      </c>
      <c r="AC31" s="67">
        <f t="shared" si="2"/>
        <v>0</v>
      </c>
      <c r="AD31" s="67">
        <f t="shared" si="2"/>
        <v>0</v>
      </c>
      <c r="AE31" s="67">
        <f t="shared" si="2"/>
        <v>0</v>
      </c>
      <c r="AF31" s="67">
        <f t="shared" si="2"/>
        <v>0</v>
      </c>
      <c r="AG31" s="67">
        <f t="shared" si="2"/>
        <v>0</v>
      </c>
      <c r="AH31" s="67">
        <f t="shared" si="2"/>
        <v>0</v>
      </c>
      <c r="AI31" s="67">
        <f t="shared" si="2"/>
        <v>0</v>
      </c>
      <c r="AJ31" s="67">
        <f t="shared" si="2"/>
        <v>0</v>
      </c>
      <c r="AK31" s="65">
        <f t="shared" si="0"/>
        <v>0</v>
      </c>
      <c r="AL31" s="66">
        <f>IF($AK$3="４週",AK31/4,AK31/(DAY(EOMONTH($F$9,0))/7))</f>
        <v>0</v>
      </c>
      <c r="AM31" s="157"/>
      <c r="AN31" s="157"/>
    </row>
    <row r="32" spans="1:40" ht="18" customHeight="1">
      <c r="A32" s="179" t="s">
        <v>105</v>
      </c>
      <c r="B32" s="179"/>
      <c r="C32" s="179"/>
      <c r="D32" s="179"/>
      <c r="E32" s="180"/>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7"/>
      <c r="AL32" s="69"/>
      <c r="AM32" s="157"/>
      <c r="AN32" s="157"/>
    </row>
    <row r="33" spans="1:40" ht="15" customHeight="1">
      <c r="A33" s="54"/>
      <c r="B33" s="54"/>
      <c r="C33" s="54"/>
      <c r="D33" s="54"/>
      <c r="E33" s="54"/>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54"/>
      <c r="AL33" s="54"/>
      <c r="AM33" s="45"/>
    </row>
    <row r="34" spans="1:40" ht="15" customHeight="1">
      <c r="A34" s="54"/>
      <c r="B34" s="54"/>
      <c r="C34" s="54"/>
      <c r="D34" s="54"/>
      <c r="E34" s="54"/>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54"/>
      <c r="AL34" s="54"/>
      <c r="AM34" s="45"/>
    </row>
    <row r="35" spans="1:40" ht="21" customHeight="1">
      <c r="A35" s="44" t="s">
        <v>106</v>
      </c>
      <c r="B35" s="48"/>
      <c r="C35" s="49"/>
      <c r="D35" s="49"/>
      <c r="E35" s="49"/>
      <c r="F35" s="49"/>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9"/>
      <c r="AM35" s="49"/>
      <c r="AN35" s="45"/>
    </row>
    <row r="36" spans="1:40" ht="25" customHeight="1">
      <c r="A36" s="45"/>
      <c r="B36" s="54"/>
      <c r="C36" s="175" t="e">
        <f>IF(VLOOKUP($AK$1,選択肢!$A$1:$J$32,C41,FALSE)=0,"-",VLOOKUP($AK$1,選択肢!$A$1:$J$32,C41,FALSE))</f>
        <v>#N/A</v>
      </c>
      <c r="D36" s="176"/>
      <c r="E36" s="177" t="e">
        <f>IF(VLOOKUP($AK$1,選択肢!$A$1:$J$32,E41,FALSE)=0,"-",VLOOKUP($AK$1,選択肢!$A$1:$J$32,E41,FALSE))</f>
        <v>#N/A</v>
      </c>
      <c r="F36" s="177"/>
      <c r="G36" s="177"/>
      <c r="H36" s="177"/>
      <c r="I36" s="175" t="e">
        <f>IF(VLOOKUP($AK$1,選択肢!$A$1:$J$32,I41,FALSE)=0,"-",VLOOKUP($AK$1,選択肢!$A$1:$J$32,I41,FALSE))</f>
        <v>#N/A</v>
      </c>
      <c r="J36" s="176"/>
      <c r="K36" s="176"/>
      <c r="L36" s="176"/>
      <c r="M36" s="176"/>
      <c r="N36" s="178"/>
      <c r="O36" s="175" t="e">
        <f>IF(VLOOKUP($AK$1,選択肢!$A$1:$J$32,O41,FALSE)=0,"-",VLOOKUP($AK$1,選択肢!$A$1:$J$32,O41,FALSE))</f>
        <v>#N/A</v>
      </c>
      <c r="P36" s="176"/>
      <c r="Q36" s="176"/>
      <c r="R36" s="176"/>
      <c r="S36" s="176"/>
      <c r="T36" s="178"/>
      <c r="U36" s="175" t="e">
        <f>IF(VLOOKUP($AK$1,選択肢!$A$1:$J$32,U41,FALSE)=0,"-",VLOOKUP($AK$1,選択肢!$A$1:$J$32,U41,FALSE))</f>
        <v>#N/A</v>
      </c>
      <c r="V36" s="176"/>
      <c r="W36" s="176"/>
      <c r="X36" s="176"/>
      <c r="Y36" s="176"/>
      <c r="Z36" s="178"/>
      <c r="AA36" s="175" t="e">
        <f>IF(VLOOKUP($AK$1,選択肢!$A$1:$J$32,AA41,FALSE)=0,"-",VLOOKUP($AK$1,選択肢!$A$1:$J$32,AA41,FALSE))</f>
        <v>#N/A</v>
      </c>
      <c r="AB36" s="176"/>
      <c r="AC36" s="176"/>
      <c r="AD36" s="176"/>
      <c r="AE36" s="176"/>
      <c r="AF36" s="178"/>
      <c r="AG36" s="177" t="e">
        <f>IF(VLOOKUP($AK$1,選択肢!$A$1:$J$32,AG41,FALSE)=0,"-",VLOOKUP($AK$1,選択肢!$A$1:$J$32,AG41,FALSE))</f>
        <v>#N/A</v>
      </c>
      <c r="AH36" s="177"/>
      <c r="AI36" s="177"/>
      <c r="AJ36" s="177"/>
      <c r="AK36" s="177"/>
      <c r="AL36" s="177" t="e">
        <f>IF(VLOOKUP($AK$1,選択肢!$A$1:$J$32,AL41,FALSE)=0,"-",VLOOKUP($AK$1,選択肢!$A$1:$J$32,AL41,FALSE))</f>
        <v>#N/A</v>
      </c>
      <c r="AM36" s="177"/>
      <c r="AN36" s="45"/>
    </row>
    <row r="37" spans="1:40" ht="18" customHeight="1">
      <c r="A37" s="45"/>
      <c r="B37" s="54"/>
      <c r="C37" s="73" t="s">
        <v>108</v>
      </c>
      <c r="D37" s="73" t="s">
        <v>110</v>
      </c>
      <c r="E37" s="74" t="s">
        <v>108</v>
      </c>
      <c r="F37" s="182" t="s">
        <v>110</v>
      </c>
      <c r="G37" s="182"/>
      <c r="H37" s="182"/>
      <c r="I37" s="172" t="s">
        <v>108</v>
      </c>
      <c r="J37" s="173"/>
      <c r="K37" s="174"/>
      <c r="L37" s="172" t="s">
        <v>110</v>
      </c>
      <c r="M37" s="173"/>
      <c r="N37" s="174"/>
      <c r="O37" s="172" t="s">
        <v>108</v>
      </c>
      <c r="P37" s="173"/>
      <c r="Q37" s="174"/>
      <c r="R37" s="172" t="s">
        <v>110</v>
      </c>
      <c r="S37" s="173"/>
      <c r="T37" s="174"/>
      <c r="U37" s="172" t="s">
        <v>108</v>
      </c>
      <c r="V37" s="173"/>
      <c r="W37" s="174"/>
      <c r="X37" s="172" t="s">
        <v>110</v>
      </c>
      <c r="Y37" s="173"/>
      <c r="Z37" s="174"/>
      <c r="AA37" s="172" t="s">
        <v>108</v>
      </c>
      <c r="AB37" s="173"/>
      <c r="AC37" s="174"/>
      <c r="AD37" s="172" t="s">
        <v>110</v>
      </c>
      <c r="AE37" s="173"/>
      <c r="AF37" s="174"/>
      <c r="AG37" s="172" t="s">
        <v>108</v>
      </c>
      <c r="AH37" s="173"/>
      <c r="AI37" s="174"/>
      <c r="AJ37" s="172" t="s">
        <v>110</v>
      </c>
      <c r="AK37" s="174"/>
      <c r="AL37" s="74" t="s">
        <v>107</v>
      </c>
      <c r="AM37" s="74" t="s">
        <v>109</v>
      </c>
      <c r="AN37" s="45"/>
    </row>
    <row r="38" spans="1:40" ht="18" customHeight="1">
      <c r="A38" s="45"/>
      <c r="B38" s="56" t="s">
        <v>111</v>
      </c>
      <c r="C38" s="74">
        <f>COUNTIFS($B$11:$B$30,C$36,$C$11:$C$30,"A",$E$11:$E$30,"*")</f>
        <v>0</v>
      </c>
      <c r="D38" s="74">
        <f>COUNTIFS($B$11:$B$30,C$36,$C$11:$C$30,"B",$E$11:$E$30,"*")</f>
        <v>0</v>
      </c>
      <c r="E38" s="74">
        <f>COUNTIFS($B$11:$B$30,E$36,$C$11:$C$30,"A",$E$11:$E$30,"*")</f>
        <v>0</v>
      </c>
      <c r="F38" s="172">
        <f>COUNTIFS($B$11:$B$30,E$36,$C$11:$C$30,"B",$E$11:$E$30,"*")</f>
        <v>0</v>
      </c>
      <c r="G38" s="173"/>
      <c r="H38" s="174"/>
      <c r="I38" s="172">
        <f>COUNTIFS($B$11:$B$30,I$36,$C$11:$C$30,"A",$E$11:$E$30,"*")</f>
        <v>0</v>
      </c>
      <c r="J38" s="173"/>
      <c r="K38" s="174"/>
      <c r="L38" s="172">
        <f>COUNTIFS($B$11:$B$30,I$36,$C$11:$C$30,"B",$E$11:$E$30,"*")</f>
        <v>0</v>
      </c>
      <c r="M38" s="173"/>
      <c r="N38" s="174"/>
      <c r="O38" s="172">
        <f>COUNTIFS($B$11:$B$30,O$36,$C$11:$C$30,"A",$E$11:$E$30,"*")</f>
        <v>0</v>
      </c>
      <c r="P38" s="173"/>
      <c r="Q38" s="174"/>
      <c r="R38" s="172">
        <f>COUNTIFS($B$11:$B$30,O$36,$C$11:$C$30,"B",$E$11:$E$30,"*")</f>
        <v>0</v>
      </c>
      <c r="S38" s="173"/>
      <c r="T38" s="174"/>
      <c r="U38" s="172">
        <f>COUNTIFS($B$11:$B$30,U$36,$C$11:$C$30,"A",$E$11:$E$30,"*")</f>
        <v>0</v>
      </c>
      <c r="V38" s="173"/>
      <c r="W38" s="174"/>
      <c r="X38" s="172">
        <f>COUNTIFS($B$11:$B$30,U$36,$C$11:$C$30,"B",$E$11:$E$30,"*")</f>
        <v>0</v>
      </c>
      <c r="Y38" s="173"/>
      <c r="Z38" s="174"/>
      <c r="AA38" s="172">
        <f>COUNTIFS($B$11:$B$30,AA$36,$C$11:$C$30,"A",$E$11:$E$30,"*")</f>
        <v>0</v>
      </c>
      <c r="AB38" s="173"/>
      <c r="AC38" s="174"/>
      <c r="AD38" s="172">
        <f>COUNTIFS($B$11:$B$30,AA$36,$C$11:$C$30,"B",$E$11:$E$30,"*")</f>
        <v>0</v>
      </c>
      <c r="AE38" s="173"/>
      <c r="AF38" s="174"/>
      <c r="AG38" s="172">
        <f>COUNTIFS($B$11:$B$30,AG$36,$C$11:$C$30,"A",$E$11:$E$30,"*")</f>
        <v>0</v>
      </c>
      <c r="AH38" s="173"/>
      <c r="AI38" s="174"/>
      <c r="AJ38" s="172">
        <f>COUNTIFS($B$11:$B$30,AG$36,$C$11:$C$30,"B",$E$11:$E$30,"*")</f>
        <v>0</v>
      </c>
      <c r="AK38" s="174"/>
      <c r="AL38" s="74">
        <f>COUNTIFS($B$11:$B$30,AL$36,$C$11:$C$30,"A",$E$11:$E$30,"*")</f>
        <v>0</v>
      </c>
      <c r="AM38" s="74">
        <f>COUNTIFS($B$11:$B$30,AL$36,$C$11:$C$30,"B",$E$11:$E$30,"*")</f>
        <v>0</v>
      </c>
      <c r="AN38" s="45"/>
    </row>
    <row r="39" spans="1:40" ht="18" customHeight="1">
      <c r="A39" s="45"/>
      <c r="B39" s="57" t="s">
        <v>112</v>
      </c>
      <c r="C39" s="74">
        <f>COUNTIFS($B$11:$B$30,C$36,$C$11:$C$30,"C",$E$11:$E$30,"*")</f>
        <v>0</v>
      </c>
      <c r="D39" s="74">
        <f>COUNTIFS($B$11:$B$30,C$36,$C$11:$C$30,"D",$E$11:$E$30,"*")</f>
        <v>0</v>
      </c>
      <c r="E39" s="74">
        <f>COUNTIFS($B$11:$B$30,E$36,$C$11:$C$30,"C",$E$11:$E$30,"*")</f>
        <v>0</v>
      </c>
      <c r="F39" s="172">
        <f>COUNTIFS($B$11:$B$30,E$36,$C$11:$C$30,"D",$E$11:$E$30,"*")</f>
        <v>0</v>
      </c>
      <c r="G39" s="173"/>
      <c r="H39" s="174"/>
      <c r="I39" s="172">
        <f>COUNTIFS($B$11:$B$30,I$36,$C$11:$C$30,"C",$E$11:$E$30,"*")</f>
        <v>0</v>
      </c>
      <c r="J39" s="173"/>
      <c r="K39" s="174"/>
      <c r="L39" s="172">
        <f>COUNTIFS($B$11:$B$30,I$36,$C$11:$C$30,"D",$E$11:$E$30,"*")</f>
        <v>0</v>
      </c>
      <c r="M39" s="173"/>
      <c r="N39" s="174"/>
      <c r="O39" s="172">
        <f>COUNTIFS($B$11:$B$30,O$36,$C$11:$C$30,"C",$E$11:$E$30,"*")</f>
        <v>0</v>
      </c>
      <c r="P39" s="173"/>
      <c r="Q39" s="174"/>
      <c r="R39" s="172">
        <f>COUNTIFS($B$11:$B$30,O$36,$C$11:$C$30,"D",$E$11:$E$30,"*")</f>
        <v>0</v>
      </c>
      <c r="S39" s="173"/>
      <c r="T39" s="174"/>
      <c r="U39" s="172">
        <f>COUNTIFS($B$11:$B$30,U$36,$C$11:$C$30,"C",$E$11:$E$30,"*")</f>
        <v>0</v>
      </c>
      <c r="V39" s="173"/>
      <c r="W39" s="174"/>
      <c r="X39" s="172">
        <f>COUNTIFS($B$11:$B$30,U$36,$C$11:$C$30,"D",$E$11:$E$30,"*")</f>
        <v>0</v>
      </c>
      <c r="Y39" s="173"/>
      <c r="Z39" s="174"/>
      <c r="AA39" s="172">
        <f>COUNTIFS($B$11:$B$30,AA$36,$C$11:$C$30,"C",$E$11:$E$30,"*")</f>
        <v>0</v>
      </c>
      <c r="AB39" s="173"/>
      <c r="AC39" s="174"/>
      <c r="AD39" s="172">
        <f>COUNTIFS($B$11:$B$30,AA$36,$C$11:$C$30,"D",$E$11:$E$30,"*")</f>
        <v>0</v>
      </c>
      <c r="AE39" s="173"/>
      <c r="AF39" s="174"/>
      <c r="AG39" s="172">
        <f>COUNTIFS($B$11:$B$30,AG$36,$C$11:$C$30,"C",$E$11:$E$30,"*")</f>
        <v>0</v>
      </c>
      <c r="AH39" s="173"/>
      <c r="AI39" s="174"/>
      <c r="AJ39" s="172">
        <f>COUNTIFS($B$11:$B$30,AG$36,$C$11:$C$30,"D",$E$11:$E$30,"*")</f>
        <v>0</v>
      </c>
      <c r="AK39" s="174"/>
      <c r="AL39" s="74">
        <f>COUNTIFS($B$11:$B$30,AL$36,$C$11:$C$30,"C",$E$11:$E$30,"*")</f>
        <v>0</v>
      </c>
      <c r="AM39" s="74">
        <f>COUNTIFS($B$11:$B$30,AL$36,$C$11:$C$30,"D",$E$11:$E$30,"*")</f>
        <v>0</v>
      </c>
      <c r="AN39" s="45"/>
    </row>
    <row r="40" spans="1:40" ht="25" customHeight="1">
      <c r="A40" s="45"/>
      <c r="B40" s="57" t="s">
        <v>113</v>
      </c>
      <c r="C40" s="175" t="str">
        <f>IF($AK$3="４週",SUMIFS($AK$11:$AK$30,$B$11:$B$30,C36)/4/$AH$5,IF($AK$3="歴月",SUMIFS($AK$11:$AK$30,$B$11:$B$30,C36)/$AL$5,"記載する期間を選択してください"))</f>
        <v>記載する期間を選択してください</v>
      </c>
      <c r="D40" s="178"/>
      <c r="E40" s="175" t="str">
        <f>IF($AK$3="４週",SUMIFS($AK$11:$AK$30,$B$11:$B$30,E36)/4/$AH$5,IF($AK$3="歴月",SUMIFS($AK$11:$AK$30,$B$11:$B$30,E36)/$AL$5,"記載する期間を選択してください"))</f>
        <v>記載する期間を選択してください</v>
      </c>
      <c r="F40" s="176"/>
      <c r="G40" s="176"/>
      <c r="H40" s="178"/>
      <c r="I40" s="175" t="str">
        <f>IF($AK$3="４週",SUMIFS($AK$11:$AK$30,$B$11:$B$30,I36)/4/$AH$5,IF($AK$3="歴月",SUMIFS($AK$11:$AK$30,$B$11:$B$30,I36)/$AL$5,"記載する期間を選択してください"))</f>
        <v>記載する期間を選択してください</v>
      </c>
      <c r="J40" s="176"/>
      <c r="K40" s="176"/>
      <c r="L40" s="176"/>
      <c r="M40" s="176"/>
      <c r="N40" s="178"/>
      <c r="O40" s="175" t="str">
        <f>IF($AK$3="４週",SUMIFS($AK$11:$AK$30,$B$11:$B$30,O36)/4/$AH$5,IF($AK$3="歴月",SUMIFS($AK$11:$AK$30,$B$11:$B$30,O36)/$AL$5,"記載する期間を選択してください"))</f>
        <v>記載する期間を選択してください</v>
      </c>
      <c r="P40" s="176"/>
      <c r="Q40" s="176"/>
      <c r="R40" s="176"/>
      <c r="S40" s="176"/>
      <c r="T40" s="178"/>
      <c r="U40" s="175" t="str">
        <f>IF($AK$3="４週",SUMIFS($AK$11:$AK$30,$B$11:$B$30,U36)/4/$AH$5,IF($AK$3="歴月",SUMIFS($AK$11:$AK$30,$B$11:$B$30,U36)/$AL$5,"記載する期間を選択してください"))</f>
        <v>記載する期間を選択してください</v>
      </c>
      <c r="V40" s="176"/>
      <c r="W40" s="176"/>
      <c r="X40" s="176"/>
      <c r="Y40" s="176"/>
      <c r="Z40" s="178"/>
      <c r="AA40" s="175" t="str">
        <f>IF($AK$3="４週",SUMIFS($AK$11:$AK$30,$B$11:$B$30,AA36)/4/$AH$5,IF($AK$3="歴月",SUMIFS($AK$11:$AK$30,$B$11:$B$30,AA36)/$AL$5,"記載する期間を選択してください"))</f>
        <v>記載する期間を選択してください</v>
      </c>
      <c r="AB40" s="176"/>
      <c r="AC40" s="176"/>
      <c r="AD40" s="176"/>
      <c r="AE40" s="176"/>
      <c r="AF40" s="178"/>
      <c r="AG40" s="175" t="str">
        <f>IF($AK$3="４週",SUMIFS($AK$11:$AK$30,$B$11:$B$30,AG36)/4/$AH$5,IF($AK$3="歴月",SUMIFS($AK$11:$AK$30,$B$11:$B$30,AG36)/$AL$5,"記載する期間を選択してください"))</f>
        <v>記載する期間を選択してください</v>
      </c>
      <c r="AH40" s="176"/>
      <c r="AI40" s="176"/>
      <c r="AJ40" s="176"/>
      <c r="AK40" s="178"/>
      <c r="AL40" s="175" t="str">
        <f>IF($AK$3="４週",SUMIFS($AK$11:$AK$30,$B$11:$B$30,AL36)/4/$AH$5,IF($AK$3="歴月",SUMIFS($AK$11:$AK$30,$B$11:$B$30,AL36)/$AL$5,"記載する期間を選択してください"))</f>
        <v>記載する期間を選択してください</v>
      </c>
      <c r="AM40" s="178"/>
      <c r="AN40" s="45"/>
    </row>
    <row r="41" spans="1:40" ht="5.15" customHeight="1">
      <c r="A41" s="45"/>
      <c r="B41" s="48"/>
      <c r="C41" s="75">
        <v>2</v>
      </c>
      <c r="D41" s="75"/>
      <c r="E41" s="75">
        <v>3</v>
      </c>
      <c r="F41" s="75"/>
      <c r="G41" s="75"/>
      <c r="H41" s="75"/>
      <c r="I41" s="75">
        <v>4</v>
      </c>
      <c r="J41" s="75"/>
      <c r="K41" s="75"/>
      <c r="L41" s="75"/>
      <c r="M41" s="75"/>
      <c r="N41" s="75"/>
      <c r="O41" s="75">
        <v>5</v>
      </c>
      <c r="P41" s="75"/>
      <c r="Q41" s="75"/>
      <c r="R41" s="75"/>
      <c r="S41" s="75"/>
      <c r="T41" s="75"/>
      <c r="U41" s="75">
        <v>6</v>
      </c>
      <c r="V41" s="75"/>
      <c r="W41" s="75"/>
      <c r="X41" s="75"/>
      <c r="Y41" s="75"/>
      <c r="Z41" s="75"/>
      <c r="AA41" s="75">
        <v>7</v>
      </c>
      <c r="AB41" s="75"/>
      <c r="AC41" s="75"/>
      <c r="AD41" s="75"/>
      <c r="AE41" s="75"/>
      <c r="AF41" s="75"/>
      <c r="AG41" s="75">
        <v>8</v>
      </c>
      <c r="AH41" s="75"/>
      <c r="AI41" s="75"/>
      <c r="AJ41" s="75"/>
      <c r="AK41" s="75"/>
      <c r="AL41" s="75">
        <v>9</v>
      </c>
      <c r="AM41" s="76"/>
      <c r="AN41" s="45"/>
    </row>
    <row r="42" spans="1:40" ht="15" customHeight="1">
      <c r="A42" s="70" t="s">
        <v>114</v>
      </c>
      <c r="B42" s="77"/>
      <c r="C42" s="78"/>
      <c r="D42" s="78"/>
      <c r="E42" s="78"/>
      <c r="F42" s="79"/>
      <c r="G42" s="78"/>
      <c r="H42" s="75"/>
      <c r="I42" s="75"/>
      <c r="J42" s="75"/>
      <c r="K42" s="75"/>
      <c r="L42" s="75"/>
      <c r="M42" s="75"/>
      <c r="N42" s="75"/>
      <c r="O42" s="75"/>
      <c r="P42" s="75"/>
      <c r="Q42" s="75"/>
      <c r="R42" s="75">
        <v>6</v>
      </c>
      <c r="S42" s="75"/>
      <c r="T42" s="75"/>
      <c r="U42" s="75"/>
      <c r="V42" s="75"/>
      <c r="W42" s="75"/>
      <c r="X42" s="75">
        <v>7</v>
      </c>
      <c r="Y42" s="75"/>
      <c r="Z42" s="75"/>
      <c r="AA42" s="75"/>
      <c r="AB42" s="75"/>
      <c r="AC42" s="75"/>
      <c r="AD42" s="75">
        <v>8</v>
      </c>
      <c r="AE42" s="75"/>
      <c r="AF42" s="75"/>
      <c r="AG42" s="80"/>
      <c r="AH42" s="80"/>
      <c r="AI42" s="80"/>
      <c r="AJ42" s="80">
        <v>9</v>
      </c>
      <c r="AK42" s="81"/>
      <c r="AL42" s="81"/>
      <c r="AM42" s="45"/>
    </row>
    <row r="43" spans="1:40" s="70" customFormat="1" ht="15" customHeight="1">
      <c r="A43" s="70" t="s">
        <v>115</v>
      </c>
      <c r="B43" s="72"/>
      <c r="C43" s="72"/>
      <c r="D43" s="72"/>
      <c r="E43" s="72"/>
      <c r="F43" s="72"/>
      <c r="G43" s="72"/>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row>
    <row r="44" spans="1:40" s="70" customFormat="1" ht="15" customHeight="1">
      <c r="A44" s="70" t="s">
        <v>116</v>
      </c>
      <c r="B44" s="72"/>
      <c r="C44" s="72"/>
      <c r="D44" s="72"/>
      <c r="E44" s="72"/>
      <c r="F44" s="72"/>
      <c r="G44" s="72"/>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row>
    <row r="45" spans="1:40" s="70" customFormat="1" ht="15" customHeight="1">
      <c r="A45" s="70" t="s">
        <v>117</v>
      </c>
      <c r="B45" s="72"/>
      <c r="C45" s="72"/>
      <c r="D45" s="72"/>
      <c r="E45" s="72"/>
      <c r="F45" s="72"/>
      <c r="G45" s="72"/>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row>
    <row r="46" spans="1:40" s="70" customFormat="1" ht="15" customHeight="1">
      <c r="A46" s="70" t="s">
        <v>118</v>
      </c>
      <c r="B46" s="72"/>
      <c r="C46" s="72"/>
      <c r="D46" s="72"/>
      <c r="E46" s="72"/>
      <c r="F46" s="72"/>
      <c r="G46" s="72"/>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row>
    <row r="47" spans="1:40" ht="15" customHeight="1">
      <c r="A47" s="70" t="s">
        <v>119</v>
      </c>
      <c r="B47" s="82"/>
      <c r="C47" s="70"/>
      <c r="D47" s="70"/>
      <c r="E47" s="70"/>
      <c r="F47" s="70"/>
      <c r="G47" s="70"/>
    </row>
    <row r="48" spans="1:40" ht="15" customHeight="1">
      <c r="A48" s="70" t="s">
        <v>120</v>
      </c>
      <c r="B48" s="82"/>
      <c r="C48" s="70"/>
      <c r="D48" s="70"/>
      <c r="E48" s="70"/>
      <c r="F48" s="70"/>
      <c r="G48" s="70"/>
    </row>
    <row r="49" spans="1:7" ht="15" customHeight="1">
      <c r="A49" s="70"/>
      <c r="B49" s="56" t="s">
        <v>121</v>
      </c>
      <c r="C49" s="163" t="s">
        <v>122</v>
      </c>
      <c r="D49" s="163"/>
      <c r="E49" s="163"/>
      <c r="F49" s="70"/>
      <c r="G49" s="70"/>
    </row>
    <row r="50" spans="1:7" ht="15" customHeight="1">
      <c r="A50" s="70"/>
      <c r="B50" s="83" t="s">
        <v>100</v>
      </c>
      <c r="C50" s="181" t="s">
        <v>123</v>
      </c>
      <c r="D50" s="181"/>
      <c r="E50" s="181"/>
      <c r="F50" s="70"/>
      <c r="G50" s="70"/>
    </row>
    <row r="51" spans="1:7" ht="15" customHeight="1">
      <c r="A51" s="70"/>
      <c r="B51" s="83" t="s">
        <v>102</v>
      </c>
      <c r="C51" s="181" t="s">
        <v>124</v>
      </c>
      <c r="D51" s="181"/>
      <c r="E51" s="181"/>
      <c r="F51" s="70"/>
      <c r="G51" s="70"/>
    </row>
    <row r="52" spans="1:7" ht="15" customHeight="1">
      <c r="A52" s="70"/>
      <c r="B52" s="83" t="s">
        <v>103</v>
      </c>
      <c r="C52" s="181" t="s">
        <v>125</v>
      </c>
      <c r="D52" s="181"/>
      <c r="E52" s="181"/>
      <c r="F52" s="70"/>
      <c r="G52" s="70"/>
    </row>
    <row r="53" spans="1:7" ht="15" customHeight="1">
      <c r="A53" s="70"/>
      <c r="B53" s="83" t="s">
        <v>104</v>
      </c>
      <c r="C53" s="181" t="s">
        <v>126</v>
      </c>
      <c r="D53" s="181"/>
      <c r="E53" s="181"/>
      <c r="F53" s="70"/>
      <c r="G53" s="70"/>
    </row>
    <row r="54" spans="1:7" ht="15" customHeight="1">
      <c r="A54" s="70"/>
      <c r="B54" s="70" t="s">
        <v>127</v>
      </c>
      <c r="C54" s="70"/>
      <c r="D54" s="70"/>
      <c r="E54" s="70"/>
      <c r="F54" s="70"/>
      <c r="G54" s="70"/>
    </row>
    <row r="55" spans="1:7" ht="15" customHeight="1">
      <c r="A55" s="70"/>
      <c r="B55" s="70" t="s">
        <v>128</v>
      </c>
      <c r="C55" s="70"/>
      <c r="D55" s="70"/>
      <c r="E55" s="70"/>
      <c r="F55" s="70"/>
      <c r="G55" s="70"/>
    </row>
    <row r="56" spans="1:7" ht="15" customHeight="1">
      <c r="A56" s="70"/>
      <c r="B56" s="70" t="s">
        <v>129</v>
      </c>
      <c r="C56" s="70"/>
      <c r="D56" s="70"/>
      <c r="E56" s="70"/>
      <c r="F56" s="70"/>
      <c r="G56" s="70"/>
    </row>
    <row r="57" spans="1:7" ht="15" customHeight="1">
      <c r="A57" s="70" t="s">
        <v>130</v>
      </c>
      <c r="B57" s="82"/>
      <c r="C57" s="70"/>
      <c r="D57" s="70"/>
      <c r="E57" s="70"/>
      <c r="F57" s="70"/>
      <c r="G57" s="70"/>
    </row>
    <row r="58" spans="1:7" ht="15" customHeight="1">
      <c r="A58" s="70" t="s">
        <v>131</v>
      </c>
      <c r="B58" s="82"/>
      <c r="C58" s="70"/>
      <c r="D58" s="70"/>
      <c r="E58" s="70"/>
      <c r="F58" s="70"/>
      <c r="G58" s="70"/>
    </row>
    <row r="59" spans="1:7" ht="15" customHeight="1">
      <c r="A59" s="70" t="s">
        <v>132</v>
      </c>
      <c r="B59" s="82"/>
      <c r="C59" s="70"/>
      <c r="D59" s="70"/>
      <c r="E59" s="70"/>
      <c r="F59" s="70"/>
      <c r="G59" s="70"/>
    </row>
    <row r="60" spans="1:7" ht="15" customHeight="1">
      <c r="A60" s="70" t="s">
        <v>133</v>
      </c>
      <c r="B60" s="82"/>
      <c r="C60" s="70"/>
      <c r="D60" s="70"/>
      <c r="E60" s="70"/>
      <c r="F60" s="70"/>
      <c r="G60" s="70"/>
    </row>
    <row r="61" spans="1:7" ht="15" customHeight="1">
      <c r="A61" s="70" t="s">
        <v>134</v>
      </c>
      <c r="B61" s="82"/>
      <c r="C61" s="70"/>
      <c r="D61" s="70"/>
      <c r="E61" s="70"/>
      <c r="F61" s="70"/>
      <c r="G61" s="70"/>
    </row>
    <row r="62" spans="1:7" ht="15" customHeight="1">
      <c r="A62" s="70" t="s">
        <v>135</v>
      </c>
      <c r="B62" s="82"/>
      <c r="C62" s="70"/>
      <c r="D62" s="70"/>
      <c r="E62" s="70"/>
      <c r="F62" s="70"/>
      <c r="G62" s="70"/>
    </row>
    <row r="63" spans="1:7" ht="15" customHeight="1">
      <c r="A63" s="70"/>
      <c r="B63" s="70" t="s">
        <v>136</v>
      </c>
      <c r="C63" s="70"/>
      <c r="D63" s="70"/>
      <c r="E63" s="70"/>
      <c r="F63" s="70"/>
      <c r="G63" s="70"/>
    </row>
    <row r="64" spans="1:7" ht="15" customHeight="1">
      <c r="A64" s="70"/>
      <c r="B64" s="70" t="s">
        <v>137</v>
      </c>
      <c r="C64" s="70"/>
      <c r="D64" s="70"/>
      <c r="E64" s="70"/>
      <c r="F64" s="70"/>
      <c r="G64" s="70"/>
    </row>
    <row r="65" spans="1:7" ht="15" customHeight="1">
      <c r="A65" s="70" t="s">
        <v>138</v>
      </c>
      <c r="B65" s="82"/>
      <c r="C65" s="70"/>
      <c r="D65" s="70"/>
      <c r="E65" s="70"/>
      <c r="F65" s="70"/>
      <c r="G65" s="70"/>
    </row>
    <row r="66" spans="1:7" ht="15" customHeight="1">
      <c r="A66" s="70" t="s">
        <v>139</v>
      </c>
      <c r="B66" s="82"/>
      <c r="C66" s="70"/>
      <c r="D66" s="70"/>
      <c r="E66" s="70"/>
      <c r="F66" s="70"/>
      <c r="G66" s="70"/>
    </row>
    <row r="67" spans="1:7" ht="15" customHeight="1">
      <c r="A67" s="70" t="s">
        <v>140</v>
      </c>
      <c r="B67" s="82"/>
      <c r="C67" s="70"/>
      <c r="D67" s="70"/>
      <c r="E67" s="70"/>
      <c r="F67" s="70"/>
      <c r="G67" s="70"/>
    </row>
    <row r="68" spans="1:7" ht="15" customHeight="1">
      <c r="A68" s="70" t="s">
        <v>141</v>
      </c>
      <c r="B68" s="82"/>
      <c r="C68" s="70"/>
      <c r="D68" s="70"/>
      <c r="E68" s="70"/>
      <c r="F68" s="70"/>
      <c r="G68" s="70"/>
    </row>
    <row r="69" spans="1:7" ht="15" customHeight="1">
      <c r="A69" s="70" t="s">
        <v>142</v>
      </c>
      <c r="B69" s="82"/>
      <c r="C69" s="70"/>
      <c r="D69" s="70"/>
      <c r="E69" s="70"/>
      <c r="F69" s="70"/>
      <c r="G69" s="70"/>
    </row>
    <row r="70" spans="1:7" ht="15" customHeight="1">
      <c r="A70" s="70" t="s">
        <v>143</v>
      </c>
      <c r="B70" s="82"/>
      <c r="C70" s="70"/>
      <c r="D70" s="70"/>
      <c r="E70" s="70"/>
      <c r="F70" s="70"/>
      <c r="G70" s="70"/>
    </row>
    <row r="71" spans="1:7" ht="15" customHeight="1">
      <c r="A71" s="70" t="s">
        <v>144</v>
      </c>
      <c r="B71" s="82"/>
      <c r="C71" s="70"/>
      <c r="D71" s="70"/>
      <c r="E71" s="70"/>
      <c r="F71" s="70"/>
      <c r="G71" s="70"/>
    </row>
    <row r="72" spans="1:7" ht="15" customHeight="1">
      <c r="A72" s="70" t="s">
        <v>145</v>
      </c>
      <c r="B72" s="82"/>
      <c r="C72" s="70"/>
      <c r="D72" s="70"/>
      <c r="E72" s="70"/>
      <c r="F72" s="70"/>
      <c r="G72" s="70"/>
    </row>
  </sheetData>
  <mergeCells count="101">
    <mergeCell ref="AG40:AK40"/>
    <mergeCell ref="AL40:AM40"/>
    <mergeCell ref="C49:E49"/>
    <mergeCell ref="C50:E50"/>
    <mergeCell ref="C51:E51"/>
    <mergeCell ref="X39:Z39"/>
    <mergeCell ref="AA39:AC39"/>
    <mergeCell ref="AD39:AF39"/>
    <mergeCell ref="AG39:AI39"/>
    <mergeCell ref="AJ39:AK39"/>
    <mergeCell ref="C40:D40"/>
    <mergeCell ref="E40:H40"/>
    <mergeCell ref="I40:N40"/>
    <mergeCell ref="O40:T40"/>
    <mergeCell ref="U40:Z40"/>
    <mergeCell ref="F39:H39"/>
    <mergeCell ref="I39:K39"/>
    <mergeCell ref="L39:N39"/>
    <mergeCell ref="O39:Q39"/>
    <mergeCell ref="R39:T39"/>
    <mergeCell ref="U39:W39"/>
    <mergeCell ref="C52:E52"/>
    <mergeCell ref="C53:E53"/>
    <mergeCell ref="AA40:AF40"/>
    <mergeCell ref="AG37:AI37"/>
    <mergeCell ref="AJ37:AK37"/>
    <mergeCell ref="F38:H38"/>
    <mergeCell ref="I38:K38"/>
    <mergeCell ref="L38:N38"/>
    <mergeCell ref="O38:Q38"/>
    <mergeCell ref="R38:T38"/>
    <mergeCell ref="U38:W38"/>
    <mergeCell ref="X38:Z38"/>
    <mergeCell ref="AA38:AC38"/>
    <mergeCell ref="AD38:AF38"/>
    <mergeCell ref="AG38:AI38"/>
    <mergeCell ref="AJ38:AK38"/>
    <mergeCell ref="F37:H37"/>
    <mergeCell ref="I37:K37"/>
    <mergeCell ref="L37:N37"/>
    <mergeCell ref="O37:Q37"/>
    <mergeCell ref="R37:T37"/>
    <mergeCell ref="U37:W37"/>
    <mergeCell ref="X37:Z37"/>
    <mergeCell ref="AA37:AC37"/>
    <mergeCell ref="AD37:AF37"/>
    <mergeCell ref="C36:D36"/>
    <mergeCell ref="E36:H36"/>
    <mergeCell ref="I36:N36"/>
    <mergeCell ref="O36:T36"/>
    <mergeCell ref="U36:Z36"/>
    <mergeCell ref="AA36:AF36"/>
    <mergeCell ref="AM28:AN28"/>
    <mergeCell ref="AM29:AN29"/>
    <mergeCell ref="AM30:AN30"/>
    <mergeCell ref="A31:E31"/>
    <mergeCell ref="AM31:AN32"/>
    <mergeCell ref="A32:E32"/>
    <mergeCell ref="AG36:AK36"/>
    <mergeCell ref="AL36:AM36"/>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1"/>
  <dataValidations disablePrompts="1" count="5">
    <dataValidation allowBlank="1" showInputMessage="1" sqref="B11" xr:uid="{53EA6BB3-B69A-4B0D-AC5D-95892462337F}"/>
    <dataValidation type="list" allowBlank="1" showInputMessage="1" sqref="B12:B30" xr:uid="{02C9CF20-FA7C-4D25-AFF4-26DBE3508197}">
      <formula1>INDIRECT($AK$1)</formula1>
    </dataValidation>
    <dataValidation type="list" allowBlank="1" showInputMessage="1" showErrorMessage="1" sqref="AK4:AN4" xr:uid="{EF737EC2-8DDB-4E81-96AA-6F67F2572E5D}">
      <formula1>"予定,実績"</formula1>
    </dataValidation>
    <dataValidation type="list" allowBlank="1" showInputMessage="1" showErrorMessage="1" sqref="AK3:AN3" xr:uid="{CC3C4CF1-1798-44B2-B029-B9FF0F42F5DC}">
      <formula1>"４週,歴月"</formula1>
    </dataValidation>
    <dataValidation type="list" allowBlank="1" showInputMessage="1" showErrorMessage="1" sqref="C11:C30" xr:uid="{93D5DC04-4CB7-47C1-962E-233F4B5640B2}">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4"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6CCE3-5472-4BF2-A70E-BBA109421A36}">
  <dimension ref="A1:AN72"/>
  <sheetViews>
    <sheetView showGridLines="0" view="pageBreakPreview" zoomScaleNormal="100" zoomScaleSheetLayoutView="100" workbookViewId="0">
      <selection activeCell="E7" sqref="E7:E10"/>
    </sheetView>
  </sheetViews>
  <sheetFormatPr defaultColWidth="8.25" defaultRowHeight="21" customHeight="1"/>
  <cols>
    <col min="1" max="1" width="2.58203125" style="48" customWidth="1"/>
    <col min="2" max="2" width="15" style="42" customWidth="1"/>
    <col min="3" max="3" width="6.58203125" style="48" customWidth="1"/>
    <col min="4" max="5" width="7.58203125" style="48" customWidth="1"/>
    <col min="6" max="36" width="2.58203125" style="48" customWidth="1"/>
    <col min="37" max="37" width="6.58203125" style="48" customWidth="1"/>
    <col min="38" max="39" width="7.58203125" style="48" customWidth="1"/>
    <col min="40" max="40" width="5.58203125" style="48" customWidth="1"/>
    <col min="41" max="16384" width="8.25" style="48"/>
  </cols>
  <sheetData>
    <row r="1" spans="1:40" ht="20.149999999999999" customHeight="1">
      <c r="A1" s="41" t="s">
        <v>74</v>
      </c>
      <c r="C1" s="43"/>
      <c r="D1" s="43"/>
      <c r="E1" s="43"/>
      <c r="F1" s="43"/>
      <c r="G1" s="43"/>
      <c r="H1" s="43"/>
      <c r="I1" s="43"/>
      <c r="J1" s="43"/>
      <c r="K1" s="43"/>
      <c r="L1" s="43"/>
      <c r="M1" s="43"/>
      <c r="N1" s="43"/>
      <c r="O1" s="43"/>
      <c r="P1" s="43"/>
      <c r="Q1" s="43"/>
      <c r="R1" s="43"/>
      <c r="S1" s="43"/>
      <c r="T1" s="43"/>
      <c r="U1" s="43"/>
      <c r="V1" s="43"/>
      <c r="W1" s="43"/>
      <c r="X1" s="44"/>
      <c r="Y1" s="44"/>
      <c r="Z1" s="45"/>
      <c r="AA1" s="45"/>
      <c r="AB1" s="45"/>
      <c r="AC1" s="45"/>
      <c r="AD1" s="46"/>
      <c r="AE1" s="46"/>
      <c r="AF1" s="46"/>
      <c r="AG1" s="46"/>
      <c r="AH1" s="46"/>
      <c r="AI1" s="47" t="s">
        <v>75</v>
      </c>
      <c r="AJ1" s="47"/>
      <c r="AK1" s="151" t="s">
        <v>225</v>
      </c>
      <c r="AL1" s="151"/>
      <c r="AM1" s="151"/>
      <c r="AN1" s="151"/>
    </row>
    <row r="2" spans="1:40" ht="18" customHeight="1">
      <c r="A2" s="45"/>
      <c r="B2" s="49"/>
      <c r="C2" s="49"/>
      <c r="D2" s="49"/>
      <c r="E2" s="49"/>
      <c r="F2" s="49"/>
      <c r="G2" s="49"/>
      <c r="H2" s="49"/>
      <c r="I2" s="49"/>
      <c r="J2" s="49"/>
      <c r="K2" s="49"/>
      <c r="L2" s="49"/>
      <c r="M2" s="152">
        <v>2026</v>
      </c>
      <c r="N2" s="152"/>
      <c r="O2" s="152"/>
      <c r="P2" s="152"/>
      <c r="Q2" s="153" t="s">
        <v>76</v>
      </c>
      <c r="R2" s="153"/>
      <c r="S2" s="152"/>
      <c r="T2" s="152"/>
      <c r="U2" s="153" t="s">
        <v>77</v>
      </c>
      <c r="V2" s="153"/>
      <c r="W2" s="49"/>
      <c r="X2" s="49"/>
      <c r="Y2" s="49"/>
      <c r="Z2" s="45"/>
      <c r="AA2" s="45"/>
      <c r="AC2" s="47"/>
      <c r="AD2" s="49"/>
      <c r="AE2" s="49"/>
      <c r="AF2" s="49"/>
      <c r="AG2" s="49"/>
      <c r="AH2" s="49"/>
      <c r="AI2" s="47" t="s">
        <v>78</v>
      </c>
      <c r="AJ2" s="47"/>
      <c r="AK2" s="154"/>
      <c r="AL2" s="154"/>
      <c r="AM2" s="154"/>
      <c r="AN2" s="154"/>
    </row>
    <row r="3" spans="1:40" ht="18" customHeight="1">
      <c r="A3" s="50"/>
      <c r="B3" s="50"/>
      <c r="C3" s="50"/>
      <c r="D3" s="50"/>
      <c r="E3" s="50"/>
      <c r="F3" s="50"/>
      <c r="G3" s="50"/>
      <c r="H3" s="50"/>
      <c r="I3" s="50"/>
      <c r="J3" s="50"/>
      <c r="K3" s="50"/>
      <c r="L3" s="50"/>
      <c r="M3" s="50"/>
      <c r="N3" s="50"/>
      <c r="O3" s="50"/>
      <c r="P3" s="50"/>
      <c r="Q3" s="50"/>
      <c r="R3" s="50"/>
      <c r="S3" s="50"/>
      <c r="T3" s="50"/>
      <c r="U3" s="50"/>
      <c r="V3" s="50"/>
      <c r="W3" s="50"/>
      <c r="Y3" s="51"/>
      <c r="Z3" s="51"/>
      <c r="AA3" s="51"/>
      <c r="AB3" s="45"/>
      <c r="AC3" s="51"/>
      <c r="AD3" s="51"/>
      <c r="AE3" s="51"/>
      <c r="AF3" s="51"/>
      <c r="AG3" s="51"/>
      <c r="AH3" s="51"/>
      <c r="AI3" s="52" t="s">
        <v>79</v>
      </c>
      <c r="AJ3" s="47"/>
      <c r="AK3" s="155"/>
      <c r="AL3" s="155"/>
      <c r="AM3" s="155"/>
      <c r="AN3" s="155"/>
    </row>
    <row r="4" spans="1:40" ht="18" customHeight="1">
      <c r="A4" s="50"/>
      <c r="B4" s="50"/>
      <c r="C4" s="50"/>
      <c r="D4" s="50"/>
      <c r="E4" s="50"/>
      <c r="F4" s="50"/>
      <c r="G4" s="50"/>
      <c r="H4" s="50"/>
      <c r="I4" s="50"/>
      <c r="J4" s="50"/>
      <c r="K4" s="50"/>
      <c r="L4" s="50"/>
      <c r="M4" s="50"/>
      <c r="N4" s="50"/>
      <c r="O4" s="50"/>
      <c r="P4" s="50"/>
      <c r="Q4" s="50"/>
      <c r="R4" s="50"/>
      <c r="S4" s="50"/>
      <c r="T4" s="50"/>
      <c r="U4" s="50"/>
      <c r="V4" s="50"/>
      <c r="W4" s="50"/>
      <c r="Y4" s="51"/>
      <c r="Z4" s="51"/>
      <c r="AA4" s="51"/>
      <c r="AB4" s="45"/>
      <c r="AC4" s="51"/>
      <c r="AD4" s="51"/>
      <c r="AE4" s="51"/>
      <c r="AF4" s="51"/>
      <c r="AG4" s="51"/>
      <c r="AH4" s="51"/>
      <c r="AI4" s="52" t="s">
        <v>80</v>
      </c>
      <c r="AJ4" s="47"/>
      <c r="AK4" s="155"/>
      <c r="AL4" s="155"/>
      <c r="AM4" s="155"/>
      <c r="AN4" s="155"/>
    </row>
    <row r="5" spans="1:40" ht="18" customHeight="1">
      <c r="A5" s="50"/>
      <c r="B5" s="50"/>
      <c r="C5" s="50"/>
      <c r="D5" s="50"/>
      <c r="E5" s="50"/>
      <c r="F5" s="50"/>
      <c r="G5" s="50"/>
      <c r="H5" s="50"/>
      <c r="I5" s="50"/>
      <c r="J5" s="50"/>
      <c r="K5" s="50"/>
      <c r="L5" s="50"/>
      <c r="M5" s="50"/>
      <c r="N5" s="50"/>
      <c r="O5" s="50"/>
      <c r="P5" s="50"/>
      <c r="Q5" s="50"/>
      <c r="R5" s="50"/>
      <c r="S5" s="50"/>
      <c r="U5" s="50"/>
      <c r="V5" s="50"/>
      <c r="W5" s="50"/>
      <c r="Y5" s="51"/>
      <c r="Z5" s="51"/>
      <c r="AA5" s="51"/>
      <c r="AB5" s="45"/>
      <c r="AC5" s="51"/>
      <c r="AD5" s="51"/>
      <c r="AE5" s="51"/>
      <c r="AF5" s="51"/>
      <c r="AG5" s="52" t="s">
        <v>81</v>
      </c>
      <c r="AH5" s="156"/>
      <c r="AI5" s="156"/>
      <c r="AJ5" s="156"/>
      <c r="AK5" s="51" t="s">
        <v>82</v>
      </c>
      <c r="AL5" s="53"/>
      <c r="AM5" s="51" t="s">
        <v>83</v>
      </c>
      <c r="AN5" s="45"/>
    </row>
    <row r="6" spans="1:40" ht="10" customHeight="1">
      <c r="A6" s="45"/>
      <c r="B6" s="54"/>
      <c r="C6" s="54"/>
      <c r="D6" s="54"/>
      <c r="E6" s="54"/>
      <c r="F6" s="54"/>
      <c r="G6" s="54"/>
      <c r="H6" s="54"/>
      <c r="I6" s="54"/>
      <c r="J6" s="54"/>
      <c r="K6" s="54"/>
      <c r="L6" s="54"/>
      <c r="M6" s="54"/>
      <c r="N6" s="54"/>
      <c r="O6" s="54"/>
      <c r="P6" s="54"/>
      <c r="Q6" s="54"/>
      <c r="R6" s="54"/>
      <c r="S6" s="54"/>
      <c r="T6" s="54"/>
      <c r="U6" s="54"/>
      <c r="V6" s="54"/>
      <c r="W6" s="54"/>
      <c r="X6" s="49"/>
      <c r="Y6" s="49"/>
      <c r="Z6" s="49"/>
      <c r="AA6" s="49"/>
      <c r="AB6" s="49"/>
      <c r="AC6" s="49"/>
      <c r="AD6" s="49"/>
      <c r="AE6" s="49"/>
      <c r="AF6" s="49"/>
      <c r="AG6" s="49"/>
      <c r="AH6" s="49"/>
      <c r="AI6" s="49"/>
      <c r="AJ6" s="49"/>
      <c r="AK6" s="49"/>
      <c r="AL6" s="49"/>
      <c r="AM6" s="45"/>
      <c r="AN6" s="45"/>
    </row>
    <row r="7" spans="1:40" ht="15" customHeight="1">
      <c r="A7" s="157" t="s">
        <v>84</v>
      </c>
      <c r="B7" s="158" t="s">
        <v>85</v>
      </c>
      <c r="C7" s="160" t="s">
        <v>86</v>
      </c>
      <c r="D7" s="163" t="s">
        <v>87</v>
      </c>
      <c r="E7" s="164" t="s">
        <v>88</v>
      </c>
      <c r="F7" s="165" t="s">
        <v>89</v>
      </c>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6" t="s">
        <v>90</v>
      </c>
      <c r="AL7" s="170" t="s">
        <v>91</v>
      </c>
      <c r="AM7" s="171" t="s">
        <v>92</v>
      </c>
      <c r="AN7" s="171"/>
    </row>
    <row r="8" spans="1:40" ht="15" customHeight="1">
      <c r="A8" s="157"/>
      <c r="B8" s="159"/>
      <c r="C8" s="161"/>
      <c r="D8" s="163"/>
      <c r="E8" s="164"/>
      <c r="F8" s="163" t="s">
        <v>93</v>
      </c>
      <c r="G8" s="163"/>
      <c r="H8" s="163"/>
      <c r="I8" s="163"/>
      <c r="J8" s="163"/>
      <c r="K8" s="163"/>
      <c r="L8" s="163"/>
      <c r="M8" s="163" t="s">
        <v>94</v>
      </c>
      <c r="N8" s="163"/>
      <c r="O8" s="163"/>
      <c r="P8" s="163"/>
      <c r="Q8" s="163"/>
      <c r="R8" s="163"/>
      <c r="S8" s="163"/>
      <c r="T8" s="163" t="s">
        <v>95</v>
      </c>
      <c r="U8" s="163"/>
      <c r="V8" s="163"/>
      <c r="W8" s="163"/>
      <c r="X8" s="163"/>
      <c r="Y8" s="163"/>
      <c r="Z8" s="163"/>
      <c r="AA8" s="163" t="s">
        <v>96</v>
      </c>
      <c r="AB8" s="163"/>
      <c r="AC8" s="163"/>
      <c r="AD8" s="163"/>
      <c r="AE8" s="163"/>
      <c r="AF8" s="163"/>
      <c r="AG8" s="163"/>
      <c r="AH8" s="163" t="s">
        <v>97</v>
      </c>
      <c r="AI8" s="163"/>
      <c r="AJ8" s="163"/>
      <c r="AK8" s="166"/>
      <c r="AL8" s="170"/>
      <c r="AM8" s="171"/>
      <c r="AN8" s="171"/>
    </row>
    <row r="9" spans="1:40" ht="15" customHeight="1">
      <c r="A9" s="157"/>
      <c r="B9" s="167" t="s">
        <v>98</v>
      </c>
      <c r="C9" s="161"/>
      <c r="D9" s="163"/>
      <c r="E9" s="164"/>
      <c r="F9" s="58">
        <f>DATE($M$2,$S$2,1)</f>
        <v>45992</v>
      </c>
      <c r="G9" s="58">
        <f>DATE($M$2,$S$2,2)</f>
        <v>45993</v>
      </c>
      <c r="H9" s="58">
        <f>DATE($M$2,$S$2,3)</f>
        <v>45994</v>
      </c>
      <c r="I9" s="58">
        <f>DATE($M$2,$S$2,4)</f>
        <v>45995</v>
      </c>
      <c r="J9" s="58">
        <f>DATE($M$2,$S$2,5)</f>
        <v>45996</v>
      </c>
      <c r="K9" s="58">
        <f>DATE($M$2,$S$2,6)</f>
        <v>45997</v>
      </c>
      <c r="L9" s="58">
        <f>DATE($M$2,$S$2,7)</f>
        <v>45998</v>
      </c>
      <c r="M9" s="58">
        <f>DATE($M$2,$S$2,8)</f>
        <v>45999</v>
      </c>
      <c r="N9" s="58">
        <f>DATE($M$2,$S$2,9)</f>
        <v>46000</v>
      </c>
      <c r="O9" s="58">
        <f>DATE($M$2,$S$2,10)</f>
        <v>46001</v>
      </c>
      <c r="P9" s="58">
        <f>DATE($M$2,$S$2,11)</f>
        <v>46002</v>
      </c>
      <c r="Q9" s="58">
        <f>DATE($M$2,$S$2,12)</f>
        <v>46003</v>
      </c>
      <c r="R9" s="58">
        <f>DATE($M$2,$S$2,13)</f>
        <v>46004</v>
      </c>
      <c r="S9" s="58">
        <f>DATE($M$2,$S$2,14)</f>
        <v>46005</v>
      </c>
      <c r="T9" s="58">
        <f>DATE($M$2,$S$2,15)</f>
        <v>46006</v>
      </c>
      <c r="U9" s="58">
        <f>DATE($M$2,$S$2,16)</f>
        <v>46007</v>
      </c>
      <c r="V9" s="58">
        <f>DATE($M$2,$S$2,17)</f>
        <v>46008</v>
      </c>
      <c r="W9" s="58">
        <f>DATE($M$2,$S$2,18)</f>
        <v>46009</v>
      </c>
      <c r="X9" s="58">
        <f>DATE($M$2,$S$2,19)</f>
        <v>46010</v>
      </c>
      <c r="Y9" s="58">
        <f>DATE($M$2,$S$2,20)</f>
        <v>46011</v>
      </c>
      <c r="Z9" s="58">
        <f>DATE($M$2,$S$2,21)</f>
        <v>46012</v>
      </c>
      <c r="AA9" s="58">
        <f>DATE($M$2,$S$2,22)</f>
        <v>46013</v>
      </c>
      <c r="AB9" s="58">
        <f>DATE($M$2,$S$2,23)</f>
        <v>46014</v>
      </c>
      <c r="AC9" s="58">
        <f>DATE($M$2,$S$2,24)</f>
        <v>46015</v>
      </c>
      <c r="AD9" s="58">
        <f>DATE($M$2,$S$2,25)</f>
        <v>46016</v>
      </c>
      <c r="AE9" s="58">
        <f>DATE($M$2,$S$2,26)</f>
        <v>46017</v>
      </c>
      <c r="AF9" s="58">
        <f>DATE($M$2,$S$2,27)</f>
        <v>46018</v>
      </c>
      <c r="AG9" s="58">
        <f>DATE($M$2,$S$2,28)</f>
        <v>46019</v>
      </c>
      <c r="AH9" s="58">
        <f>IF(DAY(EOMONTH(F9,0))&lt;29,"",DATE($M$2,$S$2,29))</f>
        <v>46020</v>
      </c>
      <c r="AI9" s="58">
        <f>IF(DAY(EOMONTH(F9,0))&lt;30,"",DATE($M$2,$S$2,30))</f>
        <v>46021</v>
      </c>
      <c r="AJ9" s="58">
        <f>IF(DAY(EOMONTH(F9,0))&lt;31,"",DATE($M$2,$S$2,31))</f>
        <v>46022</v>
      </c>
      <c r="AK9" s="166"/>
      <c r="AL9" s="170"/>
      <c r="AM9" s="171"/>
      <c r="AN9" s="171"/>
    </row>
    <row r="10" spans="1:40" ht="15" customHeight="1">
      <c r="A10" s="157"/>
      <c r="B10" s="168"/>
      <c r="C10" s="162"/>
      <c r="D10" s="163"/>
      <c r="E10" s="164"/>
      <c r="F10" s="59">
        <f>DATE($M$2,$S$2,1)</f>
        <v>45992</v>
      </c>
      <c r="G10" s="59">
        <f>DATE($M$2,$S$2,2)</f>
        <v>45993</v>
      </c>
      <c r="H10" s="59">
        <f>DATE($M$2,$S$2,3)</f>
        <v>45994</v>
      </c>
      <c r="I10" s="59">
        <f>DATE($M$2,$S$2,4)</f>
        <v>45995</v>
      </c>
      <c r="J10" s="59">
        <f>DATE($M$2,$S$2,5)</f>
        <v>45996</v>
      </c>
      <c r="K10" s="59">
        <f>DATE($M$2,$S$2,6)</f>
        <v>45997</v>
      </c>
      <c r="L10" s="59">
        <f>DATE($M$2,$S$2,7)</f>
        <v>45998</v>
      </c>
      <c r="M10" s="59">
        <f>DATE($M$2,$S$2,8)</f>
        <v>45999</v>
      </c>
      <c r="N10" s="59">
        <f>DATE($M$2,$S$2,9)</f>
        <v>46000</v>
      </c>
      <c r="O10" s="59">
        <f>DATE($M$2,$S$2,10)</f>
        <v>46001</v>
      </c>
      <c r="P10" s="59">
        <f>DATE($M$2,$S$2,11)</f>
        <v>46002</v>
      </c>
      <c r="Q10" s="59">
        <f>DATE($M$2,$S$2,12)</f>
        <v>46003</v>
      </c>
      <c r="R10" s="59">
        <f>DATE($M$2,$S$2,13)</f>
        <v>46004</v>
      </c>
      <c r="S10" s="59">
        <f>DATE($M$2,$S$2,14)</f>
        <v>46005</v>
      </c>
      <c r="T10" s="59">
        <f>DATE($M$2,$S$2,15)</f>
        <v>46006</v>
      </c>
      <c r="U10" s="59">
        <f>DATE($M$2,$S$2,16)</f>
        <v>46007</v>
      </c>
      <c r="V10" s="59">
        <f>DATE($M$2,$S$2,17)</f>
        <v>46008</v>
      </c>
      <c r="W10" s="59">
        <f>DATE($M$2,$S$2,18)</f>
        <v>46009</v>
      </c>
      <c r="X10" s="59">
        <f>DATE($M$2,$S$2,19)</f>
        <v>46010</v>
      </c>
      <c r="Y10" s="59">
        <f>DATE($M$2,$S$2,20)</f>
        <v>46011</v>
      </c>
      <c r="Z10" s="59">
        <f>DATE($M$2,$S$2,21)</f>
        <v>46012</v>
      </c>
      <c r="AA10" s="59">
        <f>DATE($M$2,$S$2,22)</f>
        <v>46013</v>
      </c>
      <c r="AB10" s="59">
        <f>DATE($M$2,$S$2,23)</f>
        <v>46014</v>
      </c>
      <c r="AC10" s="59">
        <f>DATE($M$2,$S$2,24)</f>
        <v>46015</v>
      </c>
      <c r="AD10" s="59">
        <f>DATE($M$2,$S$2,25)</f>
        <v>46016</v>
      </c>
      <c r="AE10" s="59">
        <f>DATE($M$2,$S$2,26)</f>
        <v>46017</v>
      </c>
      <c r="AF10" s="59">
        <f>DATE($M$2,$S$2,27)</f>
        <v>46018</v>
      </c>
      <c r="AG10" s="59">
        <f>DATE($M$2,$S$2,28)</f>
        <v>46019</v>
      </c>
      <c r="AH10" s="59">
        <f>IF(DAY(EOMONTH(F10,0))&lt;29,"",DATE($M$2,$S$2,29))</f>
        <v>46020</v>
      </c>
      <c r="AI10" s="59">
        <f>IF(DAY(EOMONTH(F10,0))&lt;30,"",DATE($M$2,$S$2,30))</f>
        <v>46021</v>
      </c>
      <c r="AJ10" s="59">
        <f>IF(DAY(EOMONTH(F10,0))&lt;31,"",DATE($M$2,$S$2,31))</f>
        <v>46022</v>
      </c>
      <c r="AK10" s="166"/>
      <c r="AL10" s="170"/>
      <c r="AM10" s="171"/>
      <c r="AN10" s="171"/>
    </row>
    <row r="11" spans="1:40" ht="18" customHeight="1">
      <c r="A11" s="55">
        <v>1</v>
      </c>
      <c r="B11" s="60" t="s">
        <v>99</v>
      </c>
      <c r="C11" s="61" t="s">
        <v>100</v>
      </c>
      <c r="D11" s="62"/>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5">
        <f>+SUM(F11:AJ11)</f>
        <v>0</v>
      </c>
      <c r="AL11" s="66">
        <f>IF($AK$3="４週",AK11/4,AK11/(DAY(EOMONTH($F$9,0))/7))</f>
        <v>0</v>
      </c>
      <c r="AM11" s="169"/>
      <c r="AN11" s="169"/>
    </row>
    <row r="12" spans="1:40" ht="18" customHeight="1">
      <c r="A12" s="55">
        <v>2</v>
      </c>
      <c r="B12" s="60"/>
      <c r="C12" s="61"/>
      <c r="D12" s="62"/>
      <c r="E12" s="63"/>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5">
        <f t="shared" ref="AK12:AK31" si="0">+SUM(F12:AJ12)</f>
        <v>0</v>
      </c>
      <c r="AL12" s="66">
        <f>IF($AK$3="４週",AK12/4,AK12/(DAY(EOMONTH($F$9,0))/7))</f>
        <v>0</v>
      </c>
      <c r="AM12" s="169"/>
      <c r="AN12" s="169"/>
    </row>
    <row r="13" spans="1:40" ht="18" customHeight="1">
      <c r="A13" s="55">
        <v>3</v>
      </c>
      <c r="B13" s="60"/>
      <c r="C13" s="61"/>
      <c r="D13" s="62"/>
      <c r="E13" s="63"/>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5">
        <f t="shared" si="0"/>
        <v>0</v>
      </c>
      <c r="AL13" s="66">
        <f>IF($AK$3="４週",AK13/4,AK13/(DAY(EOMONTH($F$9,0))/7))</f>
        <v>0</v>
      </c>
      <c r="AM13" s="169"/>
      <c r="AN13" s="169"/>
    </row>
    <row r="14" spans="1:40" ht="18" customHeight="1">
      <c r="A14" s="55">
        <v>4</v>
      </c>
      <c r="B14" s="60"/>
      <c r="C14" s="61"/>
      <c r="D14" s="62"/>
      <c r="E14" s="63"/>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5">
        <f t="shared" si="0"/>
        <v>0</v>
      </c>
      <c r="AL14" s="66">
        <f>IF($AK$3="４週",AK14/4,AK14/(DAY(EOMONTH($F$9,0))/7))</f>
        <v>0</v>
      </c>
      <c r="AM14" s="169"/>
      <c r="AN14" s="169"/>
    </row>
    <row r="15" spans="1:40" ht="18" customHeight="1">
      <c r="A15" s="55">
        <v>5</v>
      </c>
      <c r="B15" s="60"/>
      <c r="C15" s="61"/>
      <c r="D15" s="62"/>
      <c r="E15" s="63"/>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5">
        <f t="shared" si="0"/>
        <v>0</v>
      </c>
      <c r="AL15" s="66">
        <f t="shared" ref="AL15:AL30" si="1">IF($AK$3="４週",AK15/4,AK15/(DAY(EOMONTH($F$9,0))/7))</f>
        <v>0</v>
      </c>
      <c r="AM15" s="169"/>
      <c r="AN15" s="169"/>
    </row>
    <row r="16" spans="1:40" ht="18" customHeight="1">
      <c r="A16" s="55">
        <v>6</v>
      </c>
      <c r="B16" s="60"/>
      <c r="C16" s="61"/>
      <c r="D16" s="62"/>
      <c r="E16" s="63"/>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5">
        <f t="shared" si="0"/>
        <v>0</v>
      </c>
      <c r="AL16" s="66">
        <f t="shared" si="1"/>
        <v>0</v>
      </c>
      <c r="AM16" s="169"/>
      <c r="AN16" s="169"/>
    </row>
    <row r="17" spans="1:40" ht="18" customHeight="1">
      <c r="A17" s="55">
        <v>7</v>
      </c>
      <c r="B17" s="60"/>
      <c r="C17" s="61"/>
      <c r="D17" s="62"/>
      <c r="E17" s="63"/>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5">
        <f t="shared" si="0"/>
        <v>0</v>
      </c>
      <c r="AL17" s="66">
        <f t="shared" si="1"/>
        <v>0</v>
      </c>
      <c r="AM17" s="169"/>
      <c r="AN17" s="169"/>
    </row>
    <row r="18" spans="1:40" ht="18" customHeight="1">
      <c r="A18" s="55">
        <v>8</v>
      </c>
      <c r="B18" s="60"/>
      <c r="C18" s="61"/>
      <c r="D18" s="62"/>
      <c r="E18" s="63"/>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5">
        <f t="shared" si="0"/>
        <v>0</v>
      </c>
      <c r="AL18" s="66">
        <f t="shared" si="1"/>
        <v>0</v>
      </c>
      <c r="AM18" s="169"/>
      <c r="AN18" s="169"/>
    </row>
    <row r="19" spans="1:40" ht="18" customHeight="1">
      <c r="A19" s="55">
        <v>9</v>
      </c>
      <c r="B19" s="60"/>
      <c r="C19" s="61"/>
      <c r="D19" s="62"/>
      <c r="E19" s="63"/>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5">
        <f t="shared" si="0"/>
        <v>0</v>
      </c>
      <c r="AL19" s="66">
        <f t="shared" si="1"/>
        <v>0</v>
      </c>
      <c r="AM19" s="169"/>
      <c r="AN19" s="169"/>
    </row>
    <row r="20" spans="1:40" ht="18" customHeight="1">
      <c r="A20" s="55">
        <v>10</v>
      </c>
      <c r="B20" s="60"/>
      <c r="C20" s="61"/>
      <c r="D20" s="62"/>
      <c r="E20" s="63"/>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5">
        <f t="shared" si="0"/>
        <v>0</v>
      </c>
      <c r="AL20" s="66">
        <f t="shared" si="1"/>
        <v>0</v>
      </c>
      <c r="AM20" s="169"/>
      <c r="AN20" s="169"/>
    </row>
    <row r="21" spans="1:40" ht="18" customHeight="1">
      <c r="A21" s="55">
        <v>11</v>
      </c>
      <c r="B21" s="60"/>
      <c r="C21" s="61"/>
      <c r="D21" s="62"/>
      <c r="E21" s="63"/>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5">
        <f t="shared" si="0"/>
        <v>0</v>
      </c>
      <c r="AL21" s="66">
        <f t="shared" si="1"/>
        <v>0</v>
      </c>
      <c r="AM21" s="169"/>
      <c r="AN21" s="169"/>
    </row>
    <row r="22" spans="1:40" ht="18" customHeight="1">
      <c r="A22" s="55">
        <v>12</v>
      </c>
      <c r="B22" s="60"/>
      <c r="C22" s="61"/>
      <c r="D22" s="62"/>
      <c r="E22" s="63"/>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5">
        <f t="shared" si="0"/>
        <v>0</v>
      </c>
      <c r="AL22" s="66">
        <f t="shared" si="1"/>
        <v>0</v>
      </c>
      <c r="AM22" s="169"/>
      <c r="AN22" s="169"/>
    </row>
    <row r="23" spans="1:40" ht="18" customHeight="1">
      <c r="A23" s="55">
        <v>13</v>
      </c>
      <c r="B23" s="60"/>
      <c r="C23" s="61"/>
      <c r="D23" s="62"/>
      <c r="E23" s="63"/>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5">
        <f t="shared" si="0"/>
        <v>0</v>
      </c>
      <c r="AL23" s="66">
        <f t="shared" si="1"/>
        <v>0</v>
      </c>
      <c r="AM23" s="169"/>
      <c r="AN23" s="169"/>
    </row>
    <row r="24" spans="1:40" ht="18" customHeight="1">
      <c r="A24" s="55">
        <v>14</v>
      </c>
      <c r="B24" s="60"/>
      <c r="C24" s="61"/>
      <c r="D24" s="62"/>
      <c r="E24" s="63"/>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5">
        <f t="shared" si="0"/>
        <v>0</v>
      </c>
      <c r="AL24" s="66">
        <f t="shared" si="1"/>
        <v>0</v>
      </c>
      <c r="AM24" s="169"/>
      <c r="AN24" s="169"/>
    </row>
    <row r="25" spans="1:40" ht="18" customHeight="1">
      <c r="A25" s="55">
        <v>15</v>
      </c>
      <c r="B25" s="60"/>
      <c r="C25" s="61"/>
      <c r="D25" s="62"/>
      <c r="E25" s="63"/>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5">
        <f t="shared" si="0"/>
        <v>0</v>
      </c>
      <c r="AL25" s="66">
        <f t="shared" si="1"/>
        <v>0</v>
      </c>
      <c r="AM25" s="169"/>
      <c r="AN25" s="169"/>
    </row>
    <row r="26" spans="1:40" ht="18" customHeight="1">
      <c r="A26" s="55">
        <v>16</v>
      </c>
      <c r="B26" s="60"/>
      <c r="C26" s="61"/>
      <c r="D26" s="62"/>
      <c r="E26" s="63"/>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5">
        <f t="shared" si="0"/>
        <v>0</v>
      </c>
      <c r="AL26" s="66">
        <f t="shared" si="1"/>
        <v>0</v>
      </c>
      <c r="AM26" s="169"/>
      <c r="AN26" s="169"/>
    </row>
    <row r="27" spans="1:40" ht="18" customHeight="1">
      <c r="A27" s="55">
        <v>17</v>
      </c>
      <c r="B27" s="60"/>
      <c r="C27" s="61"/>
      <c r="D27" s="62"/>
      <c r="E27" s="63"/>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5">
        <f t="shared" si="0"/>
        <v>0</v>
      </c>
      <c r="AL27" s="66">
        <f t="shared" si="1"/>
        <v>0</v>
      </c>
      <c r="AM27" s="169"/>
      <c r="AN27" s="169"/>
    </row>
    <row r="28" spans="1:40" ht="18" customHeight="1">
      <c r="A28" s="55">
        <v>18</v>
      </c>
      <c r="B28" s="60"/>
      <c r="C28" s="61"/>
      <c r="D28" s="62"/>
      <c r="E28" s="63"/>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5">
        <f t="shared" si="0"/>
        <v>0</v>
      </c>
      <c r="AL28" s="66">
        <f t="shared" si="1"/>
        <v>0</v>
      </c>
      <c r="AM28" s="169"/>
      <c r="AN28" s="169"/>
    </row>
    <row r="29" spans="1:40" ht="18" customHeight="1">
      <c r="A29" s="55">
        <v>19</v>
      </c>
      <c r="B29" s="60"/>
      <c r="C29" s="61"/>
      <c r="D29" s="62"/>
      <c r="E29" s="63"/>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5">
        <f t="shared" si="0"/>
        <v>0</v>
      </c>
      <c r="AL29" s="66">
        <f t="shared" si="1"/>
        <v>0</v>
      </c>
      <c r="AM29" s="169"/>
      <c r="AN29" s="169"/>
    </row>
    <row r="30" spans="1:40" ht="18" customHeight="1">
      <c r="A30" s="55">
        <v>20</v>
      </c>
      <c r="B30" s="60"/>
      <c r="C30" s="61"/>
      <c r="D30" s="62"/>
      <c r="E30" s="63"/>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5">
        <f t="shared" si="0"/>
        <v>0</v>
      </c>
      <c r="AL30" s="66">
        <f t="shared" si="1"/>
        <v>0</v>
      </c>
      <c r="AM30" s="169"/>
      <c r="AN30" s="169"/>
    </row>
    <row r="31" spans="1:40" ht="18" customHeight="1">
      <c r="A31" s="164" t="s">
        <v>27</v>
      </c>
      <c r="B31" s="179"/>
      <c r="C31" s="179"/>
      <c r="D31" s="179"/>
      <c r="E31" s="179"/>
      <c r="F31" s="67">
        <f>+SUM(F11:F30)</f>
        <v>0</v>
      </c>
      <c r="G31" s="67">
        <f t="shared" ref="G31:AJ31" si="2">+SUM(G11:G30)</f>
        <v>0</v>
      </c>
      <c r="H31" s="67">
        <f t="shared" si="2"/>
        <v>0</v>
      </c>
      <c r="I31" s="67">
        <f t="shared" si="2"/>
        <v>0</v>
      </c>
      <c r="J31" s="67">
        <f t="shared" si="2"/>
        <v>0</v>
      </c>
      <c r="K31" s="67">
        <f t="shared" si="2"/>
        <v>0</v>
      </c>
      <c r="L31" s="67">
        <f t="shared" si="2"/>
        <v>0</v>
      </c>
      <c r="M31" s="67">
        <f t="shared" si="2"/>
        <v>0</v>
      </c>
      <c r="N31" s="67">
        <f t="shared" si="2"/>
        <v>0</v>
      </c>
      <c r="O31" s="67">
        <f t="shared" si="2"/>
        <v>0</v>
      </c>
      <c r="P31" s="67">
        <f t="shared" si="2"/>
        <v>0</v>
      </c>
      <c r="Q31" s="67">
        <f t="shared" si="2"/>
        <v>0</v>
      </c>
      <c r="R31" s="67">
        <f t="shared" si="2"/>
        <v>0</v>
      </c>
      <c r="S31" s="67">
        <f t="shared" si="2"/>
        <v>0</v>
      </c>
      <c r="T31" s="67">
        <f t="shared" si="2"/>
        <v>0</v>
      </c>
      <c r="U31" s="67">
        <f t="shared" si="2"/>
        <v>0</v>
      </c>
      <c r="V31" s="67">
        <f t="shared" si="2"/>
        <v>0</v>
      </c>
      <c r="W31" s="67">
        <f t="shared" si="2"/>
        <v>0</v>
      </c>
      <c r="X31" s="67">
        <f t="shared" si="2"/>
        <v>0</v>
      </c>
      <c r="Y31" s="67">
        <f t="shared" si="2"/>
        <v>0</v>
      </c>
      <c r="Z31" s="67">
        <f t="shared" si="2"/>
        <v>0</v>
      </c>
      <c r="AA31" s="67">
        <f t="shared" si="2"/>
        <v>0</v>
      </c>
      <c r="AB31" s="67">
        <f t="shared" si="2"/>
        <v>0</v>
      </c>
      <c r="AC31" s="67">
        <f t="shared" si="2"/>
        <v>0</v>
      </c>
      <c r="AD31" s="67">
        <f t="shared" si="2"/>
        <v>0</v>
      </c>
      <c r="AE31" s="67">
        <f t="shared" si="2"/>
        <v>0</v>
      </c>
      <c r="AF31" s="67">
        <f t="shared" si="2"/>
        <v>0</v>
      </c>
      <c r="AG31" s="67">
        <f t="shared" si="2"/>
        <v>0</v>
      </c>
      <c r="AH31" s="67">
        <f t="shared" si="2"/>
        <v>0</v>
      </c>
      <c r="AI31" s="67">
        <f t="shared" si="2"/>
        <v>0</v>
      </c>
      <c r="AJ31" s="67">
        <f t="shared" si="2"/>
        <v>0</v>
      </c>
      <c r="AK31" s="65">
        <f t="shared" si="0"/>
        <v>0</v>
      </c>
      <c r="AL31" s="66">
        <f>IF($AK$3="４週",AK31/4,AK31/(DAY(EOMONTH($F$9,0))/7))</f>
        <v>0</v>
      </c>
      <c r="AM31" s="157"/>
      <c r="AN31" s="157"/>
    </row>
    <row r="32" spans="1:40" ht="18" customHeight="1">
      <c r="A32" s="179" t="s">
        <v>105</v>
      </c>
      <c r="B32" s="179"/>
      <c r="C32" s="179"/>
      <c r="D32" s="179"/>
      <c r="E32" s="180"/>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7"/>
      <c r="AL32" s="69"/>
      <c r="AM32" s="157"/>
      <c r="AN32" s="157"/>
    </row>
    <row r="33" spans="1:40" ht="15" customHeight="1">
      <c r="A33" s="54"/>
      <c r="B33" s="54"/>
      <c r="C33" s="54"/>
      <c r="D33" s="54"/>
      <c r="E33" s="54"/>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54"/>
      <c r="AL33" s="54"/>
      <c r="AM33" s="45"/>
    </row>
    <row r="34" spans="1:40" ht="15" customHeight="1">
      <c r="A34" s="54"/>
      <c r="B34" s="54"/>
      <c r="C34" s="54"/>
      <c r="D34" s="54"/>
      <c r="E34" s="54"/>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54"/>
      <c r="AL34" s="54"/>
      <c r="AM34" s="45"/>
    </row>
    <row r="35" spans="1:40" ht="21" customHeight="1">
      <c r="A35" s="44" t="s">
        <v>106</v>
      </c>
      <c r="B35" s="48"/>
      <c r="C35" s="49"/>
      <c r="D35" s="49"/>
      <c r="E35" s="49"/>
      <c r="F35" s="49"/>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9"/>
      <c r="AM35" s="49"/>
      <c r="AN35" s="45"/>
    </row>
    <row r="36" spans="1:40" ht="25" customHeight="1">
      <c r="A36" s="45"/>
      <c r="B36" s="54"/>
      <c r="C36" s="175" t="e">
        <f>IF(VLOOKUP($AK$1,選択肢!$A$1:$J$32,C41,FALSE)=0,"-",VLOOKUP($AK$1,選択肢!$A$1:$J$32,C41,FALSE))</f>
        <v>#N/A</v>
      </c>
      <c r="D36" s="176"/>
      <c r="E36" s="177" t="e">
        <f>IF(VLOOKUP($AK$1,選択肢!$A$1:$J$32,E41,FALSE)=0,"-",VLOOKUP($AK$1,選択肢!$A$1:$J$32,E41,FALSE))</f>
        <v>#N/A</v>
      </c>
      <c r="F36" s="177"/>
      <c r="G36" s="177"/>
      <c r="H36" s="177"/>
      <c r="I36" s="175" t="e">
        <f>IF(VLOOKUP($AK$1,選択肢!$A$1:$J$32,I41,FALSE)=0,"-",VLOOKUP($AK$1,選択肢!$A$1:$J$32,I41,FALSE))</f>
        <v>#N/A</v>
      </c>
      <c r="J36" s="176"/>
      <c r="K36" s="176"/>
      <c r="L36" s="176"/>
      <c r="M36" s="176"/>
      <c r="N36" s="178"/>
      <c r="O36" s="175" t="e">
        <f>IF(VLOOKUP($AK$1,選択肢!$A$1:$J$32,O41,FALSE)=0,"-",VLOOKUP($AK$1,選択肢!$A$1:$J$32,O41,FALSE))</f>
        <v>#N/A</v>
      </c>
      <c r="P36" s="176"/>
      <c r="Q36" s="176"/>
      <c r="R36" s="176"/>
      <c r="S36" s="176"/>
      <c r="T36" s="178"/>
      <c r="U36" s="175" t="e">
        <f>IF(VLOOKUP($AK$1,選択肢!$A$1:$J$32,U41,FALSE)=0,"-",VLOOKUP($AK$1,選択肢!$A$1:$J$32,U41,FALSE))</f>
        <v>#N/A</v>
      </c>
      <c r="V36" s="176"/>
      <c r="W36" s="176"/>
      <c r="X36" s="176"/>
      <c r="Y36" s="176"/>
      <c r="Z36" s="178"/>
      <c r="AA36" s="175" t="e">
        <f>IF(VLOOKUP($AK$1,選択肢!$A$1:$J$32,AA41,FALSE)=0,"-",VLOOKUP($AK$1,選択肢!$A$1:$J$32,AA41,FALSE))</f>
        <v>#N/A</v>
      </c>
      <c r="AB36" s="176"/>
      <c r="AC36" s="176"/>
      <c r="AD36" s="176"/>
      <c r="AE36" s="176"/>
      <c r="AF36" s="178"/>
      <c r="AG36" s="177" t="e">
        <f>IF(VLOOKUP($AK$1,選択肢!$A$1:$J$32,AG41,FALSE)=0,"-",VLOOKUP($AK$1,選択肢!$A$1:$J$32,AG41,FALSE))</f>
        <v>#N/A</v>
      </c>
      <c r="AH36" s="177"/>
      <c r="AI36" s="177"/>
      <c r="AJ36" s="177"/>
      <c r="AK36" s="177"/>
      <c r="AL36" s="177" t="e">
        <f>IF(VLOOKUP($AK$1,選択肢!$A$1:$J$32,AL41,FALSE)=0,"-",VLOOKUP($AK$1,選択肢!$A$1:$J$32,AL41,FALSE))</f>
        <v>#N/A</v>
      </c>
      <c r="AM36" s="177"/>
      <c r="AN36" s="45"/>
    </row>
    <row r="37" spans="1:40" ht="18" customHeight="1">
      <c r="A37" s="45"/>
      <c r="B37" s="54"/>
      <c r="C37" s="73" t="s">
        <v>108</v>
      </c>
      <c r="D37" s="73" t="s">
        <v>110</v>
      </c>
      <c r="E37" s="74" t="s">
        <v>108</v>
      </c>
      <c r="F37" s="182" t="s">
        <v>110</v>
      </c>
      <c r="G37" s="182"/>
      <c r="H37" s="182"/>
      <c r="I37" s="172" t="s">
        <v>108</v>
      </c>
      <c r="J37" s="173"/>
      <c r="K37" s="174"/>
      <c r="L37" s="172" t="s">
        <v>110</v>
      </c>
      <c r="M37" s="173"/>
      <c r="N37" s="174"/>
      <c r="O37" s="172" t="s">
        <v>108</v>
      </c>
      <c r="P37" s="173"/>
      <c r="Q37" s="174"/>
      <c r="R37" s="172" t="s">
        <v>110</v>
      </c>
      <c r="S37" s="173"/>
      <c r="T37" s="174"/>
      <c r="U37" s="172" t="s">
        <v>108</v>
      </c>
      <c r="V37" s="173"/>
      <c r="W37" s="174"/>
      <c r="X37" s="172" t="s">
        <v>110</v>
      </c>
      <c r="Y37" s="173"/>
      <c r="Z37" s="174"/>
      <c r="AA37" s="172" t="s">
        <v>108</v>
      </c>
      <c r="AB37" s="173"/>
      <c r="AC37" s="174"/>
      <c r="AD37" s="172" t="s">
        <v>110</v>
      </c>
      <c r="AE37" s="173"/>
      <c r="AF37" s="174"/>
      <c r="AG37" s="172" t="s">
        <v>108</v>
      </c>
      <c r="AH37" s="173"/>
      <c r="AI37" s="174"/>
      <c r="AJ37" s="172" t="s">
        <v>110</v>
      </c>
      <c r="AK37" s="174"/>
      <c r="AL37" s="74" t="s">
        <v>107</v>
      </c>
      <c r="AM37" s="74" t="s">
        <v>109</v>
      </c>
      <c r="AN37" s="45"/>
    </row>
    <row r="38" spans="1:40" ht="18" customHeight="1">
      <c r="A38" s="45"/>
      <c r="B38" s="56" t="s">
        <v>111</v>
      </c>
      <c r="C38" s="74">
        <f>COUNTIFS($B$11:$B$30,C$36,$C$11:$C$30,"A",$E$11:$E$30,"*")</f>
        <v>0</v>
      </c>
      <c r="D38" s="74">
        <f>COUNTIFS($B$11:$B$30,C$36,$C$11:$C$30,"B",$E$11:$E$30,"*")</f>
        <v>0</v>
      </c>
      <c r="E38" s="74">
        <f>COUNTIFS($B$11:$B$30,E$36,$C$11:$C$30,"A",$E$11:$E$30,"*")</f>
        <v>0</v>
      </c>
      <c r="F38" s="172">
        <f>COUNTIFS($B$11:$B$30,E$36,$C$11:$C$30,"B",$E$11:$E$30,"*")</f>
        <v>0</v>
      </c>
      <c r="G38" s="173"/>
      <c r="H38" s="174"/>
      <c r="I38" s="172">
        <f>COUNTIFS($B$11:$B$30,I$36,$C$11:$C$30,"A",$E$11:$E$30,"*")</f>
        <v>0</v>
      </c>
      <c r="J38" s="173"/>
      <c r="K38" s="174"/>
      <c r="L38" s="172">
        <f>COUNTIFS($B$11:$B$30,I$36,$C$11:$C$30,"B",$E$11:$E$30,"*")</f>
        <v>0</v>
      </c>
      <c r="M38" s="173"/>
      <c r="N38" s="174"/>
      <c r="O38" s="172">
        <f>COUNTIFS($B$11:$B$30,O$36,$C$11:$C$30,"A",$E$11:$E$30,"*")</f>
        <v>0</v>
      </c>
      <c r="P38" s="173"/>
      <c r="Q38" s="174"/>
      <c r="R38" s="172">
        <f>COUNTIFS($B$11:$B$30,O$36,$C$11:$C$30,"B",$E$11:$E$30,"*")</f>
        <v>0</v>
      </c>
      <c r="S38" s="173"/>
      <c r="T38" s="174"/>
      <c r="U38" s="172">
        <f>COUNTIFS($B$11:$B$30,U$36,$C$11:$C$30,"A",$E$11:$E$30,"*")</f>
        <v>0</v>
      </c>
      <c r="V38" s="173"/>
      <c r="W38" s="174"/>
      <c r="X38" s="172">
        <f>COUNTIFS($B$11:$B$30,U$36,$C$11:$C$30,"B",$E$11:$E$30,"*")</f>
        <v>0</v>
      </c>
      <c r="Y38" s="173"/>
      <c r="Z38" s="174"/>
      <c r="AA38" s="172">
        <f>COUNTIFS($B$11:$B$30,AA$36,$C$11:$C$30,"A",$E$11:$E$30,"*")</f>
        <v>0</v>
      </c>
      <c r="AB38" s="173"/>
      <c r="AC38" s="174"/>
      <c r="AD38" s="172">
        <f>COUNTIFS($B$11:$B$30,AA$36,$C$11:$C$30,"B",$E$11:$E$30,"*")</f>
        <v>0</v>
      </c>
      <c r="AE38" s="173"/>
      <c r="AF38" s="174"/>
      <c r="AG38" s="172">
        <f>COUNTIFS($B$11:$B$30,AG$36,$C$11:$C$30,"A",$E$11:$E$30,"*")</f>
        <v>0</v>
      </c>
      <c r="AH38" s="173"/>
      <c r="AI38" s="174"/>
      <c r="AJ38" s="172">
        <f>COUNTIFS($B$11:$B$30,AG$36,$C$11:$C$30,"B",$E$11:$E$30,"*")</f>
        <v>0</v>
      </c>
      <c r="AK38" s="174"/>
      <c r="AL38" s="74">
        <f>COUNTIFS($B$11:$B$30,AL$36,$C$11:$C$30,"A",$E$11:$E$30,"*")</f>
        <v>0</v>
      </c>
      <c r="AM38" s="74">
        <f>COUNTIFS($B$11:$B$30,AL$36,$C$11:$C$30,"B",$E$11:$E$30,"*")</f>
        <v>0</v>
      </c>
      <c r="AN38" s="45"/>
    </row>
    <row r="39" spans="1:40" ht="18" customHeight="1">
      <c r="A39" s="45"/>
      <c r="B39" s="57" t="s">
        <v>112</v>
      </c>
      <c r="C39" s="74">
        <f>COUNTIFS($B$11:$B$30,C$36,$C$11:$C$30,"C",$E$11:$E$30,"*")</f>
        <v>0</v>
      </c>
      <c r="D39" s="74">
        <f>COUNTIFS($B$11:$B$30,C$36,$C$11:$C$30,"D",$E$11:$E$30,"*")</f>
        <v>0</v>
      </c>
      <c r="E39" s="74">
        <f>COUNTIFS($B$11:$B$30,E$36,$C$11:$C$30,"C",$E$11:$E$30,"*")</f>
        <v>0</v>
      </c>
      <c r="F39" s="172">
        <f>COUNTIFS($B$11:$B$30,E$36,$C$11:$C$30,"D",$E$11:$E$30,"*")</f>
        <v>0</v>
      </c>
      <c r="G39" s="173"/>
      <c r="H39" s="174"/>
      <c r="I39" s="172">
        <f>COUNTIFS($B$11:$B$30,I$36,$C$11:$C$30,"C",$E$11:$E$30,"*")</f>
        <v>0</v>
      </c>
      <c r="J39" s="173"/>
      <c r="K39" s="174"/>
      <c r="L39" s="172">
        <f>COUNTIFS($B$11:$B$30,I$36,$C$11:$C$30,"D",$E$11:$E$30,"*")</f>
        <v>0</v>
      </c>
      <c r="M39" s="173"/>
      <c r="N39" s="174"/>
      <c r="O39" s="172">
        <f>COUNTIFS($B$11:$B$30,O$36,$C$11:$C$30,"C",$E$11:$E$30,"*")</f>
        <v>0</v>
      </c>
      <c r="P39" s="173"/>
      <c r="Q39" s="174"/>
      <c r="R39" s="172">
        <f>COUNTIFS($B$11:$B$30,O$36,$C$11:$C$30,"D",$E$11:$E$30,"*")</f>
        <v>0</v>
      </c>
      <c r="S39" s="173"/>
      <c r="T39" s="174"/>
      <c r="U39" s="172">
        <f>COUNTIFS($B$11:$B$30,U$36,$C$11:$C$30,"C",$E$11:$E$30,"*")</f>
        <v>0</v>
      </c>
      <c r="V39" s="173"/>
      <c r="W39" s="174"/>
      <c r="X39" s="172">
        <f>COUNTIFS($B$11:$B$30,U$36,$C$11:$C$30,"D",$E$11:$E$30,"*")</f>
        <v>0</v>
      </c>
      <c r="Y39" s="173"/>
      <c r="Z39" s="174"/>
      <c r="AA39" s="172">
        <f>COUNTIFS($B$11:$B$30,AA$36,$C$11:$C$30,"C",$E$11:$E$30,"*")</f>
        <v>0</v>
      </c>
      <c r="AB39" s="173"/>
      <c r="AC39" s="174"/>
      <c r="AD39" s="172">
        <f>COUNTIFS($B$11:$B$30,AA$36,$C$11:$C$30,"D",$E$11:$E$30,"*")</f>
        <v>0</v>
      </c>
      <c r="AE39" s="173"/>
      <c r="AF39" s="174"/>
      <c r="AG39" s="172">
        <f>COUNTIFS($B$11:$B$30,AG$36,$C$11:$C$30,"C",$E$11:$E$30,"*")</f>
        <v>0</v>
      </c>
      <c r="AH39" s="173"/>
      <c r="AI39" s="174"/>
      <c r="AJ39" s="172">
        <f>COUNTIFS($B$11:$B$30,AG$36,$C$11:$C$30,"D",$E$11:$E$30,"*")</f>
        <v>0</v>
      </c>
      <c r="AK39" s="174"/>
      <c r="AL39" s="74">
        <f>COUNTIFS($B$11:$B$30,AL$36,$C$11:$C$30,"C",$E$11:$E$30,"*")</f>
        <v>0</v>
      </c>
      <c r="AM39" s="74">
        <f>COUNTIFS($B$11:$B$30,AL$36,$C$11:$C$30,"D",$E$11:$E$30,"*")</f>
        <v>0</v>
      </c>
      <c r="AN39" s="45"/>
    </row>
    <row r="40" spans="1:40" ht="25" customHeight="1">
      <c r="A40" s="45"/>
      <c r="B40" s="57" t="s">
        <v>113</v>
      </c>
      <c r="C40" s="175" t="str">
        <f>IF($AK$3="４週",SUMIFS($AK$11:$AK$30,$B$11:$B$30,C36)/4/$AH$5,IF($AK$3="歴月",SUMIFS($AK$11:$AK$30,$B$11:$B$30,C36)/$AL$5,"記載する期間を選択してください"))</f>
        <v>記載する期間を選択してください</v>
      </c>
      <c r="D40" s="178"/>
      <c r="E40" s="175" t="str">
        <f>IF($AK$3="４週",SUMIFS($AK$11:$AK$30,$B$11:$B$30,E36)/4/$AH$5,IF($AK$3="歴月",SUMIFS($AK$11:$AK$30,$B$11:$B$30,E36)/$AL$5,"記載する期間を選択してください"))</f>
        <v>記載する期間を選択してください</v>
      </c>
      <c r="F40" s="176"/>
      <c r="G40" s="176"/>
      <c r="H40" s="178"/>
      <c r="I40" s="175" t="str">
        <f>IF($AK$3="４週",SUMIFS($AK$11:$AK$30,$B$11:$B$30,I36)/4/$AH$5,IF($AK$3="歴月",SUMIFS($AK$11:$AK$30,$B$11:$B$30,I36)/$AL$5,"記載する期間を選択してください"))</f>
        <v>記載する期間を選択してください</v>
      </c>
      <c r="J40" s="176"/>
      <c r="K40" s="176"/>
      <c r="L40" s="176"/>
      <c r="M40" s="176"/>
      <c r="N40" s="178"/>
      <c r="O40" s="175" t="str">
        <f>IF($AK$3="４週",SUMIFS($AK$11:$AK$30,$B$11:$B$30,O36)/4/$AH$5,IF($AK$3="歴月",SUMIFS($AK$11:$AK$30,$B$11:$B$30,O36)/$AL$5,"記載する期間を選択してください"))</f>
        <v>記載する期間を選択してください</v>
      </c>
      <c r="P40" s="176"/>
      <c r="Q40" s="176"/>
      <c r="R40" s="176"/>
      <c r="S40" s="176"/>
      <c r="T40" s="178"/>
      <c r="U40" s="175" t="str">
        <f>IF($AK$3="４週",SUMIFS($AK$11:$AK$30,$B$11:$B$30,U36)/4/$AH$5,IF($AK$3="歴月",SUMIFS($AK$11:$AK$30,$B$11:$B$30,U36)/$AL$5,"記載する期間を選択してください"))</f>
        <v>記載する期間を選択してください</v>
      </c>
      <c r="V40" s="176"/>
      <c r="W40" s="176"/>
      <c r="X40" s="176"/>
      <c r="Y40" s="176"/>
      <c r="Z40" s="178"/>
      <c r="AA40" s="175" t="str">
        <f>IF($AK$3="４週",SUMIFS($AK$11:$AK$30,$B$11:$B$30,AA36)/4/$AH$5,IF($AK$3="歴月",SUMIFS($AK$11:$AK$30,$B$11:$B$30,AA36)/$AL$5,"記載する期間を選択してください"))</f>
        <v>記載する期間を選択してください</v>
      </c>
      <c r="AB40" s="176"/>
      <c r="AC40" s="176"/>
      <c r="AD40" s="176"/>
      <c r="AE40" s="176"/>
      <c r="AF40" s="178"/>
      <c r="AG40" s="175" t="str">
        <f>IF($AK$3="４週",SUMIFS($AK$11:$AK$30,$B$11:$B$30,AG36)/4/$AH$5,IF($AK$3="歴月",SUMIFS($AK$11:$AK$30,$B$11:$B$30,AG36)/$AL$5,"記載する期間を選択してください"))</f>
        <v>記載する期間を選択してください</v>
      </c>
      <c r="AH40" s="176"/>
      <c r="AI40" s="176"/>
      <c r="AJ40" s="176"/>
      <c r="AK40" s="178"/>
      <c r="AL40" s="175" t="str">
        <f>IF($AK$3="４週",SUMIFS($AK$11:$AK$30,$B$11:$B$30,AL36)/4/$AH$5,IF($AK$3="歴月",SUMIFS($AK$11:$AK$30,$B$11:$B$30,AL36)/$AL$5,"記載する期間を選択してください"))</f>
        <v>記載する期間を選択してください</v>
      </c>
      <c r="AM40" s="178"/>
      <c r="AN40" s="45"/>
    </row>
    <row r="41" spans="1:40" ht="5.15" customHeight="1">
      <c r="A41" s="45"/>
      <c r="B41" s="48"/>
      <c r="C41" s="75">
        <v>2</v>
      </c>
      <c r="D41" s="75"/>
      <c r="E41" s="75">
        <v>3</v>
      </c>
      <c r="F41" s="75"/>
      <c r="G41" s="75"/>
      <c r="H41" s="75"/>
      <c r="I41" s="75">
        <v>4</v>
      </c>
      <c r="J41" s="75"/>
      <c r="K41" s="75"/>
      <c r="L41" s="75"/>
      <c r="M41" s="75"/>
      <c r="N41" s="75"/>
      <c r="O41" s="75">
        <v>5</v>
      </c>
      <c r="P41" s="75"/>
      <c r="Q41" s="75"/>
      <c r="R41" s="75"/>
      <c r="S41" s="75"/>
      <c r="T41" s="75"/>
      <c r="U41" s="75">
        <v>6</v>
      </c>
      <c r="V41" s="75"/>
      <c r="W41" s="75"/>
      <c r="X41" s="75"/>
      <c r="Y41" s="75"/>
      <c r="Z41" s="75"/>
      <c r="AA41" s="75">
        <v>7</v>
      </c>
      <c r="AB41" s="75"/>
      <c r="AC41" s="75"/>
      <c r="AD41" s="75"/>
      <c r="AE41" s="75"/>
      <c r="AF41" s="75"/>
      <c r="AG41" s="75">
        <v>8</v>
      </c>
      <c r="AH41" s="75"/>
      <c r="AI41" s="75"/>
      <c r="AJ41" s="75"/>
      <c r="AK41" s="75"/>
      <c r="AL41" s="75">
        <v>9</v>
      </c>
      <c r="AM41" s="76"/>
      <c r="AN41" s="45"/>
    </row>
    <row r="42" spans="1:40" ht="15" customHeight="1">
      <c r="A42" s="70" t="s">
        <v>114</v>
      </c>
      <c r="B42" s="77"/>
      <c r="C42" s="78"/>
      <c r="D42" s="78"/>
      <c r="E42" s="78"/>
      <c r="F42" s="79"/>
      <c r="G42" s="78"/>
      <c r="H42" s="75"/>
      <c r="I42" s="75"/>
      <c r="J42" s="75"/>
      <c r="K42" s="75"/>
      <c r="L42" s="75"/>
      <c r="M42" s="75"/>
      <c r="N42" s="75"/>
      <c r="O42" s="75"/>
      <c r="P42" s="75"/>
      <c r="Q42" s="75"/>
      <c r="R42" s="75">
        <v>6</v>
      </c>
      <c r="S42" s="75"/>
      <c r="T42" s="75"/>
      <c r="U42" s="75"/>
      <c r="V42" s="75"/>
      <c r="W42" s="75"/>
      <c r="X42" s="75">
        <v>7</v>
      </c>
      <c r="Y42" s="75"/>
      <c r="Z42" s="75"/>
      <c r="AA42" s="75"/>
      <c r="AB42" s="75"/>
      <c r="AC42" s="75"/>
      <c r="AD42" s="75">
        <v>8</v>
      </c>
      <c r="AE42" s="75"/>
      <c r="AF42" s="75"/>
      <c r="AG42" s="80"/>
      <c r="AH42" s="80"/>
      <c r="AI42" s="80"/>
      <c r="AJ42" s="80">
        <v>9</v>
      </c>
      <c r="AK42" s="81"/>
      <c r="AL42" s="81"/>
      <c r="AM42" s="45"/>
    </row>
    <row r="43" spans="1:40" s="70" customFormat="1" ht="15" customHeight="1">
      <c r="A43" s="70" t="s">
        <v>115</v>
      </c>
      <c r="B43" s="72"/>
      <c r="C43" s="72"/>
      <c r="D43" s="72"/>
      <c r="E43" s="72"/>
      <c r="F43" s="72"/>
      <c r="G43" s="72"/>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row>
    <row r="44" spans="1:40" s="70" customFormat="1" ht="15" customHeight="1">
      <c r="A44" s="70" t="s">
        <v>116</v>
      </c>
      <c r="B44" s="72"/>
      <c r="C44" s="72"/>
      <c r="D44" s="72"/>
      <c r="E44" s="72"/>
      <c r="F44" s="72"/>
      <c r="G44" s="72"/>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row>
    <row r="45" spans="1:40" s="70" customFormat="1" ht="15" customHeight="1">
      <c r="A45" s="70" t="s">
        <v>117</v>
      </c>
      <c r="B45" s="72"/>
      <c r="C45" s="72"/>
      <c r="D45" s="72"/>
      <c r="E45" s="72"/>
      <c r="F45" s="72"/>
      <c r="G45" s="72"/>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row>
    <row r="46" spans="1:40" s="70" customFormat="1" ht="15" customHeight="1">
      <c r="A46" s="70" t="s">
        <v>118</v>
      </c>
      <c r="B46" s="72"/>
      <c r="C46" s="72"/>
      <c r="D46" s="72"/>
      <c r="E46" s="72"/>
      <c r="F46" s="72"/>
      <c r="G46" s="72"/>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row>
    <row r="47" spans="1:40" ht="15" customHeight="1">
      <c r="A47" s="70" t="s">
        <v>119</v>
      </c>
      <c r="B47" s="82"/>
      <c r="C47" s="70"/>
      <c r="D47" s="70"/>
      <c r="E47" s="70"/>
      <c r="F47" s="70"/>
      <c r="G47" s="70"/>
    </row>
    <row r="48" spans="1:40" ht="15" customHeight="1">
      <c r="A48" s="70" t="s">
        <v>120</v>
      </c>
      <c r="B48" s="82"/>
      <c r="C48" s="70"/>
      <c r="D48" s="70"/>
      <c r="E48" s="70"/>
      <c r="F48" s="70"/>
      <c r="G48" s="70"/>
    </row>
    <row r="49" spans="1:7" ht="15" customHeight="1">
      <c r="A49" s="70"/>
      <c r="B49" s="56" t="s">
        <v>121</v>
      </c>
      <c r="C49" s="163" t="s">
        <v>122</v>
      </c>
      <c r="D49" s="163"/>
      <c r="E49" s="163"/>
      <c r="F49" s="70"/>
      <c r="G49" s="70"/>
    </row>
    <row r="50" spans="1:7" ht="15" customHeight="1">
      <c r="A50" s="70"/>
      <c r="B50" s="83" t="s">
        <v>100</v>
      </c>
      <c r="C50" s="181" t="s">
        <v>123</v>
      </c>
      <c r="D50" s="181"/>
      <c r="E50" s="181"/>
      <c r="F50" s="70"/>
      <c r="G50" s="70"/>
    </row>
    <row r="51" spans="1:7" ht="15" customHeight="1">
      <c r="A51" s="70"/>
      <c r="B51" s="83" t="s">
        <v>102</v>
      </c>
      <c r="C51" s="181" t="s">
        <v>124</v>
      </c>
      <c r="D51" s="181"/>
      <c r="E51" s="181"/>
      <c r="F51" s="70"/>
      <c r="G51" s="70"/>
    </row>
    <row r="52" spans="1:7" ht="15" customHeight="1">
      <c r="A52" s="70"/>
      <c r="B52" s="83" t="s">
        <v>103</v>
      </c>
      <c r="C52" s="181" t="s">
        <v>125</v>
      </c>
      <c r="D52" s="181"/>
      <c r="E52" s="181"/>
      <c r="F52" s="70"/>
      <c r="G52" s="70"/>
    </row>
    <row r="53" spans="1:7" ht="15" customHeight="1">
      <c r="A53" s="70"/>
      <c r="B53" s="83" t="s">
        <v>104</v>
      </c>
      <c r="C53" s="181" t="s">
        <v>126</v>
      </c>
      <c r="D53" s="181"/>
      <c r="E53" s="181"/>
      <c r="F53" s="70"/>
      <c r="G53" s="70"/>
    </row>
    <row r="54" spans="1:7" ht="15" customHeight="1">
      <c r="A54" s="70"/>
      <c r="B54" s="70" t="s">
        <v>127</v>
      </c>
      <c r="C54" s="70"/>
      <c r="D54" s="70"/>
      <c r="E54" s="70"/>
      <c r="F54" s="70"/>
      <c r="G54" s="70"/>
    </row>
    <row r="55" spans="1:7" ht="15" customHeight="1">
      <c r="A55" s="70"/>
      <c r="B55" s="70" t="s">
        <v>128</v>
      </c>
      <c r="C55" s="70"/>
      <c r="D55" s="70"/>
      <c r="E55" s="70"/>
      <c r="F55" s="70"/>
      <c r="G55" s="70"/>
    </row>
    <row r="56" spans="1:7" ht="15" customHeight="1">
      <c r="A56" s="70"/>
      <c r="B56" s="70" t="s">
        <v>129</v>
      </c>
      <c r="C56" s="70"/>
      <c r="D56" s="70"/>
      <c r="E56" s="70"/>
      <c r="F56" s="70"/>
      <c r="G56" s="70"/>
    </row>
    <row r="57" spans="1:7" ht="15" customHeight="1">
      <c r="A57" s="70" t="s">
        <v>130</v>
      </c>
      <c r="B57" s="82"/>
      <c r="C57" s="70"/>
      <c r="D57" s="70"/>
      <c r="E57" s="70"/>
      <c r="F57" s="70"/>
      <c r="G57" s="70"/>
    </row>
    <row r="58" spans="1:7" ht="15" customHeight="1">
      <c r="A58" s="70" t="s">
        <v>131</v>
      </c>
      <c r="B58" s="82"/>
      <c r="C58" s="70"/>
      <c r="D58" s="70"/>
      <c r="E58" s="70"/>
      <c r="F58" s="70"/>
      <c r="G58" s="70"/>
    </row>
    <row r="59" spans="1:7" ht="15" customHeight="1">
      <c r="A59" s="70" t="s">
        <v>132</v>
      </c>
      <c r="B59" s="82"/>
      <c r="C59" s="70"/>
      <c r="D59" s="70"/>
      <c r="E59" s="70"/>
      <c r="F59" s="70"/>
      <c r="G59" s="70"/>
    </row>
    <row r="60" spans="1:7" ht="15" customHeight="1">
      <c r="A60" s="70" t="s">
        <v>133</v>
      </c>
      <c r="B60" s="82"/>
      <c r="C60" s="70"/>
      <c r="D60" s="70"/>
      <c r="E60" s="70"/>
      <c r="F60" s="70"/>
      <c r="G60" s="70"/>
    </row>
    <row r="61" spans="1:7" ht="15" customHeight="1">
      <c r="A61" s="70" t="s">
        <v>134</v>
      </c>
      <c r="B61" s="82"/>
      <c r="C61" s="70"/>
      <c r="D61" s="70"/>
      <c r="E61" s="70"/>
      <c r="F61" s="70"/>
      <c r="G61" s="70"/>
    </row>
    <row r="62" spans="1:7" ht="15" customHeight="1">
      <c r="A62" s="70" t="s">
        <v>135</v>
      </c>
      <c r="B62" s="82"/>
      <c r="C62" s="70"/>
      <c r="D62" s="70"/>
      <c r="E62" s="70"/>
      <c r="F62" s="70"/>
      <c r="G62" s="70"/>
    </row>
    <row r="63" spans="1:7" ht="15" customHeight="1">
      <c r="A63" s="70"/>
      <c r="B63" s="70" t="s">
        <v>136</v>
      </c>
      <c r="C63" s="70"/>
      <c r="D63" s="70"/>
      <c r="E63" s="70"/>
      <c r="F63" s="70"/>
      <c r="G63" s="70"/>
    </row>
    <row r="64" spans="1:7" ht="15" customHeight="1">
      <c r="A64" s="70"/>
      <c r="B64" s="70" t="s">
        <v>137</v>
      </c>
      <c r="C64" s="70"/>
      <c r="D64" s="70"/>
      <c r="E64" s="70"/>
      <c r="F64" s="70"/>
      <c r="G64" s="70"/>
    </row>
    <row r="65" spans="1:7" ht="15" customHeight="1">
      <c r="A65" s="70" t="s">
        <v>138</v>
      </c>
      <c r="B65" s="82"/>
      <c r="C65" s="70"/>
      <c r="D65" s="70"/>
      <c r="E65" s="70"/>
      <c r="F65" s="70"/>
      <c r="G65" s="70"/>
    </row>
    <row r="66" spans="1:7" ht="15" customHeight="1">
      <c r="A66" s="70" t="s">
        <v>139</v>
      </c>
      <c r="B66" s="82"/>
      <c r="C66" s="70"/>
      <c r="D66" s="70"/>
      <c r="E66" s="70"/>
      <c r="F66" s="70"/>
      <c r="G66" s="70"/>
    </row>
    <row r="67" spans="1:7" ht="15" customHeight="1">
      <c r="A67" s="70" t="s">
        <v>140</v>
      </c>
      <c r="B67" s="82"/>
      <c r="C67" s="70"/>
      <c r="D67" s="70"/>
      <c r="E67" s="70"/>
      <c r="F67" s="70"/>
      <c r="G67" s="70"/>
    </row>
    <row r="68" spans="1:7" ht="15" customHeight="1">
      <c r="A68" s="70" t="s">
        <v>141</v>
      </c>
      <c r="B68" s="82"/>
      <c r="C68" s="70"/>
      <c r="D68" s="70"/>
      <c r="E68" s="70"/>
      <c r="F68" s="70"/>
      <c r="G68" s="70"/>
    </row>
    <row r="69" spans="1:7" ht="15" customHeight="1">
      <c r="A69" s="70" t="s">
        <v>142</v>
      </c>
      <c r="B69" s="82"/>
      <c r="C69" s="70"/>
      <c r="D69" s="70"/>
      <c r="E69" s="70"/>
      <c r="F69" s="70"/>
      <c r="G69" s="70"/>
    </row>
    <row r="70" spans="1:7" ht="15" customHeight="1">
      <c r="A70" s="70" t="s">
        <v>143</v>
      </c>
      <c r="B70" s="82"/>
      <c r="C70" s="70"/>
      <c r="D70" s="70"/>
      <c r="E70" s="70"/>
      <c r="F70" s="70"/>
      <c r="G70" s="70"/>
    </row>
    <row r="71" spans="1:7" ht="15" customHeight="1">
      <c r="A71" s="70" t="s">
        <v>144</v>
      </c>
      <c r="B71" s="82"/>
      <c r="C71" s="70"/>
      <c r="D71" s="70"/>
      <c r="E71" s="70"/>
      <c r="F71" s="70"/>
      <c r="G71" s="70"/>
    </row>
    <row r="72" spans="1:7" ht="15" customHeight="1">
      <c r="A72" s="70" t="s">
        <v>145</v>
      </c>
      <c r="B72" s="82"/>
      <c r="C72" s="70"/>
      <c r="D72" s="70"/>
      <c r="E72" s="70"/>
      <c r="F72" s="70"/>
      <c r="G72" s="70"/>
    </row>
  </sheetData>
  <mergeCells count="101">
    <mergeCell ref="C52:E52"/>
    <mergeCell ref="C53:E53"/>
    <mergeCell ref="AA40:AF40"/>
    <mergeCell ref="AG40:AK40"/>
    <mergeCell ref="AL40:AM40"/>
    <mergeCell ref="C49:E49"/>
    <mergeCell ref="C50:E50"/>
    <mergeCell ref="C51:E51"/>
    <mergeCell ref="X39:Z39"/>
    <mergeCell ref="AA39:AC39"/>
    <mergeCell ref="AD39:AF39"/>
    <mergeCell ref="AG39:AI39"/>
    <mergeCell ref="AJ39:AK39"/>
    <mergeCell ref="C40:D40"/>
    <mergeCell ref="E40:H40"/>
    <mergeCell ref="I40:N40"/>
    <mergeCell ref="O40:T40"/>
    <mergeCell ref="U40:Z40"/>
    <mergeCell ref="F39:H39"/>
    <mergeCell ref="I39:K39"/>
    <mergeCell ref="L39:N39"/>
    <mergeCell ref="O39:Q39"/>
    <mergeCell ref="R39:T39"/>
    <mergeCell ref="U39:W39"/>
    <mergeCell ref="U38:W38"/>
    <mergeCell ref="X38:Z38"/>
    <mergeCell ref="AA38:AC38"/>
    <mergeCell ref="AD38:AF38"/>
    <mergeCell ref="AG38:AI38"/>
    <mergeCell ref="AJ38:AK38"/>
    <mergeCell ref="X37:Z37"/>
    <mergeCell ref="AA37:AC37"/>
    <mergeCell ref="AD37:AF37"/>
    <mergeCell ref="AG37:AI37"/>
    <mergeCell ref="AJ37:AK37"/>
    <mergeCell ref="U37:W37"/>
    <mergeCell ref="F38:H38"/>
    <mergeCell ref="I38:K38"/>
    <mergeCell ref="L38:N38"/>
    <mergeCell ref="O38:Q38"/>
    <mergeCell ref="R38:T38"/>
    <mergeCell ref="F37:H37"/>
    <mergeCell ref="I37:K37"/>
    <mergeCell ref="L37:N37"/>
    <mergeCell ref="O37:Q37"/>
    <mergeCell ref="R37:T37"/>
    <mergeCell ref="C36:D36"/>
    <mergeCell ref="E36:H36"/>
    <mergeCell ref="I36:N36"/>
    <mergeCell ref="O36:T36"/>
    <mergeCell ref="U36:Z36"/>
    <mergeCell ref="AA36:AF36"/>
    <mergeCell ref="AG36:AK36"/>
    <mergeCell ref="AL36:AM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1"/>
  <dataValidations count="5">
    <dataValidation type="list" allowBlank="1" showInputMessage="1" showErrorMessage="1" sqref="C11:C30" xr:uid="{F34C8623-D0C7-4E51-A302-0BBECC6296F6}">
      <formula1>"A,B,C,D"</formula1>
    </dataValidation>
    <dataValidation type="list" allowBlank="1" showInputMessage="1" showErrorMessage="1" sqref="AK3:AN3" xr:uid="{D660FF43-3C7B-4822-9CC1-E398A983A776}">
      <formula1>"４週,歴月"</formula1>
    </dataValidation>
    <dataValidation type="list" allowBlank="1" showInputMessage="1" showErrorMessage="1" sqref="AK4:AN4" xr:uid="{D7988E38-3F53-4163-83DE-4DFF4FB0E32F}">
      <formula1>"予定,実績"</formula1>
    </dataValidation>
    <dataValidation type="list" allowBlank="1" showInputMessage="1" sqref="B12:B30" xr:uid="{48E488C0-2463-4FD8-A93E-548919A2B4B5}">
      <formula1>INDIRECT($AK$1)</formula1>
    </dataValidation>
    <dataValidation allowBlank="1" showInputMessage="1" sqref="B11" xr:uid="{95ADEA6F-958C-4B90-BF18-076ADA4FD4C3}"/>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4"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8AAA3-2AC2-4212-B4EA-F567F63684EC}">
  <dimension ref="A1:L32"/>
  <sheetViews>
    <sheetView topLeftCell="A13" workbookViewId="0">
      <selection activeCell="E37" sqref="E37:H37"/>
    </sheetView>
  </sheetViews>
  <sheetFormatPr defaultRowHeight="18"/>
  <cols>
    <col min="1" max="1" width="26.33203125" style="71" customWidth="1"/>
    <col min="2" max="2" width="9" style="71" customWidth="1"/>
    <col min="3" max="3" width="22" style="71" customWidth="1"/>
    <col min="4" max="16384" width="8.6640625" style="71"/>
  </cols>
  <sheetData>
    <row r="1" spans="1:12">
      <c r="A1" s="71" t="s">
        <v>154</v>
      </c>
      <c r="B1" s="71" t="s">
        <v>155</v>
      </c>
      <c r="C1" s="71" t="s">
        <v>156</v>
      </c>
      <c r="D1" s="71" t="s">
        <v>157</v>
      </c>
      <c r="E1" s="71" t="s">
        <v>158</v>
      </c>
      <c r="F1" s="71" t="s">
        <v>159</v>
      </c>
      <c r="G1" s="71" t="s">
        <v>160</v>
      </c>
      <c r="H1" s="71" t="s">
        <v>161</v>
      </c>
      <c r="I1" s="71" t="s">
        <v>162</v>
      </c>
      <c r="J1" s="71" t="s">
        <v>163</v>
      </c>
      <c r="K1" s="71" t="s">
        <v>164</v>
      </c>
    </row>
    <row r="2" spans="1:12">
      <c r="A2" s="71" t="s">
        <v>165</v>
      </c>
      <c r="B2" s="71" t="s">
        <v>99</v>
      </c>
      <c r="C2" s="71" t="s">
        <v>166</v>
      </c>
      <c r="D2" s="71" t="s">
        <v>153</v>
      </c>
    </row>
    <row r="3" spans="1:12">
      <c r="A3" s="71" t="s">
        <v>167</v>
      </c>
      <c r="B3" s="71" t="s">
        <v>99</v>
      </c>
      <c r="C3" s="71" t="s">
        <v>166</v>
      </c>
      <c r="D3" s="71" t="s">
        <v>153</v>
      </c>
    </row>
    <row r="4" spans="1:12">
      <c r="A4" s="71" t="s">
        <v>168</v>
      </c>
      <c r="B4" s="71" t="s">
        <v>99</v>
      </c>
      <c r="C4" s="71" t="s">
        <v>166</v>
      </c>
      <c r="D4" s="71" t="s">
        <v>153</v>
      </c>
    </row>
    <row r="5" spans="1:12">
      <c r="A5" s="71" t="s">
        <v>169</v>
      </c>
      <c r="B5" s="71" t="s">
        <v>99</v>
      </c>
      <c r="C5" s="71" t="s">
        <v>166</v>
      </c>
      <c r="D5" s="71" t="s">
        <v>153</v>
      </c>
    </row>
    <row r="6" spans="1:12">
      <c r="A6" s="84" t="s">
        <v>170</v>
      </c>
      <c r="B6" s="84" t="s">
        <v>99</v>
      </c>
      <c r="C6" s="84" t="s">
        <v>147</v>
      </c>
      <c r="D6" s="84" t="s">
        <v>171</v>
      </c>
      <c r="E6" s="84" t="s">
        <v>172</v>
      </c>
      <c r="F6" s="84" t="s">
        <v>173</v>
      </c>
      <c r="G6" s="84"/>
      <c r="H6" s="84"/>
      <c r="I6" s="84"/>
      <c r="J6" s="84"/>
    </row>
    <row r="7" spans="1:12">
      <c r="A7" s="84" t="s">
        <v>174</v>
      </c>
      <c r="B7" s="84" t="s">
        <v>99</v>
      </c>
      <c r="C7" s="84" t="s">
        <v>147</v>
      </c>
      <c r="D7" s="84" t="s">
        <v>171</v>
      </c>
      <c r="E7" s="84" t="s">
        <v>172</v>
      </c>
      <c r="F7" s="84" t="s">
        <v>175</v>
      </c>
      <c r="G7" s="84" t="s">
        <v>176</v>
      </c>
      <c r="H7" s="84" t="s">
        <v>177</v>
      </c>
      <c r="I7" s="84" t="s">
        <v>173</v>
      </c>
      <c r="J7" s="84"/>
    </row>
    <row r="8" spans="1:12">
      <c r="A8" s="84" t="s">
        <v>178</v>
      </c>
      <c r="B8" s="84" t="s">
        <v>99</v>
      </c>
      <c r="C8" s="84" t="s">
        <v>173</v>
      </c>
      <c r="D8" s="84"/>
      <c r="E8" s="84"/>
      <c r="F8" s="84"/>
      <c r="G8" s="84"/>
      <c r="H8" s="84"/>
      <c r="I8" s="84"/>
      <c r="J8" s="84"/>
    </row>
    <row r="9" spans="1:12">
      <c r="A9" s="84" t="s">
        <v>179</v>
      </c>
      <c r="B9" s="84" t="s">
        <v>99</v>
      </c>
      <c r="C9" s="84" t="s">
        <v>173</v>
      </c>
      <c r="D9" s="84"/>
      <c r="E9" s="84"/>
      <c r="F9" s="84"/>
      <c r="G9" s="84"/>
      <c r="H9" s="84"/>
      <c r="I9" s="84"/>
      <c r="J9" s="84"/>
    </row>
    <row r="10" spans="1:12">
      <c r="A10" s="84" t="s">
        <v>180</v>
      </c>
      <c r="B10" s="84" t="s">
        <v>99</v>
      </c>
      <c r="C10" s="84" t="s">
        <v>173</v>
      </c>
      <c r="D10" s="84"/>
      <c r="E10" s="84"/>
      <c r="F10" s="84"/>
      <c r="G10" s="84"/>
      <c r="H10" s="84"/>
      <c r="I10" s="84"/>
      <c r="J10" s="84"/>
    </row>
    <row r="11" spans="1:12">
      <c r="A11" s="84" t="s">
        <v>181</v>
      </c>
      <c r="B11" s="84" t="s">
        <v>99</v>
      </c>
      <c r="C11" s="84" t="s">
        <v>166</v>
      </c>
      <c r="D11" s="84" t="s">
        <v>153</v>
      </c>
      <c r="E11" s="84"/>
      <c r="F11" s="84"/>
      <c r="G11" s="84"/>
      <c r="H11" s="84"/>
      <c r="I11" s="84"/>
      <c r="J11" s="84"/>
    </row>
    <row r="12" spans="1:12">
      <c r="A12" s="84" t="s">
        <v>182</v>
      </c>
      <c r="B12" s="84" t="s">
        <v>99</v>
      </c>
      <c r="C12" s="84" t="s">
        <v>147</v>
      </c>
      <c r="D12" s="84" t="s">
        <v>183</v>
      </c>
      <c r="E12" s="84" t="s">
        <v>173</v>
      </c>
      <c r="F12" s="84"/>
      <c r="G12" s="84"/>
      <c r="H12" s="84"/>
      <c r="I12" s="84"/>
      <c r="J12" s="84"/>
    </row>
    <row r="13" spans="1:12">
      <c r="A13" s="84" t="s">
        <v>184</v>
      </c>
      <c r="B13" s="84" t="s">
        <v>99</v>
      </c>
      <c r="C13" s="84" t="s">
        <v>147</v>
      </c>
      <c r="D13" s="84" t="s">
        <v>183</v>
      </c>
      <c r="E13" s="84"/>
      <c r="F13" s="84"/>
      <c r="G13" s="84"/>
      <c r="H13" s="84"/>
      <c r="I13" s="84"/>
      <c r="J13" s="84"/>
    </row>
    <row r="14" spans="1:12">
      <c r="A14" s="84" t="s">
        <v>185</v>
      </c>
      <c r="B14" s="84" t="s">
        <v>99</v>
      </c>
      <c r="C14" s="84" t="s">
        <v>147</v>
      </c>
      <c r="D14" s="84" t="s">
        <v>183</v>
      </c>
      <c r="E14" s="84" t="s">
        <v>173</v>
      </c>
      <c r="F14" s="84" t="s">
        <v>186</v>
      </c>
      <c r="G14" s="84"/>
      <c r="H14" s="84"/>
      <c r="I14" s="84"/>
      <c r="J14" s="84"/>
    </row>
    <row r="15" spans="1:12">
      <c r="A15" s="84" t="s">
        <v>187</v>
      </c>
      <c r="B15" s="84" t="s">
        <v>99</v>
      </c>
      <c r="C15" s="84" t="s">
        <v>147</v>
      </c>
      <c r="D15" s="84" t="s">
        <v>171</v>
      </c>
      <c r="E15" s="84" t="s">
        <v>172</v>
      </c>
      <c r="F15" s="84" t="s">
        <v>175</v>
      </c>
      <c r="G15" s="84" t="s">
        <v>176</v>
      </c>
      <c r="H15" s="84" t="s">
        <v>177</v>
      </c>
      <c r="I15" s="84" t="s">
        <v>188</v>
      </c>
      <c r="J15" s="84" t="s">
        <v>189</v>
      </c>
      <c r="K15" s="71" t="s">
        <v>173</v>
      </c>
      <c r="L15" s="84"/>
    </row>
    <row r="16" spans="1:12">
      <c r="A16" s="84" t="s">
        <v>190</v>
      </c>
      <c r="B16" s="84" t="s">
        <v>99</v>
      </c>
      <c r="C16" s="84" t="s">
        <v>147</v>
      </c>
      <c r="D16" s="84" t="s">
        <v>172</v>
      </c>
      <c r="E16" s="84" t="s">
        <v>175</v>
      </c>
      <c r="F16" s="84" t="s">
        <v>176</v>
      </c>
      <c r="G16" s="84" t="s">
        <v>177</v>
      </c>
      <c r="H16" s="84" t="s">
        <v>173</v>
      </c>
      <c r="I16" s="84"/>
      <c r="J16" s="84"/>
    </row>
    <row r="17" spans="1:11">
      <c r="A17" s="84" t="s">
        <v>191</v>
      </c>
      <c r="B17" s="84" t="s">
        <v>99</v>
      </c>
      <c r="C17" s="84" t="s">
        <v>147</v>
      </c>
      <c r="D17" s="84" t="s">
        <v>192</v>
      </c>
      <c r="E17" s="84" t="s">
        <v>173</v>
      </c>
      <c r="F17" s="84"/>
      <c r="G17" s="84"/>
      <c r="H17" s="84"/>
      <c r="I17" s="84"/>
      <c r="J17" s="84"/>
    </row>
    <row r="18" spans="1:11">
      <c r="A18" s="84" t="s">
        <v>193</v>
      </c>
      <c r="B18" s="84" t="s">
        <v>99</v>
      </c>
      <c r="C18" s="84" t="s">
        <v>101</v>
      </c>
      <c r="D18" s="84"/>
      <c r="E18" s="84"/>
      <c r="F18" s="84"/>
      <c r="G18" s="84"/>
      <c r="H18" s="84"/>
      <c r="I18" s="84"/>
      <c r="J18" s="84"/>
    </row>
    <row r="19" spans="1:11">
      <c r="A19" s="84" t="s">
        <v>146</v>
      </c>
      <c r="B19" s="84" t="s">
        <v>99</v>
      </c>
      <c r="C19" s="84" t="s">
        <v>147</v>
      </c>
      <c r="D19" s="84" t="s">
        <v>148</v>
      </c>
      <c r="E19" s="84" t="s">
        <v>149</v>
      </c>
      <c r="F19" s="84" t="s">
        <v>151</v>
      </c>
      <c r="G19" s="84"/>
      <c r="H19" s="84"/>
      <c r="I19" s="84"/>
      <c r="J19" s="84"/>
    </row>
    <row r="20" spans="1:11">
      <c r="A20" s="84" t="s">
        <v>150</v>
      </c>
      <c r="B20" s="84" t="s">
        <v>99</v>
      </c>
      <c r="C20" s="84" t="s">
        <v>147</v>
      </c>
      <c r="D20" s="84" t="s">
        <v>149</v>
      </c>
      <c r="E20" s="84" t="s">
        <v>151</v>
      </c>
      <c r="F20" s="84"/>
      <c r="G20" s="84"/>
      <c r="H20" s="84"/>
      <c r="I20" s="84"/>
      <c r="J20" s="84"/>
    </row>
    <row r="21" spans="1:11">
      <c r="A21" s="84" t="s">
        <v>194</v>
      </c>
      <c r="B21" s="84" t="s">
        <v>99</v>
      </c>
      <c r="C21" s="84" t="s">
        <v>147</v>
      </c>
      <c r="D21" s="84" t="s">
        <v>149</v>
      </c>
      <c r="E21" s="84" t="s">
        <v>151</v>
      </c>
      <c r="F21" s="84"/>
      <c r="G21" s="84"/>
      <c r="H21" s="84"/>
      <c r="I21" s="84"/>
      <c r="J21" s="84"/>
    </row>
    <row r="22" spans="1:11">
      <c r="A22" s="84" t="s">
        <v>152</v>
      </c>
      <c r="B22" s="84" t="s">
        <v>99</v>
      </c>
      <c r="C22" s="84" t="s">
        <v>153</v>
      </c>
      <c r="D22" s="84"/>
      <c r="E22" s="84"/>
      <c r="F22" s="84"/>
      <c r="G22" s="84"/>
      <c r="H22" s="84"/>
      <c r="I22" s="84"/>
      <c r="J22" s="84"/>
    </row>
    <row r="23" spans="1:11">
      <c r="A23" s="84" t="s">
        <v>195</v>
      </c>
      <c r="B23" s="84" t="s">
        <v>99</v>
      </c>
      <c r="C23" s="84" t="s">
        <v>147</v>
      </c>
      <c r="D23" s="84" t="s">
        <v>196</v>
      </c>
      <c r="E23" s="84"/>
      <c r="F23" s="84"/>
      <c r="G23" s="84"/>
      <c r="H23" s="84"/>
      <c r="I23" s="84"/>
      <c r="J23" s="84"/>
    </row>
    <row r="24" spans="1:11">
      <c r="A24" s="84" t="s">
        <v>197</v>
      </c>
      <c r="B24" s="84" t="s">
        <v>99</v>
      </c>
      <c r="C24" s="84" t="s">
        <v>147</v>
      </c>
      <c r="D24" s="84" t="s">
        <v>198</v>
      </c>
      <c r="E24" s="84"/>
      <c r="F24" s="84"/>
      <c r="G24" s="84"/>
      <c r="H24" s="84"/>
      <c r="I24" s="84"/>
      <c r="J24" s="84"/>
    </row>
    <row r="25" spans="1:11">
      <c r="A25" s="84" t="s">
        <v>199</v>
      </c>
      <c r="B25" s="84" t="s">
        <v>99</v>
      </c>
      <c r="C25" s="84" t="s">
        <v>200</v>
      </c>
      <c r="D25" s="84" t="s">
        <v>201</v>
      </c>
      <c r="E25" s="84"/>
      <c r="F25" s="84"/>
      <c r="G25" s="84"/>
      <c r="H25" s="84"/>
      <c r="I25" s="84"/>
      <c r="J25" s="84"/>
    </row>
    <row r="26" spans="1:11">
      <c r="A26" s="84" t="s">
        <v>202</v>
      </c>
      <c r="B26" s="84" t="s">
        <v>99</v>
      </c>
      <c r="C26" s="84" t="s">
        <v>203</v>
      </c>
      <c r="D26" s="84" t="s">
        <v>204</v>
      </c>
      <c r="E26" s="84" t="s">
        <v>205</v>
      </c>
      <c r="F26" s="84" t="s">
        <v>206</v>
      </c>
      <c r="G26" s="84" t="s">
        <v>172</v>
      </c>
      <c r="H26" s="84" t="s">
        <v>207</v>
      </c>
      <c r="I26" s="84"/>
      <c r="J26" s="84"/>
    </row>
    <row r="27" spans="1:11">
      <c r="A27" s="84" t="s">
        <v>208</v>
      </c>
      <c r="B27" s="84" t="s">
        <v>99</v>
      </c>
      <c r="C27" s="84" t="s">
        <v>203</v>
      </c>
      <c r="D27" s="84" t="s">
        <v>209</v>
      </c>
      <c r="E27" s="84" t="s">
        <v>172</v>
      </c>
      <c r="F27" s="84" t="s">
        <v>204</v>
      </c>
      <c r="G27" s="84" t="s">
        <v>205</v>
      </c>
      <c r="H27" s="84" t="s">
        <v>206</v>
      </c>
      <c r="I27" s="84" t="s">
        <v>207</v>
      </c>
      <c r="J27" s="84"/>
    </row>
    <row r="28" spans="1:11">
      <c r="A28" s="84" t="s">
        <v>210</v>
      </c>
      <c r="B28" s="84" t="s">
        <v>99</v>
      </c>
      <c r="C28" s="84" t="s">
        <v>203</v>
      </c>
      <c r="D28" s="84" t="s">
        <v>209</v>
      </c>
      <c r="E28" s="84" t="s">
        <v>204</v>
      </c>
      <c r="F28" s="84" t="s">
        <v>205</v>
      </c>
      <c r="G28" s="84" t="s">
        <v>211</v>
      </c>
      <c r="H28" s="84" t="s">
        <v>212</v>
      </c>
      <c r="I28" s="84" t="s">
        <v>206</v>
      </c>
      <c r="J28" s="84" t="s">
        <v>172</v>
      </c>
      <c r="K28" s="84" t="s">
        <v>207</v>
      </c>
    </row>
    <row r="29" spans="1:11">
      <c r="A29" s="84" t="s">
        <v>213</v>
      </c>
      <c r="B29" s="84" t="s">
        <v>99</v>
      </c>
      <c r="C29" s="84" t="s">
        <v>203</v>
      </c>
      <c r="D29" s="84" t="s">
        <v>214</v>
      </c>
      <c r="E29" s="84"/>
      <c r="F29" s="84"/>
      <c r="G29" s="84"/>
      <c r="H29" s="84"/>
      <c r="I29" s="84"/>
      <c r="J29" s="84"/>
      <c r="K29" s="84"/>
    </row>
    <row r="30" spans="1:11">
      <c r="A30" s="84" t="s">
        <v>215</v>
      </c>
      <c r="B30" s="84" t="s">
        <v>99</v>
      </c>
      <c r="C30" s="84" t="s">
        <v>203</v>
      </c>
      <c r="D30" s="84" t="s">
        <v>214</v>
      </c>
      <c r="E30" s="84"/>
      <c r="F30" s="84"/>
      <c r="G30" s="84"/>
      <c r="H30" s="84"/>
      <c r="I30" s="84"/>
      <c r="J30" s="84"/>
      <c r="K30" s="84"/>
    </row>
    <row r="31" spans="1:11">
      <c r="A31" s="84" t="s">
        <v>216</v>
      </c>
      <c r="B31" s="84" t="s">
        <v>99</v>
      </c>
      <c r="C31" s="84" t="s">
        <v>203</v>
      </c>
      <c r="D31" s="84" t="s">
        <v>171</v>
      </c>
      <c r="E31" s="84" t="s">
        <v>172</v>
      </c>
      <c r="F31" s="84" t="s">
        <v>204</v>
      </c>
      <c r="G31" s="84" t="s">
        <v>205</v>
      </c>
      <c r="H31" s="84" t="s">
        <v>211</v>
      </c>
      <c r="I31" s="84" t="s">
        <v>212</v>
      </c>
      <c r="J31" s="84" t="s">
        <v>217</v>
      </c>
      <c r="K31" s="84"/>
    </row>
    <row r="32" spans="1:11">
      <c r="A32" s="84" t="s">
        <v>218</v>
      </c>
      <c r="B32" s="84" t="s">
        <v>203</v>
      </c>
      <c r="C32" s="84" t="s">
        <v>171</v>
      </c>
      <c r="D32" s="84" t="s">
        <v>172</v>
      </c>
      <c r="E32" s="84" t="s">
        <v>204</v>
      </c>
      <c r="F32" s="84" t="s">
        <v>205</v>
      </c>
      <c r="G32" s="84" t="s">
        <v>217</v>
      </c>
      <c r="H32" s="84" t="s">
        <v>219</v>
      </c>
      <c r="I32" s="84" t="s">
        <v>220</v>
      </c>
      <c r="J32" s="84"/>
    </row>
  </sheetData>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40</vt:i4>
      </vt:variant>
    </vt:vector>
  </HeadingPairs>
  <TitlesOfParts>
    <vt:vector size="46" baseType="lpstr">
      <vt:lpstr>提出書類確認リスト</vt:lpstr>
      <vt:lpstr>加算算定状況 </vt:lpstr>
      <vt:lpstr>義務化取組実施状況</vt:lpstr>
      <vt:lpstr>勤務形態一覧表（地域移行支援）</vt:lpstr>
      <vt:lpstr>勤務形態一覧表（地域定着支援）</vt:lpstr>
      <vt:lpstr>選択肢</vt:lpstr>
      <vt:lpstr>'加算算定状況 '!Print_Area</vt:lpstr>
      <vt:lpstr>義務化取組実施状況!Print_Area</vt:lpstr>
      <vt:lpstr>'勤務形態一覧表（地域移行支援）'!Print_Area</vt:lpstr>
      <vt:lpstr>'勤務形態一覧表（地域定着支援）'!Print_Area</vt:lpstr>
      <vt:lpstr>提出書類確認リスト!Print_Area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2023-05-16T04:14:14Z</dcterms:created>
  <dcterms:modified xsi:type="dcterms:W3CDTF">2026-06-10T01:42:06Z</dcterms:modified>
</cp:coreProperties>
</file>