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897" activeTab="2"/>
  </bookViews>
  <sheets>
    <sheet name="市町村別" sheetId="1" r:id="rId1"/>
    <sheet name="市町村別（男）" sheetId="2" r:id="rId2"/>
    <sheet name="市町村別（女）" sheetId="3" r:id="rId3"/>
    <sheet name="年齢階級別" sheetId="4" r:id="rId4"/>
  </sheets>
  <definedNames>
    <definedName name="_xlnm.Print_Titles" localSheetId="2">'市町村別（女）'!$B:$B,'市町村別（女）'!$1:$5</definedName>
    <definedName name="_xlnm.Print_Titles" localSheetId="1">'市町村別（男）'!$B:$B,'市町村別（男）'!$1:$5</definedName>
  </definedNames>
  <calcPr fullCalcOnLoad="1"/>
</workbook>
</file>

<file path=xl/sharedStrings.xml><?xml version="1.0" encoding="utf-8"?>
<sst xmlns="http://schemas.openxmlformats.org/spreadsheetml/2006/main" count="449" uniqueCount="210">
  <si>
    <t>受診者数</t>
  </si>
  <si>
    <t>対象者数</t>
  </si>
  <si>
    <t>市町村名</t>
  </si>
  <si>
    <t>未把握</t>
  </si>
  <si>
    <t>未受診者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</si>
  <si>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</si>
  <si>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</si>
  <si>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</si>
  <si>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</si>
  <si>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</si>
  <si>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</si>
  <si>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</si>
  <si>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</si>
  <si>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</si>
  <si>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</si>
  <si>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</si>
  <si>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</si>
  <si>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</si>
  <si>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</si>
  <si>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</si>
  <si>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</si>
  <si>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</si>
  <si>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</si>
  <si>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</si>
  <si>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</si>
  <si>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</si>
  <si>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</si>
  <si>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</si>
  <si>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</si>
  <si>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</si>
  <si>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</si>
  <si>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灘崎町</t>
  </si>
  <si>
    <t>早島町</t>
  </si>
  <si>
    <t>山手村</t>
  </si>
  <si>
    <t>清音村</t>
  </si>
  <si>
    <t>船穂町</t>
  </si>
  <si>
    <t>金光町</t>
  </si>
  <si>
    <t>鴨方町</t>
  </si>
  <si>
    <t>寄島町</t>
  </si>
  <si>
    <t>里庄町</t>
  </si>
  <si>
    <t>矢掛町</t>
  </si>
  <si>
    <t>美星町</t>
  </si>
  <si>
    <t>芳井町</t>
  </si>
  <si>
    <t>真備町</t>
  </si>
  <si>
    <t>有漢町</t>
  </si>
  <si>
    <t>北房町</t>
  </si>
  <si>
    <t>賀陽町</t>
  </si>
  <si>
    <t>成羽町</t>
  </si>
  <si>
    <t>川上町</t>
  </si>
  <si>
    <t>備中町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</si>
  <si>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</si>
  <si>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</si>
  <si>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</si>
  <si>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</si>
  <si>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</si>
  <si>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</si>
  <si>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</si>
  <si>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</si>
  <si>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</si>
  <si>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</si>
  <si>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</si>
  <si>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</si>
  <si>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</si>
  <si>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加茂町</t>
  </si>
  <si>
    <t>富村</t>
  </si>
  <si>
    <t>奥津町</t>
  </si>
  <si>
    <t>上斎原村</t>
  </si>
  <si>
    <t>阿波村</t>
  </si>
  <si>
    <t>鏡野町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</si>
  <si>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</si>
  <si>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</si>
  <si>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</si>
  <si>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</si>
  <si>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</si>
  <si>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</si>
  <si>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</si>
  <si>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</si>
  <si>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</si>
  <si>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</si>
  <si>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中央町</t>
  </si>
  <si>
    <t>旭町</t>
  </si>
  <si>
    <t>久米南町</t>
  </si>
  <si>
    <t>久米町</t>
  </si>
  <si>
    <t>柵原町</t>
  </si>
  <si>
    <t>A</t>
  </si>
  <si>
    <t>A</t>
  </si>
  <si>
    <t>B</t>
  </si>
  <si>
    <t>B</t>
  </si>
  <si>
    <t>C</t>
  </si>
  <si>
    <t>C</t>
  </si>
  <si>
    <t>C/B</t>
  </si>
  <si>
    <t>C/B</t>
  </si>
  <si>
    <t>受診率</t>
  </si>
  <si>
    <t>対象者率</t>
  </si>
  <si>
    <t>対象者率</t>
  </si>
  <si>
    <t>B/A</t>
  </si>
  <si>
    <t>B/A</t>
  </si>
  <si>
    <t>要精検者数</t>
  </si>
  <si>
    <t>要精検者数</t>
  </si>
  <si>
    <t>D</t>
  </si>
  <si>
    <t>D</t>
  </si>
  <si>
    <t>要精検率</t>
  </si>
  <si>
    <t>要精検率</t>
  </si>
  <si>
    <t>D/C</t>
  </si>
  <si>
    <t>D/C</t>
  </si>
  <si>
    <t xml:space="preserve"> 対象人口
　（40歳以上)</t>
  </si>
  <si>
    <t xml:space="preserve"> 対象人口
　（40歳以上)</t>
  </si>
  <si>
    <t>受診者数</t>
  </si>
  <si>
    <t>受診率</t>
  </si>
  <si>
    <t>受診者の状況</t>
  </si>
  <si>
    <t>受診者の状況</t>
  </si>
  <si>
    <t>異常認めず</t>
  </si>
  <si>
    <t>異常認めず</t>
  </si>
  <si>
    <t>がんであった者</t>
  </si>
  <si>
    <t>がんであった者</t>
  </si>
  <si>
    <t>がんの疑い　　　　　　　　　　　　　　　　　　　　　　のある者</t>
  </si>
  <si>
    <t>がんの疑い　　　　　　　　　　　　　　　　　　　　　　のある者</t>
  </si>
  <si>
    <t>がん以外の疾　　　　　　　　　　患であった者</t>
  </si>
  <si>
    <t>がん以外の疾　　　　　　　　　　患であった者</t>
  </si>
  <si>
    <t>同左の割合</t>
  </si>
  <si>
    <t>同左の割合</t>
  </si>
  <si>
    <t>E</t>
  </si>
  <si>
    <t>E</t>
  </si>
  <si>
    <t>F</t>
  </si>
  <si>
    <t>F</t>
  </si>
  <si>
    <t>F/C</t>
  </si>
  <si>
    <t>F/C</t>
  </si>
  <si>
    <t>初回受診</t>
  </si>
  <si>
    <t>初回受診</t>
  </si>
  <si>
    <t>がん発見率　　　　　　　　　　　　　　　　　　　人口10万対</t>
  </si>
  <si>
    <t>がん発見率　　　　　　　　　　　　　　　　　　　人口10万対</t>
  </si>
  <si>
    <t>E/C</t>
  </si>
  <si>
    <t>受診者数</t>
  </si>
  <si>
    <t>がん以外の疾患であった者</t>
  </si>
  <si>
    <t>要精検受診者数</t>
  </si>
  <si>
    <t>精密検診</t>
  </si>
  <si>
    <t>要精検受診率</t>
  </si>
  <si>
    <t>E/D</t>
  </si>
  <si>
    <t>G</t>
  </si>
  <si>
    <t>G/C</t>
  </si>
  <si>
    <t>精　検　結　果　別　人　員</t>
  </si>
  <si>
    <t>E</t>
  </si>
  <si>
    <t>E/D</t>
  </si>
  <si>
    <t>要精検受診者数</t>
  </si>
  <si>
    <t>要精検受診者率</t>
  </si>
  <si>
    <t>F</t>
  </si>
  <si>
    <t>G</t>
  </si>
  <si>
    <t>G/C</t>
  </si>
  <si>
    <t>F/C</t>
  </si>
  <si>
    <t>精検受診者数</t>
  </si>
  <si>
    <t>精検受診率</t>
  </si>
  <si>
    <t>受診者数</t>
  </si>
  <si>
    <t>胃がん検診（男）　</t>
  </si>
  <si>
    <t>胃がん検診（女）　</t>
  </si>
  <si>
    <t>平成１２年度　胃がん検診</t>
  </si>
  <si>
    <t>平成１２年度　胃がん検診（年齢階級別）</t>
  </si>
  <si>
    <t>平成12年度</t>
  </si>
  <si>
    <t>対象人口
　（40歳以上)</t>
  </si>
  <si>
    <t>対象者数</t>
  </si>
  <si>
    <t>初回受診者</t>
  </si>
  <si>
    <t>受診率</t>
  </si>
  <si>
    <t>要精検者数</t>
  </si>
  <si>
    <t>精検受診者数</t>
  </si>
  <si>
    <t>精検受診率</t>
  </si>
  <si>
    <t>結　　　果　　　別　　　人　　　員</t>
  </si>
  <si>
    <t>がん発見率</t>
  </si>
  <si>
    <t>異常
認めず</t>
  </si>
  <si>
    <t>がんで
あった者</t>
  </si>
  <si>
    <t>がんの
疑いの
ある者</t>
  </si>
  <si>
    <t>がん以外
の疾患で
あった者</t>
  </si>
  <si>
    <t>人口10万対</t>
  </si>
  <si>
    <t>(1)</t>
  </si>
  <si>
    <t>(2)</t>
  </si>
  <si>
    <t>(2)/(1)</t>
  </si>
  <si>
    <t>(3)</t>
  </si>
  <si>
    <t>(4)</t>
  </si>
  <si>
    <t>(4)/(3)</t>
  </si>
  <si>
    <t>(5)</t>
  </si>
  <si>
    <t>(6)</t>
  </si>
  <si>
    <t>(7)</t>
  </si>
  <si>
    <t>(8)</t>
  </si>
  <si>
    <t>(9)</t>
  </si>
  <si>
    <t>(10)</t>
  </si>
  <si>
    <t>(6)/(2)</t>
  </si>
  <si>
    <t>岡山県</t>
  </si>
  <si>
    <t>胃　が　ん</t>
  </si>
  <si>
    <t>40～44歳</t>
  </si>
  <si>
    <t>(01)</t>
  </si>
  <si>
    <t>男</t>
  </si>
  <si>
    <t>45～49歳</t>
  </si>
  <si>
    <t>(02)</t>
  </si>
  <si>
    <t>50～54歳</t>
  </si>
  <si>
    <t>(03)</t>
  </si>
  <si>
    <t>55～59歳</t>
  </si>
  <si>
    <t>(04)</t>
  </si>
  <si>
    <t>60～64歳</t>
  </si>
  <si>
    <t>(05)</t>
  </si>
  <si>
    <t>65～69歳</t>
  </si>
  <si>
    <t>(06)</t>
  </si>
  <si>
    <t>70～74歳</t>
  </si>
  <si>
    <t>(07)</t>
  </si>
  <si>
    <t>75～79歳</t>
  </si>
  <si>
    <t>(08)</t>
  </si>
  <si>
    <t>80歳以上</t>
  </si>
  <si>
    <t>(09)</t>
  </si>
  <si>
    <t>計</t>
  </si>
  <si>
    <t>(10)</t>
  </si>
  <si>
    <t>女</t>
  </si>
  <si>
    <t>胃　が　ん</t>
  </si>
  <si>
    <t>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</si>
</sst>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\(00\);"/>
    <numFmt numFmtId="177" formatCode="#,##0.0;[Red]\-#,##0.0"/>
    <numFmt numFmtId="178" formatCode="0_);[Red]\(0\)"/>
    <numFmt numFmtId="179" formatCode="General;\(00.0\);"/>
    <numFmt numFmtId="180" formatCode="General;\(00.00\);"/>
    <numFmt numFmtId="181" formatCode="General;\(00.000\);"/>
    <numFmt numFmtId="182" formatCode="General;\(00.0000\);"/>
    <numFmt numFmtId="183" formatCode="General;\(00.00000\);"/>
    <numFmt numFmtId="184" formatCode="General;\(00.000000\);"/>
    <numFmt numFmtId="185" formatCode="0.0_);[Red]\(0.0\)"/>
    <numFmt numFmtId="186" formatCode="#,##0.0_ ;[Red]\-#,##0.0\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double"/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38" fontId="3" fillId="0" borderId="0" xfId="48" applyFont="1" applyFill="1" applyAlignment="1">
      <alignment/>
    </xf>
    <xf numFmtId="38" fontId="3" fillId="0" borderId="0" xfId="48" applyFont="1" applyAlignment="1">
      <alignment/>
    </xf>
    <xf numFmtId="38" fontId="3" fillId="0" borderId="10" xfId="48" applyFont="1" applyFill="1" applyBorder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8" fontId="3" fillId="0" borderId="10" xfId="48" applyFont="1" applyFill="1" applyBorder="1" applyAlignment="1" applyProtection="1">
      <alignment/>
      <protection/>
    </xf>
    <xf numFmtId="38" fontId="3" fillId="0" borderId="11" xfId="48" applyFont="1" applyFill="1" applyBorder="1" applyAlignment="1" applyProtection="1">
      <alignment/>
      <protection/>
    </xf>
    <xf numFmtId="38" fontId="3" fillId="0" borderId="11" xfId="48" applyFont="1" applyBorder="1" applyAlignment="1">
      <alignment/>
    </xf>
    <xf numFmtId="38" fontId="3" fillId="0" borderId="10" xfId="48" applyFont="1" applyBorder="1" applyAlignment="1">
      <alignment/>
    </xf>
    <xf numFmtId="38" fontId="3" fillId="0" borderId="0" xfId="48" applyFont="1" applyFill="1" applyBorder="1" applyAlignment="1">
      <alignment horizontal="distributed" vertical="center" wrapText="1"/>
    </xf>
    <xf numFmtId="38" fontId="3" fillId="0" borderId="12" xfId="48" applyFont="1" applyFill="1" applyBorder="1" applyAlignment="1" applyProtection="1">
      <alignment/>
      <protection/>
    </xf>
    <xf numFmtId="38" fontId="3" fillId="0" borderId="12" xfId="48" applyFont="1" applyBorder="1" applyAlignment="1">
      <alignment/>
    </xf>
    <xf numFmtId="38" fontId="3" fillId="0" borderId="13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/>
    </xf>
    <xf numFmtId="177" fontId="3" fillId="0" borderId="12" xfId="48" applyNumberFormat="1" applyFont="1" applyFill="1" applyBorder="1" applyAlignment="1" applyProtection="1">
      <alignment/>
      <protection/>
    </xf>
    <xf numFmtId="177" fontId="3" fillId="0" borderId="10" xfId="48" applyNumberFormat="1" applyFont="1" applyFill="1" applyBorder="1" applyAlignment="1" applyProtection="1">
      <alignment/>
      <protection/>
    </xf>
    <xf numFmtId="38" fontId="3" fillId="0" borderId="13" xfId="48" applyFont="1" applyFill="1" applyBorder="1" applyAlignment="1">
      <alignment horizontal="distributed" vertical="center" wrapText="1"/>
    </xf>
    <xf numFmtId="38" fontId="3" fillId="0" borderId="14" xfId="48" applyFont="1" applyFill="1" applyBorder="1" applyAlignment="1">
      <alignment/>
    </xf>
    <xf numFmtId="38" fontId="3" fillId="0" borderId="15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distributed" vertical="center" wrapText="1"/>
    </xf>
    <xf numFmtId="38" fontId="3" fillId="0" borderId="17" xfId="48" applyFont="1" applyFill="1" applyBorder="1" applyAlignment="1">
      <alignment horizontal="distributed" vertical="center" wrapText="1"/>
    </xf>
    <xf numFmtId="38" fontId="3" fillId="0" borderId="18" xfId="48" applyFont="1" applyFill="1" applyBorder="1" applyAlignment="1">
      <alignment horizontal="distributed" vertical="center" wrapText="1"/>
    </xf>
    <xf numFmtId="38" fontId="3" fillId="0" borderId="19" xfId="48" applyFont="1" applyFill="1" applyBorder="1" applyAlignment="1" applyProtection="1">
      <alignment/>
      <protection/>
    </xf>
    <xf numFmtId="177" fontId="3" fillId="0" borderId="20" xfId="48" applyNumberFormat="1" applyFont="1" applyFill="1" applyBorder="1" applyAlignment="1" applyProtection="1">
      <alignment/>
      <protection/>
    </xf>
    <xf numFmtId="38" fontId="3" fillId="0" borderId="19" xfId="48" applyFont="1" applyBorder="1" applyAlignment="1">
      <alignment/>
    </xf>
    <xf numFmtId="38" fontId="3" fillId="0" borderId="15" xfId="48" applyFont="1" applyFill="1" applyBorder="1" applyAlignment="1">
      <alignment horizontal="distributed" vertical="center" wrapText="1"/>
    </xf>
    <xf numFmtId="38" fontId="3" fillId="0" borderId="17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/>
    </xf>
    <xf numFmtId="177" fontId="3" fillId="0" borderId="21" xfId="48" applyNumberFormat="1" applyFont="1" applyFill="1" applyBorder="1" applyAlignment="1">
      <alignment/>
    </xf>
    <xf numFmtId="38" fontId="3" fillId="0" borderId="19" xfId="48" applyFont="1" applyFill="1" applyBorder="1" applyAlignment="1">
      <alignment/>
    </xf>
    <xf numFmtId="0" fontId="3" fillId="0" borderId="0" xfId="0" applyFont="1" applyBorder="1" applyAlignment="1">
      <alignment/>
    </xf>
    <xf numFmtId="38" fontId="3" fillId="0" borderId="22" xfId="48" applyFont="1" applyFill="1" applyBorder="1" applyAlignment="1">
      <alignment/>
    </xf>
    <xf numFmtId="38" fontId="3" fillId="0" borderId="23" xfId="48" applyFont="1" applyFill="1" applyBorder="1" applyAlignment="1">
      <alignment/>
    </xf>
    <xf numFmtId="177" fontId="3" fillId="0" borderId="24" xfId="48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38" fontId="3" fillId="0" borderId="26" xfId="48" applyFont="1" applyFill="1" applyBorder="1" applyAlignment="1">
      <alignment/>
    </xf>
    <xf numFmtId="177" fontId="3" fillId="0" borderId="27" xfId="48" applyNumberFormat="1" applyFont="1" applyFill="1" applyBorder="1" applyAlignment="1" applyProtection="1">
      <alignment/>
      <protection/>
    </xf>
    <xf numFmtId="38" fontId="3" fillId="0" borderId="28" xfId="48" applyFont="1" applyBorder="1" applyAlignment="1">
      <alignment/>
    </xf>
    <xf numFmtId="177" fontId="3" fillId="0" borderId="26" xfId="48" applyNumberFormat="1" applyFont="1" applyFill="1" applyBorder="1" applyAlignment="1" applyProtection="1">
      <alignment/>
      <protection/>
    </xf>
    <xf numFmtId="38" fontId="3" fillId="0" borderId="29" xfId="48" applyFont="1" applyBorder="1" applyAlignment="1">
      <alignment/>
    </xf>
    <xf numFmtId="177" fontId="3" fillId="0" borderId="30" xfId="48" applyNumberFormat="1" applyFont="1" applyFill="1" applyBorder="1" applyAlignment="1" applyProtection="1">
      <alignment/>
      <protection/>
    </xf>
    <xf numFmtId="38" fontId="3" fillId="0" borderId="26" xfId="48" applyFont="1" applyBorder="1" applyAlignment="1">
      <alignment/>
    </xf>
    <xf numFmtId="38" fontId="3" fillId="0" borderId="27" xfId="48" applyFont="1" applyBorder="1" applyAlignment="1">
      <alignment/>
    </xf>
    <xf numFmtId="38" fontId="3" fillId="0" borderId="28" xfId="48" applyFont="1" applyFill="1" applyBorder="1" applyAlignment="1">
      <alignment/>
    </xf>
    <xf numFmtId="177" fontId="3" fillId="0" borderId="31" xfId="48" applyNumberFormat="1" applyFont="1" applyFill="1" applyBorder="1" applyAlignment="1">
      <alignment/>
    </xf>
    <xf numFmtId="177" fontId="3" fillId="0" borderId="32" xfId="48" applyNumberFormat="1" applyFont="1" applyFill="1" applyBorder="1" applyAlignment="1">
      <alignment/>
    </xf>
    <xf numFmtId="0" fontId="0" fillId="0" borderId="0" xfId="0" applyFont="1" applyAlignment="1">
      <alignment/>
    </xf>
    <xf numFmtId="38" fontId="3" fillId="0" borderId="11" xfId="48" applyFont="1" applyFill="1" applyBorder="1" applyAlignment="1">
      <alignment/>
    </xf>
    <xf numFmtId="38" fontId="3" fillId="0" borderId="33" xfId="48" applyFont="1" applyFill="1" applyBorder="1" applyAlignment="1" applyProtection="1">
      <alignment/>
      <protection/>
    </xf>
    <xf numFmtId="38" fontId="3" fillId="0" borderId="33" xfId="48" applyFont="1" applyFill="1" applyBorder="1" applyAlignment="1">
      <alignment/>
    </xf>
    <xf numFmtId="38" fontId="3" fillId="0" borderId="33" xfId="48" applyFont="1" applyBorder="1" applyAlignment="1">
      <alignment/>
    </xf>
    <xf numFmtId="38" fontId="3" fillId="0" borderId="34" xfId="48" applyFont="1" applyBorder="1" applyAlignment="1">
      <alignment/>
    </xf>
    <xf numFmtId="38" fontId="3" fillId="0" borderId="10" xfId="48" applyFont="1" applyFill="1" applyBorder="1" applyAlignment="1" applyProtection="1">
      <alignment/>
      <protection locked="0"/>
    </xf>
    <xf numFmtId="38" fontId="3" fillId="0" borderId="10" xfId="48" applyFont="1" applyBorder="1" applyAlignment="1" applyProtection="1">
      <alignment/>
      <protection locked="0"/>
    </xf>
    <xf numFmtId="38" fontId="3" fillId="0" borderId="26" xfId="48" applyFont="1" applyBorder="1" applyAlignment="1" applyProtection="1">
      <alignment/>
      <protection locked="0"/>
    </xf>
    <xf numFmtId="38" fontId="3" fillId="0" borderId="26" xfId="48" applyFont="1" applyFill="1" applyBorder="1" applyAlignment="1" applyProtection="1">
      <alignment/>
      <protection/>
    </xf>
    <xf numFmtId="38" fontId="3" fillId="0" borderId="28" xfId="48" applyFont="1" applyFill="1" applyBorder="1" applyAlignment="1" applyProtection="1">
      <alignment/>
      <protection/>
    </xf>
    <xf numFmtId="38" fontId="3" fillId="0" borderId="27" xfId="48" applyFont="1" applyFill="1" applyBorder="1" applyAlignment="1" applyProtection="1">
      <alignment/>
      <protection/>
    </xf>
    <xf numFmtId="38" fontId="3" fillId="0" borderId="35" xfId="48" applyFont="1" applyFill="1" applyBorder="1" applyAlignment="1">
      <alignment horizontal="distributed" vertical="center" wrapText="1"/>
    </xf>
    <xf numFmtId="38" fontId="3" fillId="0" borderId="36" xfId="48" applyFont="1" applyFill="1" applyBorder="1" applyAlignment="1" applyProtection="1">
      <alignment/>
      <protection/>
    </xf>
    <xf numFmtId="38" fontId="3" fillId="0" borderId="37" xfId="48" applyFont="1" applyFill="1" applyBorder="1" applyAlignment="1">
      <alignment horizontal="center"/>
    </xf>
    <xf numFmtId="38" fontId="3" fillId="0" borderId="38" xfId="48" applyFont="1" applyFill="1" applyBorder="1" applyAlignment="1">
      <alignment horizontal="distributed" vertical="center" wrapText="1"/>
    </xf>
    <xf numFmtId="177" fontId="3" fillId="0" borderId="21" xfId="48" applyNumberFormat="1" applyFont="1" applyFill="1" applyBorder="1" applyAlignment="1" applyProtection="1">
      <alignment/>
      <protection/>
    </xf>
    <xf numFmtId="177" fontId="3" fillId="0" borderId="31" xfId="48" applyNumberFormat="1" applyFont="1" applyFill="1" applyBorder="1" applyAlignment="1" applyProtection="1">
      <alignment/>
      <protection/>
    </xf>
    <xf numFmtId="177" fontId="3" fillId="0" borderId="21" xfId="48" applyNumberFormat="1" applyFont="1" applyFill="1" applyBorder="1" applyAlignment="1" applyProtection="1">
      <alignment horizontal="right"/>
      <protection/>
    </xf>
    <xf numFmtId="38" fontId="3" fillId="0" borderId="19" xfId="48" applyFont="1" applyFill="1" applyBorder="1" applyAlignment="1" applyProtection="1">
      <alignment/>
      <protection locked="0"/>
    </xf>
    <xf numFmtId="38" fontId="3" fillId="0" borderId="21" xfId="48" applyFont="1" applyFill="1" applyBorder="1" applyAlignment="1" applyProtection="1">
      <alignment/>
      <protection locked="0"/>
    </xf>
    <xf numFmtId="38" fontId="3" fillId="0" borderId="19" xfId="48" applyFont="1" applyBorder="1" applyAlignment="1" applyProtection="1">
      <alignment/>
      <protection locked="0"/>
    </xf>
    <xf numFmtId="38" fontId="3" fillId="0" borderId="21" xfId="48" applyFont="1" applyBorder="1" applyAlignment="1" applyProtection="1">
      <alignment/>
      <protection locked="0"/>
    </xf>
    <xf numFmtId="38" fontId="3" fillId="0" borderId="28" xfId="48" applyFont="1" applyBorder="1" applyAlignment="1" applyProtection="1">
      <alignment/>
      <protection locked="0"/>
    </xf>
    <xf numFmtId="38" fontId="3" fillId="0" borderId="31" xfId="48" applyFont="1" applyBorder="1" applyAlignment="1" applyProtection="1">
      <alignment/>
      <protection locked="0"/>
    </xf>
    <xf numFmtId="38" fontId="3" fillId="0" borderId="39" xfId="48" applyFont="1" applyFill="1" applyBorder="1" applyAlignment="1" applyProtection="1">
      <alignment/>
      <protection/>
    </xf>
    <xf numFmtId="38" fontId="3" fillId="0" borderId="40" xfId="48" applyFont="1" applyFill="1" applyBorder="1" applyAlignment="1">
      <alignment horizontal="distributed" vertical="center" wrapText="1"/>
    </xf>
    <xf numFmtId="38" fontId="3" fillId="0" borderId="41" xfId="48" applyFont="1" applyFill="1" applyBorder="1" applyAlignment="1" applyProtection="1">
      <alignment/>
      <protection/>
    </xf>
    <xf numFmtId="38" fontId="3" fillId="0" borderId="42" xfId="48" applyFont="1" applyFill="1" applyBorder="1" applyAlignment="1" applyProtection="1">
      <alignment/>
      <protection/>
    </xf>
    <xf numFmtId="38" fontId="3" fillId="0" borderId="34" xfId="48" applyFont="1" applyFill="1" applyBorder="1" applyAlignment="1" applyProtection="1">
      <alignment/>
      <protection/>
    </xf>
    <xf numFmtId="38" fontId="3" fillId="0" borderId="43" xfId="48" applyFont="1" applyFill="1" applyBorder="1" applyAlignment="1">
      <alignment horizontal="distributed" vertical="center" wrapText="1"/>
    </xf>
    <xf numFmtId="38" fontId="3" fillId="0" borderId="44" xfId="48" applyFont="1" applyFill="1" applyBorder="1" applyAlignment="1">
      <alignment horizontal="distributed" vertical="center" wrapText="1"/>
    </xf>
    <xf numFmtId="177" fontId="3" fillId="0" borderId="45" xfId="48" applyNumberFormat="1" applyFont="1" applyFill="1" applyBorder="1" applyAlignment="1" applyProtection="1">
      <alignment/>
      <protection/>
    </xf>
    <xf numFmtId="177" fontId="3" fillId="0" borderId="46" xfId="48" applyNumberFormat="1" applyFont="1" applyFill="1" applyBorder="1" applyAlignment="1" applyProtection="1">
      <alignment/>
      <protection/>
    </xf>
    <xf numFmtId="38" fontId="3" fillId="0" borderId="47" xfId="48" applyFont="1" applyFill="1" applyBorder="1" applyAlignment="1">
      <alignment horizontal="distributed" vertical="center" wrapText="1"/>
    </xf>
    <xf numFmtId="177" fontId="3" fillId="0" borderId="48" xfId="48" applyNumberFormat="1" applyFont="1" applyFill="1" applyBorder="1" applyAlignment="1" applyProtection="1">
      <alignment/>
      <protection/>
    </xf>
    <xf numFmtId="177" fontId="3" fillId="0" borderId="49" xfId="48" applyNumberFormat="1" applyFont="1" applyFill="1" applyBorder="1" applyAlignment="1" applyProtection="1">
      <alignment/>
      <protection/>
    </xf>
    <xf numFmtId="177" fontId="4" fillId="0" borderId="45" xfId="48" applyNumberFormat="1" applyFont="1" applyFill="1" applyBorder="1" applyAlignment="1" applyProtection="1">
      <alignment/>
      <protection/>
    </xf>
    <xf numFmtId="38" fontId="3" fillId="0" borderId="43" xfId="48" applyFont="1" applyFill="1" applyBorder="1" applyAlignment="1">
      <alignment horizontal="center" vertical="center"/>
    </xf>
    <xf numFmtId="38" fontId="3" fillId="0" borderId="47" xfId="48" applyFont="1" applyFill="1" applyBorder="1" applyAlignment="1">
      <alignment horizontal="center"/>
    </xf>
    <xf numFmtId="177" fontId="3" fillId="0" borderId="48" xfId="48" applyNumberFormat="1" applyFont="1" applyFill="1" applyBorder="1" applyAlignment="1">
      <alignment/>
    </xf>
    <xf numFmtId="177" fontId="3" fillId="0" borderId="49" xfId="48" applyNumberFormat="1" applyFont="1" applyFill="1" applyBorder="1" applyAlignment="1">
      <alignment/>
    </xf>
    <xf numFmtId="38" fontId="3" fillId="0" borderId="19" xfId="48" applyNumberFormat="1" applyFont="1" applyFill="1" applyBorder="1" applyAlignment="1" applyProtection="1">
      <alignment/>
      <protection/>
    </xf>
    <xf numFmtId="38" fontId="3" fillId="0" borderId="28" xfId="48" applyNumberFormat="1" applyFont="1" applyFill="1" applyBorder="1" applyAlignment="1" applyProtection="1">
      <alignment/>
      <protection/>
    </xf>
    <xf numFmtId="38" fontId="3" fillId="0" borderId="50" xfId="48" applyFont="1" applyFill="1" applyBorder="1" applyAlignment="1" applyProtection="1">
      <alignment/>
      <protection/>
    </xf>
    <xf numFmtId="38" fontId="3" fillId="0" borderId="51" xfId="48" applyFont="1" applyFill="1" applyBorder="1" applyAlignment="1">
      <alignment horizontal="center"/>
    </xf>
    <xf numFmtId="38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8" fontId="3" fillId="0" borderId="0" xfId="0" applyNumberFormat="1" applyFont="1" applyFill="1" applyAlignment="1">
      <alignment/>
    </xf>
    <xf numFmtId="0" fontId="0" fillId="0" borderId="52" xfId="61" applyFill="1" applyBorder="1" applyAlignment="1">
      <alignment horizontal="centerContinuous"/>
      <protection/>
    </xf>
    <xf numFmtId="0" fontId="0" fillId="0" borderId="53" xfId="61" applyFill="1" applyBorder="1" applyAlignment="1">
      <alignment horizontal="centerContinuous"/>
      <protection/>
    </xf>
    <xf numFmtId="0" fontId="0" fillId="0" borderId="54" xfId="61" applyFill="1" applyBorder="1" applyAlignment="1">
      <alignment horizontal="centerContinuous"/>
      <protection/>
    </xf>
    <xf numFmtId="0" fontId="3" fillId="0" borderId="55" xfId="61" applyFont="1" applyFill="1" applyBorder="1" applyAlignment="1">
      <alignment horizontal="distributed" vertical="top" wrapText="1"/>
      <protection/>
    </xf>
    <xf numFmtId="0" fontId="3" fillId="0" borderId="56" xfId="61" applyFont="1" applyFill="1" applyBorder="1" applyAlignment="1">
      <alignment horizontal="centerContinuous" vertical="center" wrapText="1"/>
      <protection/>
    </xf>
    <xf numFmtId="0" fontId="3" fillId="0" borderId="57" xfId="0" applyFont="1" applyFill="1" applyBorder="1" applyAlignment="1">
      <alignment horizontal="center" shrinkToFit="1"/>
    </xf>
    <xf numFmtId="0" fontId="5" fillId="0" borderId="14" xfId="61" applyFont="1" applyFill="1" applyBorder="1" applyAlignment="1">
      <alignment horizontal="centerContinuous"/>
      <protection/>
    </xf>
    <xf numFmtId="0" fontId="5" fillId="0" borderId="0" xfId="61" applyFont="1" applyFill="1" applyBorder="1" applyAlignment="1">
      <alignment horizontal="centerContinuous"/>
      <protection/>
    </xf>
    <xf numFmtId="0" fontId="5" fillId="0" borderId="58" xfId="61" applyFont="1" applyFill="1" applyBorder="1" applyAlignment="1">
      <alignment horizontal="centerContinuous"/>
      <protection/>
    </xf>
    <xf numFmtId="0" fontId="5" fillId="0" borderId="59" xfId="61" applyFont="1" applyFill="1" applyBorder="1" applyAlignment="1">
      <alignment horizontal="distributed" vertical="center" wrapText="1"/>
      <protection/>
    </xf>
    <xf numFmtId="0" fontId="5" fillId="0" borderId="58" xfId="61" applyFont="1" applyFill="1" applyBorder="1" applyAlignment="1">
      <alignment horizontal="distributed" vertical="top" wrapText="1"/>
      <protection/>
    </xf>
    <xf numFmtId="0" fontId="5" fillId="0" borderId="60" xfId="61" applyFont="1" applyFill="1" applyBorder="1" applyAlignment="1">
      <alignment horizontal="distributed" vertical="top" wrapText="1"/>
      <protection/>
    </xf>
    <xf numFmtId="0" fontId="5" fillId="0" borderId="14" xfId="61" applyFont="1" applyFill="1" applyBorder="1" applyAlignment="1">
      <alignment horizontal="distributed" vertical="top" wrapText="1"/>
      <protection/>
    </xf>
    <xf numFmtId="0" fontId="5" fillId="0" borderId="6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0" fillId="0" borderId="15" xfId="61" applyFill="1" applyBorder="1">
      <alignment/>
      <protection/>
    </xf>
    <xf numFmtId="0" fontId="0" fillId="0" borderId="35" xfId="61" applyFill="1" applyBorder="1">
      <alignment/>
      <protection/>
    </xf>
    <xf numFmtId="0" fontId="0" fillId="0" borderId="16" xfId="61" applyFill="1" applyBorder="1">
      <alignment/>
      <protection/>
    </xf>
    <xf numFmtId="0" fontId="3" fillId="0" borderId="13" xfId="61" applyFont="1" applyFill="1" applyBorder="1" applyAlignment="1" quotePrefix="1">
      <alignment horizontal="center" vertical="top"/>
      <protection/>
    </xf>
    <xf numFmtId="0" fontId="3" fillId="0" borderId="62" xfId="61" applyFont="1" applyFill="1" applyBorder="1" applyAlignment="1" quotePrefix="1">
      <alignment horizontal="distributed" vertical="center" wrapText="1"/>
      <protection/>
    </xf>
    <xf numFmtId="0" fontId="3" fillId="0" borderId="59" xfId="61" applyFont="1" applyFill="1" applyBorder="1" applyAlignment="1" quotePrefix="1">
      <alignment horizontal="distributed" vertical="center" wrapText="1"/>
      <protection/>
    </xf>
    <xf numFmtId="0" fontId="3" fillId="0" borderId="0" xfId="61" applyFont="1" applyFill="1" applyBorder="1" applyAlignment="1" quotePrefix="1">
      <alignment horizontal="distributed" vertical="center" wrapText="1"/>
      <protection/>
    </xf>
    <xf numFmtId="0" fontId="3" fillId="0" borderId="13" xfId="61" applyFont="1" applyFill="1" applyBorder="1" applyAlignment="1" quotePrefix="1">
      <alignment horizontal="distributed" vertical="center" wrapText="1"/>
      <protection/>
    </xf>
    <xf numFmtId="0" fontId="3" fillId="0" borderId="18" xfId="61" applyFont="1" applyFill="1" applyBorder="1" applyAlignment="1" quotePrefix="1">
      <alignment horizontal="distributed" vertical="center" wrapText="1"/>
      <protection/>
    </xf>
    <xf numFmtId="0" fontId="3" fillId="0" borderId="14" xfId="61" applyFont="1" applyFill="1" applyBorder="1" applyAlignment="1" quotePrefix="1">
      <alignment horizontal="distributed" vertical="center" wrapText="1"/>
      <protection/>
    </xf>
    <xf numFmtId="0" fontId="3" fillId="0" borderId="37" xfId="0" applyFont="1" applyFill="1" applyBorder="1" applyAlignment="1" quotePrefix="1">
      <alignment horizontal="center"/>
    </xf>
    <xf numFmtId="38" fontId="3" fillId="0" borderId="63" xfId="50" applyFont="1" applyFill="1" applyBorder="1" applyAlignment="1">
      <alignment/>
    </xf>
    <xf numFmtId="38" fontId="3" fillId="0" borderId="12" xfId="50" applyFont="1" applyFill="1" applyBorder="1" applyAlignment="1">
      <alignment horizontal="centerContinuous" vertical="center" wrapText="1"/>
    </xf>
    <xf numFmtId="38" fontId="3" fillId="0" borderId="36" xfId="50" applyFont="1" applyFill="1" applyBorder="1" applyAlignment="1">
      <alignment horizontal="centerContinuous" vertical="center" wrapText="1"/>
    </xf>
    <xf numFmtId="38" fontId="3" fillId="0" borderId="11" xfId="50" applyFont="1" applyFill="1" applyBorder="1" applyAlignment="1" quotePrefix="1">
      <alignment horizontal="right" vertical="center"/>
    </xf>
    <xf numFmtId="38" fontId="3" fillId="0" borderId="10" xfId="50" applyFont="1" applyFill="1" applyBorder="1" applyAlignment="1" quotePrefix="1">
      <alignment horizontal="right" vertical="center"/>
    </xf>
    <xf numFmtId="38" fontId="3" fillId="0" borderId="12" xfId="50" applyFont="1" applyFill="1" applyBorder="1" applyAlignment="1" quotePrefix="1">
      <alignment horizontal="right" vertical="center"/>
    </xf>
    <xf numFmtId="38" fontId="3" fillId="0" borderId="19" xfId="50" applyFont="1" applyFill="1" applyBorder="1" applyAlignment="1" applyProtection="1">
      <alignment/>
      <protection locked="0"/>
    </xf>
    <xf numFmtId="186" fontId="3" fillId="0" borderId="21" xfId="50" applyNumberFormat="1" applyFont="1" applyFill="1" applyBorder="1" applyAlignment="1" applyProtection="1">
      <alignment/>
      <protection locked="0"/>
    </xf>
    <xf numFmtId="38" fontId="3" fillId="0" borderId="11" xfId="50" applyFont="1" applyFill="1" applyBorder="1" applyAlignment="1" applyProtection="1">
      <alignment/>
      <protection locked="0"/>
    </xf>
    <xf numFmtId="38" fontId="3" fillId="0" borderId="10" xfId="50" applyFont="1" applyFill="1" applyBorder="1" applyAlignment="1" applyProtection="1">
      <alignment/>
      <protection locked="0"/>
    </xf>
    <xf numFmtId="38" fontId="3" fillId="0" borderId="12" xfId="50" applyFont="1" applyFill="1" applyBorder="1" applyAlignment="1" applyProtection="1">
      <alignment/>
      <protection locked="0"/>
    </xf>
    <xf numFmtId="186" fontId="3" fillId="0" borderId="64" xfId="0" applyNumberFormat="1" applyFont="1" applyFill="1" applyBorder="1" applyAlignment="1">
      <alignment/>
    </xf>
    <xf numFmtId="38" fontId="3" fillId="0" borderId="65" xfId="50" applyFont="1" applyFill="1" applyBorder="1" applyAlignment="1">
      <alignment horizontal="right"/>
    </xf>
    <xf numFmtId="38" fontId="3" fillId="0" borderId="15" xfId="50" applyFont="1" applyFill="1" applyBorder="1" applyAlignment="1">
      <alignment horizontal="centerContinuous" vertical="center" wrapText="1"/>
    </xf>
    <xf numFmtId="186" fontId="3" fillId="0" borderId="37" xfId="0" applyNumberFormat="1" applyFont="1" applyFill="1" applyBorder="1" applyAlignment="1">
      <alignment/>
    </xf>
    <xf numFmtId="38" fontId="0" fillId="0" borderId="65" xfId="50" applyFill="1" applyBorder="1" applyAlignment="1">
      <alignment/>
    </xf>
    <xf numFmtId="38" fontId="0" fillId="0" borderId="66" xfId="50" applyFill="1" applyBorder="1" applyAlignment="1">
      <alignment/>
    </xf>
    <xf numFmtId="38" fontId="3" fillId="0" borderId="67" xfId="50" applyFont="1" applyFill="1" applyBorder="1" applyAlignment="1">
      <alignment horizontal="centerContinuous" vertical="center" wrapText="1"/>
    </xf>
    <xf numFmtId="38" fontId="3" fillId="0" borderId="39" xfId="50" applyFont="1" applyFill="1" applyBorder="1" applyAlignment="1">
      <alignment horizontal="centerContinuous" vertical="center" wrapText="1"/>
    </xf>
    <xf numFmtId="38" fontId="3" fillId="0" borderId="29" xfId="50" applyFont="1" applyFill="1" applyBorder="1" applyAlignment="1" quotePrefix="1">
      <alignment horizontal="right" vertical="center"/>
    </xf>
    <xf numFmtId="38" fontId="3" fillId="0" borderId="26" xfId="50" applyFont="1" applyFill="1" applyBorder="1" applyAlignment="1" quotePrefix="1">
      <alignment horizontal="right" vertical="center"/>
    </xf>
    <xf numFmtId="38" fontId="3" fillId="0" borderId="27" xfId="50" applyFont="1" applyFill="1" applyBorder="1" applyAlignment="1" quotePrefix="1">
      <alignment horizontal="right" vertical="center"/>
    </xf>
    <xf numFmtId="38" fontId="3" fillId="0" borderId="28" xfId="50" applyFont="1" applyFill="1" applyBorder="1" applyAlignment="1" applyProtection="1">
      <alignment/>
      <protection/>
    </xf>
    <xf numFmtId="186" fontId="3" fillId="0" borderId="31" xfId="50" applyNumberFormat="1" applyFont="1" applyFill="1" applyBorder="1" applyAlignment="1" applyProtection="1">
      <alignment/>
      <protection locked="0"/>
    </xf>
    <xf numFmtId="38" fontId="3" fillId="0" borderId="29" xfId="50" applyFont="1" applyFill="1" applyBorder="1" applyAlignment="1" applyProtection="1">
      <alignment/>
      <protection/>
    </xf>
    <xf numFmtId="38" fontId="3" fillId="0" borderId="29" xfId="50" applyFont="1" applyFill="1" applyBorder="1" applyAlignment="1" applyProtection="1">
      <alignment/>
      <protection locked="0"/>
    </xf>
    <xf numFmtId="38" fontId="3" fillId="0" borderId="26" xfId="50" applyFont="1" applyFill="1" applyBorder="1" applyAlignment="1" applyProtection="1">
      <alignment/>
      <protection/>
    </xf>
    <xf numFmtId="38" fontId="3" fillId="0" borderId="27" xfId="50" applyFont="1" applyFill="1" applyBorder="1" applyAlignment="1" applyProtection="1">
      <alignment/>
      <protection/>
    </xf>
    <xf numFmtId="186" fontId="3" fillId="0" borderId="68" xfId="0" applyNumberFormat="1" applyFont="1" applyFill="1" applyBorder="1" applyAlignment="1">
      <alignment/>
    </xf>
    <xf numFmtId="38" fontId="3" fillId="0" borderId="65" xfId="50" applyFont="1" applyFill="1" applyBorder="1" applyAlignment="1">
      <alignment/>
    </xf>
    <xf numFmtId="38" fontId="3" fillId="0" borderId="35" xfId="50" applyFont="1" applyFill="1" applyBorder="1" applyAlignment="1">
      <alignment horizontal="centerContinuous" vertical="center" wrapText="1"/>
    </xf>
    <xf numFmtId="38" fontId="3" fillId="0" borderId="16" xfId="50" applyFont="1" applyFill="1" applyBorder="1" applyAlignment="1" quotePrefix="1">
      <alignment horizontal="right" vertical="center"/>
    </xf>
    <xf numFmtId="38" fontId="3" fillId="0" borderId="13" xfId="50" applyFont="1" applyFill="1" applyBorder="1" applyAlignment="1" quotePrefix="1">
      <alignment horizontal="right" vertical="center"/>
    </xf>
    <xf numFmtId="38" fontId="3" fillId="0" borderId="15" xfId="50" applyFont="1" applyFill="1" applyBorder="1" applyAlignment="1" quotePrefix="1">
      <alignment horizontal="right" vertical="center"/>
    </xf>
    <xf numFmtId="38" fontId="3" fillId="0" borderId="17" xfId="50" applyFont="1" applyFill="1" applyBorder="1" applyAlignment="1" applyProtection="1">
      <alignment/>
      <protection locked="0"/>
    </xf>
    <xf numFmtId="186" fontId="3" fillId="0" borderId="18" xfId="50" applyNumberFormat="1" applyFont="1" applyFill="1" applyBorder="1" applyAlignment="1" applyProtection="1">
      <alignment/>
      <protection locked="0"/>
    </xf>
    <xf numFmtId="38" fontId="3" fillId="0" borderId="16" xfId="50" applyFont="1" applyFill="1" applyBorder="1" applyAlignment="1" applyProtection="1">
      <alignment/>
      <protection locked="0"/>
    </xf>
    <xf numFmtId="38" fontId="3" fillId="0" borderId="13" xfId="50" applyFont="1" applyFill="1" applyBorder="1" applyAlignment="1" applyProtection="1">
      <alignment/>
      <protection locked="0"/>
    </xf>
    <xf numFmtId="38" fontId="3" fillId="0" borderId="15" xfId="50" applyFont="1" applyFill="1" applyBorder="1" applyAlignment="1" applyProtection="1">
      <alignment/>
      <protection locked="0"/>
    </xf>
    <xf numFmtId="38" fontId="3" fillId="0" borderId="17" xfId="50" applyFont="1" applyFill="1" applyBorder="1" applyAlignment="1" quotePrefix="1">
      <alignment horizontal="right" vertical="center"/>
    </xf>
    <xf numFmtId="38" fontId="3" fillId="0" borderId="19" xfId="50" applyFont="1" applyFill="1" applyBorder="1" applyAlignment="1" quotePrefix="1">
      <alignment horizontal="right" vertical="center"/>
    </xf>
    <xf numFmtId="38" fontId="3" fillId="0" borderId="28" xfId="50" applyFont="1" applyFill="1" applyBorder="1" applyAlignment="1" quotePrefix="1">
      <alignment horizontal="right" vertical="center"/>
    </xf>
    <xf numFmtId="38" fontId="3" fillId="0" borderId="26" xfId="50" applyFont="1" applyFill="1" applyBorder="1" applyAlignment="1" applyProtection="1">
      <alignment/>
      <protection locked="0"/>
    </xf>
    <xf numFmtId="38" fontId="3" fillId="0" borderId="69" xfId="48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38" fontId="3" fillId="0" borderId="71" xfId="48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8" fontId="3" fillId="0" borderId="73" xfId="48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8" fontId="3" fillId="0" borderId="74" xfId="48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38" fontId="3" fillId="0" borderId="56" xfId="48" applyFont="1" applyFill="1" applyBorder="1" applyAlignment="1">
      <alignment horizontal="center" vertical="center"/>
    </xf>
    <xf numFmtId="38" fontId="3" fillId="0" borderId="76" xfId="48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38" fontId="3" fillId="0" borderId="73" xfId="48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3" fillId="0" borderId="33" xfId="48" applyFont="1" applyFill="1" applyBorder="1" applyAlignment="1">
      <alignment horizontal="center" vertical="center" wrapText="1"/>
    </xf>
    <xf numFmtId="38" fontId="0" fillId="0" borderId="74" xfId="48" applyFont="1" applyBorder="1" applyAlignment="1">
      <alignment horizontal="center" vertical="center" wrapText="1"/>
    </xf>
    <xf numFmtId="38" fontId="3" fillId="0" borderId="45" xfId="48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38" fontId="3" fillId="0" borderId="83" xfId="48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8" fontId="3" fillId="0" borderId="84" xfId="48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38" fontId="3" fillId="0" borderId="84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3" fillId="0" borderId="86" xfId="48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38" fontId="3" fillId="0" borderId="77" xfId="48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38" fontId="3" fillId="0" borderId="88" xfId="48" applyFont="1" applyBorder="1" applyAlignment="1">
      <alignment horizontal="center" vertical="center"/>
    </xf>
    <xf numFmtId="38" fontId="3" fillId="0" borderId="89" xfId="48" applyFont="1" applyBorder="1" applyAlignment="1">
      <alignment horizontal="center" vertical="center"/>
    </xf>
    <xf numFmtId="38" fontId="3" fillId="0" borderId="90" xfId="48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9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38" fontId="3" fillId="0" borderId="93" xfId="48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8" fontId="3" fillId="0" borderId="94" xfId="48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8" fontId="3" fillId="0" borderId="74" xfId="48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38" fontId="3" fillId="0" borderId="90" xfId="48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38" fontId="3" fillId="0" borderId="88" xfId="48" applyFont="1" applyFill="1" applyBorder="1" applyAlignment="1">
      <alignment horizontal="center" vertical="center"/>
    </xf>
    <xf numFmtId="38" fontId="3" fillId="0" borderId="87" xfId="48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3" fillId="0" borderId="85" xfId="48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38" fontId="3" fillId="0" borderId="94" xfId="48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38" fontId="3" fillId="0" borderId="19" xfId="48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38" fontId="3" fillId="0" borderId="93" xfId="48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0" borderId="95" xfId="61" applyFont="1" applyFill="1" applyBorder="1" applyAlignment="1">
      <alignment horizontal="center" vertical="center" wrapText="1"/>
      <protection/>
    </xf>
    <xf numFmtId="0" fontId="3" fillId="0" borderId="60" xfId="61" applyFont="1" applyFill="1" applyBorder="1" applyAlignment="1">
      <alignment horizontal="center" vertical="center" wrapText="1"/>
      <protection/>
    </xf>
    <xf numFmtId="0" fontId="3" fillId="0" borderId="55" xfId="61" applyFont="1" applyFill="1" applyBorder="1" applyAlignment="1">
      <alignment horizontal="center" vertical="center" wrapText="1"/>
      <protection/>
    </xf>
    <xf numFmtId="0" fontId="3" fillId="0" borderId="59" xfId="61" applyFont="1" applyFill="1" applyBorder="1" applyAlignment="1">
      <alignment horizontal="center" vertical="center" wrapText="1"/>
      <protection/>
    </xf>
    <xf numFmtId="0" fontId="3" fillId="0" borderId="85" xfId="50" applyNumberFormat="1" applyFont="1" applyFill="1" applyBorder="1" applyAlignment="1">
      <alignment horizontal="center" vertical="center" textRotation="255" wrapText="1"/>
    </xf>
    <xf numFmtId="0" fontId="3" fillId="0" borderId="60" xfId="50" applyNumberFormat="1" applyFont="1" applyFill="1" applyBorder="1" applyAlignment="1">
      <alignment horizontal="center" vertical="center" textRotation="255" wrapText="1"/>
    </xf>
    <xf numFmtId="0" fontId="3" fillId="0" borderId="96" xfId="50" applyNumberFormat="1" applyFont="1" applyFill="1" applyBorder="1" applyAlignment="1">
      <alignment horizontal="center" vertical="center" textRotation="255" wrapText="1"/>
    </xf>
    <xf numFmtId="38" fontId="3" fillId="0" borderId="60" xfId="50" applyFont="1" applyFill="1" applyBorder="1" applyAlignment="1">
      <alignment horizontal="center" vertical="center" textRotation="255" wrapText="1"/>
    </xf>
    <xf numFmtId="38" fontId="3" fillId="0" borderId="96" xfId="50" applyFont="1" applyFill="1" applyBorder="1" applyAlignment="1">
      <alignment horizontal="center" vertical="center" textRotation="255" wrapText="1"/>
    </xf>
    <xf numFmtId="38" fontId="5" fillId="0" borderId="97" xfId="50" applyFont="1" applyFill="1" applyBorder="1" applyAlignment="1">
      <alignment horizontal="center" vertical="center"/>
    </xf>
    <xf numFmtId="38" fontId="5" fillId="0" borderId="65" xfId="50" applyFont="1" applyFill="1" applyBorder="1" applyAlignment="1">
      <alignment horizontal="center" vertical="center"/>
    </xf>
    <xf numFmtId="38" fontId="5" fillId="0" borderId="22" xfId="50" applyFont="1" applyFill="1" applyBorder="1" applyAlignment="1">
      <alignment horizontal="center" vertical="center"/>
    </xf>
    <xf numFmtId="0" fontId="3" fillId="0" borderId="95" xfId="61" applyFont="1" applyFill="1" applyBorder="1" applyAlignment="1">
      <alignment horizontal="center" vertical="top" wrapText="1"/>
      <protection/>
    </xf>
    <xf numFmtId="0" fontId="3" fillId="0" borderId="60" xfId="61" applyFont="1" applyFill="1" applyBorder="1" applyAlignment="1">
      <alignment horizontal="center"/>
      <protection/>
    </xf>
    <xf numFmtId="0" fontId="3" fillId="0" borderId="13" xfId="61" applyFont="1" applyFill="1" applyBorder="1" applyAlignment="1">
      <alignment horizontal="center"/>
      <protection/>
    </xf>
    <xf numFmtId="0" fontId="3" fillId="0" borderId="95" xfId="61" applyFont="1" applyFill="1" applyBorder="1" applyAlignment="1">
      <alignment horizontal="center" vertical="top"/>
      <protection/>
    </xf>
    <xf numFmtId="0" fontId="3" fillId="0" borderId="60" xfId="61" applyFont="1" applyFill="1" applyBorder="1" applyAlignment="1">
      <alignment horizontal="center" vertical="top"/>
      <protection/>
    </xf>
    <xf numFmtId="0" fontId="3" fillId="0" borderId="52" xfId="61" applyFont="1" applyFill="1" applyBorder="1" applyAlignment="1">
      <alignment horizontal="center" vertical="top"/>
      <protection/>
    </xf>
    <xf numFmtId="0" fontId="3" fillId="0" borderId="14" xfId="61" applyFont="1" applyFill="1" applyBorder="1" applyAlignment="1">
      <alignment horizontal="center" vertical="top"/>
      <protection/>
    </xf>
    <xf numFmtId="0" fontId="3" fillId="0" borderId="15" xfId="61" applyFont="1" applyFill="1" applyBorder="1" applyAlignment="1">
      <alignment horizontal="center" vertical="top"/>
      <protection/>
    </xf>
    <xf numFmtId="0" fontId="3" fillId="0" borderId="98" xfId="61" applyFont="1" applyFill="1" applyBorder="1" applyAlignment="1">
      <alignment horizontal="center" vertical="top" wrapText="1"/>
      <protection/>
    </xf>
    <xf numFmtId="0" fontId="3" fillId="0" borderId="62" xfId="61" applyFont="1" applyFill="1" applyBorder="1" applyAlignment="1">
      <alignment horizontal="center" vertical="top" wrapText="1"/>
      <protection/>
    </xf>
    <xf numFmtId="0" fontId="3" fillId="0" borderId="98" xfId="61" applyFont="1" applyFill="1" applyBorder="1" applyAlignment="1">
      <alignment horizontal="center" vertical="center" wrapText="1"/>
      <protection/>
    </xf>
    <xf numFmtId="0" fontId="3" fillId="0" borderId="62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aster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85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4.875" style="0" customWidth="1"/>
  </cols>
  <sheetData>
    <row r="2" spans="2:20" ht="14.25" thickBot="1">
      <c r="B2" s="50" t="s">
        <v>154</v>
      </c>
      <c r="C2" s="6"/>
      <c r="D2" s="6"/>
      <c r="E2" s="6"/>
      <c r="F2" s="6"/>
      <c r="G2" s="6"/>
      <c r="H2" s="6"/>
      <c r="I2" s="6"/>
      <c r="J2" s="2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13.5">
      <c r="B3" s="194" t="s">
        <v>2</v>
      </c>
      <c r="C3" s="197" t="s">
        <v>105</v>
      </c>
      <c r="D3" s="200" t="s">
        <v>1</v>
      </c>
      <c r="E3" s="203" t="s">
        <v>93</v>
      </c>
      <c r="F3" s="206" t="s">
        <v>109</v>
      </c>
      <c r="G3" s="207"/>
      <c r="H3" s="207"/>
      <c r="I3" s="208"/>
      <c r="J3" s="209" t="s">
        <v>135</v>
      </c>
      <c r="K3" s="210"/>
      <c r="L3" s="177" t="s">
        <v>140</v>
      </c>
      <c r="M3" s="177"/>
      <c r="N3" s="177"/>
      <c r="O3" s="177"/>
      <c r="P3" s="177"/>
      <c r="Q3" s="178"/>
      <c r="R3" s="179" t="s">
        <v>127</v>
      </c>
      <c r="S3" s="180"/>
      <c r="T3" s="181" t="s">
        <v>129</v>
      </c>
    </row>
    <row r="4" spans="2:20" ht="13.5">
      <c r="B4" s="195"/>
      <c r="C4" s="198"/>
      <c r="D4" s="201"/>
      <c r="E4" s="204"/>
      <c r="F4" s="184" t="s">
        <v>0</v>
      </c>
      <c r="G4" s="186" t="s">
        <v>92</v>
      </c>
      <c r="H4" s="188" t="s">
        <v>97</v>
      </c>
      <c r="I4" s="171" t="s">
        <v>101</v>
      </c>
      <c r="J4" s="190" t="s">
        <v>149</v>
      </c>
      <c r="K4" s="192" t="s">
        <v>150</v>
      </c>
      <c r="L4" s="173" t="s">
        <v>111</v>
      </c>
      <c r="M4" s="169" t="s">
        <v>113</v>
      </c>
      <c r="N4" s="169" t="s">
        <v>115</v>
      </c>
      <c r="O4" s="169" t="s">
        <v>133</v>
      </c>
      <c r="P4" s="169" t="s">
        <v>3</v>
      </c>
      <c r="Q4" s="173" t="s">
        <v>4</v>
      </c>
      <c r="R4" s="175" t="s">
        <v>0</v>
      </c>
      <c r="S4" s="171" t="s">
        <v>119</v>
      </c>
      <c r="T4" s="182"/>
    </row>
    <row r="5" spans="2:20" ht="13.5">
      <c r="B5" s="196"/>
      <c r="C5" s="199"/>
      <c r="D5" s="202"/>
      <c r="E5" s="205"/>
      <c r="F5" s="185"/>
      <c r="G5" s="187"/>
      <c r="H5" s="189"/>
      <c r="I5" s="172"/>
      <c r="J5" s="191"/>
      <c r="K5" s="193"/>
      <c r="L5" s="174"/>
      <c r="M5" s="170"/>
      <c r="N5" s="170"/>
      <c r="O5" s="170"/>
      <c r="P5" s="170"/>
      <c r="Q5" s="174"/>
      <c r="R5" s="176"/>
      <c r="S5" s="172"/>
      <c r="T5" s="183"/>
    </row>
    <row r="6" spans="2:20" ht="13.5">
      <c r="B6" s="34"/>
      <c r="C6" s="16" t="s">
        <v>84</v>
      </c>
      <c r="D6" s="15" t="s">
        <v>86</v>
      </c>
      <c r="E6" s="21" t="s">
        <v>95</v>
      </c>
      <c r="F6" s="80" t="s">
        <v>88</v>
      </c>
      <c r="G6" s="81" t="s">
        <v>90</v>
      </c>
      <c r="H6" s="12" t="s">
        <v>99</v>
      </c>
      <c r="I6" s="84" t="s">
        <v>103</v>
      </c>
      <c r="J6" s="80" t="s">
        <v>141</v>
      </c>
      <c r="K6" s="81" t="s">
        <v>142</v>
      </c>
      <c r="L6" s="62"/>
      <c r="M6" s="76" t="s">
        <v>121</v>
      </c>
      <c r="N6" s="76"/>
      <c r="O6" s="76"/>
      <c r="P6" s="76"/>
      <c r="Q6" s="62"/>
      <c r="R6" s="88" t="s">
        <v>123</v>
      </c>
      <c r="S6" s="89" t="s">
        <v>125</v>
      </c>
      <c r="T6" s="95" t="s">
        <v>131</v>
      </c>
    </row>
    <row r="7" spans="2:20" ht="13.5">
      <c r="B7" s="35" t="s">
        <v>5</v>
      </c>
      <c r="C7" s="8">
        <v>1049452</v>
      </c>
      <c r="D7" s="8">
        <v>430235</v>
      </c>
      <c r="E7" s="17">
        <v>40.99615799483921</v>
      </c>
      <c r="F7" s="52">
        <v>123441</v>
      </c>
      <c r="G7" s="82">
        <v>28.691529048078372</v>
      </c>
      <c r="H7" s="13">
        <v>8174</v>
      </c>
      <c r="I7" s="85">
        <v>6.621786926547905</v>
      </c>
      <c r="J7" s="63">
        <v>6300</v>
      </c>
      <c r="K7" s="82">
        <v>77.07364815267923</v>
      </c>
      <c r="L7" s="63">
        <v>1410</v>
      </c>
      <c r="M7" s="77">
        <v>129</v>
      </c>
      <c r="N7" s="77">
        <v>23</v>
      </c>
      <c r="O7" s="77">
        <v>4738</v>
      </c>
      <c r="P7" s="77">
        <v>1153</v>
      </c>
      <c r="Q7" s="63">
        <v>721</v>
      </c>
      <c r="R7" s="52">
        <v>13992</v>
      </c>
      <c r="S7" s="90">
        <v>11.334969742630083</v>
      </c>
      <c r="T7" s="36">
        <v>104.50336598050892</v>
      </c>
    </row>
    <row r="8" spans="2:20" ht="13.5">
      <c r="B8" s="37" t="s">
        <v>6</v>
      </c>
      <c r="C8" s="8">
        <v>305081</v>
      </c>
      <c r="D8" s="8">
        <v>154900</v>
      </c>
      <c r="E8" s="17">
        <v>50.77340116231427</v>
      </c>
      <c r="F8" s="52">
        <v>34385</v>
      </c>
      <c r="G8" s="82">
        <v>22.198192382182054</v>
      </c>
      <c r="H8" s="13">
        <v>2570</v>
      </c>
      <c r="I8" s="85">
        <v>7.474189326741312</v>
      </c>
      <c r="J8" s="63">
        <v>1659</v>
      </c>
      <c r="K8" s="82">
        <v>64.55252918287938</v>
      </c>
      <c r="L8" s="63">
        <v>419</v>
      </c>
      <c r="M8" s="77">
        <v>27</v>
      </c>
      <c r="N8" s="77">
        <v>5</v>
      </c>
      <c r="O8" s="77">
        <v>1208</v>
      </c>
      <c r="P8" s="77">
        <v>911</v>
      </c>
      <c r="Q8" s="63">
        <v>0</v>
      </c>
      <c r="R8" s="52">
        <v>2863</v>
      </c>
      <c r="S8" s="90">
        <v>8.326305074887305</v>
      </c>
      <c r="T8" s="36">
        <v>78.52261160389705</v>
      </c>
    </row>
    <row r="9" spans="2:20" ht="13.5">
      <c r="B9" s="37" t="s">
        <v>7</v>
      </c>
      <c r="C9" s="8">
        <v>216227</v>
      </c>
      <c r="D9" s="8">
        <v>89100</v>
      </c>
      <c r="E9" s="17">
        <v>41.20669481609605</v>
      </c>
      <c r="F9" s="52">
        <v>12505</v>
      </c>
      <c r="G9" s="82">
        <v>14.0347923681257</v>
      </c>
      <c r="H9" s="13">
        <v>1673</v>
      </c>
      <c r="I9" s="85">
        <v>13.378648540583765</v>
      </c>
      <c r="J9" s="63">
        <v>1407</v>
      </c>
      <c r="K9" s="82">
        <v>84.10041841004184</v>
      </c>
      <c r="L9" s="63">
        <v>267</v>
      </c>
      <c r="M9" s="77">
        <v>27</v>
      </c>
      <c r="N9" s="77">
        <v>3</v>
      </c>
      <c r="O9" s="77">
        <v>1110</v>
      </c>
      <c r="P9" s="77">
        <v>0</v>
      </c>
      <c r="Q9" s="63">
        <v>266</v>
      </c>
      <c r="R9" s="52">
        <v>3430</v>
      </c>
      <c r="S9" s="90">
        <v>27.429028388644543</v>
      </c>
      <c r="T9" s="36">
        <v>215.91363454618153</v>
      </c>
    </row>
    <row r="10" spans="2:20" ht="13.5">
      <c r="B10" s="37" t="s">
        <v>8</v>
      </c>
      <c r="C10" s="8">
        <v>46408</v>
      </c>
      <c r="D10" s="8">
        <v>12226</v>
      </c>
      <c r="E10" s="17">
        <v>26.344595759351837</v>
      </c>
      <c r="F10" s="52">
        <v>4932</v>
      </c>
      <c r="G10" s="82">
        <v>40.340258465565185</v>
      </c>
      <c r="H10" s="13">
        <v>521</v>
      </c>
      <c r="I10" s="85">
        <v>10.563665855636659</v>
      </c>
      <c r="J10" s="63">
        <v>419</v>
      </c>
      <c r="K10" s="82">
        <v>80.42226487523992</v>
      </c>
      <c r="L10" s="63">
        <v>100</v>
      </c>
      <c r="M10" s="77">
        <v>9</v>
      </c>
      <c r="N10" s="77">
        <v>1</v>
      </c>
      <c r="O10" s="77">
        <v>309</v>
      </c>
      <c r="P10" s="77">
        <v>0</v>
      </c>
      <c r="Q10" s="63">
        <v>102</v>
      </c>
      <c r="R10" s="52">
        <v>1119</v>
      </c>
      <c r="S10" s="90">
        <v>22.688564476885645</v>
      </c>
      <c r="T10" s="36">
        <v>182.4817518248175</v>
      </c>
    </row>
    <row r="11" spans="2:20" ht="13.5">
      <c r="B11" s="37" t="s">
        <v>9</v>
      </c>
      <c r="C11" s="8">
        <v>41282</v>
      </c>
      <c r="D11" s="8">
        <v>7896</v>
      </c>
      <c r="E11" s="17">
        <v>19.126980281963082</v>
      </c>
      <c r="F11" s="52">
        <v>3453</v>
      </c>
      <c r="G11" s="82">
        <v>43.73100303951368</v>
      </c>
      <c r="H11" s="13">
        <v>293</v>
      </c>
      <c r="I11" s="85">
        <v>8.485375036200406</v>
      </c>
      <c r="J11" s="63">
        <v>263</v>
      </c>
      <c r="K11" s="82">
        <v>89.76109215017065</v>
      </c>
      <c r="L11" s="63">
        <v>82</v>
      </c>
      <c r="M11" s="77">
        <v>4</v>
      </c>
      <c r="N11" s="77">
        <v>1</v>
      </c>
      <c r="O11" s="77">
        <v>176</v>
      </c>
      <c r="P11" s="77">
        <v>5</v>
      </c>
      <c r="Q11" s="63">
        <v>25</v>
      </c>
      <c r="R11" s="52">
        <v>301</v>
      </c>
      <c r="S11" s="90">
        <v>8.717057631045467</v>
      </c>
      <c r="T11" s="36">
        <v>115.84129742253113</v>
      </c>
    </row>
    <row r="12" spans="2:20" ht="13.5">
      <c r="B12" s="37" t="s">
        <v>10</v>
      </c>
      <c r="C12" s="8">
        <v>34595</v>
      </c>
      <c r="D12" s="8">
        <v>12765</v>
      </c>
      <c r="E12" s="17">
        <v>36.898395721925134</v>
      </c>
      <c r="F12" s="52">
        <v>2744</v>
      </c>
      <c r="G12" s="82">
        <v>21.496278887583237</v>
      </c>
      <c r="H12" s="13">
        <v>53</v>
      </c>
      <c r="I12" s="85">
        <v>1.9314868804664722</v>
      </c>
      <c r="J12" s="63">
        <v>41</v>
      </c>
      <c r="K12" s="82">
        <v>77.35849056603774</v>
      </c>
      <c r="L12" s="63">
        <v>2</v>
      </c>
      <c r="M12" s="77">
        <v>1</v>
      </c>
      <c r="N12" s="77">
        <v>0</v>
      </c>
      <c r="O12" s="77">
        <v>38</v>
      </c>
      <c r="P12" s="77">
        <v>5</v>
      </c>
      <c r="Q12" s="63">
        <v>7</v>
      </c>
      <c r="R12" s="52">
        <v>245</v>
      </c>
      <c r="S12" s="90">
        <v>8.928571428571429</v>
      </c>
      <c r="T12" s="36">
        <v>36.44314868804665</v>
      </c>
    </row>
    <row r="13" spans="2:20" ht="13.5">
      <c r="B13" s="37" t="s">
        <v>11</v>
      </c>
      <c r="C13" s="8">
        <v>20424</v>
      </c>
      <c r="D13" s="8">
        <v>7034</v>
      </c>
      <c r="E13" s="17">
        <v>34.43987465726596</v>
      </c>
      <c r="F13" s="52">
        <v>2238</v>
      </c>
      <c r="G13" s="82">
        <v>31.8168893943702</v>
      </c>
      <c r="H13" s="13">
        <v>181</v>
      </c>
      <c r="I13" s="85">
        <v>8.087578194816802</v>
      </c>
      <c r="J13" s="63">
        <v>153</v>
      </c>
      <c r="K13" s="82">
        <v>84.5303867403315</v>
      </c>
      <c r="L13" s="63">
        <v>23</v>
      </c>
      <c r="M13" s="77">
        <v>0</v>
      </c>
      <c r="N13" s="77">
        <v>4</v>
      </c>
      <c r="O13" s="77">
        <v>126</v>
      </c>
      <c r="P13" s="77">
        <v>28</v>
      </c>
      <c r="Q13" s="63">
        <v>0</v>
      </c>
      <c r="R13" s="52">
        <v>398</v>
      </c>
      <c r="S13" s="90">
        <v>17.78373547810545</v>
      </c>
      <c r="T13" s="36">
        <v>0</v>
      </c>
    </row>
    <row r="14" spans="2:20" ht="13.5">
      <c r="B14" s="37" t="s">
        <v>12</v>
      </c>
      <c r="C14" s="8">
        <v>30329</v>
      </c>
      <c r="D14" s="8">
        <v>17957</v>
      </c>
      <c r="E14" s="17">
        <v>59.20735929308583</v>
      </c>
      <c r="F14" s="52">
        <v>3562</v>
      </c>
      <c r="G14" s="82">
        <v>19.836275547140392</v>
      </c>
      <c r="H14" s="13">
        <v>386</v>
      </c>
      <c r="I14" s="85">
        <v>10.836608646827624</v>
      </c>
      <c r="J14" s="63">
        <v>318</v>
      </c>
      <c r="K14" s="82">
        <v>82.38341968911918</v>
      </c>
      <c r="L14" s="63">
        <v>85</v>
      </c>
      <c r="M14" s="77">
        <v>2</v>
      </c>
      <c r="N14" s="77">
        <v>0</v>
      </c>
      <c r="O14" s="77">
        <v>231</v>
      </c>
      <c r="P14" s="77">
        <v>68</v>
      </c>
      <c r="Q14" s="63">
        <v>0</v>
      </c>
      <c r="R14" s="52">
        <v>406</v>
      </c>
      <c r="S14" s="90">
        <v>11.398090960134756</v>
      </c>
      <c r="T14" s="36">
        <v>56.14823133071309</v>
      </c>
    </row>
    <row r="15" spans="2:20" ht="13.5">
      <c r="B15" s="37" t="s">
        <v>13</v>
      </c>
      <c r="C15" s="8">
        <v>14225</v>
      </c>
      <c r="D15" s="8">
        <v>5561</v>
      </c>
      <c r="E15" s="17">
        <v>39.09314586994728</v>
      </c>
      <c r="F15" s="52">
        <v>1421</v>
      </c>
      <c r="G15" s="82">
        <v>25.552958101060963</v>
      </c>
      <c r="H15" s="13">
        <v>13</v>
      </c>
      <c r="I15" s="85">
        <v>0.9148486980999296</v>
      </c>
      <c r="J15" s="63">
        <v>13</v>
      </c>
      <c r="K15" s="82">
        <v>100</v>
      </c>
      <c r="L15" s="63">
        <v>3</v>
      </c>
      <c r="M15" s="77">
        <v>0</v>
      </c>
      <c r="N15" s="77">
        <v>0</v>
      </c>
      <c r="O15" s="77">
        <v>10</v>
      </c>
      <c r="P15" s="77">
        <v>0</v>
      </c>
      <c r="Q15" s="63">
        <v>0</v>
      </c>
      <c r="R15" s="52">
        <v>89</v>
      </c>
      <c r="S15" s="90">
        <v>6.263194933145671</v>
      </c>
      <c r="T15" s="36">
        <v>0</v>
      </c>
    </row>
    <row r="16" spans="2:20" ht="13.5">
      <c r="B16" s="37" t="s">
        <v>14</v>
      </c>
      <c r="C16" s="8">
        <v>15415</v>
      </c>
      <c r="D16" s="8">
        <v>4898</v>
      </c>
      <c r="E16" s="17">
        <v>31.77424586441778</v>
      </c>
      <c r="F16" s="52">
        <v>2774</v>
      </c>
      <c r="G16" s="82">
        <v>56.635361371988566</v>
      </c>
      <c r="H16" s="13">
        <v>194</v>
      </c>
      <c r="I16" s="85">
        <v>6.993511175198269</v>
      </c>
      <c r="J16" s="63">
        <v>176</v>
      </c>
      <c r="K16" s="82">
        <v>90.72164948453609</v>
      </c>
      <c r="L16" s="63">
        <v>44</v>
      </c>
      <c r="M16" s="77">
        <v>7</v>
      </c>
      <c r="N16" s="77">
        <v>0</v>
      </c>
      <c r="O16" s="77">
        <v>125</v>
      </c>
      <c r="P16" s="77">
        <v>9</v>
      </c>
      <c r="Q16" s="63">
        <v>9</v>
      </c>
      <c r="R16" s="52">
        <v>163</v>
      </c>
      <c r="S16" s="90">
        <v>5.8759913482335975</v>
      </c>
      <c r="T16" s="36">
        <v>252.34318673395816</v>
      </c>
    </row>
    <row r="17" spans="2:20" ht="13.5">
      <c r="B17" s="37" t="s">
        <v>15</v>
      </c>
      <c r="C17" s="8">
        <v>16773</v>
      </c>
      <c r="D17" s="8">
        <v>9745</v>
      </c>
      <c r="E17" s="17">
        <v>58.09932629821737</v>
      </c>
      <c r="F17" s="52">
        <v>2159</v>
      </c>
      <c r="G17" s="82">
        <v>22.1549512570549</v>
      </c>
      <c r="H17" s="13">
        <v>199</v>
      </c>
      <c r="I17" s="85">
        <v>9.21723019916628</v>
      </c>
      <c r="J17" s="63">
        <v>172</v>
      </c>
      <c r="K17" s="82">
        <v>86.4321608040201</v>
      </c>
      <c r="L17" s="63">
        <v>28</v>
      </c>
      <c r="M17" s="77">
        <v>6</v>
      </c>
      <c r="N17" s="77">
        <v>1</v>
      </c>
      <c r="O17" s="77">
        <v>137</v>
      </c>
      <c r="P17" s="77">
        <v>21</v>
      </c>
      <c r="Q17" s="63">
        <v>6</v>
      </c>
      <c r="R17" s="52">
        <v>241</v>
      </c>
      <c r="S17" s="90">
        <v>11.162575266327003</v>
      </c>
      <c r="T17" s="36">
        <v>277.9064381658175</v>
      </c>
    </row>
    <row r="18" spans="2:20" ht="13.5">
      <c r="B18" s="37" t="s">
        <v>16</v>
      </c>
      <c r="C18" s="8">
        <v>6593</v>
      </c>
      <c r="D18" s="8">
        <v>2756</v>
      </c>
      <c r="E18" s="17">
        <v>41.80191111785227</v>
      </c>
      <c r="F18" s="52">
        <v>951</v>
      </c>
      <c r="G18" s="82">
        <v>34.50653120464441</v>
      </c>
      <c r="H18" s="13">
        <v>25</v>
      </c>
      <c r="I18" s="85">
        <v>2.6288117770767614</v>
      </c>
      <c r="J18" s="63">
        <v>20</v>
      </c>
      <c r="K18" s="82">
        <v>80</v>
      </c>
      <c r="L18" s="63">
        <v>3</v>
      </c>
      <c r="M18" s="77">
        <v>0</v>
      </c>
      <c r="N18" s="77">
        <v>0</v>
      </c>
      <c r="O18" s="77">
        <v>17</v>
      </c>
      <c r="P18" s="77">
        <v>0</v>
      </c>
      <c r="Q18" s="63">
        <v>5</v>
      </c>
      <c r="R18" s="52">
        <v>73</v>
      </c>
      <c r="S18" s="90">
        <v>7.676130389064142</v>
      </c>
      <c r="T18" s="36">
        <v>0</v>
      </c>
    </row>
    <row r="19" spans="2:20" ht="13.5">
      <c r="B19" s="37" t="s">
        <v>17</v>
      </c>
      <c r="C19" s="8">
        <v>4619</v>
      </c>
      <c r="D19" s="8">
        <v>1546</v>
      </c>
      <c r="E19" s="17">
        <v>33.47044814894999</v>
      </c>
      <c r="F19" s="52">
        <v>850</v>
      </c>
      <c r="G19" s="82">
        <v>54.980595084087966</v>
      </c>
      <c r="H19" s="13">
        <v>22</v>
      </c>
      <c r="I19" s="85">
        <v>2.588235294117647</v>
      </c>
      <c r="J19" s="63">
        <v>9</v>
      </c>
      <c r="K19" s="82">
        <v>40.909090909090914</v>
      </c>
      <c r="L19" s="63">
        <v>0</v>
      </c>
      <c r="M19" s="77">
        <v>0</v>
      </c>
      <c r="N19" s="77">
        <v>0</v>
      </c>
      <c r="O19" s="77">
        <v>9</v>
      </c>
      <c r="P19" s="77">
        <v>7</v>
      </c>
      <c r="Q19" s="63">
        <v>6</v>
      </c>
      <c r="R19" s="52">
        <v>66</v>
      </c>
      <c r="S19" s="90">
        <v>7.764705882352942</v>
      </c>
      <c r="T19" s="36">
        <v>0</v>
      </c>
    </row>
    <row r="20" spans="2:20" ht="13.5">
      <c r="B20" s="37" t="s">
        <v>18</v>
      </c>
      <c r="C20" s="8">
        <v>4086</v>
      </c>
      <c r="D20" s="8">
        <v>2600</v>
      </c>
      <c r="E20" s="17">
        <v>63.631913852178165</v>
      </c>
      <c r="F20" s="52">
        <v>649</v>
      </c>
      <c r="G20" s="82">
        <v>24.961538461538463</v>
      </c>
      <c r="H20" s="13">
        <v>13</v>
      </c>
      <c r="I20" s="85">
        <v>2.0030816640986133</v>
      </c>
      <c r="J20" s="63">
        <v>10</v>
      </c>
      <c r="K20" s="82">
        <v>76.92307692307693</v>
      </c>
      <c r="L20" s="63">
        <v>0</v>
      </c>
      <c r="M20" s="77">
        <v>0</v>
      </c>
      <c r="N20" s="77">
        <v>0</v>
      </c>
      <c r="O20" s="77">
        <v>10</v>
      </c>
      <c r="P20" s="77">
        <v>1</v>
      </c>
      <c r="Q20" s="63">
        <v>2</v>
      </c>
      <c r="R20" s="52">
        <v>69</v>
      </c>
      <c r="S20" s="90">
        <v>10.631741140215716</v>
      </c>
      <c r="T20" s="36">
        <v>0</v>
      </c>
    </row>
    <row r="21" spans="2:20" ht="13.5">
      <c r="B21" s="37" t="s">
        <v>19</v>
      </c>
      <c r="C21" s="8">
        <v>8253</v>
      </c>
      <c r="D21" s="8">
        <v>2385</v>
      </c>
      <c r="E21" s="17">
        <v>28.898582333696837</v>
      </c>
      <c r="F21" s="52">
        <v>1600</v>
      </c>
      <c r="G21" s="82">
        <v>67.08595387840671</v>
      </c>
      <c r="H21" s="13">
        <v>16</v>
      </c>
      <c r="I21" s="85">
        <v>1</v>
      </c>
      <c r="J21" s="63">
        <v>15</v>
      </c>
      <c r="K21" s="82">
        <v>93.75</v>
      </c>
      <c r="L21" s="63">
        <v>0</v>
      </c>
      <c r="M21" s="77">
        <v>2</v>
      </c>
      <c r="N21" s="77">
        <v>0</v>
      </c>
      <c r="O21" s="77">
        <v>13</v>
      </c>
      <c r="P21" s="77">
        <v>1</v>
      </c>
      <c r="Q21" s="63">
        <v>0</v>
      </c>
      <c r="R21" s="52">
        <v>102</v>
      </c>
      <c r="S21" s="90">
        <v>6.375</v>
      </c>
      <c r="T21" s="36">
        <v>125</v>
      </c>
    </row>
    <row r="22" spans="2:20" ht="13.5">
      <c r="B22" s="37" t="s">
        <v>20</v>
      </c>
      <c r="C22" s="8">
        <v>13452</v>
      </c>
      <c r="D22" s="8">
        <v>5506</v>
      </c>
      <c r="E22" s="17">
        <v>40.930716622063635</v>
      </c>
      <c r="F22" s="52">
        <v>2107</v>
      </c>
      <c r="G22" s="82">
        <v>38.26734471485652</v>
      </c>
      <c r="H22" s="13">
        <v>20</v>
      </c>
      <c r="I22" s="85">
        <v>0.9492168960607499</v>
      </c>
      <c r="J22" s="63">
        <v>19</v>
      </c>
      <c r="K22" s="82">
        <v>95</v>
      </c>
      <c r="L22" s="63">
        <v>2</v>
      </c>
      <c r="M22" s="77">
        <v>1</v>
      </c>
      <c r="N22" s="77">
        <v>0</v>
      </c>
      <c r="O22" s="77">
        <v>16</v>
      </c>
      <c r="P22" s="77">
        <v>0</v>
      </c>
      <c r="Q22" s="63">
        <v>1</v>
      </c>
      <c r="R22" s="52">
        <v>328</v>
      </c>
      <c r="S22" s="90">
        <v>15.567157095396297</v>
      </c>
      <c r="T22" s="36">
        <v>47.460844803037496</v>
      </c>
    </row>
    <row r="23" spans="2:20" ht="13.5">
      <c r="B23" s="37" t="s">
        <v>21</v>
      </c>
      <c r="C23" s="8">
        <v>3178</v>
      </c>
      <c r="D23" s="8">
        <v>1696</v>
      </c>
      <c r="E23" s="17">
        <v>53.36689741976086</v>
      </c>
      <c r="F23" s="52">
        <v>544</v>
      </c>
      <c r="G23" s="82">
        <v>32.075471698113205</v>
      </c>
      <c r="H23" s="13">
        <v>48</v>
      </c>
      <c r="I23" s="85">
        <v>8.823529411764707</v>
      </c>
      <c r="J23" s="63">
        <v>35</v>
      </c>
      <c r="K23" s="82">
        <v>72.91666666666666</v>
      </c>
      <c r="L23" s="63">
        <v>13</v>
      </c>
      <c r="M23" s="77">
        <v>1</v>
      </c>
      <c r="N23" s="77">
        <v>0</v>
      </c>
      <c r="O23" s="77">
        <v>21</v>
      </c>
      <c r="P23" s="77">
        <v>4</v>
      </c>
      <c r="Q23" s="63">
        <v>9</v>
      </c>
      <c r="R23" s="52">
        <v>98</v>
      </c>
      <c r="S23" s="90">
        <v>18.014705882352942</v>
      </c>
      <c r="T23" s="36">
        <v>183.8235294117647</v>
      </c>
    </row>
    <row r="24" spans="2:20" ht="13.5">
      <c r="B24" s="37" t="s">
        <v>22</v>
      </c>
      <c r="C24" s="8">
        <v>4590</v>
      </c>
      <c r="D24" s="8">
        <v>2413</v>
      </c>
      <c r="E24" s="17">
        <v>52.57080610021786</v>
      </c>
      <c r="F24" s="52">
        <v>772</v>
      </c>
      <c r="G24" s="82">
        <v>31.993369249896396</v>
      </c>
      <c r="H24" s="13">
        <v>44</v>
      </c>
      <c r="I24" s="85">
        <v>5.699481865284974</v>
      </c>
      <c r="J24" s="63">
        <v>39</v>
      </c>
      <c r="K24" s="82">
        <v>88.63636363636364</v>
      </c>
      <c r="L24" s="63">
        <v>7</v>
      </c>
      <c r="M24" s="77">
        <v>1</v>
      </c>
      <c r="N24" s="77">
        <v>0</v>
      </c>
      <c r="O24" s="77">
        <v>31</v>
      </c>
      <c r="P24" s="77">
        <v>0</v>
      </c>
      <c r="Q24" s="63">
        <v>5</v>
      </c>
      <c r="R24" s="52">
        <v>98</v>
      </c>
      <c r="S24" s="90">
        <v>12.694300518134716</v>
      </c>
      <c r="T24" s="36">
        <v>129.5336787564767</v>
      </c>
    </row>
    <row r="25" spans="2:20" ht="13.5">
      <c r="B25" s="37" t="s">
        <v>23</v>
      </c>
      <c r="C25" s="8">
        <v>3660</v>
      </c>
      <c r="D25" s="8">
        <v>1143</v>
      </c>
      <c r="E25" s="17">
        <v>31.229508196721312</v>
      </c>
      <c r="F25" s="52">
        <v>715</v>
      </c>
      <c r="G25" s="82">
        <v>62.55468066491689</v>
      </c>
      <c r="H25" s="13">
        <v>7</v>
      </c>
      <c r="I25" s="85">
        <v>0.9790209790209791</v>
      </c>
      <c r="J25" s="63">
        <v>7</v>
      </c>
      <c r="K25" s="82">
        <v>100</v>
      </c>
      <c r="L25" s="63">
        <v>0</v>
      </c>
      <c r="M25" s="77">
        <v>0</v>
      </c>
      <c r="N25" s="77">
        <v>0</v>
      </c>
      <c r="O25" s="77">
        <v>7</v>
      </c>
      <c r="P25" s="77">
        <v>0</v>
      </c>
      <c r="Q25" s="63">
        <v>0</v>
      </c>
      <c r="R25" s="52">
        <v>23</v>
      </c>
      <c r="S25" s="90">
        <v>3.2167832167832167</v>
      </c>
      <c r="T25" s="36">
        <v>0</v>
      </c>
    </row>
    <row r="26" spans="2:20" ht="13.5">
      <c r="B26" s="37" t="s">
        <v>24</v>
      </c>
      <c r="C26" s="8">
        <v>5258</v>
      </c>
      <c r="D26" s="8">
        <v>1789</v>
      </c>
      <c r="E26" s="17">
        <v>34.02434385697984</v>
      </c>
      <c r="F26" s="52">
        <v>863</v>
      </c>
      <c r="G26" s="82">
        <v>48.239239798770264</v>
      </c>
      <c r="H26" s="13">
        <v>9</v>
      </c>
      <c r="I26" s="85">
        <v>1.0428736964078795</v>
      </c>
      <c r="J26" s="63">
        <v>9</v>
      </c>
      <c r="K26" s="82">
        <v>100</v>
      </c>
      <c r="L26" s="63">
        <v>0</v>
      </c>
      <c r="M26" s="77">
        <v>0</v>
      </c>
      <c r="N26" s="77">
        <v>0</v>
      </c>
      <c r="O26" s="77">
        <v>9</v>
      </c>
      <c r="P26" s="77">
        <v>0</v>
      </c>
      <c r="Q26" s="63">
        <v>0</v>
      </c>
      <c r="R26" s="52">
        <v>107</v>
      </c>
      <c r="S26" s="90">
        <v>12.398609501738122</v>
      </c>
      <c r="T26" s="36">
        <v>0</v>
      </c>
    </row>
    <row r="27" spans="2:20" ht="13.5">
      <c r="B27" s="37" t="s">
        <v>25</v>
      </c>
      <c r="C27" s="8">
        <v>3075</v>
      </c>
      <c r="D27" s="8">
        <v>1540</v>
      </c>
      <c r="E27" s="17">
        <v>50.081300813008134</v>
      </c>
      <c r="F27" s="52">
        <v>498</v>
      </c>
      <c r="G27" s="82">
        <v>32.33766233766234</v>
      </c>
      <c r="H27" s="13">
        <v>21</v>
      </c>
      <c r="I27" s="85">
        <v>4.216867469879518</v>
      </c>
      <c r="J27" s="63">
        <v>18</v>
      </c>
      <c r="K27" s="82">
        <v>85.71428571428571</v>
      </c>
      <c r="L27" s="63">
        <v>8</v>
      </c>
      <c r="M27" s="77">
        <v>0</v>
      </c>
      <c r="N27" s="77">
        <v>0</v>
      </c>
      <c r="O27" s="77">
        <v>10</v>
      </c>
      <c r="P27" s="77">
        <v>0</v>
      </c>
      <c r="Q27" s="63">
        <v>3</v>
      </c>
      <c r="R27" s="52">
        <v>55</v>
      </c>
      <c r="S27" s="90">
        <v>11.04417670682731</v>
      </c>
      <c r="T27" s="36">
        <v>0</v>
      </c>
    </row>
    <row r="28" spans="2:20" ht="13.5">
      <c r="B28" s="37" t="s">
        <v>26</v>
      </c>
      <c r="C28" s="8">
        <v>2690</v>
      </c>
      <c r="D28" s="8">
        <v>1465</v>
      </c>
      <c r="E28" s="17">
        <v>54.46096654275093</v>
      </c>
      <c r="F28" s="52">
        <v>596</v>
      </c>
      <c r="G28" s="82">
        <v>40.68259385665529</v>
      </c>
      <c r="H28" s="13">
        <v>56</v>
      </c>
      <c r="I28" s="85">
        <v>9.395973154362416</v>
      </c>
      <c r="J28" s="63">
        <v>47</v>
      </c>
      <c r="K28" s="82">
        <v>83.92857142857143</v>
      </c>
      <c r="L28" s="63">
        <v>26</v>
      </c>
      <c r="M28" s="77">
        <v>0</v>
      </c>
      <c r="N28" s="77">
        <v>0</v>
      </c>
      <c r="O28" s="77">
        <v>21</v>
      </c>
      <c r="P28" s="77">
        <v>3</v>
      </c>
      <c r="Q28" s="63">
        <v>6</v>
      </c>
      <c r="R28" s="52">
        <v>83</v>
      </c>
      <c r="S28" s="90">
        <v>13.926174496644295</v>
      </c>
      <c r="T28" s="36">
        <v>0</v>
      </c>
    </row>
    <row r="29" spans="2:20" ht="13.5">
      <c r="B29" s="37" t="s">
        <v>27</v>
      </c>
      <c r="C29" s="8">
        <v>7810</v>
      </c>
      <c r="D29" s="8">
        <v>3750</v>
      </c>
      <c r="E29" s="17">
        <v>48.015364916773365</v>
      </c>
      <c r="F29" s="52">
        <v>1122</v>
      </c>
      <c r="G29" s="82">
        <v>29.92</v>
      </c>
      <c r="H29" s="13">
        <v>61</v>
      </c>
      <c r="I29" s="85">
        <v>5.436720142602495</v>
      </c>
      <c r="J29" s="63">
        <v>56</v>
      </c>
      <c r="K29" s="82">
        <v>91.80327868852459</v>
      </c>
      <c r="L29" s="63">
        <v>8</v>
      </c>
      <c r="M29" s="77">
        <v>0</v>
      </c>
      <c r="N29" s="77">
        <v>0</v>
      </c>
      <c r="O29" s="77">
        <v>48</v>
      </c>
      <c r="P29" s="77">
        <v>0</v>
      </c>
      <c r="Q29" s="63">
        <v>5</v>
      </c>
      <c r="R29" s="52">
        <v>151</v>
      </c>
      <c r="S29" s="90">
        <v>13.458110516934047</v>
      </c>
      <c r="T29" s="36">
        <v>0</v>
      </c>
    </row>
    <row r="30" spans="2:20" ht="13.5">
      <c r="B30" s="37" t="s">
        <v>28</v>
      </c>
      <c r="C30" s="8">
        <v>5027</v>
      </c>
      <c r="D30" s="8">
        <v>2327</v>
      </c>
      <c r="E30" s="17">
        <v>46.29003381738612</v>
      </c>
      <c r="F30" s="52">
        <v>1423</v>
      </c>
      <c r="G30" s="82">
        <v>61.15169746454663</v>
      </c>
      <c r="H30" s="13">
        <v>124</v>
      </c>
      <c r="I30" s="85">
        <v>8.713984539704848</v>
      </c>
      <c r="J30" s="63">
        <v>105</v>
      </c>
      <c r="K30" s="82">
        <v>84.67741935483872</v>
      </c>
      <c r="L30" s="63">
        <v>27</v>
      </c>
      <c r="M30" s="77">
        <v>2</v>
      </c>
      <c r="N30" s="77">
        <v>0</v>
      </c>
      <c r="O30" s="77">
        <v>76</v>
      </c>
      <c r="P30" s="77">
        <v>0</v>
      </c>
      <c r="Q30" s="63">
        <v>19</v>
      </c>
      <c r="R30" s="52">
        <v>110</v>
      </c>
      <c r="S30" s="90">
        <v>7.730147575544624</v>
      </c>
      <c r="T30" s="36">
        <v>140.54813773717498</v>
      </c>
    </row>
    <row r="31" spans="2:20" ht="13.5">
      <c r="B31" s="37" t="s">
        <v>29</v>
      </c>
      <c r="C31" s="8">
        <v>11782</v>
      </c>
      <c r="D31" s="8">
        <v>3482</v>
      </c>
      <c r="E31" s="17">
        <v>29.553556272279746</v>
      </c>
      <c r="F31" s="52">
        <v>2021</v>
      </c>
      <c r="G31" s="82">
        <v>58.04135554279149</v>
      </c>
      <c r="H31" s="13">
        <v>151</v>
      </c>
      <c r="I31" s="85">
        <v>7.471548738248392</v>
      </c>
      <c r="J31" s="63">
        <v>126</v>
      </c>
      <c r="K31" s="82">
        <v>83.44370860927152</v>
      </c>
      <c r="L31" s="63">
        <v>29</v>
      </c>
      <c r="M31" s="77">
        <v>4</v>
      </c>
      <c r="N31" s="77">
        <v>1</v>
      </c>
      <c r="O31" s="77">
        <v>92</v>
      </c>
      <c r="P31" s="77">
        <v>1</v>
      </c>
      <c r="Q31" s="63">
        <v>24</v>
      </c>
      <c r="R31" s="52">
        <v>144</v>
      </c>
      <c r="S31" s="90">
        <v>7.125185551707075</v>
      </c>
      <c r="T31" s="36">
        <v>197.92182088075214</v>
      </c>
    </row>
    <row r="32" spans="2:20" ht="13.5">
      <c r="B32" s="37" t="s">
        <v>30</v>
      </c>
      <c r="C32" s="8">
        <v>6364</v>
      </c>
      <c r="D32" s="8">
        <v>3439</v>
      </c>
      <c r="E32" s="17">
        <v>54.03834066624764</v>
      </c>
      <c r="F32" s="52">
        <v>536</v>
      </c>
      <c r="G32" s="82">
        <v>15.58592614132015</v>
      </c>
      <c r="H32" s="13">
        <v>10</v>
      </c>
      <c r="I32" s="85">
        <v>1.8656716417910446</v>
      </c>
      <c r="J32" s="63">
        <v>9</v>
      </c>
      <c r="K32" s="82">
        <v>90</v>
      </c>
      <c r="L32" s="63">
        <v>0</v>
      </c>
      <c r="M32" s="77">
        <v>0</v>
      </c>
      <c r="N32" s="77">
        <v>0</v>
      </c>
      <c r="O32" s="77">
        <v>9</v>
      </c>
      <c r="P32" s="77">
        <v>0</v>
      </c>
      <c r="Q32" s="63">
        <v>1</v>
      </c>
      <c r="R32" s="52">
        <v>24</v>
      </c>
      <c r="S32" s="90">
        <v>4.477611940298507</v>
      </c>
      <c r="T32" s="36">
        <v>0</v>
      </c>
    </row>
    <row r="33" spans="2:20" ht="13.5">
      <c r="B33" s="37" t="s">
        <v>31</v>
      </c>
      <c r="C33" s="8">
        <v>8997</v>
      </c>
      <c r="D33" s="8">
        <v>4165</v>
      </c>
      <c r="E33" s="17">
        <v>46.29320884739357</v>
      </c>
      <c r="F33" s="52">
        <v>2184</v>
      </c>
      <c r="G33" s="82">
        <v>52.43697478991597</v>
      </c>
      <c r="H33" s="13">
        <v>90</v>
      </c>
      <c r="I33" s="85">
        <v>4.1208791208791204</v>
      </c>
      <c r="J33" s="63">
        <v>76</v>
      </c>
      <c r="K33" s="82">
        <v>84.44444444444444</v>
      </c>
      <c r="L33" s="63">
        <v>12</v>
      </c>
      <c r="M33" s="77">
        <v>3</v>
      </c>
      <c r="N33" s="77">
        <v>0</v>
      </c>
      <c r="O33" s="77">
        <v>61</v>
      </c>
      <c r="P33" s="77">
        <v>3</v>
      </c>
      <c r="Q33" s="63">
        <v>11</v>
      </c>
      <c r="R33" s="52">
        <v>265</v>
      </c>
      <c r="S33" s="90">
        <v>12.133699633699633</v>
      </c>
      <c r="T33" s="36">
        <v>137.36263736263737</v>
      </c>
    </row>
    <row r="34" spans="2:20" ht="13.5">
      <c r="B34" s="37" t="s">
        <v>32</v>
      </c>
      <c r="C34" s="8">
        <v>6274</v>
      </c>
      <c r="D34" s="8">
        <v>2489</v>
      </c>
      <c r="E34" s="17">
        <v>39.67166082244182</v>
      </c>
      <c r="F34" s="52">
        <v>756</v>
      </c>
      <c r="G34" s="82">
        <v>30.37364403374849</v>
      </c>
      <c r="H34" s="13">
        <v>77</v>
      </c>
      <c r="I34" s="85">
        <v>10.185185185185185</v>
      </c>
      <c r="J34" s="63">
        <v>53</v>
      </c>
      <c r="K34" s="82">
        <v>68.83116883116884</v>
      </c>
      <c r="L34" s="63">
        <v>14</v>
      </c>
      <c r="M34" s="77">
        <v>2</v>
      </c>
      <c r="N34" s="77">
        <v>0</v>
      </c>
      <c r="O34" s="77">
        <v>37</v>
      </c>
      <c r="P34" s="77">
        <v>0</v>
      </c>
      <c r="Q34" s="63">
        <v>24</v>
      </c>
      <c r="R34" s="52">
        <v>93</v>
      </c>
      <c r="S34" s="90">
        <v>12.3015873015873</v>
      </c>
      <c r="T34" s="36">
        <v>264.55026455026456</v>
      </c>
    </row>
    <row r="35" spans="2:20" ht="13.5">
      <c r="B35" s="37" t="s">
        <v>33</v>
      </c>
      <c r="C35" s="8">
        <v>2223</v>
      </c>
      <c r="D35" s="8">
        <v>544</v>
      </c>
      <c r="E35" s="17">
        <v>24.471434997750787</v>
      </c>
      <c r="F35" s="52">
        <v>398</v>
      </c>
      <c r="G35" s="82">
        <v>73.16176470588235</v>
      </c>
      <c r="H35" s="13">
        <v>37</v>
      </c>
      <c r="I35" s="85">
        <v>9.296482412060302</v>
      </c>
      <c r="J35" s="63">
        <v>27</v>
      </c>
      <c r="K35" s="82">
        <v>72.97297297297297</v>
      </c>
      <c r="L35" s="63">
        <v>6</v>
      </c>
      <c r="M35" s="77">
        <v>0</v>
      </c>
      <c r="N35" s="77">
        <v>0</v>
      </c>
      <c r="O35" s="77">
        <v>21</v>
      </c>
      <c r="P35" s="77">
        <v>1</v>
      </c>
      <c r="Q35" s="63">
        <v>9</v>
      </c>
      <c r="R35" s="52">
        <v>41</v>
      </c>
      <c r="S35" s="90">
        <v>10.301507537688442</v>
      </c>
      <c r="T35" s="36">
        <v>0</v>
      </c>
    </row>
    <row r="36" spans="2:20" ht="13.5">
      <c r="B36" s="37" t="s">
        <v>34</v>
      </c>
      <c r="C36" s="8">
        <v>3115</v>
      </c>
      <c r="D36" s="8">
        <v>1226</v>
      </c>
      <c r="E36" s="17">
        <v>39.35794542536116</v>
      </c>
      <c r="F36" s="52">
        <v>770</v>
      </c>
      <c r="G36" s="82">
        <v>62.80587275693311</v>
      </c>
      <c r="H36" s="13">
        <v>33</v>
      </c>
      <c r="I36" s="85">
        <v>4.285714285714286</v>
      </c>
      <c r="J36" s="63">
        <v>14</v>
      </c>
      <c r="K36" s="82">
        <v>42.42424242424242</v>
      </c>
      <c r="L36" s="63">
        <v>0</v>
      </c>
      <c r="M36" s="77">
        <v>2</v>
      </c>
      <c r="N36" s="77">
        <v>0</v>
      </c>
      <c r="O36" s="77">
        <v>12</v>
      </c>
      <c r="P36" s="77">
        <v>0</v>
      </c>
      <c r="Q36" s="63">
        <v>19</v>
      </c>
      <c r="R36" s="52">
        <v>49</v>
      </c>
      <c r="S36" s="90">
        <v>6.363636363636363</v>
      </c>
      <c r="T36" s="36">
        <v>259.7402597402597</v>
      </c>
    </row>
    <row r="37" spans="2:20" ht="13.5">
      <c r="B37" s="37" t="s">
        <v>35</v>
      </c>
      <c r="C37" s="8">
        <v>4269</v>
      </c>
      <c r="D37" s="8">
        <v>689</v>
      </c>
      <c r="E37" s="17">
        <v>16.139611150152263</v>
      </c>
      <c r="F37" s="52">
        <v>552</v>
      </c>
      <c r="G37" s="82">
        <v>80.11611030478954</v>
      </c>
      <c r="H37" s="13">
        <v>7</v>
      </c>
      <c r="I37" s="85">
        <v>1.2681159420289856</v>
      </c>
      <c r="J37" s="63">
        <v>3</v>
      </c>
      <c r="K37" s="82">
        <v>42.857142857142854</v>
      </c>
      <c r="L37" s="63">
        <v>0</v>
      </c>
      <c r="M37" s="77">
        <v>0</v>
      </c>
      <c r="N37" s="77">
        <v>0</v>
      </c>
      <c r="O37" s="77">
        <v>3</v>
      </c>
      <c r="P37" s="77">
        <v>4</v>
      </c>
      <c r="Q37" s="63">
        <v>0</v>
      </c>
      <c r="R37" s="52">
        <v>54</v>
      </c>
      <c r="S37" s="90">
        <v>9.782608695652174</v>
      </c>
      <c r="T37" s="36">
        <v>0</v>
      </c>
    </row>
    <row r="38" spans="2:20" ht="13.5">
      <c r="B38" s="37" t="s">
        <v>36</v>
      </c>
      <c r="C38" s="8">
        <v>7310</v>
      </c>
      <c r="D38" s="8">
        <v>1743</v>
      </c>
      <c r="E38" s="17">
        <v>23.84404924760602</v>
      </c>
      <c r="F38" s="52">
        <v>947</v>
      </c>
      <c r="G38" s="82">
        <v>54.33161216293746</v>
      </c>
      <c r="H38" s="13">
        <v>8</v>
      </c>
      <c r="I38" s="85">
        <v>0.8447729672650475</v>
      </c>
      <c r="J38" s="63">
        <v>7</v>
      </c>
      <c r="K38" s="82">
        <v>87.5</v>
      </c>
      <c r="L38" s="63">
        <v>1</v>
      </c>
      <c r="M38" s="77">
        <v>0</v>
      </c>
      <c r="N38" s="77">
        <v>0</v>
      </c>
      <c r="O38" s="77">
        <v>6</v>
      </c>
      <c r="P38" s="77">
        <v>0</v>
      </c>
      <c r="Q38" s="63">
        <v>1</v>
      </c>
      <c r="R38" s="52">
        <v>71</v>
      </c>
      <c r="S38" s="90">
        <v>7.497360084477296</v>
      </c>
      <c r="T38" s="36">
        <v>0</v>
      </c>
    </row>
    <row r="39" spans="2:20" ht="13.5">
      <c r="B39" s="37" t="s">
        <v>37</v>
      </c>
      <c r="C39" s="8">
        <v>11324</v>
      </c>
      <c r="D39" s="8">
        <v>3944</v>
      </c>
      <c r="E39" s="17">
        <v>34.82868244436595</v>
      </c>
      <c r="F39" s="52">
        <v>1780</v>
      </c>
      <c r="G39" s="82">
        <v>45.13184584178499</v>
      </c>
      <c r="H39" s="13">
        <v>31</v>
      </c>
      <c r="I39" s="85">
        <v>1.741573033707865</v>
      </c>
      <c r="J39" s="63">
        <v>23</v>
      </c>
      <c r="K39" s="82">
        <v>74.19354838709677</v>
      </c>
      <c r="L39" s="63">
        <v>1</v>
      </c>
      <c r="M39" s="77">
        <v>4</v>
      </c>
      <c r="N39" s="77">
        <v>0</v>
      </c>
      <c r="O39" s="77">
        <v>18</v>
      </c>
      <c r="P39" s="77">
        <v>0</v>
      </c>
      <c r="Q39" s="63">
        <v>8</v>
      </c>
      <c r="R39" s="52">
        <v>113</v>
      </c>
      <c r="S39" s="90">
        <v>6.348314606741573</v>
      </c>
      <c r="T39" s="36">
        <v>224.71910112359552</v>
      </c>
    </row>
    <row r="40" spans="2:20" ht="13.5">
      <c r="B40" s="37" t="s">
        <v>38</v>
      </c>
      <c r="C40" s="8">
        <v>4180</v>
      </c>
      <c r="D40" s="8">
        <v>990</v>
      </c>
      <c r="E40" s="17">
        <v>23.684210526315788</v>
      </c>
      <c r="F40" s="52">
        <v>656</v>
      </c>
      <c r="G40" s="82">
        <v>66.26262626262627</v>
      </c>
      <c r="H40" s="13">
        <v>36</v>
      </c>
      <c r="I40" s="85">
        <v>5.487804878048781</v>
      </c>
      <c r="J40" s="63">
        <v>32</v>
      </c>
      <c r="K40" s="82">
        <v>88.88888888888889</v>
      </c>
      <c r="L40" s="63">
        <v>9</v>
      </c>
      <c r="M40" s="77">
        <v>1</v>
      </c>
      <c r="N40" s="77">
        <v>0</v>
      </c>
      <c r="O40" s="77">
        <v>22</v>
      </c>
      <c r="P40" s="77">
        <v>0</v>
      </c>
      <c r="Q40" s="63">
        <v>4</v>
      </c>
      <c r="R40" s="52">
        <v>51</v>
      </c>
      <c r="S40" s="90">
        <v>7.774390243902439</v>
      </c>
      <c r="T40" s="36">
        <v>152.4390243902439</v>
      </c>
    </row>
    <row r="41" spans="2:20" ht="13.5">
      <c r="B41" s="37" t="s">
        <v>39</v>
      </c>
      <c r="C41" s="8">
        <v>6015</v>
      </c>
      <c r="D41" s="8">
        <v>1183</v>
      </c>
      <c r="E41" s="17">
        <v>19.66749792186201</v>
      </c>
      <c r="F41" s="52">
        <v>914</v>
      </c>
      <c r="G41" s="82">
        <v>77.26120033812342</v>
      </c>
      <c r="H41" s="13">
        <v>13</v>
      </c>
      <c r="I41" s="85">
        <v>1.4223194748358863</v>
      </c>
      <c r="J41" s="63">
        <v>11</v>
      </c>
      <c r="K41" s="87">
        <v>84.61538461538461</v>
      </c>
      <c r="L41" s="63">
        <v>3</v>
      </c>
      <c r="M41" s="77">
        <v>0</v>
      </c>
      <c r="N41" s="77">
        <v>0</v>
      </c>
      <c r="O41" s="77">
        <v>8</v>
      </c>
      <c r="P41" s="77">
        <v>0</v>
      </c>
      <c r="Q41" s="63">
        <v>2</v>
      </c>
      <c r="R41" s="52">
        <v>108</v>
      </c>
      <c r="S41" s="90">
        <v>11.816192560175056</v>
      </c>
      <c r="T41" s="36">
        <v>0</v>
      </c>
    </row>
    <row r="42" spans="2:20" ht="13.5">
      <c r="B42" s="37" t="s">
        <v>40</v>
      </c>
      <c r="C42" s="8">
        <v>10384</v>
      </c>
      <c r="D42" s="8">
        <v>2499</v>
      </c>
      <c r="E42" s="17">
        <v>24.065870570107858</v>
      </c>
      <c r="F42" s="52">
        <v>1901</v>
      </c>
      <c r="G42" s="82">
        <v>76.07042817126852</v>
      </c>
      <c r="H42" s="13">
        <v>141</v>
      </c>
      <c r="I42" s="85">
        <v>7.417148869016307</v>
      </c>
      <c r="J42" s="63">
        <v>99</v>
      </c>
      <c r="K42" s="82">
        <v>70.2127659574468</v>
      </c>
      <c r="L42" s="63">
        <v>13</v>
      </c>
      <c r="M42" s="77">
        <v>5</v>
      </c>
      <c r="N42" s="77">
        <v>1</v>
      </c>
      <c r="O42" s="77">
        <v>80</v>
      </c>
      <c r="P42" s="77">
        <v>38</v>
      </c>
      <c r="Q42" s="63">
        <v>4</v>
      </c>
      <c r="R42" s="52">
        <v>274</v>
      </c>
      <c r="S42" s="90">
        <v>14.413466596528144</v>
      </c>
      <c r="T42" s="36">
        <v>263.0194634402946</v>
      </c>
    </row>
    <row r="43" spans="2:20" ht="13.5">
      <c r="B43" s="37" t="s">
        <v>41</v>
      </c>
      <c r="C43" s="8">
        <v>3932</v>
      </c>
      <c r="D43" s="8">
        <v>938</v>
      </c>
      <c r="E43" s="17">
        <v>23.85554425228891</v>
      </c>
      <c r="F43" s="52">
        <v>791</v>
      </c>
      <c r="G43" s="82">
        <v>84.32835820895522</v>
      </c>
      <c r="H43" s="13">
        <v>95</v>
      </c>
      <c r="I43" s="85">
        <v>12.010113780025284</v>
      </c>
      <c r="J43" s="63">
        <v>71</v>
      </c>
      <c r="K43" s="82">
        <v>74.73684210526315</v>
      </c>
      <c r="L43" s="63">
        <v>11</v>
      </c>
      <c r="M43" s="77">
        <v>1</v>
      </c>
      <c r="N43" s="77">
        <v>0</v>
      </c>
      <c r="O43" s="77">
        <v>59</v>
      </c>
      <c r="P43" s="77">
        <v>24</v>
      </c>
      <c r="Q43" s="63">
        <v>0</v>
      </c>
      <c r="R43" s="52">
        <v>103</v>
      </c>
      <c r="S43" s="90">
        <v>13.02149178255373</v>
      </c>
      <c r="T43" s="36">
        <v>126.42225031605564</v>
      </c>
    </row>
    <row r="44" spans="2:20" ht="13.5">
      <c r="B44" s="37" t="s">
        <v>42</v>
      </c>
      <c r="C44" s="8">
        <v>4097</v>
      </c>
      <c r="D44" s="8">
        <v>1612</v>
      </c>
      <c r="E44" s="17">
        <v>39.34586282645839</v>
      </c>
      <c r="F44" s="52">
        <v>672</v>
      </c>
      <c r="G44" s="82">
        <v>41.687344913151364</v>
      </c>
      <c r="H44" s="13">
        <v>5</v>
      </c>
      <c r="I44" s="85">
        <v>0.744047619047619</v>
      </c>
      <c r="J44" s="63">
        <v>4</v>
      </c>
      <c r="K44" s="82">
        <v>80</v>
      </c>
      <c r="L44" s="63">
        <v>0</v>
      </c>
      <c r="M44" s="77">
        <v>0</v>
      </c>
      <c r="N44" s="77">
        <v>0</v>
      </c>
      <c r="O44" s="77">
        <v>4</v>
      </c>
      <c r="P44" s="77">
        <v>0</v>
      </c>
      <c r="Q44" s="63">
        <v>1</v>
      </c>
      <c r="R44" s="52">
        <v>66</v>
      </c>
      <c r="S44" s="90">
        <v>9.821428571428571</v>
      </c>
      <c r="T44" s="36">
        <v>0</v>
      </c>
    </row>
    <row r="45" spans="2:20" ht="13.5">
      <c r="B45" s="37" t="s">
        <v>43</v>
      </c>
      <c r="C45" s="8">
        <v>12801</v>
      </c>
      <c r="D45" s="8">
        <v>4444</v>
      </c>
      <c r="E45" s="17">
        <v>34.71603780954613</v>
      </c>
      <c r="F45" s="52">
        <v>2292</v>
      </c>
      <c r="G45" s="82">
        <v>51.57515751575158</v>
      </c>
      <c r="H45" s="13">
        <v>18</v>
      </c>
      <c r="I45" s="85">
        <v>0.7853403141361256</v>
      </c>
      <c r="J45" s="63">
        <v>11</v>
      </c>
      <c r="K45" s="82">
        <v>61.111111111111114</v>
      </c>
      <c r="L45" s="63">
        <v>2</v>
      </c>
      <c r="M45" s="77">
        <v>0</v>
      </c>
      <c r="N45" s="77">
        <v>0</v>
      </c>
      <c r="O45" s="77">
        <v>9</v>
      </c>
      <c r="P45" s="77">
        <v>0</v>
      </c>
      <c r="Q45" s="63">
        <v>7</v>
      </c>
      <c r="R45" s="52">
        <v>100</v>
      </c>
      <c r="S45" s="90">
        <v>4.363001745200698</v>
      </c>
      <c r="T45" s="36">
        <v>0</v>
      </c>
    </row>
    <row r="46" spans="2:20" ht="13.5">
      <c r="B46" s="37" t="s">
        <v>44</v>
      </c>
      <c r="C46" s="8">
        <v>1935</v>
      </c>
      <c r="D46" s="8">
        <v>580</v>
      </c>
      <c r="E46" s="17">
        <v>29.97416020671835</v>
      </c>
      <c r="F46" s="52">
        <v>370</v>
      </c>
      <c r="G46" s="82">
        <v>63.793103448275865</v>
      </c>
      <c r="H46" s="13">
        <v>3</v>
      </c>
      <c r="I46" s="85">
        <v>0.8108108108108109</v>
      </c>
      <c r="J46" s="63">
        <v>3</v>
      </c>
      <c r="K46" s="82">
        <v>100</v>
      </c>
      <c r="L46" s="63">
        <v>1</v>
      </c>
      <c r="M46" s="77">
        <v>0</v>
      </c>
      <c r="N46" s="77">
        <v>0</v>
      </c>
      <c r="O46" s="77">
        <v>2</v>
      </c>
      <c r="P46" s="77">
        <v>0</v>
      </c>
      <c r="Q46" s="63">
        <v>0</v>
      </c>
      <c r="R46" s="52">
        <v>60</v>
      </c>
      <c r="S46" s="90">
        <v>16.216216216216218</v>
      </c>
      <c r="T46" s="36">
        <v>0</v>
      </c>
    </row>
    <row r="47" spans="2:20" ht="13.5">
      <c r="B47" s="37" t="s">
        <v>45</v>
      </c>
      <c r="C47" s="8">
        <v>4249</v>
      </c>
      <c r="D47" s="8">
        <v>1575</v>
      </c>
      <c r="E47" s="17">
        <v>37.067545304777596</v>
      </c>
      <c r="F47" s="52">
        <v>596</v>
      </c>
      <c r="G47" s="82">
        <v>37.84126984126984</v>
      </c>
      <c r="H47" s="13">
        <v>36</v>
      </c>
      <c r="I47" s="85">
        <v>6.0402684563758395</v>
      </c>
      <c r="J47" s="63">
        <v>26</v>
      </c>
      <c r="K47" s="82">
        <v>72.22222222222221</v>
      </c>
      <c r="L47" s="63">
        <v>7</v>
      </c>
      <c r="M47" s="77">
        <v>1</v>
      </c>
      <c r="N47" s="77">
        <v>3</v>
      </c>
      <c r="O47" s="77">
        <v>15</v>
      </c>
      <c r="P47" s="77">
        <v>0</v>
      </c>
      <c r="Q47" s="63">
        <v>10</v>
      </c>
      <c r="R47" s="52">
        <v>70</v>
      </c>
      <c r="S47" s="90">
        <v>11.74496644295302</v>
      </c>
      <c r="T47" s="36">
        <v>167.78523489932886</v>
      </c>
    </row>
    <row r="48" spans="2:20" ht="13.5">
      <c r="B48" s="37" t="s">
        <v>46</v>
      </c>
      <c r="C48" s="8">
        <v>5520</v>
      </c>
      <c r="D48" s="8">
        <v>1780</v>
      </c>
      <c r="E48" s="17">
        <v>32.2463768115942</v>
      </c>
      <c r="F48" s="52">
        <v>856</v>
      </c>
      <c r="G48" s="82">
        <v>48.08988764044943</v>
      </c>
      <c r="H48" s="13">
        <v>6</v>
      </c>
      <c r="I48" s="85">
        <v>0.7009345794392523</v>
      </c>
      <c r="J48" s="63">
        <v>5</v>
      </c>
      <c r="K48" s="82">
        <v>83.33333333333334</v>
      </c>
      <c r="L48" s="63">
        <v>0</v>
      </c>
      <c r="M48" s="77">
        <v>0</v>
      </c>
      <c r="N48" s="77">
        <v>0</v>
      </c>
      <c r="O48" s="77">
        <v>5</v>
      </c>
      <c r="P48" s="77">
        <v>0</v>
      </c>
      <c r="Q48" s="63">
        <v>1</v>
      </c>
      <c r="R48" s="52">
        <v>31</v>
      </c>
      <c r="S48" s="90">
        <v>3.6214953271028034</v>
      </c>
      <c r="T48" s="36">
        <v>0</v>
      </c>
    </row>
    <row r="49" spans="2:20" ht="13.5">
      <c r="B49" s="37" t="s">
        <v>47</v>
      </c>
      <c r="C49" s="8">
        <v>3855</v>
      </c>
      <c r="D49" s="8">
        <v>1359</v>
      </c>
      <c r="E49" s="17">
        <v>35.252918287937746</v>
      </c>
      <c r="F49" s="52">
        <v>790</v>
      </c>
      <c r="G49" s="82">
        <v>58.13097866077999</v>
      </c>
      <c r="H49" s="13">
        <v>12</v>
      </c>
      <c r="I49" s="85">
        <v>1.5189873417721518</v>
      </c>
      <c r="J49" s="63">
        <v>11</v>
      </c>
      <c r="K49" s="82">
        <v>91.66666666666666</v>
      </c>
      <c r="L49" s="63">
        <v>2</v>
      </c>
      <c r="M49" s="77">
        <v>1</v>
      </c>
      <c r="N49" s="77">
        <v>0</v>
      </c>
      <c r="O49" s="77">
        <v>8</v>
      </c>
      <c r="P49" s="77">
        <v>0</v>
      </c>
      <c r="Q49" s="63">
        <v>1</v>
      </c>
      <c r="R49" s="52">
        <v>25</v>
      </c>
      <c r="S49" s="90">
        <v>3.1645569620253164</v>
      </c>
      <c r="T49" s="36">
        <v>126.58227848101266</v>
      </c>
    </row>
    <row r="50" spans="2:20" ht="13.5">
      <c r="B50" s="37" t="s">
        <v>48</v>
      </c>
      <c r="C50" s="8">
        <v>2805</v>
      </c>
      <c r="D50" s="8">
        <v>1326</v>
      </c>
      <c r="E50" s="17">
        <v>47.27272727272727</v>
      </c>
      <c r="F50" s="52">
        <v>681</v>
      </c>
      <c r="G50" s="82">
        <v>51.35746606334841</v>
      </c>
      <c r="H50" s="13">
        <v>6</v>
      </c>
      <c r="I50" s="85">
        <v>0.881057268722467</v>
      </c>
      <c r="J50" s="63">
        <v>6</v>
      </c>
      <c r="K50" s="82">
        <v>100</v>
      </c>
      <c r="L50" s="63">
        <v>0</v>
      </c>
      <c r="M50" s="77">
        <v>0</v>
      </c>
      <c r="N50" s="77">
        <v>0</v>
      </c>
      <c r="O50" s="77">
        <v>6</v>
      </c>
      <c r="P50" s="77">
        <v>0</v>
      </c>
      <c r="Q50" s="63">
        <v>0</v>
      </c>
      <c r="R50" s="52">
        <v>21</v>
      </c>
      <c r="S50" s="90">
        <v>3.0837004405286343</v>
      </c>
      <c r="T50" s="36">
        <v>0</v>
      </c>
    </row>
    <row r="51" spans="2:20" ht="13.5">
      <c r="B51" s="37" t="s">
        <v>49</v>
      </c>
      <c r="C51" s="8">
        <v>2263</v>
      </c>
      <c r="D51" s="8">
        <v>1323</v>
      </c>
      <c r="E51" s="17">
        <v>58.4622182942996</v>
      </c>
      <c r="F51" s="52">
        <v>525</v>
      </c>
      <c r="G51" s="82">
        <v>39.682539682539684</v>
      </c>
      <c r="H51" s="13">
        <v>2</v>
      </c>
      <c r="I51" s="85">
        <v>0.38095238095238093</v>
      </c>
      <c r="J51" s="63">
        <v>2</v>
      </c>
      <c r="K51" s="82">
        <v>100</v>
      </c>
      <c r="L51" s="63">
        <v>0</v>
      </c>
      <c r="M51" s="77">
        <v>1</v>
      </c>
      <c r="N51" s="77">
        <v>0</v>
      </c>
      <c r="O51" s="77">
        <v>1</v>
      </c>
      <c r="P51" s="77">
        <v>0</v>
      </c>
      <c r="Q51" s="63">
        <v>0</v>
      </c>
      <c r="R51" s="52">
        <v>25</v>
      </c>
      <c r="S51" s="90">
        <v>4.761904761904762</v>
      </c>
      <c r="T51" s="36">
        <v>190.47619047619048</v>
      </c>
    </row>
    <row r="52" spans="2:20" ht="13.5">
      <c r="B52" s="37" t="s">
        <v>50</v>
      </c>
      <c r="C52" s="8">
        <v>2634</v>
      </c>
      <c r="D52" s="8">
        <v>1057</v>
      </c>
      <c r="E52" s="17">
        <v>40.12908124525437</v>
      </c>
      <c r="F52" s="52">
        <v>507</v>
      </c>
      <c r="G52" s="82">
        <v>47.96594134342479</v>
      </c>
      <c r="H52" s="13">
        <v>30</v>
      </c>
      <c r="I52" s="85">
        <v>5.9171597633136095</v>
      </c>
      <c r="J52" s="63">
        <v>25</v>
      </c>
      <c r="K52" s="82">
        <v>83.33333333333334</v>
      </c>
      <c r="L52" s="63">
        <v>5</v>
      </c>
      <c r="M52" s="77">
        <v>0</v>
      </c>
      <c r="N52" s="77">
        <v>0</v>
      </c>
      <c r="O52" s="77">
        <v>20</v>
      </c>
      <c r="P52" s="77">
        <v>0</v>
      </c>
      <c r="Q52" s="63">
        <v>5</v>
      </c>
      <c r="R52" s="52">
        <v>42</v>
      </c>
      <c r="S52" s="90">
        <v>8.284023668639055</v>
      </c>
      <c r="T52" s="36">
        <v>0</v>
      </c>
    </row>
    <row r="53" spans="2:20" ht="13.5">
      <c r="B53" s="37" t="s">
        <v>51</v>
      </c>
      <c r="C53" s="8">
        <v>1796</v>
      </c>
      <c r="D53" s="8">
        <v>789</v>
      </c>
      <c r="E53" s="17">
        <v>43.93095768374165</v>
      </c>
      <c r="F53" s="52">
        <v>436</v>
      </c>
      <c r="G53" s="82">
        <v>55.259822560202785</v>
      </c>
      <c r="H53" s="13">
        <v>24</v>
      </c>
      <c r="I53" s="85">
        <v>5.5045871559633035</v>
      </c>
      <c r="J53" s="63">
        <v>22</v>
      </c>
      <c r="K53" s="82">
        <v>91.66666666666666</v>
      </c>
      <c r="L53" s="63">
        <v>11</v>
      </c>
      <c r="M53" s="77">
        <v>1</v>
      </c>
      <c r="N53" s="77">
        <v>0</v>
      </c>
      <c r="O53" s="77">
        <v>10</v>
      </c>
      <c r="P53" s="77">
        <v>0</v>
      </c>
      <c r="Q53" s="63">
        <v>2</v>
      </c>
      <c r="R53" s="52">
        <v>19</v>
      </c>
      <c r="S53" s="90">
        <v>4.3577981651376145</v>
      </c>
      <c r="T53" s="36">
        <v>229.35779816513764</v>
      </c>
    </row>
    <row r="54" spans="2:20" ht="13.5">
      <c r="B54" s="37" t="s">
        <v>52</v>
      </c>
      <c r="C54" s="8">
        <v>2553</v>
      </c>
      <c r="D54" s="8">
        <v>1173</v>
      </c>
      <c r="E54" s="17">
        <v>45.94594594594595</v>
      </c>
      <c r="F54" s="52">
        <v>781</v>
      </c>
      <c r="G54" s="82">
        <v>66.58141517476555</v>
      </c>
      <c r="H54" s="13">
        <v>76</v>
      </c>
      <c r="I54" s="85">
        <v>9.73111395646607</v>
      </c>
      <c r="J54" s="63">
        <v>70</v>
      </c>
      <c r="K54" s="82">
        <v>92.10526315789474</v>
      </c>
      <c r="L54" s="63">
        <v>17</v>
      </c>
      <c r="M54" s="77">
        <v>0</v>
      </c>
      <c r="N54" s="77">
        <v>1</v>
      </c>
      <c r="O54" s="77">
        <v>52</v>
      </c>
      <c r="P54" s="77">
        <v>0</v>
      </c>
      <c r="Q54" s="63">
        <v>6</v>
      </c>
      <c r="R54" s="52">
        <v>46</v>
      </c>
      <c r="S54" s="90">
        <v>5.8898847631242</v>
      </c>
      <c r="T54" s="36">
        <v>0</v>
      </c>
    </row>
    <row r="55" spans="2:20" ht="13.5">
      <c r="B55" s="37" t="s">
        <v>53</v>
      </c>
      <c r="C55" s="8">
        <v>2193</v>
      </c>
      <c r="D55" s="8">
        <v>1045</v>
      </c>
      <c r="E55" s="17">
        <v>47.651618787049706</v>
      </c>
      <c r="F55" s="52">
        <v>429</v>
      </c>
      <c r="G55" s="82">
        <v>41.05263157894737</v>
      </c>
      <c r="H55" s="13">
        <v>31</v>
      </c>
      <c r="I55" s="85">
        <v>7.226107226107226</v>
      </c>
      <c r="J55" s="63">
        <v>29</v>
      </c>
      <c r="K55" s="82">
        <v>93.54838709677419</v>
      </c>
      <c r="L55" s="63">
        <v>9</v>
      </c>
      <c r="M55" s="77">
        <v>1</v>
      </c>
      <c r="N55" s="77">
        <v>0</v>
      </c>
      <c r="O55" s="77">
        <v>19</v>
      </c>
      <c r="P55" s="77">
        <v>0</v>
      </c>
      <c r="Q55" s="63">
        <v>2</v>
      </c>
      <c r="R55" s="52">
        <v>31</v>
      </c>
      <c r="S55" s="90">
        <v>7.226107226107226</v>
      </c>
      <c r="T55" s="36">
        <v>233.1002331002331</v>
      </c>
    </row>
    <row r="56" spans="2:20" ht="13.5">
      <c r="B56" s="37" t="s">
        <v>54</v>
      </c>
      <c r="C56" s="8">
        <v>5811</v>
      </c>
      <c r="D56" s="8">
        <v>1711</v>
      </c>
      <c r="E56" s="17">
        <v>29.444157632077093</v>
      </c>
      <c r="F56" s="52">
        <v>711</v>
      </c>
      <c r="G56" s="82">
        <v>41.554646405610754</v>
      </c>
      <c r="H56" s="13">
        <v>55</v>
      </c>
      <c r="I56" s="85">
        <v>7.7355836849507735</v>
      </c>
      <c r="J56" s="63">
        <v>42</v>
      </c>
      <c r="K56" s="82">
        <v>76.36363636363637</v>
      </c>
      <c r="L56" s="63">
        <v>11</v>
      </c>
      <c r="M56" s="77">
        <v>2</v>
      </c>
      <c r="N56" s="77">
        <v>0</v>
      </c>
      <c r="O56" s="77">
        <v>29</v>
      </c>
      <c r="P56" s="77">
        <v>0</v>
      </c>
      <c r="Q56" s="63">
        <v>13</v>
      </c>
      <c r="R56" s="52">
        <v>98</v>
      </c>
      <c r="S56" s="90">
        <v>13.783403656821378</v>
      </c>
      <c r="T56" s="36">
        <v>281.29395218002816</v>
      </c>
    </row>
    <row r="57" spans="2:20" ht="13.5">
      <c r="B57" s="37" t="s">
        <v>55</v>
      </c>
      <c r="C57" s="8">
        <v>9794</v>
      </c>
      <c r="D57" s="8">
        <v>2401</v>
      </c>
      <c r="E57" s="17">
        <v>24.515009189299573</v>
      </c>
      <c r="F57" s="52">
        <v>1056</v>
      </c>
      <c r="G57" s="82">
        <v>43.98167430237401</v>
      </c>
      <c r="H57" s="13">
        <v>62</v>
      </c>
      <c r="I57" s="85">
        <v>5.871212121212121</v>
      </c>
      <c r="J57" s="63">
        <v>52</v>
      </c>
      <c r="K57" s="82">
        <v>83.87096774193549</v>
      </c>
      <c r="L57" s="63">
        <v>8</v>
      </c>
      <c r="M57" s="77">
        <v>0</v>
      </c>
      <c r="N57" s="77">
        <v>0</v>
      </c>
      <c r="O57" s="77">
        <v>44</v>
      </c>
      <c r="P57" s="77">
        <v>0</v>
      </c>
      <c r="Q57" s="63">
        <v>10</v>
      </c>
      <c r="R57" s="52">
        <v>69</v>
      </c>
      <c r="S57" s="90">
        <v>6.534090909090909</v>
      </c>
      <c r="T57" s="36">
        <v>0</v>
      </c>
    </row>
    <row r="58" spans="2:20" ht="13.5">
      <c r="B58" s="37" t="s">
        <v>56</v>
      </c>
      <c r="C58" s="8">
        <v>2573</v>
      </c>
      <c r="D58" s="8">
        <v>933</v>
      </c>
      <c r="E58" s="17">
        <v>36.26117372716673</v>
      </c>
      <c r="F58" s="52">
        <v>621</v>
      </c>
      <c r="G58" s="82">
        <v>66.55948553054662</v>
      </c>
      <c r="H58" s="13">
        <v>97</v>
      </c>
      <c r="I58" s="85">
        <v>15.619967793880837</v>
      </c>
      <c r="J58" s="63">
        <v>59</v>
      </c>
      <c r="K58" s="82">
        <v>60.824742268041234</v>
      </c>
      <c r="L58" s="63">
        <v>11</v>
      </c>
      <c r="M58" s="77">
        <v>2</v>
      </c>
      <c r="N58" s="77">
        <v>1</v>
      </c>
      <c r="O58" s="77">
        <v>45</v>
      </c>
      <c r="P58" s="77">
        <v>0</v>
      </c>
      <c r="Q58" s="63">
        <v>38</v>
      </c>
      <c r="R58" s="52">
        <v>55</v>
      </c>
      <c r="S58" s="90">
        <v>8.856682769726248</v>
      </c>
      <c r="T58" s="36">
        <v>322.061191626409</v>
      </c>
    </row>
    <row r="59" spans="2:20" ht="13.5">
      <c r="B59" s="37" t="s">
        <v>57</v>
      </c>
      <c r="C59" s="8">
        <v>6655</v>
      </c>
      <c r="D59" s="8">
        <v>1300</v>
      </c>
      <c r="E59" s="17">
        <v>19.534184823441024</v>
      </c>
      <c r="F59" s="52">
        <v>865</v>
      </c>
      <c r="G59" s="82">
        <v>66.53846153846153</v>
      </c>
      <c r="H59" s="13">
        <v>28</v>
      </c>
      <c r="I59" s="85">
        <v>3.236994219653179</v>
      </c>
      <c r="J59" s="63">
        <v>23</v>
      </c>
      <c r="K59" s="82">
        <v>82.14285714285714</v>
      </c>
      <c r="L59" s="63">
        <v>4</v>
      </c>
      <c r="M59" s="77">
        <v>0</v>
      </c>
      <c r="N59" s="77">
        <v>1</v>
      </c>
      <c r="O59" s="77">
        <v>18</v>
      </c>
      <c r="P59" s="77">
        <v>0</v>
      </c>
      <c r="Q59" s="63">
        <v>5</v>
      </c>
      <c r="R59" s="52">
        <v>110</v>
      </c>
      <c r="S59" s="90">
        <v>12.716763005780345</v>
      </c>
      <c r="T59" s="36">
        <v>0</v>
      </c>
    </row>
    <row r="60" spans="2:20" ht="13.5">
      <c r="B60" s="37" t="s">
        <v>58</v>
      </c>
      <c r="C60" s="8">
        <v>1213</v>
      </c>
      <c r="D60" s="8">
        <v>657</v>
      </c>
      <c r="E60" s="17">
        <v>54.16323165704864</v>
      </c>
      <c r="F60" s="52">
        <v>231</v>
      </c>
      <c r="G60" s="82">
        <v>35.15981735159817</v>
      </c>
      <c r="H60" s="13">
        <v>6</v>
      </c>
      <c r="I60" s="85">
        <v>2.5974025974025974</v>
      </c>
      <c r="J60" s="63">
        <v>4</v>
      </c>
      <c r="K60" s="82">
        <v>66.66666666666666</v>
      </c>
      <c r="L60" s="63">
        <v>1</v>
      </c>
      <c r="M60" s="77">
        <v>0</v>
      </c>
      <c r="N60" s="77">
        <v>0</v>
      </c>
      <c r="O60" s="77">
        <v>3</v>
      </c>
      <c r="P60" s="77">
        <v>0</v>
      </c>
      <c r="Q60" s="63">
        <v>2</v>
      </c>
      <c r="R60" s="52">
        <v>67</v>
      </c>
      <c r="S60" s="90">
        <v>29.004329004329005</v>
      </c>
      <c r="T60" s="36">
        <v>0</v>
      </c>
    </row>
    <row r="61" spans="2:20" ht="13.5">
      <c r="B61" s="37" t="s">
        <v>59</v>
      </c>
      <c r="C61" s="8">
        <v>764</v>
      </c>
      <c r="D61" s="8">
        <v>278</v>
      </c>
      <c r="E61" s="17">
        <v>36.38743455497382</v>
      </c>
      <c r="F61" s="52">
        <v>83</v>
      </c>
      <c r="G61" s="82">
        <v>29.856115107913666</v>
      </c>
      <c r="H61" s="13">
        <v>5</v>
      </c>
      <c r="I61" s="85">
        <v>6.024096385542169</v>
      </c>
      <c r="J61" s="63">
        <v>4</v>
      </c>
      <c r="K61" s="82">
        <v>80</v>
      </c>
      <c r="L61" s="63">
        <v>0</v>
      </c>
      <c r="M61" s="77">
        <v>0</v>
      </c>
      <c r="N61" s="77">
        <v>0</v>
      </c>
      <c r="O61" s="77">
        <v>4</v>
      </c>
      <c r="P61" s="77">
        <v>1</v>
      </c>
      <c r="Q61" s="63">
        <v>0</v>
      </c>
      <c r="R61" s="52">
        <v>4</v>
      </c>
      <c r="S61" s="90">
        <v>4.819277108433735</v>
      </c>
      <c r="T61" s="36">
        <v>0</v>
      </c>
    </row>
    <row r="62" spans="2:20" ht="13.5">
      <c r="B62" s="37" t="s">
        <v>60</v>
      </c>
      <c r="C62" s="8">
        <v>1561</v>
      </c>
      <c r="D62" s="8">
        <v>534</v>
      </c>
      <c r="E62" s="17">
        <v>34.208840486867395</v>
      </c>
      <c r="F62" s="52">
        <v>206</v>
      </c>
      <c r="G62" s="82">
        <v>38.57677902621723</v>
      </c>
      <c r="H62" s="13">
        <v>19</v>
      </c>
      <c r="I62" s="85">
        <v>9.223300970873787</v>
      </c>
      <c r="J62" s="63">
        <v>19</v>
      </c>
      <c r="K62" s="82">
        <v>100</v>
      </c>
      <c r="L62" s="63">
        <v>4</v>
      </c>
      <c r="M62" s="77">
        <v>1</v>
      </c>
      <c r="N62" s="77">
        <v>0</v>
      </c>
      <c r="O62" s="77">
        <v>14</v>
      </c>
      <c r="P62" s="77">
        <v>0</v>
      </c>
      <c r="Q62" s="63">
        <v>0</v>
      </c>
      <c r="R62" s="52">
        <v>33</v>
      </c>
      <c r="S62" s="90">
        <v>16.019417475728158</v>
      </c>
      <c r="T62" s="36">
        <v>485.43689320388347</v>
      </c>
    </row>
    <row r="63" spans="2:20" ht="13.5">
      <c r="B63" s="37" t="s">
        <v>61</v>
      </c>
      <c r="C63" s="8">
        <v>1953</v>
      </c>
      <c r="D63" s="8">
        <v>787</v>
      </c>
      <c r="E63" s="17">
        <v>40.29697900665642</v>
      </c>
      <c r="F63" s="52">
        <v>236</v>
      </c>
      <c r="G63" s="82">
        <v>29.987293519695047</v>
      </c>
      <c r="H63" s="13">
        <v>6</v>
      </c>
      <c r="I63" s="85">
        <v>2.5423728813559325</v>
      </c>
      <c r="J63" s="63">
        <v>4</v>
      </c>
      <c r="K63" s="82">
        <v>66.66666666666666</v>
      </c>
      <c r="L63" s="63">
        <v>0</v>
      </c>
      <c r="M63" s="77">
        <v>0</v>
      </c>
      <c r="N63" s="77">
        <v>0</v>
      </c>
      <c r="O63" s="77">
        <v>4</v>
      </c>
      <c r="P63" s="77">
        <v>0</v>
      </c>
      <c r="Q63" s="63">
        <v>2</v>
      </c>
      <c r="R63" s="52">
        <v>36</v>
      </c>
      <c r="S63" s="90">
        <v>15.254237288135593</v>
      </c>
      <c r="T63" s="36">
        <v>0</v>
      </c>
    </row>
    <row r="64" spans="2:20" ht="13.5">
      <c r="B64" s="37" t="s">
        <v>62</v>
      </c>
      <c r="C64" s="8">
        <v>599</v>
      </c>
      <c r="D64" s="8">
        <v>325</v>
      </c>
      <c r="E64" s="17">
        <v>54.257095158597664</v>
      </c>
      <c r="F64" s="52">
        <v>153</v>
      </c>
      <c r="G64" s="82">
        <v>47.07692307692308</v>
      </c>
      <c r="H64" s="13">
        <v>5</v>
      </c>
      <c r="I64" s="85">
        <v>3.2679738562091507</v>
      </c>
      <c r="J64" s="63">
        <v>5</v>
      </c>
      <c r="K64" s="82">
        <v>100</v>
      </c>
      <c r="L64" s="63">
        <v>1</v>
      </c>
      <c r="M64" s="77">
        <v>0</v>
      </c>
      <c r="N64" s="77">
        <v>0</v>
      </c>
      <c r="O64" s="77">
        <v>4</v>
      </c>
      <c r="P64" s="77">
        <v>0</v>
      </c>
      <c r="Q64" s="63">
        <v>0</v>
      </c>
      <c r="R64" s="52">
        <v>17</v>
      </c>
      <c r="S64" s="90">
        <v>11.11111111111111</v>
      </c>
      <c r="T64" s="36">
        <v>0</v>
      </c>
    </row>
    <row r="65" spans="2:20" ht="13.5">
      <c r="B65" s="37" t="s">
        <v>63</v>
      </c>
      <c r="C65" s="8">
        <v>3619</v>
      </c>
      <c r="D65" s="8">
        <v>916</v>
      </c>
      <c r="E65" s="17">
        <v>25.310859353412546</v>
      </c>
      <c r="F65" s="52">
        <v>656</v>
      </c>
      <c r="G65" s="82">
        <v>71.61572052401746</v>
      </c>
      <c r="H65" s="13">
        <v>16</v>
      </c>
      <c r="I65" s="85">
        <v>2.4390243902439024</v>
      </c>
      <c r="J65" s="63">
        <v>12</v>
      </c>
      <c r="K65" s="82">
        <v>75</v>
      </c>
      <c r="L65" s="63">
        <v>1</v>
      </c>
      <c r="M65" s="77">
        <v>1</v>
      </c>
      <c r="N65" s="77">
        <v>0</v>
      </c>
      <c r="O65" s="77">
        <v>10</v>
      </c>
      <c r="P65" s="77">
        <v>0</v>
      </c>
      <c r="Q65" s="63">
        <v>4</v>
      </c>
      <c r="R65" s="52">
        <v>61</v>
      </c>
      <c r="S65" s="90">
        <v>9.298780487804878</v>
      </c>
      <c r="T65" s="36">
        <v>152.4390243902439</v>
      </c>
    </row>
    <row r="66" spans="2:20" ht="13.5">
      <c r="B66" s="37" t="s">
        <v>64</v>
      </c>
      <c r="C66" s="8">
        <v>652</v>
      </c>
      <c r="D66" s="8">
        <v>305</v>
      </c>
      <c r="E66" s="17">
        <v>46.77914110429448</v>
      </c>
      <c r="F66" s="52">
        <v>201</v>
      </c>
      <c r="G66" s="82">
        <v>65.90163934426229</v>
      </c>
      <c r="H66" s="13">
        <v>14</v>
      </c>
      <c r="I66" s="85">
        <v>6.965174129353234</v>
      </c>
      <c r="J66" s="63">
        <v>9</v>
      </c>
      <c r="K66" s="82">
        <v>64.28571428571429</v>
      </c>
      <c r="L66" s="63">
        <v>0</v>
      </c>
      <c r="M66" s="77">
        <v>0</v>
      </c>
      <c r="N66" s="77">
        <v>0</v>
      </c>
      <c r="O66" s="77">
        <v>9</v>
      </c>
      <c r="P66" s="77">
        <v>0</v>
      </c>
      <c r="Q66" s="63">
        <v>5</v>
      </c>
      <c r="R66" s="52">
        <v>0</v>
      </c>
      <c r="S66" s="90">
        <v>0</v>
      </c>
      <c r="T66" s="36">
        <v>0</v>
      </c>
    </row>
    <row r="67" spans="2:20" ht="13.5">
      <c r="B67" s="37" t="s">
        <v>65</v>
      </c>
      <c r="C67" s="8">
        <v>1326</v>
      </c>
      <c r="D67" s="8">
        <v>498</v>
      </c>
      <c r="E67" s="17">
        <v>37.55656108597285</v>
      </c>
      <c r="F67" s="52">
        <v>408</v>
      </c>
      <c r="G67" s="82">
        <v>81.92771084337349</v>
      </c>
      <c r="H67" s="13">
        <v>10</v>
      </c>
      <c r="I67" s="85">
        <v>2.450980392156863</v>
      </c>
      <c r="J67" s="63">
        <v>7</v>
      </c>
      <c r="K67" s="82">
        <v>70</v>
      </c>
      <c r="L67" s="63">
        <v>3</v>
      </c>
      <c r="M67" s="77">
        <v>0</v>
      </c>
      <c r="N67" s="77">
        <v>0</v>
      </c>
      <c r="O67" s="77">
        <v>4</v>
      </c>
      <c r="P67" s="77">
        <v>0</v>
      </c>
      <c r="Q67" s="63">
        <v>3</v>
      </c>
      <c r="R67" s="52">
        <v>17</v>
      </c>
      <c r="S67" s="90">
        <v>4.166666666666666</v>
      </c>
      <c r="T67" s="36">
        <v>0</v>
      </c>
    </row>
    <row r="68" spans="2:20" ht="13.5">
      <c r="B68" s="37" t="s">
        <v>66</v>
      </c>
      <c r="C68" s="8">
        <v>617</v>
      </c>
      <c r="D68" s="8">
        <v>241</v>
      </c>
      <c r="E68" s="17">
        <v>39.05996758508914</v>
      </c>
      <c r="F68" s="52">
        <v>160</v>
      </c>
      <c r="G68" s="82">
        <v>66.39004149377593</v>
      </c>
      <c r="H68" s="13">
        <v>2</v>
      </c>
      <c r="I68" s="85">
        <v>1.25</v>
      </c>
      <c r="J68" s="63">
        <v>2</v>
      </c>
      <c r="K68" s="82">
        <v>100</v>
      </c>
      <c r="L68" s="63">
        <v>0</v>
      </c>
      <c r="M68" s="77">
        <v>0</v>
      </c>
      <c r="N68" s="77">
        <v>0</v>
      </c>
      <c r="O68" s="77">
        <v>2</v>
      </c>
      <c r="P68" s="77">
        <v>0</v>
      </c>
      <c r="Q68" s="63">
        <v>0</v>
      </c>
      <c r="R68" s="52">
        <v>6</v>
      </c>
      <c r="S68" s="90">
        <v>3.75</v>
      </c>
      <c r="T68" s="36">
        <v>0</v>
      </c>
    </row>
    <row r="69" spans="2:20" ht="13.5">
      <c r="B69" s="37" t="s">
        <v>67</v>
      </c>
      <c r="C69" s="8">
        <v>472</v>
      </c>
      <c r="D69" s="8">
        <v>169</v>
      </c>
      <c r="E69" s="17">
        <v>35.80508474576271</v>
      </c>
      <c r="F69" s="52">
        <v>128</v>
      </c>
      <c r="G69" s="82">
        <v>75.7396449704142</v>
      </c>
      <c r="H69" s="13">
        <v>2</v>
      </c>
      <c r="I69" s="85">
        <v>1.5625</v>
      </c>
      <c r="J69" s="63">
        <v>2</v>
      </c>
      <c r="K69" s="82">
        <v>100</v>
      </c>
      <c r="L69" s="63">
        <v>0</v>
      </c>
      <c r="M69" s="77">
        <v>0</v>
      </c>
      <c r="N69" s="77">
        <v>0</v>
      </c>
      <c r="O69" s="77">
        <v>2</v>
      </c>
      <c r="P69" s="77">
        <v>0</v>
      </c>
      <c r="Q69" s="63">
        <v>0</v>
      </c>
      <c r="R69" s="52">
        <v>2</v>
      </c>
      <c r="S69" s="90">
        <v>1.5625</v>
      </c>
      <c r="T69" s="36">
        <v>0</v>
      </c>
    </row>
    <row r="70" spans="2:20" ht="13.5">
      <c r="B70" s="37" t="s">
        <v>68</v>
      </c>
      <c r="C70" s="8">
        <v>7301</v>
      </c>
      <c r="D70" s="8">
        <v>2391</v>
      </c>
      <c r="E70" s="17">
        <v>32.748938501575125</v>
      </c>
      <c r="F70" s="52">
        <v>1161</v>
      </c>
      <c r="G70" s="82">
        <v>48.55708908406525</v>
      </c>
      <c r="H70" s="13">
        <v>14</v>
      </c>
      <c r="I70" s="85">
        <v>1.2058570198105083</v>
      </c>
      <c r="J70" s="63">
        <v>11</v>
      </c>
      <c r="K70" s="82">
        <v>78.57142857142857</v>
      </c>
      <c r="L70" s="63">
        <v>2</v>
      </c>
      <c r="M70" s="77">
        <v>0</v>
      </c>
      <c r="N70" s="77">
        <v>0</v>
      </c>
      <c r="O70" s="77">
        <v>9</v>
      </c>
      <c r="P70" s="77">
        <v>0</v>
      </c>
      <c r="Q70" s="63">
        <v>3</v>
      </c>
      <c r="R70" s="52">
        <v>65</v>
      </c>
      <c r="S70" s="90">
        <v>5.598621877691645</v>
      </c>
      <c r="T70" s="36">
        <v>0</v>
      </c>
    </row>
    <row r="71" spans="2:20" ht="13.5">
      <c r="B71" s="37" t="s">
        <v>69</v>
      </c>
      <c r="C71" s="8">
        <v>2576</v>
      </c>
      <c r="D71" s="8">
        <v>724</v>
      </c>
      <c r="E71" s="17">
        <v>28.1055900621118</v>
      </c>
      <c r="F71" s="52">
        <v>550</v>
      </c>
      <c r="G71" s="82">
        <v>75.96685082872928</v>
      </c>
      <c r="H71" s="13">
        <v>10</v>
      </c>
      <c r="I71" s="85">
        <v>1.8181818181818181</v>
      </c>
      <c r="J71" s="63">
        <v>10</v>
      </c>
      <c r="K71" s="82">
        <v>100</v>
      </c>
      <c r="L71" s="63">
        <v>2</v>
      </c>
      <c r="M71" s="77">
        <v>2</v>
      </c>
      <c r="N71" s="77">
        <v>0</v>
      </c>
      <c r="O71" s="77">
        <v>6</v>
      </c>
      <c r="P71" s="77">
        <v>0</v>
      </c>
      <c r="Q71" s="63">
        <v>0</v>
      </c>
      <c r="R71" s="52">
        <v>25</v>
      </c>
      <c r="S71" s="90">
        <v>4.545454545454546</v>
      </c>
      <c r="T71" s="36">
        <v>363.6363636363636</v>
      </c>
    </row>
    <row r="72" spans="2:20" ht="13.5">
      <c r="B72" s="37" t="s">
        <v>70</v>
      </c>
      <c r="C72" s="8">
        <v>6538</v>
      </c>
      <c r="D72" s="8">
        <v>1915</v>
      </c>
      <c r="E72" s="17">
        <v>29.2903028449067</v>
      </c>
      <c r="F72" s="52">
        <v>1119</v>
      </c>
      <c r="G72" s="82">
        <v>58.43342036553525</v>
      </c>
      <c r="H72" s="13">
        <v>12</v>
      </c>
      <c r="I72" s="85">
        <v>1.0723860589812333</v>
      </c>
      <c r="J72" s="63">
        <v>10</v>
      </c>
      <c r="K72" s="82">
        <v>83.33333333333334</v>
      </c>
      <c r="L72" s="63">
        <v>2</v>
      </c>
      <c r="M72" s="77">
        <v>0</v>
      </c>
      <c r="N72" s="77">
        <v>0</v>
      </c>
      <c r="O72" s="77">
        <v>8</v>
      </c>
      <c r="P72" s="77">
        <v>0</v>
      </c>
      <c r="Q72" s="63">
        <v>2</v>
      </c>
      <c r="R72" s="52">
        <v>34</v>
      </c>
      <c r="S72" s="90">
        <v>3.038427167113494</v>
      </c>
      <c r="T72" s="36">
        <v>0</v>
      </c>
    </row>
    <row r="73" spans="2:20" ht="13.5">
      <c r="B73" s="37" t="s">
        <v>71</v>
      </c>
      <c r="C73" s="8">
        <v>3928</v>
      </c>
      <c r="D73" s="8">
        <v>1307</v>
      </c>
      <c r="E73" s="17">
        <v>33.27393075356416</v>
      </c>
      <c r="F73" s="52">
        <v>981</v>
      </c>
      <c r="G73" s="82">
        <v>75.05738332058148</v>
      </c>
      <c r="H73" s="13">
        <v>19</v>
      </c>
      <c r="I73" s="85">
        <v>1.9367991845056065</v>
      </c>
      <c r="J73" s="63">
        <v>17</v>
      </c>
      <c r="K73" s="82">
        <v>89.47368421052632</v>
      </c>
      <c r="L73" s="63">
        <v>2</v>
      </c>
      <c r="M73" s="77">
        <v>0</v>
      </c>
      <c r="N73" s="77">
        <v>0</v>
      </c>
      <c r="O73" s="77">
        <v>15</v>
      </c>
      <c r="P73" s="77">
        <v>0</v>
      </c>
      <c r="Q73" s="63">
        <v>2</v>
      </c>
      <c r="R73" s="52">
        <v>32</v>
      </c>
      <c r="S73" s="90">
        <v>3.2619775739041796</v>
      </c>
      <c r="T73" s="36">
        <v>0</v>
      </c>
    </row>
    <row r="74" spans="2:20" ht="13.5">
      <c r="B74" s="37" t="s">
        <v>72</v>
      </c>
      <c r="C74" s="8">
        <v>4329</v>
      </c>
      <c r="D74" s="8">
        <v>1200</v>
      </c>
      <c r="E74" s="17">
        <v>27.72002772002772</v>
      </c>
      <c r="F74" s="52">
        <v>855</v>
      </c>
      <c r="G74" s="82">
        <v>71.25</v>
      </c>
      <c r="H74" s="13">
        <v>10</v>
      </c>
      <c r="I74" s="85">
        <v>1.1695906432748537</v>
      </c>
      <c r="J74" s="63">
        <v>8</v>
      </c>
      <c r="K74" s="82">
        <v>80</v>
      </c>
      <c r="L74" s="63">
        <v>1</v>
      </c>
      <c r="M74" s="77">
        <v>1</v>
      </c>
      <c r="N74" s="77">
        <v>0</v>
      </c>
      <c r="O74" s="77">
        <v>6</v>
      </c>
      <c r="P74" s="77">
        <v>1</v>
      </c>
      <c r="Q74" s="63">
        <v>1</v>
      </c>
      <c r="R74" s="52">
        <v>51</v>
      </c>
      <c r="S74" s="90">
        <v>5.964912280701754</v>
      </c>
      <c r="T74" s="36">
        <v>116.95906432748538</v>
      </c>
    </row>
    <row r="75" spans="2:20" ht="13.5">
      <c r="B75" s="37" t="s">
        <v>73</v>
      </c>
      <c r="C75" s="8">
        <v>3280</v>
      </c>
      <c r="D75" s="8">
        <v>1168</v>
      </c>
      <c r="E75" s="17">
        <v>35.609756097560975</v>
      </c>
      <c r="F75" s="52">
        <v>734</v>
      </c>
      <c r="G75" s="82">
        <v>62.84246575342466</v>
      </c>
      <c r="H75" s="13">
        <v>25</v>
      </c>
      <c r="I75" s="85">
        <v>3.4059945504087197</v>
      </c>
      <c r="J75" s="63">
        <v>23</v>
      </c>
      <c r="K75" s="82">
        <v>92</v>
      </c>
      <c r="L75" s="63">
        <v>6</v>
      </c>
      <c r="M75" s="77">
        <v>0</v>
      </c>
      <c r="N75" s="77">
        <v>0</v>
      </c>
      <c r="O75" s="77">
        <v>17</v>
      </c>
      <c r="P75" s="77">
        <v>2</v>
      </c>
      <c r="Q75" s="63">
        <v>0</v>
      </c>
      <c r="R75" s="52">
        <v>64</v>
      </c>
      <c r="S75" s="90">
        <v>8.71934604904632</v>
      </c>
      <c r="T75" s="36">
        <v>0</v>
      </c>
    </row>
    <row r="76" spans="2:20" ht="13.5">
      <c r="B76" s="37" t="s">
        <v>74</v>
      </c>
      <c r="C76" s="8">
        <v>926</v>
      </c>
      <c r="D76" s="8">
        <v>439</v>
      </c>
      <c r="E76" s="17">
        <v>47.40820734341253</v>
      </c>
      <c r="F76" s="52">
        <v>188</v>
      </c>
      <c r="G76" s="82">
        <v>42.8246013667426</v>
      </c>
      <c r="H76" s="13">
        <v>1</v>
      </c>
      <c r="I76" s="85">
        <v>0.5319148936170213</v>
      </c>
      <c r="J76" s="63">
        <v>0</v>
      </c>
      <c r="K76" s="82">
        <v>0</v>
      </c>
      <c r="L76" s="63">
        <v>0</v>
      </c>
      <c r="M76" s="77">
        <v>0</v>
      </c>
      <c r="N76" s="77">
        <v>0</v>
      </c>
      <c r="O76" s="77">
        <v>0</v>
      </c>
      <c r="P76" s="77">
        <v>1</v>
      </c>
      <c r="Q76" s="63">
        <v>0</v>
      </c>
      <c r="R76" s="52">
        <v>32</v>
      </c>
      <c r="S76" s="90">
        <v>17.02127659574468</v>
      </c>
      <c r="T76" s="36">
        <v>0</v>
      </c>
    </row>
    <row r="77" spans="2:20" ht="13.5">
      <c r="B77" s="37" t="s">
        <v>75</v>
      </c>
      <c r="C77" s="8">
        <v>1128</v>
      </c>
      <c r="D77" s="8">
        <v>781</v>
      </c>
      <c r="E77" s="17">
        <v>69.23758865248227</v>
      </c>
      <c r="F77" s="52">
        <v>442</v>
      </c>
      <c r="G77" s="82">
        <v>56.59411011523687</v>
      </c>
      <c r="H77" s="13">
        <v>40</v>
      </c>
      <c r="I77" s="85">
        <v>9.049773755656108</v>
      </c>
      <c r="J77" s="63">
        <v>30</v>
      </c>
      <c r="K77" s="82">
        <v>75</v>
      </c>
      <c r="L77" s="63">
        <v>7</v>
      </c>
      <c r="M77" s="77">
        <v>0</v>
      </c>
      <c r="N77" s="77">
        <v>0</v>
      </c>
      <c r="O77" s="77">
        <v>23</v>
      </c>
      <c r="P77" s="77">
        <v>10</v>
      </c>
      <c r="Q77" s="63">
        <v>0</v>
      </c>
      <c r="R77" s="52">
        <v>0</v>
      </c>
      <c r="S77" s="90">
        <v>0</v>
      </c>
      <c r="T77" s="36">
        <v>0</v>
      </c>
    </row>
    <row r="78" spans="2:20" ht="13.5">
      <c r="B78" s="37" t="s">
        <v>76</v>
      </c>
      <c r="C78" s="8">
        <v>7997</v>
      </c>
      <c r="D78" s="8">
        <v>2424</v>
      </c>
      <c r="E78" s="17">
        <v>30.31136676253595</v>
      </c>
      <c r="F78" s="52">
        <v>971</v>
      </c>
      <c r="G78" s="82">
        <v>40.05775577557756</v>
      </c>
      <c r="H78" s="13">
        <v>12</v>
      </c>
      <c r="I78" s="85">
        <v>1.235839340885685</v>
      </c>
      <c r="J78" s="63">
        <v>10</v>
      </c>
      <c r="K78" s="82">
        <v>83.33333333333334</v>
      </c>
      <c r="L78" s="63">
        <v>0</v>
      </c>
      <c r="M78" s="77">
        <v>0</v>
      </c>
      <c r="N78" s="77">
        <v>0</v>
      </c>
      <c r="O78" s="77">
        <v>10</v>
      </c>
      <c r="P78" s="77">
        <v>0</v>
      </c>
      <c r="Q78" s="63">
        <v>2</v>
      </c>
      <c r="R78" s="52">
        <v>73</v>
      </c>
      <c r="S78" s="90">
        <v>7.518022657054583</v>
      </c>
      <c r="T78" s="36">
        <v>0</v>
      </c>
    </row>
    <row r="79" spans="2:20" ht="13.5">
      <c r="B79" s="37" t="s">
        <v>77</v>
      </c>
      <c r="C79" s="8">
        <v>5009</v>
      </c>
      <c r="D79" s="8">
        <v>2009</v>
      </c>
      <c r="E79" s="17">
        <v>40.107805949291276</v>
      </c>
      <c r="F79" s="52">
        <v>1269</v>
      </c>
      <c r="G79" s="82">
        <v>63.16575410652065</v>
      </c>
      <c r="H79" s="13">
        <v>30</v>
      </c>
      <c r="I79" s="85">
        <v>2.3640661938534278</v>
      </c>
      <c r="J79" s="63">
        <v>26</v>
      </c>
      <c r="K79" s="82">
        <v>86.66666666666667</v>
      </c>
      <c r="L79" s="63">
        <v>4</v>
      </c>
      <c r="M79" s="77">
        <v>1</v>
      </c>
      <c r="N79" s="77">
        <v>0</v>
      </c>
      <c r="O79" s="77">
        <v>21</v>
      </c>
      <c r="P79" s="77">
        <v>4</v>
      </c>
      <c r="Q79" s="63">
        <v>0</v>
      </c>
      <c r="R79" s="52">
        <v>48</v>
      </c>
      <c r="S79" s="90">
        <v>3.7825059101654848</v>
      </c>
      <c r="T79" s="36">
        <v>78.80220646178094</v>
      </c>
    </row>
    <row r="80" spans="2:20" ht="13.5">
      <c r="B80" s="37" t="s">
        <v>78</v>
      </c>
      <c r="C80" s="8">
        <v>2210</v>
      </c>
      <c r="D80" s="8">
        <v>762</v>
      </c>
      <c r="E80" s="17">
        <v>34.47963800904977</v>
      </c>
      <c r="F80" s="52">
        <v>382</v>
      </c>
      <c r="G80" s="82">
        <v>50.13123359580053</v>
      </c>
      <c r="H80" s="13">
        <v>2</v>
      </c>
      <c r="I80" s="85">
        <v>0.5235602094240838</v>
      </c>
      <c r="J80" s="63">
        <v>2</v>
      </c>
      <c r="K80" s="82">
        <v>100</v>
      </c>
      <c r="L80" s="63">
        <v>0</v>
      </c>
      <c r="M80" s="77">
        <v>0</v>
      </c>
      <c r="N80" s="77">
        <v>0</v>
      </c>
      <c r="O80" s="77">
        <v>2</v>
      </c>
      <c r="P80" s="77">
        <v>0</v>
      </c>
      <c r="Q80" s="63">
        <v>0</v>
      </c>
      <c r="R80" s="52">
        <v>36</v>
      </c>
      <c r="S80" s="90">
        <v>9.424083769633508</v>
      </c>
      <c r="T80" s="36">
        <v>0</v>
      </c>
    </row>
    <row r="81" spans="2:20" ht="13.5">
      <c r="B81" s="37" t="s">
        <v>79</v>
      </c>
      <c r="C81" s="8">
        <v>4611</v>
      </c>
      <c r="D81" s="8">
        <v>1768</v>
      </c>
      <c r="E81" s="17">
        <v>38.34309260464108</v>
      </c>
      <c r="F81" s="52">
        <v>632</v>
      </c>
      <c r="G81" s="82">
        <v>35.74660633484163</v>
      </c>
      <c r="H81" s="13">
        <v>11</v>
      </c>
      <c r="I81" s="85">
        <v>1.740506329113924</v>
      </c>
      <c r="J81" s="63">
        <v>10</v>
      </c>
      <c r="K81" s="82">
        <v>90.9090909090909</v>
      </c>
      <c r="L81" s="63">
        <v>1</v>
      </c>
      <c r="M81" s="77">
        <v>0</v>
      </c>
      <c r="N81" s="77">
        <v>0</v>
      </c>
      <c r="O81" s="77">
        <v>9</v>
      </c>
      <c r="P81" s="77">
        <v>0</v>
      </c>
      <c r="Q81" s="63">
        <v>1</v>
      </c>
      <c r="R81" s="52">
        <v>41</v>
      </c>
      <c r="S81" s="90">
        <v>6.487341772151899</v>
      </c>
      <c r="T81" s="36">
        <v>0</v>
      </c>
    </row>
    <row r="82" spans="2:20" ht="13.5">
      <c r="B82" s="37" t="s">
        <v>80</v>
      </c>
      <c r="C82" s="8">
        <v>2436</v>
      </c>
      <c r="D82" s="8">
        <v>734</v>
      </c>
      <c r="E82" s="17">
        <v>30.13136288998358</v>
      </c>
      <c r="F82" s="52">
        <v>416</v>
      </c>
      <c r="G82" s="82">
        <v>56.675749318801095</v>
      </c>
      <c r="H82" s="13">
        <v>9</v>
      </c>
      <c r="I82" s="85">
        <v>2.1634615384615383</v>
      </c>
      <c r="J82" s="63">
        <v>9</v>
      </c>
      <c r="K82" s="82">
        <v>100</v>
      </c>
      <c r="L82" s="63">
        <v>1</v>
      </c>
      <c r="M82" s="77">
        <v>1</v>
      </c>
      <c r="N82" s="77">
        <v>0</v>
      </c>
      <c r="O82" s="77">
        <v>7</v>
      </c>
      <c r="P82" s="77">
        <v>0</v>
      </c>
      <c r="Q82" s="63">
        <v>0</v>
      </c>
      <c r="R82" s="52">
        <v>0</v>
      </c>
      <c r="S82" s="90">
        <v>0</v>
      </c>
      <c r="T82" s="36">
        <v>240.3846153846154</v>
      </c>
    </row>
    <row r="83" spans="2:20" ht="13.5">
      <c r="B83" s="37" t="s">
        <v>81</v>
      </c>
      <c r="C83" s="8">
        <v>4237</v>
      </c>
      <c r="D83" s="8">
        <v>1076</v>
      </c>
      <c r="E83" s="17">
        <v>25.39532688222799</v>
      </c>
      <c r="F83" s="52">
        <v>810</v>
      </c>
      <c r="G83" s="82">
        <v>75.27881040892194</v>
      </c>
      <c r="H83" s="13">
        <v>85</v>
      </c>
      <c r="I83" s="85">
        <v>10.493827160493826</v>
      </c>
      <c r="J83" s="63">
        <v>79</v>
      </c>
      <c r="K83" s="82">
        <v>92.94117647058823</v>
      </c>
      <c r="L83" s="63">
        <v>23</v>
      </c>
      <c r="M83" s="77">
        <v>0</v>
      </c>
      <c r="N83" s="77">
        <v>0</v>
      </c>
      <c r="O83" s="77">
        <v>56</v>
      </c>
      <c r="P83" s="77">
        <v>0</v>
      </c>
      <c r="Q83" s="63">
        <v>6</v>
      </c>
      <c r="R83" s="52">
        <v>74</v>
      </c>
      <c r="S83" s="90">
        <v>9.135802469135802</v>
      </c>
      <c r="T83" s="36">
        <v>0</v>
      </c>
    </row>
    <row r="84" spans="2:20" ht="13.5">
      <c r="B84" s="37" t="s">
        <v>82</v>
      </c>
      <c r="C84" s="8">
        <v>4976</v>
      </c>
      <c r="D84" s="8">
        <v>1137</v>
      </c>
      <c r="E84" s="17">
        <v>22.84967845659164</v>
      </c>
      <c r="F84" s="52">
        <v>598</v>
      </c>
      <c r="G84" s="82">
        <v>52.594547053649954</v>
      </c>
      <c r="H84" s="13">
        <v>32</v>
      </c>
      <c r="I84" s="85">
        <v>5.351170568561873</v>
      </c>
      <c r="J84" s="63">
        <v>28</v>
      </c>
      <c r="K84" s="82">
        <v>87.5</v>
      </c>
      <c r="L84" s="63">
        <v>10</v>
      </c>
      <c r="M84" s="77">
        <v>0</v>
      </c>
      <c r="N84" s="77">
        <v>0</v>
      </c>
      <c r="O84" s="77">
        <v>18</v>
      </c>
      <c r="P84" s="77">
        <v>0</v>
      </c>
      <c r="Q84" s="63">
        <v>4</v>
      </c>
      <c r="R84" s="52">
        <v>275</v>
      </c>
      <c r="S84" s="90">
        <v>45.9866220735786</v>
      </c>
      <c r="T84" s="36">
        <v>0</v>
      </c>
    </row>
    <row r="85" spans="2:20" ht="14.25" thickBot="1">
      <c r="B85" s="38" t="s">
        <v>83</v>
      </c>
      <c r="C85" s="59">
        <v>4441</v>
      </c>
      <c r="D85" s="59">
        <v>953</v>
      </c>
      <c r="E85" s="40">
        <v>21.459130826390453</v>
      </c>
      <c r="F85" s="79">
        <v>614</v>
      </c>
      <c r="G85" s="83">
        <v>64.42812172088142</v>
      </c>
      <c r="H85" s="61">
        <v>8</v>
      </c>
      <c r="I85" s="86">
        <v>1.3029315960912053</v>
      </c>
      <c r="J85" s="94">
        <v>8</v>
      </c>
      <c r="K85" s="83">
        <v>100</v>
      </c>
      <c r="L85" s="75">
        <v>5</v>
      </c>
      <c r="M85" s="78">
        <v>1</v>
      </c>
      <c r="N85" s="78">
        <v>0</v>
      </c>
      <c r="O85" s="78">
        <v>2</v>
      </c>
      <c r="P85" s="78">
        <v>0</v>
      </c>
      <c r="Q85" s="75">
        <v>0</v>
      </c>
      <c r="R85" s="79">
        <v>23</v>
      </c>
      <c r="S85" s="91">
        <v>3.7459283387622153</v>
      </c>
      <c r="T85" s="49">
        <v>162.86644951140065</v>
      </c>
    </row>
  </sheetData>
  <sheetProtection/>
  <mergeCells count="23">
    <mergeCell ref="B3:B5"/>
    <mergeCell ref="C3:C5"/>
    <mergeCell ref="D3:D5"/>
    <mergeCell ref="E3:E5"/>
    <mergeCell ref="F3:I3"/>
    <mergeCell ref="J3:K3"/>
    <mergeCell ref="L3:Q3"/>
    <mergeCell ref="R3:S3"/>
    <mergeCell ref="T3:T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S4:S5"/>
    <mergeCell ref="O4:O5"/>
    <mergeCell ref="P4:P5"/>
    <mergeCell ref="Q4:Q5"/>
    <mergeCell ref="R4:R5"/>
  </mergeCells>
  <printOptions/>
  <pageMargins left="0.787" right="0.787" top="0.984" bottom="0.984" header="0.512" footer="0.51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3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5.00390625" style="6" customWidth="1"/>
    <col min="2" max="2" width="9.00390625" style="6" customWidth="1"/>
    <col min="3" max="3" width="10.50390625" style="6" customWidth="1"/>
    <col min="4" max="11" width="9.625" style="6" customWidth="1"/>
    <col min="12" max="17" width="10.625" style="6" customWidth="1"/>
    <col min="18" max="19" width="10.125" style="6" customWidth="1"/>
    <col min="20" max="20" width="9.625" style="6" customWidth="1"/>
    <col min="21" max="16384" width="9.00390625" style="6" customWidth="1"/>
  </cols>
  <sheetData>
    <row r="1" ht="18.75" customHeight="1" thickBot="1">
      <c r="B1" s="50" t="s">
        <v>152</v>
      </c>
    </row>
    <row r="2" spans="1:20" ht="18" customHeight="1">
      <c r="A2" s="33"/>
      <c r="B2" s="194" t="s">
        <v>2</v>
      </c>
      <c r="C2" s="197" t="s">
        <v>106</v>
      </c>
      <c r="D2" s="200" t="s">
        <v>1</v>
      </c>
      <c r="E2" s="203" t="s">
        <v>94</v>
      </c>
      <c r="F2" s="206" t="s">
        <v>110</v>
      </c>
      <c r="G2" s="207"/>
      <c r="H2" s="207"/>
      <c r="I2" s="208"/>
      <c r="J2" s="226" t="s">
        <v>135</v>
      </c>
      <c r="K2" s="227"/>
      <c r="L2" s="230" t="s">
        <v>140</v>
      </c>
      <c r="M2" s="177"/>
      <c r="N2" s="177"/>
      <c r="O2" s="177"/>
      <c r="P2" s="177"/>
      <c r="Q2" s="178"/>
      <c r="R2" s="179" t="s">
        <v>128</v>
      </c>
      <c r="S2" s="180"/>
      <c r="T2" s="213" t="s">
        <v>130</v>
      </c>
    </row>
    <row r="3" spans="1:30" s="2" customFormat="1" ht="19.5" customHeight="1">
      <c r="A3" s="20"/>
      <c r="B3" s="195"/>
      <c r="C3" s="198"/>
      <c r="D3" s="201"/>
      <c r="E3" s="204"/>
      <c r="F3" s="218" t="s">
        <v>107</v>
      </c>
      <c r="G3" s="220" t="s">
        <v>108</v>
      </c>
      <c r="H3" s="222" t="s">
        <v>98</v>
      </c>
      <c r="I3" s="211" t="s">
        <v>102</v>
      </c>
      <c r="J3" s="224" t="s">
        <v>134</v>
      </c>
      <c r="K3" s="228" t="s">
        <v>136</v>
      </c>
      <c r="L3" s="235" t="s">
        <v>112</v>
      </c>
      <c r="M3" s="233" t="s">
        <v>114</v>
      </c>
      <c r="N3" s="233" t="s">
        <v>116</v>
      </c>
      <c r="O3" s="233" t="s">
        <v>118</v>
      </c>
      <c r="P3" s="233" t="s">
        <v>3</v>
      </c>
      <c r="Q3" s="231" t="s">
        <v>4</v>
      </c>
      <c r="R3" s="216" t="s">
        <v>151</v>
      </c>
      <c r="S3" s="211" t="s">
        <v>120</v>
      </c>
      <c r="T3" s="214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2" customFormat="1" ht="12">
      <c r="A4" s="1"/>
      <c r="B4" s="196"/>
      <c r="C4" s="199"/>
      <c r="D4" s="202"/>
      <c r="E4" s="205"/>
      <c r="F4" s="219"/>
      <c r="G4" s="221"/>
      <c r="H4" s="223"/>
      <c r="I4" s="212"/>
      <c r="J4" s="225"/>
      <c r="K4" s="229"/>
      <c r="L4" s="236"/>
      <c r="M4" s="234"/>
      <c r="N4" s="234"/>
      <c r="O4" s="234"/>
      <c r="P4" s="234"/>
      <c r="Q4" s="232"/>
      <c r="R4" s="217"/>
      <c r="S4" s="212"/>
      <c r="T4" s="215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2" customFormat="1" ht="12">
      <c r="A5" s="20"/>
      <c r="B5" s="34"/>
      <c r="C5" s="16" t="s">
        <v>85</v>
      </c>
      <c r="D5" s="15" t="s">
        <v>87</v>
      </c>
      <c r="E5" s="21" t="s">
        <v>96</v>
      </c>
      <c r="F5" s="23" t="s">
        <v>89</v>
      </c>
      <c r="G5" s="19" t="s">
        <v>91</v>
      </c>
      <c r="H5" s="12" t="s">
        <v>100</v>
      </c>
      <c r="I5" s="24" t="s">
        <v>104</v>
      </c>
      <c r="J5" s="23" t="s">
        <v>122</v>
      </c>
      <c r="K5" s="65" t="s">
        <v>137</v>
      </c>
      <c r="L5" s="22"/>
      <c r="M5" s="19" t="s">
        <v>124</v>
      </c>
      <c r="N5" s="19"/>
      <c r="O5" s="19"/>
      <c r="P5" s="19"/>
      <c r="Q5" s="28"/>
      <c r="R5" s="29" t="s">
        <v>138</v>
      </c>
      <c r="S5" s="30" t="s">
        <v>139</v>
      </c>
      <c r="T5" s="64" t="s">
        <v>126</v>
      </c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27" s="2" customFormat="1" ht="17.25" customHeight="1">
      <c r="B6" s="35" t="s">
        <v>5</v>
      </c>
      <c r="C6" s="8">
        <v>486571</v>
      </c>
      <c r="D6" s="8">
        <v>161462</v>
      </c>
      <c r="E6" s="17">
        <f>D6/C6*100</f>
        <v>33.183646374321526</v>
      </c>
      <c r="F6" s="25">
        <v>42083</v>
      </c>
      <c r="G6" s="18">
        <f>F6/D6*100</f>
        <v>26.063717778796246</v>
      </c>
      <c r="H6" s="9">
        <v>3446</v>
      </c>
      <c r="I6" s="26">
        <f>H6/F6*100</f>
        <v>8.188579711522467</v>
      </c>
      <c r="J6" s="25">
        <f>SUM(L6:O6)</f>
        <v>2562</v>
      </c>
      <c r="K6" s="26">
        <f>J6/H6*100</f>
        <v>74.34706906558328</v>
      </c>
      <c r="L6" s="9">
        <v>505</v>
      </c>
      <c r="M6" s="8">
        <v>80</v>
      </c>
      <c r="N6" s="8">
        <v>12</v>
      </c>
      <c r="O6" s="8">
        <v>1965</v>
      </c>
      <c r="P6" s="8">
        <v>513</v>
      </c>
      <c r="Q6" s="13">
        <v>371</v>
      </c>
      <c r="R6" s="25">
        <v>5472</v>
      </c>
      <c r="S6" s="31">
        <f>R6/F6*100</f>
        <v>13.002875270299171</v>
      </c>
      <c r="T6" s="36">
        <f>M6/F6*100000</f>
        <v>190.1005156476487</v>
      </c>
      <c r="U6" s="1"/>
      <c r="V6" s="1"/>
      <c r="W6" s="1"/>
      <c r="X6" s="1"/>
      <c r="Y6" s="1"/>
      <c r="Z6" s="1"/>
      <c r="AA6" s="1"/>
    </row>
    <row r="7" spans="2:22" s="4" customFormat="1" ht="17.25" customHeight="1">
      <c r="B7" s="37" t="s">
        <v>6</v>
      </c>
      <c r="C7" s="3">
        <v>140978</v>
      </c>
      <c r="D7" s="3">
        <v>49800</v>
      </c>
      <c r="E7" s="17">
        <f aca="true" t="shared" si="0" ref="E7:E70">D7/C7*100</f>
        <v>35.32466058533956</v>
      </c>
      <c r="F7" s="27">
        <v>10451</v>
      </c>
      <c r="G7" s="18">
        <f aca="true" t="shared" si="1" ref="G7:G70">F7/D7*100</f>
        <v>20.985943775100402</v>
      </c>
      <c r="H7" s="10">
        <v>966</v>
      </c>
      <c r="I7" s="26">
        <f aca="true" t="shared" si="2" ref="I7:I70">H7/F7*100</f>
        <v>9.243134628265237</v>
      </c>
      <c r="J7" s="25">
        <f aca="true" t="shared" si="3" ref="J7:J70">SUM(L7:O7)</f>
        <v>609</v>
      </c>
      <c r="K7" s="66">
        <f aca="true" t="shared" si="4" ref="K7:K70">J7/H7*100</f>
        <v>63.04347826086957</v>
      </c>
      <c r="L7" s="10">
        <v>149</v>
      </c>
      <c r="M7" s="11">
        <v>17</v>
      </c>
      <c r="N7" s="11">
        <v>3</v>
      </c>
      <c r="O7" s="11">
        <v>440</v>
      </c>
      <c r="P7" s="11">
        <v>357</v>
      </c>
      <c r="Q7" s="14">
        <v>0</v>
      </c>
      <c r="R7" s="32">
        <v>1031</v>
      </c>
      <c r="S7" s="31">
        <f aca="true" t="shared" si="5" ref="S7:S70">R7/F7*100</f>
        <v>9.865084680891782</v>
      </c>
      <c r="T7" s="36">
        <f aca="true" t="shared" si="6" ref="T7:T70">M7/F7*100000</f>
        <v>162.66385991771122</v>
      </c>
      <c r="U7" s="5"/>
      <c r="V7" s="5"/>
    </row>
    <row r="8" spans="2:22" s="4" customFormat="1" ht="17.25" customHeight="1">
      <c r="B8" s="37" t="s">
        <v>7</v>
      </c>
      <c r="C8" s="3">
        <v>102402</v>
      </c>
      <c r="D8" s="3">
        <v>40484</v>
      </c>
      <c r="E8" s="17">
        <f t="shared" si="0"/>
        <v>39.53438409406066</v>
      </c>
      <c r="F8" s="27">
        <v>3920</v>
      </c>
      <c r="G8" s="18">
        <f t="shared" si="1"/>
        <v>9.682837664262426</v>
      </c>
      <c r="H8" s="10">
        <v>655</v>
      </c>
      <c r="I8" s="26">
        <f t="shared" si="2"/>
        <v>16.70918367346939</v>
      </c>
      <c r="J8" s="25">
        <f t="shared" si="3"/>
        <v>548</v>
      </c>
      <c r="K8" s="66">
        <f t="shared" si="4"/>
        <v>83.66412213740459</v>
      </c>
      <c r="L8" s="10">
        <v>77</v>
      </c>
      <c r="M8" s="11">
        <v>17</v>
      </c>
      <c r="N8" s="11">
        <v>1</v>
      </c>
      <c r="O8" s="11">
        <v>453</v>
      </c>
      <c r="P8" s="11">
        <v>0</v>
      </c>
      <c r="Q8" s="14">
        <v>107</v>
      </c>
      <c r="R8" s="32">
        <v>1228</v>
      </c>
      <c r="S8" s="31">
        <f t="shared" si="5"/>
        <v>31.326530612244895</v>
      </c>
      <c r="T8" s="36">
        <f t="shared" si="6"/>
        <v>433.6734693877551</v>
      </c>
      <c r="U8" s="5"/>
      <c r="V8" s="5"/>
    </row>
    <row r="9" spans="2:22" s="4" customFormat="1" ht="17.25" customHeight="1">
      <c r="B9" s="37" t="s">
        <v>8</v>
      </c>
      <c r="C9" s="3">
        <v>21154</v>
      </c>
      <c r="D9" s="3">
        <v>5045</v>
      </c>
      <c r="E9" s="17">
        <f t="shared" si="0"/>
        <v>23.848917462418456</v>
      </c>
      <c r="F9" s="27">
        <v>1667</v>
      </c>
      <c r="G9" s="18">
        <f t="shared" si="1"/>
        <v>33.0426164519326</v>
      </c>
      <c r="H9" s="10">
        <v>220</v>
      </c>
      <c r="I9" s="26">
        <f t="shared" si="2"/>
        <v>13.197360527894423</v>
      </c>
      <c r="J9" s="25">
        <f t="shared" si="3"/>
        <v>168</v>
      </c>
      <c r="K9" s="66">
        <f t="shared" si="4"/>
        <v>76.36363636363637</v>
      </c>
      <c r="L9" s="10">
        <v>44</v>
      </c>
      <c r="M9" s="11">
        <v>6</v>
      </c>
      <c r="N9" s="11">
        <v>1</v>
      </c>
      <c r="O9" s="11">
        <v>117</v>
      </c>
      <c r="P9" s="11">
        <v>0</v>
      </c>
      <c r="Q9" s="14">
        <v>52</v>
      </c>
      <c r="R9" s="32">
        <v>437</v>
      </c>
      <c r="S9" s="31">
        <f t="shared" si="5"/>
        <v>26.214757048590283</v>
      </c>
      <c r="T9" s="36">
        <f t="shared" si="6"/>
        <v>359.9280143971206</v>
      </c>
      <c r="U9" s="5"/>
      <c r="V9" s="5"/>
    </row>
    <row r="10" spans="2:22" s="4" customFormat="1" ht="17.25" customHeight="1">
      <c r="B10" s="37" t="s">
        <v>9</v>
      </c>
      <c r="C10" s="3">
        <v>19273</v>
      </c>
      <c r="D10" s="3">
        <v>2334</v>
      </c>
      <c r="E10" s="17">
        <f t="shared" si="0"/>
        <v>12.110205987651119</v>
      </c>
      <c r="F10" s="27">
        <v>1019</v>
      </c>
      <c r="G10" s="18">
        <f t="shared" si="1"/>
        <v>43.658954584404455</v>
      </c>
      <c r="H10" s="10">
        <v>120</v>
      </c>
      <c r="I10" s="26">
        <f t="shared" si="2"/>
        <v>11.776251226692837</v>
      </c>
      <c r="J10" s="25">
        <f t="shared" si="3"/>
        <v>101</v>
      </c>
      <c r="K10" s="66">
        <f t="shared" si="4"/>
        <v>84.16666666666667</v>
      </c>
      <c r="L10" s="10">
        <v>25</v>
      </c>
      <c r="M10" s="11">
        <v>3</v>
      </c>
      <c r="N10" s="11">
        <v>1</v>
      </c>
      <c r="O10" s="11">
        <v>72</v>
      </c>
      <c r="P10" s="11">
        <v>4</v>
      </c>
      <c r="Q10" s="14">
        <v>15</v>
      </c>
      <c r="R10" s="32">
        <v>120</v>
      </c>
      <c r="S10" s="31">
        <f t="shared" si="5"/>
        <v>11.776251226692837</v>
      </c>
      <c r="T10" s="36">
        <f t="shared" si="6"/>
        <v>294.4062806673209</v>
      </c>
      <c r="U10" s="5"/>
      <c r="V10" s="5"/>
    </row>
    <row r="11" spans="2:22" s="4" customFormat="1" ht="17.25" customHeight="1">
      <c r="B11" s="37" t="s">
        <v>10</v>
      </c>
      <c r="C11" s="3">
        <v>15707</v>
      </c>
      <c r="D11" s="3">
        <v>4931</v>
      </c>
      <c r="E11" s="17">
        <f t="shared" si="0"/>
        <v>31.39364614503088</v>
      </c>
      <c r="F11" s="27">
        <v>899</v>
      </c>
      <c r="G11" s="18">
        <f t="shared" si="1"/>
        <v>18.231596025147027</v>
      </c>
      <c r="H11" s="10">
        <v>21</v>
      </c>
      <c r="I11" s="26">
        <f t="shared" si="2"/>
        <v>2.3359288097886544</v>
      </c>
      <c r="J11" s="25">
        <f t="shared" si="3"/>
        <v>14</v>
      </c>
      <c r="K11" s="66">
        <f t="shared" si="4"/>
        <v>66.66666666666666</v>
      </c>
      <c r="L11" s="10">
        <v>0</v>
      </c>
      <c r="M11" s="11">
        <v>0</v>
      </c>
      <c r="N11" s="11">
        <v>0</v>
      </c>
      <c r="O11" s="11">
        <v>14</v>
      </c>
      <c r="P11" s="11">
        <v>3</v>
      </c>
      <c r="Q11" s="14">
        <v>4</v>
      </c>
      <c r="R11" s="32">
        <v>100</v>
      </c>
      <c r="S11" s="31">
        <f t="shared" si="5"/>
        <v>11.123470522803114</v>
      </c>
      <c r="T11" s="36">
        <f t="shared" si="6"/>
        <v>0</v>
      </c>
      <c r="U11" s="5"/>
      <c r="V11" s="5"/>
    </row>
    <row r="12" spans="2:22" s="4" customFormat="1" ht="17.25" customHeight="1">
      <c r="B12" s="37" t="s">
        <v>11</v>
      </c>
      <c r="C12" s="3">
        <v>9433</v>
      </c>
      <c r="D12" s="3">
        <v>2764</v>
      </c>
      <c r="E12" s="17">
        <f t="shared" si="0"/>
        <v>29.301388741651646</v>
      </c>
      <c r="F12" s="27">
        <v>839</v>
      </c>
      <c r="G12" s="18">
        <f t="shared" si="1"/>
        <v>30.354558610709116</v>
      </c>
      <c r="H12" s="10">
        <v>93</v>
      </c>
      <c r="I12" s="26">
        <f t="shared" si="2"/>
        <v>11.084624553039331</v>
      </c>
      <c r="J12" s="25">
        <f t="shared" si="3"/>
        <v>67</v>
      </c>
      <c r="K12" s="66">
        <f t="shared" si="4"/>
        <v>72.04301075268818</v>
      </c>
      <c r="L12" s="10">
        <v>7</v>
      </c>
      <c r="M12" s="11">
        <v>0</v>
      </c>
      <c r="N12" s="11">
        <v>2</v>
      </c>
      <c r="O12" s="11">
        <v>58</v>
      </c>
      <c r="P12" s="11">
        <v>26</v>
      </c>
      <c r="Q12" s="14">
        <v>0</v>
      </c>
      <c r="R12" s="32">
        <v>187</v>
      </c>
      <c r="S12" s="31">
        <f t="shared" si="5"/>
        <v>22.288438617401667</v>
      </c>
      <c r="T12" s="36">
        <f t="shared" si="6"/>
        <v>0</v>
      </c>
      <c r="U12" s="5"/>
      <c r="V12" s="5"/>
    </row>
    <row r="13" spans="2:22" s="4" customFormat="1" ht="17.25" customHeight="1">
      <c r="B13" s="37" t="s">
        <v>12</v>
      </c>
      <c r="C13" s="3">
        <v>14172</v>
      </c>
      <c r="D13" s="3">
        <v>6588</v>
      </c>
      <c r="E13" s="17">
        <f t="shared" si="0"/>
        <v>46.48602878916173</v>
      </c>
      <c r="F13" s="27">
        <v>1137</v>
      </c>
      <c r="G13" s="18">
        <f t="shared" si="1"/>
        <v>17.258652094717668</v>
      </c>
      <c r="H13" s="10">
        <v>172</v>
      </c>
      <c r="I13" s="26">
        <f t="shared" si="2"/>
        <v>15.127528583992964</v>
      </c>
      <c r="J13" s="25">
        <f t="shared" si="3"/>
        <v>136</v>
      </c>
      <c r="K13" s="66">
        <f t="shared" si="4"/>
        <v>79.06976744186046</v>
      </c>
      <c r="L13" s="10">
        <v>28</v>
      </c>
      <c r="M13" s="11">
        <v>1</v>
      </c>
      <c r="N13" s="11">
        <v>0</v>
      </c>
      <c r="O13" s="11">
        <v>107</v>
      </c>
      <c r="P13" s="11">
        <v>36</v>
      </c>
      <c r="Q13" s="14">
        <v>0</v>
      </c>
      <c r="R13" s="32">
        <v>158</v>
      </c>
      <c r="S13" s="31">
        <f t="shared" si="5"/>
        <v>13.896218117854001</v>
      </c>
      <c r="T13" s="36">
        <f t="shared" si="6"/>
        <v>87.95074758135445</v>
      </c>
      <c r="U13" s="5"/>
      <c r="V13" s="5"/>
    </row>
    <row r="14" spans="2:22" s="4" customFormat="1" ht="17.25" customHeight="1">
      <c r="B14" s="37" t="s">
        <v>13</v>
      </c>
      <c r="C14" s="3">
        <v>6393</v>
      </c>
      <c r="D14" s="3">
        <v>1879</v>
      </c>
      <c r="E14" s="17">
        <f t="shared" si="0"/>
        <v>29.391521977162522</v>
      </c>
      <c r="F14" s="27">
        <v>462</v>
      </c>
      <c r="G14" s="18">
        <f t="shared" si="1"/>
        <v>24.58754656732304</v>
      </c>
      <c r="H14" s="10">
        <v>6</v>
      </c>
      <c r="I14" s="26">
        <f t="shared" si="2"/>
        <v>1.2987012987012987</v>
      </c>
      <c r="J14" s="25">
        <f t="shared" si="3"/>
        <v>6</v>
      </c>
      <c r="K14" s="66">
        <f t="shared" si="4"/>
        <v>100</v>
      </c>
      <c r="L14" s="10">
        <v>0</v>
      </c>
      <c r="M14" s="11">
        <v>0</v>
      </c>
      <c r="N14" s="11">
        <v>0</v>
      </c>
      <c r="O14" s="11">
        <v>6</v>
      </c>
      <c r="P14" s="11">
        <v>0</v>
      </c>
      <c r="Q14" s="14">
        <v>0</v>
      </c>
      <c r="R14" s="32">
        <v>29</v>
      </c>
      <c r="S14" s="31">
        <f t="shared" si="5"/>
        <v>6.277056277056277</v>
      </c>
      <c r="T14" s="36">
        <f t="shared" si="6"/>
        <v>0</v>
      </c>
      <c r="U14" s="5"/>
      <c r="V14" s="5"/>
    </row>
    <row r="15" spans="2:22" s="4" customFormat="1" ht="17.25" customHeight="1">
      <c r="B15" s="37" t="s">
        <v>14</v>
      </c>
      <c r="C15" s="3">
        <v>7097</v>
      </c>
      <c r="D15" s="3">
        <v>1781</v>
      </c>
      <c r="E15" s="17">
        <f t="shared" si="0"/>
        <v>25.09511061011695</v>
      </c>
      <c r="F15" s="27">
        <v>1018</v>
      </c>
      <c r="G15" s="18">
        <f t="shared" si="1"/>
        <v>57.15889949466592</v>
      </c>
      <c r="H15" s="10">
        <v>78</v>
      </c>
      <c r="I15" s="26">
        <f t="shared" si="2"/>
        <v>7.662082514734774</v>
      </c>
      <c r="J15" s="25">
        <f t="shared" si="3"/>
        <v>66</v>
      </c>
      <c r="K15" s="66">
        <f t="shared" si="4"/>
        <v>84.61538461538461</v>
      </c>
      <c r="L15" s="10">
        <v>16</v>
      </c>
      <c r="M15" s="11">
        <v>4</v>
      </c>
      <c r="N15" s="11">
        <v>0</v>
      </c>
      <c r="O15" s="11">
        <v>46</v>
      </c>
      <c r="P15" s="11">
        <v>5</v>
      </c>
      <c r="Q15" s="14">
        <v>7</v>
      </c>
      <c r="R15" s="32">
        <v>62</v>
      </c>
      <c r="S15" s="31">
        <f t="shared" si="5"/>
        <v>6.090373280943026</v>
      </c>
      <c r="T15" s="36">
        <f t="shared" si="6"/>
        <v>392.9273084479371</v>
      </c>
      <c r="U15" s="5"/>
      <c r="V15" s="5"/>
    </row>
    <row r="16" spans="2:22" s="4" customFormat="1" ht="17.25" customHeight="1">
      <c r="B16" s="37" t="s">
        <v>15</v>
      </c>
      <c r="C16" s="3">
        <v>7679</v>
      </c>
      <c r="D16" s="3">
        <v>3589</v>
      </c>
      <c r="E16" s="17">
        <f t="shared" si="0"/>
        <v>46.737856491730696</v>
      </c>
      <c r="F16" s="27">
        <v>719</v>
      </c>
      <c r="G16" s="18">
        <f t="shared" si="1"/>
        <v>20.03343549735302</v>
      </c>
      <c r="H16" s="10">
        <v>91</v>
      </c>
      <c r="I16" s="26">
        <f t="shared" si="2"/>
        <v>12.656467315716272</v>
      </c>
      <c r="J16" s="25">
        <f t="shared" si="3"/>
        <v>76</v>
      </c>
      <c r="K16" s="66">
        <f t="shared" si="4"/>
        <v>83.51648351648352</v>
      </c>
      <c r="L16" s="10">
        <v>10</v>
      </c>
      <c r="M16" s="11">
        <v>4</v>
      </c>
      <c r="N16" s="11">
        <v>1</v>
      </c>
      <c r="O16" s="11">
        <v>61</v>
      </c>
      <c r="P16" s="11">
        <v>12</v>
      </c>
      <c r="Q16" s="14">
        <v>3</v>
      </c>
      <c r="R16" s="32">
        <v>92</v>
      </c>
      <c r="S16" s="31">
        <f t="shared" si="5"/>
        <v>12.795549374130738</v>
      </c>
      <c r="T16" s="36">
        <f t="shared" si="6"/>
        <v>556.3282336578582</v>
      </c>
      <c r="U16" s="5"/>
      <c r="V16" s="5"/>
    </row>
    <row r="17" spans="2:22" s="4" customFormat="1" ht="17.25" customHeight="1">
      <c r="B17" s="37" t="s">
        <v>16</v>
      </c>
      <c r="C17" s="3">
        <v>2943</v>
      </c>
      <c r="D17" s="3">
        <v>1001</v>
      </c>
      <c r="E17" s="17">
        <f t="shared" si="0"/>
        <v>34.012911994563375</v>
      </c>
      <c r="F17" s="27">
        <v>323</v>
      </c>
      <c r="G17" s="18">
        <f t="shared" si="1"/>
        <v>32.26773226773227</v>
      </c>
      <c r="H17" s="10">
        <v>7</v>
      </c>
      <c r="I17" s="26">
        <f t="shared" si="2"/>
        <v>2.1671826625387</v>
      </c>
      <c r="J17" s="25">
        <f t="shared" si="3"/>
        <v>6</v>
      </c>
      <c r="K17" s="66">
        <f t="shared" si="4"/>
        <v>85.71428571428571</v>
      </c>
      <c r="L17" s="10">
        <v>2</v>
      </c>
      <c r="M17" s="11">
        <v>0</v>
      </c>
      <c r="N17" s="11">
        <v>0</v>
      </c>
      <c r="O17" s="11">
        <v>4</v>
      </c>
      <c r="P17" s="11">
        <v>0</v>
      </c>
      <c r="Q17" s="14">
        <v>1</v>
      </c>
      <c r="R17" s="32">
        <v>36</v>
      </c>
      <c r="S17" s="31">
        <f t="shared" si="5"/>
        <v>11.145510835913312</v>
      </c>
      <c r="T17" s="36">
        <f t="shared" si="6"/>
        <v>0</v>
      </c>
      <c r="U17" s="5"/>
      <c r="V17" s="5"/>
    </row>
    <row r="18" spans="2:22" s="4" customFormat="1" ht="17.25" customHeight="1">
      <c r="B18" s="37" t="s">
        <v>17</v>
      </c>
      <c r="C18" s="3">
        <v>2094</v>
      </c>
      <c r="D18" s="3">
        <v>592</v>
      </c>
      <c r="E18" s="17">
        <f t="shared" si="0"/>
        <v>28.2712511938873</v>
      </c>
      <c r="F18" s="27">
        <v>327</v>
      </c>
      <c r="G18" s="18">
        <f t="shared" si="1"/>
        <v>55.23648648648649</v>
      </c>
      <c r="H18" s="10">
        <v>10</v>
      </c>
      <c r="I18" s="26">
        <f t="shared" si="2"/>
        <v>3.058103975535168</v>
      </c>
      <c r="J18" s="25">
        <f t="shared" si="3"/>
        <v>3</v>
      </c>
      <c r="K18" s="66">
        <f t="shared" si="4"/>
        <v>30</v>
      </c>
      <c r="L18" s="10">
        <v>0</v>
      </c>
      <c r="M18" s="11">
        <v>0</v>
      </c>
      <c r="N18" s="11">
        <v>0</v>
      </c>
      <c r="O18" s="11">
        <v>3</v>
      </c>
      <c r="P18" s="11">
        <v>3</v>
      </c>
      <c r="Q18" s="14">
        <v>4</v>
      </c>
      <c r="R18" s="32">
        <v>29</v>
      </c>
      <c r="S18" s="31">
        <f t="shared" si="5"/>
        <v>8.868501529051988</v>
      </c>
      <c r="T18" s="36">
        <f t="shared" si="6"/>
        <v>0</v>
      </c>
      <c r="U18" s="5"/>
      <c r="V18" s="5"/>
    </row>
    <row r="19" spans="2:22" s="4" customFormat="1" ht="17.25" customHeight="1">
      <c r="B19" s="37" t="s">
        <v>18</v>
      </c>
      <c r="C19" s="3">
        <v>1862</v>
      </c>
      <c r="D19" s="3">
        <v>1165</v>
      </c>
      <c r="E19" s="17">
        <f t="shared" si="0"/>
        <v>62.567132116004295</v>
      </c>
      <c r="F19" s="27">
        <v>254</v>
      </c>
      <c r="G19" s="18">
        <f t="shared" si="1"/>
        <v>21.80257510729614</v>
      </c>
      <c r="H19" s="10">
        <v>8</v>
      </c>
      <c r="I19" s="26">
        <f t="shared" si="2"/>
        <v>3.149606299212598</v>
      </c>
      <c r="J19" s="25">
        <f t="shared" si="3"/>
        <v>6</v>
      </c>
      <c r="K19" s="66">
        <f t="shared" si="4"/>
        <v>75</v>
      </c>
      <c r="L19" s="10">
        <v>0</v>
      </c>
      <c r="M19" s="11">
        <v>0</v>
      </c>
      <c r="N19" s="11">
        <v>0</v>
      </c>
      <c r="O19" s="11">
        <v>6</v>
      </c>
      <c r="P19" s="11">
        <v>1</v>
      </c>
      <c r="Q19" s="14">
        <v>1</v>
      </c>
      <c r="R19" s="32">
        <v>31</v>
      </c>
      <c r="S19" s="31">
        <f t="shared" si="5"/>
        <v>12.204724409448819</v>
      </c>
      <c r="T19" s="36">
        <f t="shared" si="6"/>
        <v>0</v>
      </c>
      <c r="U19" s="5"/>
      <c r="V19" s="5"/>
    </row>
    <row r="20" spans="2:22" s="4" customFormat="1" ht="17.25" customHeight="1">
      <c r="B20" s="37" t="s">
        <v>19</v>
      </c>
      <c r="C20" s="3">
        <v>3726</v>
      </c>
      <c r="D20" s="3">
        <v>763</v>
      </c>
      <c r="E20" s="17">
        <f t="shared" si="0"/>
        <v>20.477724100912507</v>
      </c>
      <c r="F20" s="27">
        <v>588</v>
      </c>
      <c r="G20" s="18">
        <f t="shared" si="1"/>
        <v>77.06422018348624</v>
      </c>
      <c r="H20" s="10">
        <v>6</v>
      </c>
      <c r="I20" s="26">
        <f t="shared" si="2"/>
        <v>1.0204081632653061</v>
      </c>
      <c r="J20" s="25">
        <f t="shared" si="3"/>
        <v>5</v>
      </c>
      <c r="K20" s="66">
        <f t="shared" si="4"/>
        <v>83.33333333333334</v>
      </c>
      <c r="L20" s="10">
        <v>0</v>
      </c>
      <c r="M20" s="11">
        <v>2</v>
      </c>
      <c r="N20" s="11">
        <v>0</v>
      </c>
      <c r="O20" s="11">
        <v>3</v>
      </c>
      <c r="P20" s="11">
        <v>1</v>
      </c>
      <c r="Q20" s="14">
        <v>0</v>
      </c>
      <c r="R20" s="32">
        <v>40</v>
      </c>
      <c r="S20" s="31">
        <f t="shared" si="5"/>
        <v>6.802721088435375</v>
      </c>
      <c r="T20" s="36">
        <f t="shared" si="6"/>
        <v>340.1360544217687</v>
      </c>
      <c r="U20" s="5"/>
      <c r="V20" s="5"/>
    </row>
    <row r="21" spans="2:22" s="4" customFormat="1" ht="17.25" customHeight="1">
      <c r="B21" s="37" t="s">
        <v>20</v>
      </c>
      <c r="C21" s="3">
        <v>6360</v>
      </c>
      <c r="D21" s="3">
        <v>2003</v>
      </c>
      <c r="E21" s="17">
        <f t="shared" si="0"/>
        <v>31.4937106918239</v>
      </c>
      <c r="F21" s="27">
        <v>700</v>
      </c>
      <c r="G21" s="18">
        <f t="shared" si="1"/>
        <v>34.94757863205192</v>
      </c>
      <c r="H21" s="10">
        <v>9</v>
      </c>
      <c r="I21" s="26">
        <f t="shared" si="2"/>
        <v>1.2857142857142856</v>
      </c>
      <c r="J21" s="25">
        <f t="shared" si="3"/>
        <v>8</v>
      </c>
      <c r="K21" s="66">
        <f t="shared" si="4"/>
        <v>88.88888888888889</v>
      </c>
      <c r="L21" s="10">
        <v>1</v>
      </c>
      <c r="M21" s="11">
        <v>1</v>
      </c>
      <c r="N21" s="11">
        <v>0</v>
      </c>
      <c r="O21" s="11">
        <v>6</v>
      </c>
      <c r="P21" s="11">
        <v>0</v>
      </c>
      <c r="Q21" s="14">
        <v>1</v>
      </c>
      <c r="R21" s="32">
        <v>122</v>
      </c>
      <c r="S21" s="31">
        <f t="shared" si="5"/>
        <v>17.42857142857143</v>
      </c>
      <c r="T21" s="36">
        <f t="shared" si="6"/>
        <v>142.85714285714286</v>
      </c>
      <c r="U21" s="5"/>
      <c r="V21" s="5"/>
    </row>
    <row r="22" spans="2:22" s="4" customFormat="1" ht="17.25" customHeight="1">
      <c r="B22" s="37" t="s">
        <v>21</v>
      </c>
      <c r="C22" s="3">
        <v>1457</v>
      </c>
      <c r="D22" s="3">
        <v>672</v>
      </c>
      <c r="E22" s="17">
        <f t="shared" si="0"/>
        <v>46.12216884008236</v>
      </c>
      <c r="F22" s="27">
        <v>231</v>
      </c>
      <c r="G22" s="18">
        <f t="shared" si="1"/>
        <v>34.375</v>
      </c>
      <c r="H22" s="10">
        <v>30</v>
      </c>
      <c r="I22" s="26">
        <f t="shared" si="2"/>
        <v>12.987012987012985</v>
      </c>
      <c r="J22" s="25">
        <f t="shared" si="3"/>
        <v>22</v>
      </c>
      <c r="K22" s="66">
        <f t="shared" si="4"/>
        <v>73.33333333333333</v>
      </c>
      <c r="L22" s="10">
        <v>8</v>
      </c>
      <c r="M22" s="11">
        <v>1</v>
      </c>
      <c r="N22" s="11">
        <v>0</v>
      </c>
      <c r="O22" s="11">
        <v>13</v>
      </c>
      <c r="P22" s="11">
        <v>2</v>
      </c>
      <c r="Q22" s="14">
        <v>6</v>
      </c>
      <c r="R22" s="32">
        <v>60</v>
      </c>
      <c r="S22" s="31">
        <f t="shared" si="5"/>
        <v>25.97402597402597</v>
      </c>
      <c r="T22" s="36">
        <f t="shared" si="6"/>
        <v>432.9004329004329</v>
      </c>
      <c r="U22" s="5"/>
      <c r="V22" s="5"/>
    </row>
    <row r="23" spans="2:22" s="4" customFormat="1" ht="17.25" customHeight="1">
      <c r="B23" s="37" t="s">
        <v>22</v>
      </c>
      <c r="C23" s="3">
        <v>2200</v>
      </c>
      <c r="D23" s="3">
        <v>938</v>
      </c>
      <c r="E23" s="17">
        <f t="shared" si="0"/>
        <v>42.63636363636364</v>
      </c>
      <c r="F23" s="27">
        <v>287</v>
      </c>
      <c r="G23" s="18">
        <f t="shared" si="1"/>
        <v>30.597014925373134</v>
      </c>
      <c r="H23" s="10">
        <v>24</v>
      </c>
      <c r="I23" s="26">
        <f t="shared" si="2"/>
        <v>8.362369337979095</v>
      </c>
      <c r="J23" s="25">
        <f t="shared" si="3"/>
        <v>21</v>
      </c>
      <c r="K23" s="66">
        <f t="shared" si="4"/>
        <v>87.5</v>
      </c>
      <c r="L23" s="10">
        <v>4</v>
      </c>
      <c r="M23" s="11">
        <v>0</v>
      </c>
      <c r="N23" s="11">
        <v>0</v>
      </c>
      <c r="O23" s="11">
        <v>17</v>
      </c>
      <c r="P23" s="11">
        <v>0</v>
      </c>
      <c r="Q23" s="14">
        <v>3</v>
      </c>
      <c r="R23" s="32">
        <v>41</v>
      </c>
      <c r="S23" s="31">
        <f t="shared" si="5"/>
        <v>14.285714285714285</v>
      </c>
      <c r="T23" s="36">
        <f t="shared" si="6"/>
        <v>0</v>
      </c>
      <c r="U23" s="5"/>
      <c r="V23" s="5"/>
    </row>
    <row r="24" spans="2:22" s="4" customFormat="1" ht="17.25" customHeight="1">
      <c r="B24" s="37" t="s">
        <v>23</v>
      </c>
      <c r="C24" s="3">
        <v>1619</v>
      </c>
      <c r="D24" s="3">
        <v>469</v>
      </c>
      <c r="E24" s="17">
        <f t="shared" si="0"/>
        <v>28.968499073502162</v>
      </c>
      <c r="F24" s="27">
        <v>292</v>
      </c>
      <c r="G24" s="18">
        <f t="shared" si="1"/>
        <v>62.26012793176972</v>
      </c>
      <c r="H24" s="10">
        <v>5</v>
      </c>
      <c r="I24" s="26">
        <f t="shared" si="2"/>
        <v>1.7123287671232876</v>
      </c>
      <c r="J24" s="25">
        <f t="shared" si="3"/>
        <v>5</v>
      </c>
      <c r="K24" s="66">
        <f t="shared" si="4"/>
        <v>100</v>
      </c>
      <c r="L24" s="10">
        <v>0</v>
      </c>
      <c r="M24" s="11">
        <v>0</v>
      </c>
      <c r="N24" s="11">
        <v>0</v>
      </c>
      <c r="O24" s="11">
        <v>5</v>
      </c>
      <c r="P24" s="11">
        <v>0</v>
      </c>
      <c r="Q24" s="14">
        <v>0</v>
      </c>
      <c r="R24" s="32">
        <v>9</v>
      </c>
      <c r="S24" s="31">
        <f t="shared" si="5"/>
        <v>3.0821917808219177</v>
      </c>
      <c r="T24" s="36">
        <f t="shared" si="6"/>
        <v>0</v>
      </c>
      <c r="U24" s="5"/>
      <c r="V24" s="5"/>
    </row>
    <row r="25" spans="2:22" s="4" customFormat="1" ht="17.25" customHeight="1">
      <c r="B25" s="37" t="s">
        <v>24</v>
      </c>
      <c r="C25" s="3">
        <v>2396</v>
      </c>
      <c r="D25" s="3">
        <v>613</v>
      </c>
      <c r="E25" s="17">
        <f t="shared" si="0"/>
        <v>25.58430717863105</v>
      </c>
      <c r="F25" s="27">
        <v>259</v>
      </c>
      <c r="G25" s="18">
        <f t="shared" si="1"/>
        <v>42.25122349102774</v>
      </c>
      <c r="H25" s="10">
        <v>4</v>
      </c>
      <c r="I25" s="26">
        <f t="shared" si="2"/>
        <v>1.5444015444015444</v>
      </c>
      <c r="J25" s="25">
        <f t="shared" si="3"/>
        <v>4</v>
      </c>
      <c r="K25" s="66">
        <f t="shared" si="4"/>
        <v>100</v>
      </c>
      <c r="L25" s="10">
        <v>0</v>
      </c>
      <c r="M25" s="11">
        <v>0</v>
      </c>
      <c r="N25" s="11">
        <v>0</v>
      </c>
      <c r="O25" s="11">
        <v>4</v>
      </c>
      <c r="P25" s="11">
        <v>0</v>
      </c>
      <c r="Q25" s="14">
        <v>0</v>
      </c>
      <c r="R25" s="32">
        <v>39</v>
      </c>
      <c r="S25" s="31">
        <f t="shared" si="5"/>
        <v>15.057915057915059</v>
      </c>
      <c r="T25" s="36">
        <f t="shared" si="6"/>
        <v>0</v>
      </c>
      <c r="U25" s="5"/>
      <c r="V25" s="5"/>
    </row>
    <row r="26" spans="2:22" s="4" customFormat="1" ht="17.25" customHeight="1">
      <c r="B26" s="37" t="s">
        <v>25</v>
      </c>
      <c r="C26" s="3">
        <v>1387</v>
      </c>
      <c r="D26" s="3">
        <v>526</v>
      </c>
      <c r="E26" s="17">
        <f t="shared" si="0"/>
        <v>37.92357606344628</v>
      </c>
      <c r="F26" s="27">
        <v>142</v>
      </c>
      <c r="G26" s="18">
        <f t="shared" si="1"/>
        <v>26.996197718631176</v>
      </c>
      <c r="H26" s="10">
        <v>8</v>
      </c>
      <c r="I26" s="26">
        <f t="shared" si="2"/>
        <v>5.633802816901409</v>
      </c>
      <c r="J26" s="25">
        <f t="shared" si="3"/>
        <v>5</v>
      </c>
      <c r="K26" s="66">
        <f t="shared" si="4"/>
        <v>62.5</v>
      </c>
      <c r="L26" s="10">
        <v>2</v>
      </c>
      <c r="M26" s="11">
        <v>0</v>
      </c>
      <c r="N26" s="11">
        <v>0</v>
      </c>
      <c r="O26" s="11">
        <v>3</v>
      </c>
      <c r="P26" s="11">
        <v>0</v>
      </c>
      <c r="Q26" s="14">
        <v>3</v>
      </c>
      <c r="R26" s="32">
        <v>22</v>
      </c>
      <c r="S26" s="31">
        <f t="shared" si="5"/>
        <v>15.492957746478872</v>
      </c>
      <c r="T26" s="36">
        <f t="shared" si="6"/>
        <v>0</v>
      </c>
      <c r="U26" s="5"/>
      <c r="V26" s="5"/>
    </row>
    <row r="27" spans="2:22" s="4" customFormat="1" ht="17.25" customHeight="1">
      <c r="B27" s="37" t="s">
        <v>26</v>
      </c>
      <c r="C27" s="3">
        <v>1222</v>
      </c>
      <c r="D27" s="3">
        <v>562</v>
      </c>
      <c r="E27" s="17">
        <f t="shared" si="0"/>
        <v>45.99018003273322</v>
      </c>
      <c r="F27" s="27">
        <v>226</v>
      </c>
      <c r="G27" s="18">
        <f t="shared" si="1"/>
        <v>40.213523131672595</v>
      </c>
      <c r="H27" s="10">
        <v>17</v>
      </c>
      <c r="I27" s="26">
        <f t="shared" si="2"/>
        <v>7.52212389380531</v>
      </c>
      <c r="J27" s="25">
        <f t="shared" si="3"/>
        <v>13</v>
      </c>
      <c r="K27" s="66">
        <f t="shared" si="4"/>
        <v>76.47058823529412</v>
      </c>
      <c r="L27" s="10">
        <v>3</v>
      </c>
      <c r="M27" s="11">
        <v>0</v>
      </c>
      <c r="N27" s="11">
        <v>0</v>
      </c>
      <c r="O27" s="11">
        <v>10</v>
      </c>
      <c r="P27" s="11">
        <v>1</v>
      </c>
      <c r="Q27" s="14">
        <v>3</v>
      </c>
      <c r="R27" s="32">
        <v>40</v>
      </c>
      <c r="S27" s="31">
        <f t="shared" si="5"/>
        <v>17.699115044247787</v>
      </c>
      <c r="T27" s="36">
        <f t="shared" si="6"/>
        <v>0</v>
      </c>
      <c r="U27" s="5"/>
      <c r="V27" s="5"/>
    </row>
    <row r="28" spans="2:22" s="4" customFormat="1" ht="17.25" customHeight="1">
      <c r="B28" s="37" t="s">
        <v>27</v>
      </c>
      <c r="C28" s="3">
        <v>3546</v>
      </c>
      <c r="D28" s="3">
        <v>1375</v>
      </c>
      <c r="E28" s="17">
        <f t="shared" si="0"/>
        <v>38.77608573040045</v>
      </c>
      <c r="F28" s="27">
        <v>385</v>
      </c>
      <c r="G28" s="18">
        <f t="shared" si="1"/>
        <v>28.000000000000004</v>
      </c>
      <c r="H28" s="10">
        <v>29</v>
      </c>
      <c r="I28" s="26">
        <f t="shared" si="2"/>
        <v>7.532467532467532</v>
      </c>
      <c r="J28" s="25">
        <f t="shared" si="3"/>
        <v>28</v>
      </c>
      <c r="K28" s="66">
        <f t="shared" si="4"/>
        <v>96.55172413793103</v>
      </c>
      <c r="L28" s="10">
        <v>3</v>
      </c>
      <c r="M28" s="11">
        <v>0</v>
      </c>
      <c r="N28" s="11">
        <v>0</v>
      </c>
      <c r="O28" s="11">
        <v>25</v>
      </c>
      <c r="P28" s="11">
        <v>0</v>
      </c>
      <c r="Q28" s="14">
        <v>1</v>
      </c>
      <c r="R28" s="32">
        <v>64</v>
      </c>
      <c r="S28" s="31">
        <f t="shared" si="5"/>
        <v>16.623376623376622</v>
      </c>
      <c r="T28" s="36">
        <f t="shared" si="6"/>
        <v>0</v>
      </c>
      <c r="U28" s="5"/>
      <c r="V28" s="5"/>
    </row>
    <row r="29" spans="2:22" s="4" customFormat="1" ht="17.25" customHeight="1">
      <c r="B29" s="37" t="s">
        <v>28</v>
      </c>
      <c r="C29" s="3">
        <v>2288</v>
      </c>
      <c r="D29" s="3">
        <v>911</v>
      </c>
      <c r="E29" s="17">
        <f t="shared" si="0"/>
        <v>39.81643356643357</v>
      </c>
      <c r="F29" s="27">
        <v>550</v>
      </c>
      <c r="G29" s="18">
        <f t="shared" si="1"/>
        <v>60.37321624588364</v>
      </c>
      <c r="H29" s="10">
        <v>70</v>
      </c>
      <c r="I29" s="26">
        <f t="shared" si="2"/>
        <v>12.727272727272727</v>
      </c>
      <c r="J29" s="25">
        <f t="shared" si="3"/>
        <v>58</v>
      </c>
      <c r="K29" s="66">
        <f t="shared" si="4"/>
        <v>82.85714285714286</v>
      </c>
      <c r="L29" s="10">
        <v>16</v>
      </c>
      <c r="M29" s="11">
        <v>1</v>
      </c>
      <c r="N29" s="11">
        <v>0</v>
      </c>
      <c r="O29" s="11">
        <v>41</v>
      </c>
      <c r="P29" s="11">
        <v>0</v>
      </c>
      <c r="Q29" s="14">
        <v>12</v>
      </c>
      <c r="R29" s="32">
        <v>55</v>
      </c>
      <c r="S29" s="31">
        <f t="shared" si="5"/>
        <v>10</v>
      </c>
      <c r="T29" s="36">
        <f t="shared" si="6"/>
        <v>181.8181818181818</v>
      </c>
      <c r="U29" s="5"/>
      <c r="V29" s="5"/>
    </row>
    <row r="30" spans="2:22" s="4" customFormat="1" ht="17.25" customHeight="1">
      <c r="B30" s="37" t="s">
        <v>29</v>
      </c>
      <c r="C30" s="3">
        <v>5530</v>
      </c>
      <c r="D30" s="3">
        <v>1284</v>
      </c>
      <c r="E30" s="17">
        <f t="shared" si="0"/>
        <v>23.21880650994575</v>
      </c>
      <c r="F30" s="27">
        <v>681</v>
      </c>
      <c r="G30" s="18">
        <f t="shared" si="1"/>
        <v>53.0373831775701</v>
      </c>
      <c r="H30" s="10">
        <v>77</v>
      </c>
      <c r="I30" s="26">
        <f t="shared" si="2"/>
        <v>11.30690161527166</v>
      </c>
      <c r="J30" s="25">
        <f t="shared" si="3"/>
        <v>60</v>
      </c>
      <c r="K30" s="66">
        <f t="shared" si="4"/>
        <v>77.92207792207793</v>
      </c>
      <c r="L30" s="10">
        <v>12</v>
      </c>
      <c r="M30" s="11">
        <v>1</v>
      </c>
      <c r="N30" s="11">
        <v>0</v>
      </c>
      <c r="O30" s="11">
        <v>47</v>
      </c>
      <c r="P30" s="11">
        <v>0</v>
      </c>
      <c r="Q30" s="14">
        <v>17</v>
      </c>
      <c r="R30" s="32">
        <v>52</v>
      </c>
      <c r="S30" s="31">
        <f t="shared" si="5"/>
        <v>7.63582966226138</v>
      </c>
      <c r="T30" s="36">
        <f t="shared" si="6"/>
        <v>146.84287812041114</v>
      </c>
      <c r="U30" s="5"/>
      <c r="V30" s="5"/>
    </row>
    <row r="31" spans="2:22" s="4" customFormat="1" ht="17.25" customHeight="1">
      <c r="B31" s="37" t="s">
        <v>30</v>
      </c>
      <c r="C31" s="3">
        <v>2947</v>
      </c>
      <c r="D31" s="3">
        <v>1382</v>
      </c>
      <c r="E31" s="17">
        <f t="shared" si="0"/>
        <v>46.89514760773668</v>
      </c>
      <c r="F31" s="27">
        <v>174</v>
      </c>
      <c r="G31" s="18">
        <f t="shared" si="1"/>
        <v>12.590448625180898</v>
      </c>
      <c r="H31" s="10">
        <v>3</v>
      </c>
      <c r="I31" s="26">
        <f t="shared" si="2"/>
        <v>1.7241379310344827</v>
      </c>
      <c r="J31" s="25">
        <f t="shared" si="3"/>
        <v>3</v>
      </c>
      <c r="K31" s="66">
        <f t="shared" si="4"/>
        <v>100</v>
      </c>
      <c r="L31" s="10">
        <v>0</v>
      </c>
      <c r="M31" s="11">
        <v>0</v>
      </c>
      <c r="N31" s="11">
        <v>0</v>
      </c>
      <c r="O31" s="11">
        <v>3</v>
      </c>
      <c r="P31" s="11">
        <v>0</v>
      </c>
      <c r="Q31" s="14">
        <v>0</v>
      </c>
      <c r="R31" s="32">
        <v>7</v>
      </c>
      <c r="S31" s="31">
        <f t="shared" si="5"/>
        <v>4.022988505747127</v>
      </c>
      <c r="T31" s="36">
        <f t="shared" si="6"/>
        <v>0</v>
      </c>
      <c r="U31" s="5"/>
      <c r="V31" s="5"/>
    </row>
    <row r="32" spans="2:22" s="4" customFormat="1" ht="17.25" customHeight="1">
      <c r="B32" s="37" t="s">
        <v>31</v>
      </c>
      <c r="C32" s="3">
        <v>4282</v>
      </c>
      <c r="D32" s="3">
        <v>1538</v>
      </c>
      <c r="E32" s="17">
        <f t="shared" si="0"/>
        <v>35.91779542269967</v>
      </c>
      <c r="F32" s="27">
        <v>763</v>
      </c>
      <c r="G32" s="18">
        <f t="shared" si="1"/>
        <v>49.609882964889465</v>
      </c>
      <c r="H32" s="10">
        <v>40</v>
      </c>
      <c r="I32" s="26">
        <f t="shared" si="2"/>
        <v>5.242463958060288</v>
      </c>
      <c r="J32" s="25">
        <f t="shared" si="3"/>
        <v>33</v>
      </c>
      <c r="K32" s="66">
        <f t="shared" si="4"/>
        <v>82.5</v>
      </c>
      <c r="L32" s="10">
        <v>6</v>
      </c>
      <c r="M32" s="11">
        <v>2</v>
      </c>
      <c r="N32" s="11">
        <v>0</v>
      </c>
      <c r="O32" s="11">
        <v>25</v>
      </c>
      <c r="P32" s="11">
        <v>2</v>
      </c>
      <c r="Q32" s="14">
        <v>5</v>
      </c>
      <c r="R32" s="32">
        <v>115</v>
      </c>
      <c r="S32" s="31">
        <f t="shared" si="5"/>
        <v>15.072083879423328</v>
      </c>
      <c r="T32" s="36">
        <f t="shared" si="6"/>
        <v>262.12319790301444</v>
      </c>
      <c r="U32" s="5"/>
      <c r="V32" s="5"/>
    </row>
    <row r="33" spans="2:22" s="4" customFormat="1" ht="17.25" customHeight="1">
      <c r="B33" s="37" t="s">
        <v>32</v>
      </c>
      <c r="C33" s="3">
        <v>2947</v>
      </c>
      <c r="D33" s="3">
        <v>820</v>
      </c>
      <c r="E33" s="17">
        <f t="shared" si="0"/>
        <v>27.824906684764166</v>
      </c>
      <c r="F33" s="27">
        <v>251</v>
      </c>
      <c r="G33" s="18">
        <f t="shared" si="1"/>
        <v>30.609756097560975</v>
      </c>
      <c r="H33" s="10">
        <v>40</v>
      </c>
      <c r="I33" s="26">
        <f t="shared" si="2"/>
        <v>15.936254980079681</v>
      </c>
      <c r="J33" s="25">
        <f t="shared" si="3"/>
        <v>24</v>
      </c>
      <c r="K33" s="66">
        <f t="shared" si="4"/>
        <v>60</v>
      </c>
      <c r="L33" s="10">
        <v>5</v>
      </c>
      <c r="M33" s="11">
        <v>0</v>
      </c>
      <c r="N33" s="11">
        <v>0</v>
      </c>
      <c r="O33" s="11">
        <v>19</v>
      </c>
      <c r="P33" s="11">
        <v>0</v>
      </c>
      <c r="Q33" s="14">
        <v>16</v>
      </c>
      <c r="R33" s="32">
        <v>34</v>
      </c>
      <c r="S33" s="31">
        <f t="shared" si="5"/>
        <v>13.545816733067728</v>
      </c>
      <c r="T33" s="36">
        <f t="shared" si="6"/>
        <v>0</v>
      </c>
      <c r="U33" s="5"/>
      <c r="V33" s="5"/>
    </row>
    <row r="34" spans="2:22" s="4" customFormat="1" ht="17.25" customHeight="1">
      <c r="B34" s="37" t="s">
        <v>33</v>
      </c>
      <c r="C34" s="3">
        <v>1041</v>
      </c>
      <c r="D34" s="3">
        <v>207</v>
      </c>
      <c r="E34" s="17">
        <f t="shared" si="0"/>
        <v>19.88472622478386</v>
      </c>
      <c r="F34" s="27">
        <v>136</v>
      </c>
      <c r="G34" s="18">
        <f t="shared" si="1"/>
        <v>65.70048309178745</v>
      </c>
      <c r="H34" s="10">
        <v>22</v>
      </c>
      <c r="I34" s="26">
        <f t="shared" si="2"/>
        <v>16.176470588235293</v>
      </c>
      <c r="J34" s="25">
        <f t="shared" si="3"/>
        <v>16</v>
      </c>
      <c r="K34" s="66">
        <f t="shared" si="4"/>
        <v>72.72727272727273</v>
      </c>
      <c r="L34" s="10">
        <v>3</v>
      </c>
      <c r="M34" s="11">
        <v>0</v>
      </c>
      <c r="N34" s="11">
        <v>0</v>
      </c>
      <c r="O34" s="11">
        <v>13</v>
      </c>
      <c r="P34" s="11">
        <v>1</v>
      </c>
      <c r="Q34" s="14">
        <v>5</v>
      </c>
      <c r="R34" s="32">
        <v>18</v>
      </c>
      <c r="S34" s="31">
        <f t="shared" si="5"/>
        <v>13.23529411764706</v>
      </c>
      <c r="T34" s="36">
        <f t="shared" si="6"/>
        <v>0</v>
      </c>
      <c r="U34" s="5"/>
      <c r="V34" s="5"/>
    </row>
    <row r="35" spans="2:22" s="4" customFormat="1" ht="17.25" customHeight="1">
      <c r="B35" s="37" t="s">
        <v>34</v>
      </c>
      <c r="C35" s="3">
        <v>1478</v>
      </c>
      <c r="D35" s="3">
        <v>613</v>
      </c>
      <c r="E35" s="17">
        <f t="shared" si="0"/>
        <v>41.47496617050068</v>
      </c>
      <c r="F35" s="27">
        <v>263</v>
      </c>
      <c r="G35" s="18">
        <f t="shared" si="1"/>
        <v>42.90375203915171</v>
      </c>
      <c r="H35" s="10">
        <v>19</v>
      </c>
      <c r="I35" s="26">
        <f t="shared" si="2"/>
        <v>7.224334600760455</v>
      </c>
      <c r="J35" s="25">
        <f t="shared" si="3"/>
        <v>8</v>
      </c>
      <c r="K35" s="66">
        <f t="shared" si="4"/>
        <v>42.10526315789473</v>
      </c>
      <c r="L35" s="10">
        <v>0</v>
      </c>
      <c r="M35" s="11">
        <v>1</v>
      </c>
      <c r="N35" s="11">
        <v>0</v>
      </c>
      <c r="O35" s="11">
        <v>7</v>
      </c>
      <c r="P35" s="11">
        <v>0</v>
      </c>
      <c r="Q35" s="14">
        <v>11</v>
      </c>
      <c r="R35" s="32">
        <v>21</v>
      </c>
      <c r="S35" s="31">
        <f t="shared" si="5"/>
        <v>7.984790874524715</v>
      </c>
      <c r="T35" s="36">
        <f t="shared" si="6"/>
        <v>380.22813688212926</v>
      </c>
      <c r="U35" s="5"/>
      <c r="V35" s="5"/>
    </row>
    <row r="36" spans="2:22" s="4" customFormat="1" ht="17.25" customHeight="1">
      <c r="B36" s="37" t="s">
        <v>35</v>
      </c>
      <c r="C36" s="3">
        <v>2034</v>
      </c>
      <c r="D36" s="3">
        <v>242</v>
      </c>
      <c r="E36" s="17">
        <f t="shared" si="0"/>
        <v>11.897738446411013</v>
      </c>
      <c r="F36" s="27">
        <v>187</v>
      </c>
      <c r="G36" s="18">
        <f t="shared" si="1"/>
        <v>77.27272727272727</v>
      </c>
      <c r="H36" s="10">
        <v>1</v>
      </c>
      <c r="I36" s="26">
        <f t="shared" si="2"/>
        <v>0.53475935828877</v>
      </c>
      <c r="J36" s="25">
        <f t="shared" si="3"/>
        <v>0</v>
      </c>
      <c r="K36" s="66">
        <f t="shared" si="4"/>
        <v>0</v>
      </c>
      <c r="L36" s="10">
        <v>0</v>
      </c>
      <c r="M36" s="11">
        <v>0</v>
      </c>
      <c r="N36" s="11">
        <v>0</v>
      </c>
      <c r="O36" s="11">
        <v>0</v>
      </c>
      <c r="P36" s="11">
        <v>1</v>
      </c>
      <c r="Q36" s="14">
        <v>0</v>
      </c>
      <c r="R36" s="32">
        <v>22</v>
      </c>
      <c r="S36" s="31">
        <f t="shared" si="5"/>
        <v>11.76470588235294</v>
      </c>
      <c r="T36" s="36">
        <f t="shared" si="6"/>
        <v>0</v>
      </c>
      <c r="U36" s="5"/>
      <c r="V36" s="5"/>
    </row>
    <row r="37" spans="2:22" s="4" customFormat="1" ht="17.25" customHeight="1">
      <c r="B37" s="37" t="s">
        <v>36</v>
      </c>
      <c r="C37" s="3">
        <v>3387</v>
      </c>
      <c r="D37" s="3">
        <v>647</v>
      </c>
      <c r="E37" s="17">
        <f t="shared" si="0"/>
        <v>19.102450546206082</v>
      </c>
      <c r="F37" s="27">
        <v>348</v>
      </c>
      <c r="G37" s="18">
        <f t="shared" si="1"/>
        <v>53.78670788253478</v>
      </c>
      <c r="H37" s="10">
        <v>6</v>
      </c>
      <c r="I37" s="26">
        <f t="shared" si="2"/>
        <v>1.7241379310344827</v>
      </c>
      <c r="J37" s="25">
        <f t="shared" si="3"/>
        <v>5</v>
      </c>
      <c r="K37" s="66">
        <f t="shared" si="4"/>
        <v>83.33333333333334</v>
      </c>
      <c r="L37" s="10">
        <v>0</v>
      </c>
      <c r="M37" s="11">
        <v>0</v>
      </c>
      <c r="N37" s="11">
        <v>0</v>
      </c>
      <c r="O37" s="11">
        <v>5</v>
      </c>
      <c r="P37" s="11">
        <v>0</v>
      </c>
      <c r="Q37" s="14">
        <v>1</v>
      </c>
      <c r="R37" s="32">
        <v>23</v>
      </c>
      <c r="S37" s="31">
        <f t="shared" si="5"/>
        <v>6.609195402298851</v>
      </c>
      <c r="T37" s="36">
        <f t="shared" si="6"/>
        <v>0</v>
      </c>
      <c r="U37" s="5"/>
      <c r="V37" s="5"/>
    </row>
    <row r="38" spans="2:22" s="4" customFormat="1" ht="17.25" customHeight="1">
      <c r="B38" s="37" t="s">
        <v>37</v>
      </c>
      <c r="C38" s="3">
        <v>5292</v>
      </c>
      <c r="D38" s="3">
        <v>1438</v>
      </c>
      <c r="E38" s="17">
        <f t="shared" si="0"/>
        <v>27.173091458805743</v>
      </c>
      <c r="F38" s="27">
        <v>664</v>
      </c>
      <c r="G38" s="18">
        <f t="shared" si="1"/>
        <v>46.17524339360223</v>
      </c>
      <c r="H38" s="10">
        <v>11</v>
      </c>
      <c r="I38" s="26">
        <f t="shared" si="2"/>
        <v>1.6566265060240966</v>
      </c>
      <c r="J38" s="25">
        <f t="shared" si="3"/>
        <v>9</v>
      </c>
      <c r="K38" s="66">
        <f t="shared" si="4"/>
        <v>81.81818181818183</v>
      </c>
      <c r="L38" s="10">
        <v>0</v>
      </c>
      <c r="M38" s="11">
        <v>2</v>
      </c>
      <c r="N38" s="11">
        <v>0</v>
      </c>
      <c r="O38" s="11">
        <v>7</v>
      </c>
      <c r="P38" s="11">
        <v>0</v>
      </c>
      <c r="Q38" s="14">
        <v>2</v>
      </c>
      <c r="R38" s="32">
        <v>48</v>
      </c>
      <c r="S38" s="31">
        <f t="shared" si="5"/>
        <v>7.228915662650602</v>
      </c>
      <c r="T38" s="36">
        <f t="shared" si="6"/>
        <v>301.20481927710847</v>
      </c>
      <c r="U38" s="5"/>
      <c r="V38" s="5"/>
    </row>
    <row r="39" spans="2:22" s="4" customFormat="1" ht="17.25" customHeight="1">
      <c r="B39" s="37" t="s">
        <v>38</v>
      </c>
      <c r="C39" s="3">
        <v>1911</v>
      </c>
      <c r="D39" s="3">
        <v>361</v>
      </c>
      <c r="E39" s="17">
        <f t="shared" si="0"/>
        <v>18.890633176347464</v>
      </c>
      <c r="F39" s="27">
        <v>231</v>
      </c>
      <c r="G39" s="18">
        <f t="shared" si="1"/>
        <v>63.988919667590025</v>
      </c>
      <c r="H39" s="10">
        <v>13</v>
      </c>
      <c r="I39" s="26">
        <f t="shared" si="2"/>
        <v>5.627705627705628</v>
      </c>
      <c r="J39" s="25">
        <f t="shared" si="3"/>
        <v>9</v>
      </c>
      <c r="K39" s="66">
        <f t="shared" si="4"/>
        <v>69.23076923076923</v>
      </c>
      <c r="L39" s="10">
        <v>4</v>
      </c>
      <c r="M39" s="11">
        <v>1</v>
      </c>
      <c r="N39" s="11">
        <v>0</v>
      </c>
      <c r="O39" s="11">
        <v>4</v>
      </c>
      <c r="P39" s="11">
        <v>0</v>
      </c>
      <c r="Q39" s="14">
        <v>4</v>
      </c>
      <c r="R39" s="32">
        <v>27</v>
      </c>
      <c r="S39" s="31">
        <f t="shared" si="5"/>
        <v>11.688311688311687</v>
      </c>
      <c r="T39" s="36">
        <f t="shared" si="6"/>
        <v>432.9004329004329</v>
      </c>
      <c r="U39" s="5"/>
      <c r="V39" s="5"/>
    </row>
    <row r="40" spans="2:22" s="4" customFormat="1" ht="17.25" customHeight="1">
      <c r="B40" s="37" t="s">
        <v>39</v>
      </c>
      <c r="C40" s="3">
        <v>2803</v>
      </c>
      <c r="D40" s="3">
        <v>389</v>
      </c>
      <c r="E40" s="17">
        <f t="shared" si="0"/>
        <v>13.877987870139135</v>
      </c>
      <c r="F40" s="27">
        <v>295</v>
      </c>
      <c r="G40" s="18">
        <f t="shared" si="1"/>
        <v>75.83547557840618</v>
      </c>
      <c r="H40" s="10">
        <v>3</v>
      </c>
      <c r="I40" s="26">
        <f t="shared" si="2"/>
        <v>1.0169491525423728</v>
      </c>
      <c r="J40" s="25">
        <f t="shared" si="3"/>
        <v>2</v>
      </c>
      <c r="K40" s="66">
        <f t="shared" si="4"/>
        <v>66.66666666666666</v>
      </c>
      <c r="L40" s="10">
        <v>2</v>
      </c>
      <c r="M40" s="11">
        <v>0</v>
      </c>
      <c r="N40" s="11">
        <v>0</v>
      </c>
      <c r="O40" s="11">
        <v>0</v>
      </c>
      <c r="P40" s="11">
        <v>0</v>
      </c>
      <c r="Q40" s="14">
        <v>1</v>
      </c>
      <c r="R40" s="32">
        <v>40</v>
      </c>
      <c r="S40" s="31">
        <f t="shared" si="5"/>
        <v>13.559322033898304</v>
      </c>
      <c r="T40" s="36">
        <f t="shared" si="6"/>
        <v>0</v>
      </c>
      <c r="U40" s="5"/>
      <c r="V40" s="5"/>
    </row>
    <row r="41" spans="2:22" s="4" customFormat="1" ht="17.25" customHeight="1">
      <c r="B41" s="37" t="s">
        <v>40</v>
      </c>
      <c r="C41" s="3">
        <v>4766</v>
      </c>
      <c r="D41" s="3">
        <v>1041</v>
      </c>
      <c r="E41" s="17">
        <f t="shared" si="0"/>
        <v>21.842215694502727</v>
      </c>
      <c r="F41" s="27">
        <v>739</v>
      </c>
      <c r="G41" s="18">
        <f t="shared" si="1"/>
        <v>70.98943323727185</v>
      </c>
      <c r="H41" s="10">
        <v>95</v>
      </c>
      <c r="I41" s="26">
        <f t="shared" si="2"/>
        <v>12.855209742895804</v>
      </c>
      <c r="J41" s="25">
        <f t="shared" si="3"/>
        <v>65</v>
      </c>
      <c r="K41" s="66">
        <f t="shared" si="4"/>
        <v>68.42105263157895</v>
      </c>
      <c r="L41" s="10">
        <v>7</v>
      </c>
      <c r="M41" s="11">
        <v>4</v>
      </c>
      <c r="N41" s="11">
        <v>0</v>
      </c>
      <c r="O41" s="11">
        <v>54</v>
      </c>
      <c r="P41" s="11">
        <v>26</v>
      </c>
      <c r="Q41" s="14">
        <v>4</v>
      </c>
      <c r="R41" s="32">
        <v>120</v>
      </c>
      <c r="S41" s="31">
        <f t="shared" si="5"/>
        <v>16.23815967523681</v>
      </c>
      <c r="T41" s="36">
        <f t="shared" si="6"/>
        <v>541.2719891745603</v>
      </c>
      <c r="U41" s="5"/>
      <c r="V41" s="5"/>
    </row>
    <row r="42" spans="2:22" s="4" customFormat="1" ht="17.25" customHeight="1">
      <c r="B42" s="37" t="s">
        <v>41</v>
      </c>
      <c r="C42" s="3">
        <v>1818</v>
      </c>
      <c r="D42" s="3">
        <v>395</v>
      </c>
      <c r="E42" s="17">
        <f t="shared" si="0"/>
        <v>21.727172717271728</v>
      </c>
      <c r="F42" s="27">
        <v>365</v>
      </c>
      <c r="G42" s="18">
        <f t="shared" si="1"/>
        <v>92.40506329113924</v>
      </c>
      <c r="H42" s="10">
        <v>47</v>
      </c>
      <c r="I42" s="26">
        <f t="shared" si="2"/>
        <v>12.876712328767123</v>
      </c>
      <c r="J42" s="25">
        <f t="shared" si="3"/>
        <v>29</v>
      </c>
      <c r="K42" s="66">
        <f t="shared" si="4"/>
        <v>61.702127659574465</v>
      </c>
      <c r="L42" s="10">
        <v>5</v>
      </c>
      <c r="M42" s="11">
        <v>1</v>
      </c>
      <c r="N42" s="11">
        <v>0</v>
      </c>
      <c r="O42" s="11">
        <v>23</v>
      </c>
      <c r="P42" s="11">
        <v>18</v>
      </c>
      <c r="Q42" s="14">
        <v>0</v>
      </c>
      <c r="R42" s="32">
        <v>51</v>
      </c>
      <c r="S42" s="31">
        <f t="shared" si="5"/>
        <v>13.972602739726028</v>
      </c>
      <c r="T42" s="36">
        <f t="shared" si="6"/>
        <v>273.972602739726</v>
      </c>
      <c r="U42" s="5"/>
      <c r="V42" s="5"/>
    </row>
    <row r="43" spans="2:22" s="4" customFormat="1" ht="17.25" customHeight="1">
      <c r="B43" s="37" t="s">
        <v>42</v>
      </c>
      <c r="C43" s="3">
        <v>1884</v>
      </c>
      <c r="D43" s="3">
        <v>634</v>
      </c>
      <c r="E43" s="17">
        <f t="shared" si="0"/>
        <v>33.65180467091295</v>
      </c>
      <c r="F43" s="27">
        <v>305</v>
      </c>
      <c r="G43" s="18">
        <f t="shared" si="1"/>
        <v>48.10725552050473</v>
      </c>
      <c r="H43" s="10">
        <v>4</v>
      </c>
      <c r="I43" s="26">
        <f t="shared" si="2"/>
        <v>1.3114754098360655</v>
      </c>
      <c r="J43" s="25">
        <f t="shared" si="3"/>
        <v>3</v>
      </c>
      <c r="K43" s="66">
        <f t="shared" si="4"/>
        <v>75</v>
      </c>
      <c r="L43" s="10">
        <v>0</v>
      </c>
      <c r="M43" s="11">
        <v>0</v>
      </c>
      <c r="N43" s="11">
        <v>0</v>
      </c>
      <c r="O43" s="11">
        <v>3</v>
      </c>
      <c r="P43" s="11">
        <v>0</v>
      </c>
      <c r="Q43" s="14">
        <v>1</v>
      </c>
      <c r="R43" s="32">
        <v>33</v>
      </c>
      <c r="S43" s="31">
        <f t="shared" si="5"/>
        <v>10.819672131147541</v>
      </c>
      <c r="T43" s="36">
        <f t="shared" si="6"/>
        <v>0</v>
      </c>
      <c r="U43" s="5"/>
      <c r="V43" s="5"/>
    </row>
    <row r="44" spans="2:22" s="4" customFormat="1" ht="17.25" customHeight="1">
      <c r="B44" s="37" t="s">
        <v>43</v>
      </c>
      <c r="C44" s="3">
        <v>6020</v>
      </c>
      <c r="D44" s="3">
        <v>1485</v>
      </c>
      <c r="E44" s="17">
        <f t="shared" si="0"/>
        <v>24.66777408637874</v>
      </c>
      <c r="F44" s="27">
        <v>653</v>
      </c>
      <c r="G44" s="18">
        <f t="shared" si="1"/>
        <v>43.97306397306397</v>
      </c>
      <c r="H44" s="10">
        <v>9</v>
      </c>
      <c r="I44" s="26">
        <f t="shared" si="2"/>
        <v>1.3782542113323124</v>
      </c>
      <c r="J44" s="25">
        <f t="shared" si="3"/>
        <v>5</v>
      </c>
      <c r="K44" s="66">
        <f t="shared" si="4"/>
        <v>55.55555555555556</v>
      </c>
      <c r="L44" s="10">
        <v>0</v>
      </c>
      <c r="M44" s="11">
        <v>0</v>
      </c>
      <c r="N44" s="11">
        <v>0</v>
      </c>
      <c r="O44" s="11">
        <v>5</v>
      </c>
      <c r="P44" s="11">
        <v>0</v>
      </c>
      <c r="Q44" s="14">
        <v>4</v>
      </c>
      <c r="R44" s="32">
        <v>22</v>
      </c>
      <c r="S44" s="31">
        <f t="shared" si="5"/>
        <v>3.3690658499234303</v>
      </c>
      <c r="T44" s="36">
        <f t="shared" si="6"/>
        <v>0</v>
      </c>
      <c r="U44" s="5"/>
      <c r="V44" s="5"/>
    </row>
    <row r="45" spans="2:22" s="4" customFormat="1" ht="17.25" customHeight="1">
      <c r="B45" s="37" t="s">
        <v>44</v>
      </c>
      <c r="C45" s="3">
        <v>900</v>
      </c>
      <c r="D45" s="3">
        <v>245</v>
      </c>
      <c r="E45" s="17">
        <f t="shared" si="0"/>
        <v>27.22222222222222</v>
      </c>
      <c r="F45" s="27">
        <v>159</v>
      </c>
      <c r="G45" s="18">
        <f t="shared" si="1"/>
        <v>64.89795918367346</v>
      </c>
      <c r="H45" s="10">
        <v>2</v>
      </c>
      <c r="I45" s="26">
        <f t="shared" si="2"/>
        <v>1.257861635220126</v>
      </c>
      <c r="J45" s="25">
        <f t="shared" si="3"/>
        <v>2</v>
      </c>
      <c r="K45" s="66">
        <f t="shared" si="4"/>
        <v>100</v>
      </c>
      <c r="L45" s="10">
        <v>1</v>
      </c>
      <c r="M45" s="11">
        <v>0</v>
      </c>
      <c r="N45" s="11">
        <v>0</v>
      </c>
      <c r="O45" s="11">
        <v>1</v>
      </c>
      <c r="P45" s="11">
        <v>0</v>
      </c>
      <c r="Q45" s="14">
        <v>0</v>
      </c>
      <c r="R45" s="32">
        <v>29</v>
      </c>
      <c r="S45" s="31">
        <f t="shared" si="5"/>
        <v>18.238993710691823</v>
      </c>
      <c r="T45" s="36">
        <f t="shared" si="6"/>
        <v>0</v>
      </c>
      <c r="U45" s="5"/>
      <c r="V45" s="5"/>
    </row>
    <row r="46" spans="2:22" s="4" customFormat="1" ht="17.25" customHeight="1">
      <c r="B46" s="37" t="s">
        <v>45</v>
      </c>
      <c r="C46" s="3">
        <v>1945</v>
      </c>
      <c r="D46" s="3">
        <v>650</v>
      </c>
      <c r="E46" s="17">
        <f t="shared" si="0"/>
        <v>33.41902313624679</v>
      </c>
      <c r="F46" s="27">
        <v>269</v>
      </c>
      <c r="G46" s="18">
        <f t="shared" si="1"/>
        <v>41.38461538461539</v>
      </c>
      <c r="H46" s="10">
        <v>23</v>
      </c>
      <c r="I46" s="26">
        <f t="shared" si="2"/>
        <v>8.550185873605948</v>
      </c>
      <c r="J46" s="25">
        <f t="shared" si="3"/>
        <v>16</v>
      </c>
      <c r="K46" s="66">
        <f t="shared" si="4"/>
        <v>69.56521739130434</v>
      </c>
      <c r="L46" s="10">
        <v>3</v>
      </c>
      <c r="M46" s="11">
        <v>1</v>
      </c>
      <c r="N46" s="11">
        <v>2</v>
      </c>
      <c r="O46" s="11">
        <v>10</v>
      </c>
      <c r="P46" s="11">
        <v>0</v>
      </c>
      <c r="Q46" s="14">
        <v>7</v>
      </c>
      <c r="R46" s="32">
        <v>35</v>
      </c>
      <c r="S46" s="31">
        <f t="shared" si="5"/>
        <v>13.011152416356877</v>
      </c>
      <c r="T46" s="36">
        <f t="shared" si="6"/>
        <v>371.74721189591077</v>
      </c>
      <c r="U46" s="5"/>
      <c r="V46" s="5"/>
    </row>
    <row r="47" spans="2:22" s="4" customFormat="1" ht="17.25" customHeight="1">
      <c r="B47" s="37" t="s">
        <v>46</v>
      </c>
      <c r="C47" s="3">
        <v>2588</v>
      </c>
      <c r="D47" s="3">
        <v>721</v>
      </c>
      <c r="E47" s="17">
        <f t="shared" si="0"/>
        <v>27.85935085007728</v>
      </c>
      <c r="F47" s="27">
        <v>333</v>
      </c>
      <c r="G47" s="18">
        <f t="shared" si="1"/>
        <v>46.18585298196949</v>
      </c>
      <c r="H47" s="10">
        <v>3</v>
      </c>
      <c r="I47" s="26">
        <f t="shared" si="2"/>
        <v>0.9009009009009009</v>
      </c>
      <c r="J47" s="25">
        <f t="shared" si="3"/>
        <v>2</v>
      </c>
      <c r="K47" s="66">
        <f t="shared" si="4"/>
        <v>66.66666666666666</v>
      </c>
      <c r="L47" s="10">
        <v>0</v>
      </c>
      <c r="M47" s="11">
        <v>0</v>
      </c>
      <c r="N47" s="11">
        <v>0</v>
      </c>
      <c r="O47" s="11">
        <v>2</v>
      </c>
      <c r="P47" s="11">
        <v>0</v>
      </c>
      <c r="Q47" s="14">
        <v>1</v>
      </c>
      <c r="R47" s="32">
        <v>12</v>
      </c>
      <c r="S47" s="31">
        <f t="shared" si="5"/>
        <v>3.6036036036036037</v>
      </c>
      <c r="T47" s="36">
        <f t="shared" si="6"/>
        <v>0</v>
      </c>
      <c r="U47" s="5"/>
      <c r="V47" s="5"/>
    </row>
    <row r="48" spans="2:22" s="4" customFormat="1" ht="17.25" customHeight="1">
      <c r="B48" s="37" t="s">
        <v>47</v>
      </c>
      <c r="C48" s="3">
        <v>1732</v>
      </c>
      <c r="D48" s="3">
        <v>577</v>
      </c>
      <c r="E48" s="17">
        <f t="shared" si="0"/>
        <v>33.314087759815244</v>
      </c>
      <c r="F48" s="27">
        <v>318</v>
      </c>
      <c r="G48" s="18">
        <f t="shared" si="1"/>
        <v>55.11265164644714</v>
      </c>
      <c r="H48" s="10">
        <v>7</v>
      </c>
      <c r="I48" s="26">
        <f t="shared" si="2"/>
        <v>2.20125786163522</v>
      </c>
      <c r="J48" s="25">
        <f t="shared" si="3"/>
        <v>7</v>
      </c>
      <c r="K48" s="66">
        <f t="shared" si="4"/>
        <v>100</v>
      </c>
      <c r="L48" s="10">
        <v>2</v>
      </c>
      <c r="M48" s="11">
        <v>1</v>
      </c>
      <c r="N48" s="11">
        <v>0</v>
      </c>
      <c r="O48" s="11">
        <v>4</v>
      </c>
      <c r="P48" s="11">
        <v>0</v>
      </c>
      <c r="Q48" s="14">
        <v>0</v>
      </c>
      <c r="R48" s="32">
        <v>10</v>
      </c>
      <c r="S48" s="31">
        <f t="shared" si="5"/>
        <v>3.1446540880503147</v>
      </c>
      <c r="T48" s="36">
        <f t="shared" si="6"/>
        <v>314.4654088050315</v>
      </c>
      <c r="U48" s="5"/>
      <c r="V48" s="5"/>
    </row>
    <row r="49" spans="2:22" s="4" customFormat="1" ht="17.25" customHeight="1">
      <c r="B49" s="37" t="s">
        <v>48</v>
      </c>
      <c r="C49" s="3">
        <v>1287</v>
      </c>
      <c r="D49" s="3">
        <v>557</v>
      </c>
      <c r="E49" s="17">
        <f t="shared" si="0"/>
        <v>43.278943278943274</v>
      </c>
      <c r="F49" s="27">
        <v>269</v>
      </c>
      <c r="G49" s="18">
        <f t="shared" si="1"/>
        <v>48.29443447037702</v>
      </c>
      <c r="H49" s="10">
        <v>4</v>
      </c>
      <c r="I49" s="26">
        <f t="shared" si="2"/>
        <v>1.486988847583643</v>
      </c>
      <c r="J49" s="25">
        <f t="shared" si="3"/>
        <v>4</v>
      </c>
      <c r="K49" s="66">
        <f t="shared" si="4"/>
        <v>100</v>
      </c>
      <c r="L49" s="10">
        <v>0</v>
      </c>
      <c r="M49" s="11">
        <v>0</v>
      </c>
      <c r="N49" s="11">
        <v>0</v>
      </c>
      <c r="O49" s="11">
        <v>4</v>
      </c>
      <c r="P49" s="11">
        <v>0</v>
      </c>
      <c r="Q49" s="14">
        <v>0</v>
      </c>
      <c r="R49" s="32">
        <v>5</v>
      </c>
      <c r="S49" s="31">
        <f t="shared" si="5"/>
        <v>1.858736059479554</v>
      </c>
      <c r="T49" s="36">
        <f t="shared" si="6"/>
        <v>0</v>
      </c>
      <c r="U49" s="5"/>
      <c r="V49" s="5"/>
    </row>
    <row r="50" spans="2:22" s="4" customFormat="1" ht="17.25" customHeight="1">
      <c r="B50" s="37" t="s">
        <v>49</v>
      </c>
      <c r="C50" s="3">
        <v>1048</v>
      </c>
      <c r="D50" s="3">
        <v>553</v>
      </c>
      <c r="E50" s="17">
        <f t="shared" si="0"/>
        <v>52.767175572519086</v>
      </c>
      <c r="F50" s="27">
        <v>223</v>
      </c>
      <c r="G50" s="18">
        <f t="shared" si="1"/>
        <v>40.3254972875226</v>
      </c>
      <c r="H50" s="10">
        <v>2</v>
      </c>
      <c r="I50" s="26">
        <f t="shared" si="2"/>
        <v>0.8968609865470852</v>
      </c>
      <c r="J50" s="25">
        <f t="shared" si="3"/>
        <v>2</v>
      </c>
      <c r="K50" s="66">
        <f t="shared" si="4"/>
        <v>100</v>
      </c>
      <c r="L50" s="10">
        <v>0</v>
      </c>
      <c r="M50" s="11">
        <v>1</v>
      </c>
      <c r="N50" s="11">
        <v>0</v>
      </c>
      <c r="O50" s="11">
        <v>1</v>
      </c>
      <c r="P50" s="11">
        <v>0</v>
      </c>
      <c r="Q50" s="14">
        <v>0</v>
      </c>
      <c r="R50" s="32">
        <v>16</v>
      </c>
      <c r="S50" s="31">
        <f t="shared" si="5"/>
        <v>7.174887892376682</v>
      </c>
      <c r="T50" s="36">
        <f t="shared" si="6"/>
        <v>448.4304932735426</v>
      </c>
      <c r="U50" s="5"/>
      <c r="V50" s="5"/>
    </row>
    <row r="51" spans="2:22" s="4" customFormat="1" ht="17.25" customHeight="1">
      <c r="B51" s="37" t="s">
        <v>50</v>
      </c>
      <c r="C51" s="3">
        <v>1224</v>
      </c>
      <c r="D51" s="3">
        <v>432</v>
      </c>
      <c r="E51" s="17">
        <f t="shared" si="0"/>
        <v>35.294117647058826</v>
      </c>
      <c r="F51" s="27">
        <v>210</v>
      </c>
      <c r="G51" s="18">
        <f t="shared" si="1"/>
        <v>48.61111111111111</v>
      </c>
      <c r="H51" s="10">
        <v>19</v>
      </c>
      <c r="I51" s="26">
        <f t="shared" si="2"/>
        <v>9.047619047619047</v>
      </c>
      <c r="J51" s="25">
        <f t="shared" si="3"/>
        <v>16</v>
      </c>
      <c r="K51" s="66">
        <f t="shared" si="4"/>
        <v>84.21052631578947</v>
      </c>
      <c r="L51" s="10">
        <v>4</v>
      </c>
      <c r="M51" s="11">
        <v>0</v>
      </c>
      <c r="N51" s="11">
        <v>0</v>
      </c>
      <c r="O51" s="11">
        <v>12</v>
      </c>
      <c r="P51" s="11">
        <v>0</v>
      </c>
      <c r="Q51" s="14">
        <v>3</v>
      </c>
      <c r="R51" s="32">
        <v>21</v>
      </c>
      <c r="S51" s="31">
        <f t="shared" si="5"/>
        <v>10</v>
      </c>
      <c r="T51" s="36">
        <f t="shared" si="6"/>
        <v>0</v>
      </c>
      <c r="U51" s="5"/>
      <c r="V51" s="5"/>
    </row>
    <row r="52" spans="2:22" s="4" customFormat="1" ht="17.25" customHeight="1">
      <c r="B52" s="37" t="s">
        <v>51</v>
      </c>
      <c r="C52" s="3">
        <v>826</v>
      </c>
      <c r="D52" s="3">
        <v>325</v>
      </c>
      <c r="E52" s="17">
        <f t="shared" si="0"/>
        <v>39.346246973365616</v>
      </c>
      <c r="F52" s="27">
        <v>170</v>
      </c>
      <c r="G52" s="18">
        <f t="shared" si="1"/>
        <v>52.307692307692314</v>
      </c>
      <c r="H52" s="10">
        <v>8</v>
      </c>
      <c r="I52" s="26">
        <f t="shared" si="2"/>
        <v>4.705882352941177</v>
      </c>
      <c r="J52" s="25">
        <f t="shared" si="3"/>
        <v>7</v>
      </c>
      <c r="K52" s="66">
        <f t="shared" si="4"/>
        <v>87.5</v>
      </c>
      <c r="L52" s="10">
        <v>3</v>
      </c>
      <c r="M52" s="11">
        <v>1</v>
      </c>
      <c r="N52" s="11">
        <v>0</v>
      </c>
      <c r="O52" s="11">
        <v>3</v>
      </c>
      <c r="P52" s="11">
        <v>0</v>
      </c>
      <c r="Q52" s="14">
        <v>1</v>
      </c>
      <c r="R52" s="32">
        <v>9</v>
      </c>
      <c r="S52" s="31">
        <f t="shared" si="5"/>
        <v>5.294117647058823</v>
      </c>
      <c r="T52" s="36">
        <f t="shared" si="6"/>
        <v>588.2352941176471</v>
      </c>
      <c r="U52" s="5"/>
      <c r="V52" s="5"/>
    </row>
    <row r="53" spans="2:22" s="4" customFormat="1" ht="17.25" customHeight="1">
      <c r="B53" s="37" t="s">
        <v>52</v>
      </c>
      <c r="C53" s="3">
        <v>1176</v>
      </c>
      <c r="D53" s="3">
        <v>508</v>
      </c>
      <c r="E53" s="17">
        <f t="shared" si="0"/>
        <v>43.197278911564624</v>
      </c>
      <c r="F53" s="27">
        <v>337</v>
      </c>
      <c r="G53" s="18">
        <f t="shared" si="1"/>
        <v>66.33858267716536</v>
      </c>
      <c r="H53" s="10">
        <v>42</v>
      </c>
      <c r="I53" s="26">
        <f t="shared" si="2"/>
        <v>12.462908011869436</v>
      </c>
      <c r="J53" s="25">
        <f t="shared" si="3"/>
        <v>36</v>
      </c>
      <c r="K53" s="66">
        <f t="shared" si="4"/>
        <v>85.71428571428571</v>
      </c>
      <c r="L53" s="10">
        <v>5</v>
      </c>
      <c r="M53" s="11">
        <v>0</v>
      </c>
      <c r="N53" s="11">
        <v>1</v>
      </c>
      <c r="O53" s="11">
        <v>30</v>
      </c>
      <c r="P53" s="11">
        <v>0</v>
      </c>
      <c r="Q53" s="14">
        <v>6</v>
      </c>
      <c r="R53" s="32">
        <v>23</v>
      </c>
      <c r="S53" s="31">
        <f t="shared" si="5"/>
        <v>6.824925816023739</v>
      </c>
      <c r="T53" s="36">
        <f t="shared" si="6"/>
        <v>0</v>
      </c>
      <c r="U53" s="5"/>
      <c r="V53" s="5"/>
    </row>
    <row r="54" spans="2:22" s="4" customFormat="1" ht="17.25" customHeight="1">
      <c r="B54" s="37" t="s">
        <v>53</v>
      </c>
      <c r="C54" s="3">
        <v>993</v>
      </c>
      <c r="D54" s="3">
        <v>410</v>
      </c>
      <c r="E54" s="17">
        <f t="shared" si="0"/>
        <v>41.289023162134946</v>
      </c>
      <c r="F54" s="27">
        <v>153</v>
      </c>
      <c r="G54" s="18">
        <f t="shared" si="1"/>
        <v>37.31707317073171</v>
      </c>
      <c r="H54" s="10">
        <v>17</v>
      </c>
      <c r="I54" s="26">
        <f t="shared" si="2"/>
        <v>11.11111111111111</v>
      </c>
      <c r="J54" s="25">
        <f t="shared" si="3"/>
        <v>16</v>
      </c>
      <c r="K54" s="66">
        <f t="shared" si="4"/>
        <v>94.11764705882352</v>
      </c>
      <c r="L54" s="10">
        <v>3</v>
      </c>
      <c r="M54" s="11">
        <v>1</v>
      </c>
      <c r="N54" s="11">
        <v>0</v>
      </c>
      <c r="O54" s="11">
        <v>12</v>
      </c>
      <c r="P54" s="11">
        <v>0</v>
      </c>
      <c r="Q54" s="14">
        <v>1</v>
      </c>
      <c r="R54" s="32">
        <v>10</v>
      </c>
      <c r="S54" s="31">
        <f t="shared" si="5"/>
        <v>6.535947712418301</v>
      </c>
      <c r="T54" s="36">
        <f t="shared" si="6"/>
        <v>653.5947712418301</v>
      </c>
      <c r="U54" s="5"/>
      <c r="V54" s="5"/>
    </row>
    <row r="55" spans="2:22" s="4" customFormat="1" ht="17.25" customHeight="1">
      <c r="B55" s="37" t="s">
        <v>54</v>
      </c>
      <c r="C55" s="3">
        <v>2607</v>
      </c>
      <c r="D55" s="3">
        <v>774</v>
      </c>
      <c r="E55" s="17">
        <f t="shared" si="0"/>
        <v>29.689298043728424</v>
      </c>
      <c r="F55" s="27">
        <v>323</v>
      </c>
      <c r="G55" s="18">
        <f t="shared" si="1"/>
        <v>41.7312661498708</v>
      </c>
      <c r="H55" s="10">
        <v>30</v>
      </c>
      <c r="I55" s="26">
        <f t="shared" si="2"/>
        <v>9.287925696594428</v>
      </c>
      <c r="J55" s="25">
        <f t="shared" si="3"/>
        <v>21</v>
      </c>
      <c r="K55" s="66">
        <f t="shared" si="4"/>
        <v>70</v>
      </c>
      <c r="L55" s="10">
        <v>6</v>
      </c>
      <c r="M55" s="11">
        <v>2</v>
      </c>
      <c r="N55" s="11">
        <v>0</v>
      </c>
      <c r="O55" s="11">
        <v>13</v>
      </c>
      <c r="P55" s="11">
        <v>0</v>
      </c>
      <c r="Q55" s="14">
        <v>9</v>
      </c>
      <c r="R55" s="32">
        <v>50</v>
      </c>
      <c r="S55" s="31">
        <f t="shared" si="5"/>
        <v>15.479876160990713</v>
      </c>
      <c r="T55" s="36">
        <f t="shared" si="6"/>
        <v>619.1950464396285</v>
      </c>
      <c r="U55" s="5"/>
      <c r="V55" s="5"/>
    </row>
    <row r="56" spans="2:22" s="4" customFormat="1" ht="17.25" customHeight="1">
      <c r="B56" s="37" t="s">
        <v>55</v>
      </c>
      <c r="C56" s="3">
        <v>4500</v>
      </c>
      <c r="D56" s="3">
        <v>1017</v>
      </c>
      <c r="E56" s="17">
        <f t="shared" si="0"/>
        <v>22.6</v>
      </c>
      <c r="F56" s="27">
        <v>418</v>
      </c>
      <c r="G56" s="18">
        <f t="shared" si="1"/>
        <v>41.10127826941986</v>
      </c>
      <c r="H56" s="10">
        <v>22</v>
      </c>
      <c r="I56" s="26">
        <f t="shared" si="2"/>
        <v>5.263157894736842</v>
      </c>
      <c r="J56" s="25">
        <f t="shared" si="3"/>
        <v>19</v>
      </c>
      <c r="K56" s="66">
        <f t="shared" si="4"/>
        <v>86.36363636363636</v>
      </c>
      <c r="L56" s="10">
        <v>2</v>
      </c>
      <c r="M56" s="11">
        <v>0</v>
      </c>
      <c r="N56" s="11">
        <v>0</v>
      </c>
      <c r="O56" s="11">
        <v>17</v>
      </c>
      <c r="P56" s="11">
        <v>0</v>
      </c>
      <c r="Q56" s="14">
        <v>3</v>
      </c>
      <c r="R56" s="32">
        <v>24</v>
      </c>
      <c r="S56" s="31">
        <f t="shared" si="5"/>
        <v>5.741626794258373</v>
      </c>
      <c r="T56" s="36">
        <f t="shared" si="6"/>
        <v>0</v>
      </c>
      <c r="U56" s="5"/>
      <c r="V56" s="5"/>
    </row>
    <row r="57" spans="2:22" s="4" customFormat="1" ht="17.25" customHeight="1">
      <c r="B57" s="37" t="s">
        <v>56</v>
      </c>
      <c r="C57" s="3">
        <v>1172</v>
      </c>
      <c r="D57" s="3">
        <v>403</v>
      </c>
      <c r="E57" s="17">
        <f t="shared" si="0"/>
        <v>34.38566552901024</v>
      </c>
      <c r="F57" s="27">
        <v>256</v>
      </c>
      <c r="G57" s="18">
        <f t="shared" si="1"/>
        <v>63.52357320099256</v>
      </c>
      <c r="H57" s="10">
        <v>49</v>
      </c>
      <c r="I57" s="26">
        <f t="shared" si="2"/>
        <v>19.140625</v>
      </c>
      <c r="J57" s="25">
        <f t="shared" si="3"/>
        <v>26</v>
      </c>
      <c r="K57" s="66">
        <f t="shared" si="4"/>
        <v>53.06122448979592</v>
      </c>
      <c r="L57" s="10">
        <v>2</v>
      </c>
      <c r="M57" s="11">
        <v>1</v>
      </c>
      <c r="N57" s="11">
        <v>0</v>
      </c>
      <c r="O57" s="11">
        <v>23</v>
      </c>
      <c r="P57" s="11">
        <v>0</v>
      </c>
      <c r="Q57" s="14">
        <v>23</v>
      </c>
      <c r="R57" s="32">
        <v>15</v>
      </c>
      <c r="S57" s="31">
        <f t="shared" si="5"/>
        <v>5.859375</v>
      </c>
      <c r="T57" s="36">
        <f t="shared" si="6"/>
        <v>390.625</v>
      </c>
      <c r="U57" s="5"/>
      <c r="V57" s="5"/>
    </row>
    <row r="58" spans="2:22" s="4" customFormat="1" ht="17.25" customHeight="1">
      <c r="B58" s="37" t="s">
        <v>57</v>
      </c>
      <c r="C58" s="3">
        <v>3025</v>
      </c>
      <c r="D58" s="3">
        <v>522</v>
      </c>
      <c r="E58" s="17">
        <f t="shared" si="0"/>
        <v>17.25619834710744</v>
      </c>
      <c r="F58" s="27">
        <v>333</v>
      </c>
      <c r="G58" s="18">
        <f t="shared" si="1"/>
        <v>63.793103448275865</v>
      </c>
      <c r="H58" s="10">
        <v>11</v>
      </c>
      <c r="I58" s="26">
        <f t="shared" si="2"/>
        <v>3.303303303303303</v>
      </c>
      <c r="J58" s="25">
        <f t="shared" si="3"/>
        <v>8</v>
      </c>
      <c r="K58" s="66">
        <f t="shared" si="4"/>
        <v>72.72727272727273</v>
      </c>
      <c r="L58" s="10">
        <v>2</v>
      </c>
      <c r="M58" s="11">
        <v>0</v>
      </c>
      <c r="N58" s="11">
        <v>0</v>
      </c>
      <c r="O58" s="11">
        <v>6</v>
      </c>
      <c r="P58" s="11">
        <v>0</v>
      </c>
      <c r="Q58" s="14">
        <v>3</v>
      </c>
      <c r="R58" s="32">
        <v>48</v>
      </c>
      <c r="S58" s="31">
        <f t="shared" si="5"/>
        <v>14.414414414414415</v>
      </c>
      <c r="T58" s="36">
        <f t="shared" si="6"/>
        <v>0</v>
      </c>
      <c r="U58" s="5"/>
      <c r="V58" s="5"/>
    </row>
    <row r="59" spans="2:22" s="4" customFormat="1" ht="17.25" customHeight="1">
      <c r="B59" s="37" t="s">
        <v>58</v>
      </c>
      <c r="C59" s="3">
        <v>573</v>
      </c>
      <c r="D59" s="3">
        <v>283</v>
      </c>
      <c r="E59" s="17">
        <f t="shared" si="0"/>
        <v>49.389179755671904</v>
      </c>
      <c r="F59" s="27">
        <v>90</v>
      </c>
      <c r="G59" s="18">
        <f t="shared" si="1"/>
        <v>31.802120141342755</v>
      </c>
      <c r="H59" s="10">
        <v>3</v>
      </c>
      <c r="I59" s="26">
        <f t="shared" si="2"/>
        <v>3.3333333333333335</v>
      </c>
      <c r="J59" s="25">
        <f t="shared" si="3"/>
        <v>3</v>
      </c>
      <c r="K59" s="66">
        <f t="shared" si="4"/>
        <v>100</v>
      </c>
      <c r="L59" s="10">
        <v>0</v>
      </c>
      <c r="M59" s="11">
        <v>0</v>
      </c>
      <c r="N59" s="11">
        <v>0</v>
      </c>
      <c r="O59" s="11">
        <v>3</v>
      </c>
      <c r="P59" s="11">
        <v>0</v>
      </c>
      <c r="Q59" s="14">
        <v>0</v>
      </c>
      <c r="R59" s="32">
        <v>29</v>
      </c>
      <c r="S59" s="31">
        <f t="shared" si="5"/>
        <v>32.22222222222222</v>
      </c>
      <c r="T59" s="36">
        <f t="shared" si="6"/>
        <v>0</v>
      </c>
      <c r="U59" s="5"/>
      <c r="V59" s="5"/>
    </row>
    <row r="60" spans="2:22" s="4" customFormat="1" ht="17.25" customHeight="1">
      <c r="B60" s="37" t="s">
        <v>59</v>
      </c>
      <c r="C60" s="3">
        <v>342</v>
      </c>
      <c r="D60" s="3">
        <v>103</v>
      </c>
      <c r="E60" s="17">
        <f t="shared" si="0"/>
        <v>30.116959064327485</v>
      </c>
      <c r="F60" s="27">
        <v>34</v>
      </c>
      <c r="G60" s="18">
        <f t="shared" si="1"/>
        <v>33.00970873786408</v>
      </c>
      <c r="H60" s="10">
        <v>3</v>
      </c>
      <c r="I60" s="26">
        <f t="shared" si="2"/>
        <v>8.823529411764707</v>
      </c>
      <c r="J60" s="25">
        <f t="shared" si="3"/>
        <v>2</v>
      </c>
      <c r="K60" s="66">
        <f t="shared" si="4"/>
        <v>66.66666666666666</v>
      </c>
      <c r="L60" s="10">
        <v>0</v>
      </c>
      <c r="M60" s="11">
        <v>0</v>
      </c>
      <c r="N60" s="11">
        <v>0</v>
      </c>
      <c r="O60" s="11">
        <v>2</v>
      </c>
      <c r="P60" s="11">
        <v>1</v>
      </c>
      <c r="Q60" s="14">
        <v>0</v>
      </c>
      <c r="R60" s="32">
        <v>2</v>
      </c>
      <c r="S60" s="31">
        <f t="shared" si="5"/>
        <v>5.88235294117647</v>
      </c>
      <c r="T60" s="36">
        <f t="shared" si="6"/>
        <v>0</v>
      </c>
      <c r="U60" s="5"/>
      <c r="V60" s="5"/>
    </row>
    <row r="61" spans="2:22" s="4" customFormat="1" ht="17.25" customHeight="1">
      <c r="B61" s="37" t="s">
        <v>60</v>
      </c>
      <c r="C61" s="3">
        <v>739</v>
      </c>
      <c r="D61" s="3">
        <v>244</v>
      </c>
      <c r="E61" s="17">
        <f t="shared" si="0"/>
        <v>33.01759133964817</v>
      </c>
      <c r="F61" s="27">
        <v>102</v>
      </c>
      <c r="G61" s="18">
        <f t="shared" si="1"/>
        <v>41.80327868852459</v>
      </c>
      <c r="H61" s="10">
        <v>9</v>
      </c>
      <c r="I61" s="26">
        <f t="shared" si="2"/>
        <v>8.823529411764707</v>
      </c>
      <c r="J61" s="25">
        <f t="shared" si="3"/>
        <v>9</v>
      </c>
      <c r="K61" s="66">
        <f t="shared" si="4"/>
        <v>100</v>
      </c>
      <c r="L61" s="10">
        <v>1</v>
      </c>
      <c r="M61" s="11">
        <v>0</v>
      </c>
      <c r="N61" s="11">
        <v>0</v>
      </c>
      <c r="O61" s="11">
        <v>8</v>
      </c>
      <c r="P61" s="11">
        <v>0</v>
      </c>
      <c r="Q61" s="14">
        <v>0</v>
      </c>
      <c r="R61" s="32">
        <v>20</v>
      </c>
      <c r="S61" s="31">
        <f t="shared" si="5"/>
        <v>19.607843137254903</v>
      </c>
      <c r="T61" s="36">
        <f t="shared" si="6"/>
        <v>0</v>
      </c>
      <c r="U61" s="5"/>
      <c r="V61" s="5"/>
    </row>
    <row r="62" spans="2:22" s="4" customFormat="1" ht="17.25" customHeight="1">
      <c r="B62" s="37" t="s">
        <v>61</v>
      </c>
      <c r="C62" s="3">
        <v>887</v>
      </c>
      <c r="D62" s="3">
        <v>363</v>
      </c>
      <c r="E62" s="17">
        <f t="shared" si="0"/>
        <v>40.92446448703495</v>
      </c>
      <c r="F62" s="27">
        <v>85</v>
      </c>
      <c r="G62" s="18">
        <f t="shared" si="1"/>
        <v>23.415977961432507</v>
      </c>
      <c r="H62" s="10">
        <v>2</v>
      </c>
      <c r="I62" s="26">
        <f t="shared" si="2"/>
        <v>2.3529411764705883</v>
      </c>
      <c r="J62" s="25">
        <f t="shared" si="3"/>
        <v>0</v>
      </c>
      <c r="K62" s="66">
        <f t="shared" si="4"/>
        <v>0</v>
      </c>
      <c r="L62" s="10">
        <v>0</v>
      </c>
      <c r="M62" s="11">
        <v>0</v>
      </c>
      <c r="N62" s="11">
        <v>0</v>
      </c>
      <c r="O62" s="11">
        <v>0</v>
      </c>
      <c r="P62" s="11">
        <v>0</v>
      </c>
      <c r="Q62" s="14">
        <v>2</v>
      </c>
      <c r="R62" s="32">
        <v>16</v>
      </c>
      <c r="S62" s="31">
        <f t="shared" si="5"/>
        <v>18.823529411764707</v>
      </c>
      <c r="T62" s="36">
        <f t="shared" si="6"/>
        <v>0</v>
      </c>
      <c r="U62" s="5"/>
      <c r="V62" s="5"/>
    </row>
    <row r="63" spans="2:22" s="4" customFormat="1" ht="17.25" customHeight="1">
      <c r="B63" s="37" t="s">
        <v>62</v>
      </c>
      <c r="C63" s="3">
        <v>273</v>
      </c>
      <c r="D63" s="3">
        <v>132</v>
      </c>
      <c r="E63" s="17">
        <f t="shared" si="0"/>
        <v>48.35164835164835</v>
      </c>
      <c r="F63" s="27">
        <v>62</v>
      </c>
      <c r="G63" s="18">
        <f t="shared" si="1"/>
        <v>46.96969696969697</v>
      </c>
      <c r="H63" s="10">
        <v>0</v>
      </c>
      <c r="I63" s="26">
        <f t="shared" si="2"/>
        <v>0</v>
      </c>
      <c r="J63" s="25">
        <f t="shared" si="3"/>
        <v>0</v>
      </c>
      <c r="K63" s="68">
        <v>0</v>
      </c>
      <c r="L63" s="10">
        <v>0</v>
      </c>
      <c r="M63" s="11">
        <v>0</v>
      </c>
      <c r="N63" s="11">
        <v>0</v>
      </c>
      <c r="O63" s="11">
        <v>0</v>
      </c>
      <c r="P63" s="11">
        <v>0</v>
      </c>
      <c r="Q63" s="14">
        <v>0</v>
      </c>
      <c r="R63" s="32">
        <v>11</v>
      </c>
      <c r="S63" s="31">
        <f t="shared" si="5"/>
        <v>17.741935483870968</v>
      </c>
      <c r="T63" s="36">
        <f t="shared" si="6"/>
        <v>0</v>
      </c>
      <c r="U63" s="5"/>
      <c r="V63" s="5"/>
    </row>
    <row r="64" spans="2:22" s="4" customFormat="1" ht="17.25" customHeight="1">
      <c r="B64" s="37" t="s">
        <v>63</v>
      </c>
      <c r="C64" s="3">
        <v>1632</v>
      </c>
      <c r="D64" s="3">
        <v>347</v>
      </c>
      <c r="E64" s="17">
        <f t="shared" si="0"/>
        <v>21.262254901960784</v>
      </c>
      <c r="F64" s="27">
        <v>234</v>
      </c>
      <c r="G64" s="18">
        <f t="shared" si="1"/>
        <v>67.43515850144092</v>
      </c>
      <c r="H64" s="10">
        <v>6</v>
      </c>
      <c r="I64" s="26">
        <f t="shared" si="2"/>
        <v>2.564102564102564</v>
      </c>
      <c r="J64" s="25">
        <f t="shared" si="3"/>
        <v>4</v>
      </c>
      <c r="K64" s="66">
        <f t="shared" si="4"/>
        <v>66.66666666666666</v>
      </c>
      <c r="L64" s="10">
        <v>0</v>
      </c>
      <c r="M64" s="11">
        <v>1</v>
      </c>
      <c r="N64" s="11">
        <v>0</v>
      </c>
      <c r="O64" s="11">
        <v>3</v>
      </c>
      <c r="P64" s="11">
        <v>0</v>
      </c>
      <c r="Q64" s="14">
        <v>2</v>
      </c>
      <c r="R64" s="32">
        <v>27</v>
      </c>
      <c r="S64" s="31">
        <f t="shared" si="5"/>
        <v>11.538461538461538</v>
      </c>
      <c r="T64" s="36">
        <f t="shared" si="6"/>
        <v>427.35042735042737</v>
      </c>
      <c r="U64" s="5"/>
      <c r="V64" s="5"/>
    </row>
    <row r="65" spans="2:22" s="4" customFormat="1" ht="17.25" customHeight="1">
      <c r="B65" s="37" t="s">
        <v>64</v>
      </c>
      <c r="C65" s="3">
        <v>298</v>
      </c>
      <c r="D65" s="3">
        <v>140</v>
      </c>
      <c r="E65" s="17">
        <f t="shared" si="0"/>
        <v>46.97986577181208</v>
      </c>
      <c r="F65" s="27">
        <v>87</v>
      </c>
      <c r="G65" s="18">
        <f t="shared" si="1"/>
        <v>62.142857142857146</v>
      </c>
      <c r="H65" s="10">
        <v>5</v>
      </c>
      <c r="I65" s="26">
        <f t="shared" si="2"/>
        <v>5.747126436781609</v>
      </c>
      <c r="J65" s="25">
        <f t="shared" si="3"/>
        <v>4</v>
      </c>
      <c r="K65" s="66">
        <f t="shared" si="4"/>
        <v>80</v>
      </c>
      <c r="L65" s="10">
        <v>0</v>
      </c>
      <c r="M65" s="11">
        <v>0</v>
      </c>
      <c r="N65" s="11">
        <v>0</v>
      </c>
      <c r="O65" s="11">
        <v>4</v>
      </c>
      <c r="P65" s="11">
        <v>0</v>
      </c>
      <c r="Q65" s="14">
        <v>1</v>
      </c>
      <c r="R65" s="32">
        <v>0</v>
      </c>
      <c r="S65" s="31">
        <f t="shared" si="5"/>
        <v>0</v>
      </c>
      <c r="T65" s="36">
        <f t="shared" si="6"/>
        <v>0</v>
      </c>
      <c r="U65" s="5"/>
      <c r="V65" s="5"/>
    </row>
    <row r="66" spans="2:22" s="4" customFormat="1" ht="17.25" customHeight="1">
      <c r="B66" s="37" t="s">
        <v>65</v>
      </c>
      <c r="C66" s="3">
        <v>600</v>
      </c>
      <c r="D66" s="3">
        <v>182</v>
      </c>
      <c r="E66" s="17">
        <f t="shared" si="0"/>
        <v>30.333333333333336</v>
      </c>
      <c r="F66" s="27">
        <v>140</v>
      </c>
      <c r="G66" s="18">
        <f t="shared" si="1"/>
        <v>76.92307692307693</v>
      </c>
      <c r="H66" s="10">
        <v>5</v>
      </c>
      <c r="I66" s="26">
        <f t="shared" si="2"/>
        <v>3.571428571428571</v>
      </c>
      <c r="J66" s="25">
        <f t="shared" si="3"/>
        <v>4</v>
      </c>
      <c r="K66" s="66">
        <f t="shared" si="4"/>
        <v>80</v>
      </c>
      <c r="L66" s="10">
        <v>2</v>
      </c>
      <c r="M66" s="11">
        <v>0</v>
      </c>
      <c r="N66" s="11">
        <v>0</v>
      </c>
      <c r="O66" s="11">
        <v>2</v>
      </c>
      <c r="P66" s="11">
        <v>0</v>
      </c>
      <c r="Q66" s="14">
        <v>1</v>
      </c>
      <c r="R66" s="32">
        <v>10</v>
      </c>
      <c r="S66" s="31">
        <f t="shared" si="5"/>
        <v>7.142857142857142</v>
      </c>
      <c r="T66" s="36">
        <f t="shared" si="6"/>
        <v>0</v>
      </c>
      <c r="U66" s="5"/>
      <c r="V66" s="5"/>
    </row>
    <row r="67" spans="2:22" s="4" customFormat="1" ht="17.25" customHeight="1">
      <c r="B67" s="37" t="s">
        <v>66</v>
      </c>
      <c r="C67" s="3">
        <v>292</v>
      </c>
      <c r="D67" s="3">
        <v>101</v>
      </c>
      <c r="E67" s="17">
        <f t="shared" si="0"/>
        <v>34.58904109589041</v>
      </c>
      <c r="F67" s="27">
        <v>65</v>
      </c>
      <c r="G67" s="18">
        <f t="shared" si="1"/>
        <v>64.35643564356435</v>
      </c>
      <c r="H67" s="10">
        <v>1</v>
      </c>
      <c r="I67" s="26">
        <f t="shared" si="2"/>
        <v>1.5384615384615385</v>
      </c>
      <c r="J67" s="25">
        <f t="shared" si="3"/>
        <v>1</v>
      </c>
      <c r="K67" s="66">
        <f t="shared" si="4"/>
        <v>100</v>
      </c>
      <c r="L67" s="10">
        <v>0</v>
      </c>
      <c r="M67" s="11">
        <v>0</v>
      </c>
      <c r="N67" s="11">
        <v>0</v>
      </c>
      <c r="O67" s="11">
        <v>1</v>
      </c>
      <c r="P67" s="11">
        <v>0</v>
      </c>
      <c r="Q67" s="14">
        <v>0</v>
      </c>
      <c r="R67" s="32">
        <v>1</v>
      </c>
      <c r="S67" s="31">
        <f t="shared" si="5"/>
        <v>1.5384615384615385</v>
      </c>
      <c r="T67" s="36">
        <f t="shared" si="6"/>
        <v>0</v>
      </c>
      <c r="U67" s="5"/>
      <c r="V67" s="5"/>
    </row>
    <row r="68" spans="2:22" s="4" customFormat="1" ht="17.25" customHeight="1">
      <c r="B68" s="37" t="s">
        <v>67</v>
      </c>
      <c r="C68" s="3">
        <v>215</v>
      </c>
      <c r="D68" s="3">
        <v>64</v>
      </c>
      <c r="E68" s="17">
        <f t="shared" si="0"/>
        <v>29.767441860465116</v>
      </c>
      <c r="F68" s="27">
        <v>51</v>
      </c>
      <c r="G68" s="18">
        <f t="shared" si="1"/>
        <v>79.6875</v>
      </c>
      <c r="H68" s="10">
        <v>0</v>
      </c>
      <c r="I68" s="26">
        <f t="shared" si="2"/>
        <v>0</v>
      </c>
      <c r="J68" s="25">
        <f t="shared" si="3"/>
        <v>0</v>
      </c>
      <c r="K68" s="66">
        <v>0</v>
      </c>
      <c r="L68" s="10">
        <v>0</v>
      </c>
      <c r="M68" s="11">
        <v>0</v>
      </c>
      <c r="N68" s="11">
        <v>0</v>
      </c>
      <c r="O68" s="11">
        <v>0</v>
      </c>
      <c r="P68" s="11">
        <v>0</v>
      </c>
      <c r="Q68" s="14">
        <v>0</v>
      </c>
      <c r="R68" s="32">
        <v>0</v>
      </c>
      <c r="S68" s="31">
        <f t="shared" si="5"/>
        <v>0</v>
      </c>
      <c r="T68" s="36">
        <f t="shared" si="6"/>
        <v>0</v>
      </c>
      <c r="U68" s="5"/>
      <c r="V68" s="5"/>
    </row>
    <row r="69" spans="2:22" s="4" customFormat="1" ht="17.25" customHeight="1">
      <c r="B69" s="37" t="s">
        <v>68</v>
      </c>
      <c r="C69" s="3">
        <v>3360</v>
      </c>
      <c r="D69" s="3">
        <v>930</v>
      </c>
      <c r="E69" s="17">
        <f t="shared" si="0"/>
        <v>27.67857142857143</v>
      </c>
      <c r="F69" s="27">
        <v>420</v>
      </c>
      <c r="G69" s="18">
        <f t="shared" si="1"/>
        <v>45.16129032258064</v>
      </c>
      <c r="H69" s="10">
        <v>7</v>
      </c>
      <c r="I69" s="26">
        <f t="shared" si="2"/>
        <v>1.6666666666666667</v>
      </c>
      <c r="J69" s="25">
        <f t="shared" si="3"/>
        <v>4</v>
      </c>
      <c r="K69" s="66">
        <f t="shared" si="4"/>
        <v>57.14285714285714</v>
      </c>
      <c r="L69" s="10">
        <v>1</v>
      </c>
      <c r="M69" s="11">
        <v>0</v>
      </c>
      <c r="N69" s="11">
        <v>0</v>
      </c>
      <c r="O69" s="11">
        <v>3</v>
      </c>
      <c r="P69" s="11">
        <v>0</v>
      </c>
      <c r="Q69" s="14">
        <v>3</v>
      </c>
      <c r="R69" s="32">
        <v>23</v>
      </c>
      <c r="S69" s="31">
        <f t="shared" si="5"/>
        <v>5.476190476190476</v>
      </c>
      <c r="T69" s="36">
        <f t="shared" si="6"/>
        <v>0</v>
      </c>
      <c r="U69" s="5"/>
      <c r="V69" s="5"/>
    </row>
    <row r="70" spans="2:22" s="4" customFormat="1" ht="17.25" customHeight="1">
      <c r="B70" s="37" t="s">
        <v>69</v>
      </c>
      <c r="C70" s="3">
        <v>1166</v>
      </c>
      <c r="D70" s="3">
        <v>302</v>
      </c>
      <c r="E70" s="17">
        <f t="shared" si="0"/>
        <v>25.900514579759864</v>
      </c>
      <c r="F70" s="27">
        <v>222</v>
      </c>
      <c r="G70" s="18">
        <f t="shared" si="1"/>
        <v>73.50993377483444</v>
      </c>
      <c r="H70" s="10">
        <v>5</v>
      </c>
      <c r="I70" s="26">
        <f t="shared" si="2"/>
        <v>2.2522522522522523</v>
      </c>
      <c r="J70" s="25">
        <f t="shared" si="3"/>
        <v>5</v>
      </c>
      <c r="K70" s="66">
        <f t="shared" si="4"/>
        <v>100</v>
      </c>
      <c r="L70" s="10">
        <v>2</v>
      </c>
      <c r="M70" s="11">
        <v>0</v>
      </c>
      <c r="N70" s="11">
        <v>0</v>
      </c>
      <c r="O70" s="11">
        <v>3</v>
      </c>
      <c r="P70" s="11">
        <v>0</v>
      </c>
      <c r="Q70" s="14">
        <v>0</v>
      </c>
      <c r="R70" s="32">
        <v>13</v>
      </c>
      <c r="S70" s="31">
        <f t="shared" si="5"/>
        <v>5.8558558558558556</v>
      </c>
      <c r="T70" s="36">
        <f t="shared" si="6"/>
        <v>0</v>
      </c>
      <c r="U70" s="5"/>
      <c r="V70" s="5"/>
    </row>
    <row r="71" spans="2:22" s="4" customFormat="1" ht="17.25" customHeight="1">
      <c r="B71" s="37" t="s">
        <v>70</v>
      </c>
      <c r="C71" s="3">
        <v>3026</v>
      </c>
      <c r="D71" s="3">
        <v>767</v>
      </c>
      <c r="E71" s="17">
        <f aca="true" t="shared" si="7" ref="E71:E84">D71/C71*100</f>
        <v>25.34699272967614</v>
      </c>
      <c r="F71" s="27">
        <v>412</v>
      </c>
      <c r="G71" s="18">
        <f aca="true" t="shared" si="8" ref="G71:G84">F71/D71*100</f>
        <v>53.71577574967405</v>
      </c>
      <c r="H71" s="10">
        <v>3</v>
      </c>
      <c r="I71" s="26">
        <f aca="true" t="shared" si="9" ref="I71:I84">H71/F71*100</f>
        <v>0.7281553398058253</v>
      </c>
      <c r="J71" s="25">
        <f aca="true" t="shared" si="10" ref="J71:J84">SUM(L71:O71)</f>
        <v>2</v>
      </c>
      <c r="K71" s="66">
        <f aca="true" t="shared" si="11" ref="K71:K84">J71/H71*100</f>
        <v>66.66666666666666</v>
      </c>
      <c r="L71" s="10">
        <v>0</v>
      </c>
      <c r="M71" s="11">
        <v>0</v>
      </c>
      <c r="N71" s="11">
        <v>0</v>
      </c>
      <c r="O71" s="11">
        <v>2</v>
      </c>
      <c r="P71" s="11">
        <v>0</v>
      </c>
      <c r="Q71" s="14">
        <v>1</v>
      </c>
      <c r="R71" s="32">
        <v>15</v>
      </c>
      <c r="S71" s="31">
        <f aca="true" t="shared" si="12" ref="S71:S84">R71/F71*100</f>
        <v>3.640776699029126</v>
      </c>
      <c r="T71" s="36">
        <f aca="true" t="shared" si="13" ref="T71:T84">M71/F71*100000</f>
        <v>0</v>
      </c>
      <c r="U71" s="5"/>
      <c r="V71" s="5"/>
    </row>
    <row r="72" spans="2:22" s="4" customFormat="1" ht="17.25" customHeight="1">
      <c r="B72" s="37" t="s">
        <v>71</v>
      </c>
      <c r="C72" s="3">
        <v>1774</v>
      </c>
      <c r="D72" s="3">
        <v>518</v>
      </c>
      <c r="E72" s="17">
        <f t="shared" si="7"/>
        <v>29.19954904171364</v>
      </c>
      <c r="F72" s="27">
        <v>370</v>
      </c>
      <c r="G72" s="18">
        <f t="shared" si="8"/>
        <v>71.42857142857143</v>
      </c>
      <c r="H72" s="10">
        <v>7</v>
      </c>
      <c r="I72" s="26">
        <f t="shared" si="9"/>
        <v>1.891891891891892</v>
      </c>
      <c r="J72" s="25">
        <f t="shared" si="10"/>
        <v>5</v>
      </c>
      <c r="K72" s="66">
        <f t="shared" si="11"/>
        <v>71.42857142857143</v>
      </c>
      <c r="L72" s="10">
        <v>1</v>
      </c>
      <c r="M72" s="11">
        <v>0</v>
      </c>
      <c r="N72" s="11">
        <v>0</v>
      </c>
      <c r="O72" s="11">
        <v>4</v>
      </c>
      <c r="P72" s="11">
        <v>0</v>
      </c>
      <c r="Q72" s="14">
        <v>2</v>
      </c>
      <c r="R72" s="32">
        <v>16</v>
      </c>
      <c r="S72" s="31">
        <f t="shared" si="12"/>
        <v>4.324324324324325</v>
      </c>
      <c r="T72" s="36">
        <f t="shared" si="13"/>
        <v>0</v>
      </c>
      <c r="U72" s="5"/>
      <c r="V72" s="5"/>
    </row>
    <row r="73" spans="2:22" s="4" customFormat="1" ht="17.25" customHeight="1">
      <c r="B73" s="37" t="s">
        <v>72</v>
      </c>
      <c r="C73" s="3">
        <v>1973</v>
      </c>
      <c r="D73" s="3">
        <v>482</v>
      </c>
      <c r="E73" s="17">
        <f t="shared" si="7"/>
        <v>24.42980233147491</v>
      </c>
      <c r="F73" s="27">
        <v>312</v>
      </c>
      <c r="G73" s="18">
        <f t="shared" si="8"/>
        <v>64.73029045643153</v>
      </c>
      <c r="H73" s="10">
        <v>4</v>
      </c>
      <c r="I73" s="26">
        <f t="shared" si="9"/>
        <v>1.282051282051282</v>
      </c>
      <c r="J73" s="25">
        <f t="shared" si="10"/>
        <v>3</v>
      </c>
      <c r="K73" s="66">
        <f t="shared" si="11"/>
        <v>75</v>
      </c>
      <c r="L73" s="10">
        <v>1</v>
      </c>
      <c r="M73" s="11">
        <v>1</v>
      </c>
      <c r="N73" s="11">
        <v>0</v>
      </c>
      <c r="O73" s="11">
        <v>1</v>
      </c>
      <c r="P73" s="11">
        <v>1</v>
      </c>
      <c r="Q73" s="14">
        <v>0</v>
      </c>
      <c r="R73" s="32">
        <v>16</v>
      </c>
      <c r="S73" s="31">
        <f t="shared" si="12"/>
        <v>5.128205128205128</v>
      </c>
      <c r="T73" s="36">
        <f t="shared" si="13"/>
        <v>320.5128205128205</v>
      </c>
      <c r="U73" s="5"/>
      <c r="V73" s="5"/>
    </row>
    <row r="74" spans="2:22" s="4" customFormat="1" ht="17.25" customHeight="1">
      <c r="B74" s="37" t="s">
        <v>73</v>
      </c>
      <c r="C74" s="3">
        <v>1550</v>
      </c>
      <c r="D74" s="3">
        <v>519</v>
      </c>
      <c r="E74" s="17">
        <f t="shared" si="7"/>
        <v>33.483870967741936</v>
      </c>
      <c r="F74" s="27">
        <v>312</v>
      </c>
      <c r="G74" s="18">
        <f t="shared" si="8"/>
        <v>60.115606936416185</v>
      </c>
      <c r="H74" s="10">
        <v>7</v>
      </c>
      <c r="I74" s="26">
        <f t="shared" si="9"/>
        <v>2.2435897435897436</v>
      </c>
      <c r="J74" s="25">
        <f t="shared" si="10"/>
        <v>6</v>
      </c>
      <c r="K74" s="66">
        <f t="shared" si="11"/>
        <v>85.71428571428571</v>
      </c>
      <c r="L74" s="10">
        <v>3</v>
      </c>
      <c r="M74" s="11">
        <v>0</v>
      </c>
      <c r="N74" s="11">
        <v>0</v>
      </c>
      <c r="O74" s="11">
        <v>3</v>
      </c>
      <c r="P74" s="11">
        <v>1</v>
      </c>
      <c r="Q74" s="14">
        <v>0</v>
      </c>
      <c r="R74" s="32">
        <v>29</v>
      </c>
      <c r="S74" s="31">
        <f t="shared" si="12"/>
        <v>9.294871794871796</v>
      </c>
      <c r="T74" s="36">
        <f t="shared" si="13"/>
        <v>0</v>
      </c>
      <c r="U74" s="5"/>
      <c r="V74" s="5"/>
    </row>
    <row r="75" spans="2:22" s="4" customFormat="1" ht="17.25" customHeight="1">
      <c r="B75" s="37" t="s">
        <v>74</v>
      </c>
      <c r="C75" s="3">
        <v>438</v>
      </c>
      <c r="D75" s="3">
        <v>196</v>
      </c>
      <c r="E75" s="17">
        <f t="shared" si="7"/>
        <v>44.74885844748858</v>
      </c>
      <c r="F75" s="27">
        <v>88</v>
      </c>
      <c r="G75" s="18">
        <f t="shared" si="8"/>
        <v>44.89795918367347</v>
      </c>
      <c r="H75" s="10">
        <v>1</v>
      </c>
      <c r="I75" s="26">
        <f t="shared" si="9"/>
        <v>1.1363636363636365</v>
      </c>
      <c r="J75" s="25">
        <f t="shared" si="10"/>
        <v>0</v>
      </c>
      <c r="K75" s="66">
        <f t="shared" si="11"/>
        <v>0</v>
      </c>
      <c r="L75" s="10">
        <v>0</v>
      </c>
      <c r="M75" s="11">
        <v>0</v>
      </c>
      <c r="N75" s="11">
        <v>0</v>
      </c>
      <c r="O75" s="11">
        <v>0</v>
      </c>
      <c r="P75" s="11">
        <v>1</v>
      </c>
      <c r="Q75" s="14">
        <v>0</v>
      </c>
      <c r="R75" s="32">
        <v>14</v>
      </c>
      <c r="S75" s="31">
        <f t="shared" si="12"/>
        <v>15.909090909090908</v>
      </c>
      <c r="T75" s="36">
        <f t="shared" si="13"/>
        <v>0</v>
      </c>
      <c r="U75" s="5"/>
      <c r="V75" s="5"/>
    </row>
    <row r="76" spans="2:22" s="4" customFormat="1" ht="17.25" customHeight="1">
      <c r="B76" s="37" t="s">
        <v>75</v>
      </c>
      <c r="C76" s="3">
        <v>513</v>
      </c>
      <c r="D76" s="3">
        <v>361</v>
      </c>
      <c r="E76" s="17">
        <f t="shared" si="7"/>
        <v>70.37037037037037</v>
      </c>
      <c r="F76" s="27">
        <v>204</v>
      </c>
      <c r="G76" s="18">
        <f t="shared" si="8"/>
        <v>56.50969529085873</v>
      </c>
      <c r="H76" s="10">
        <v>19</v>
      </c>
      <c r="I76" s="26">
        <f t="shared" si="9"/>
        <v>9.313725490196079</v>
      </c>
      <c r="J76" s="25">
        <f t="shared" si="10"/>
        <v>11</v>
      </c>
      <c r="K76" s="66">
        <f t="shared" si="11"/>
        <v>57.89473684210527</v>
      </c>
      <c r="L76" s="10">
        <v>2</v>
      </c>
      <c r="M76" s="11">
        <v>0</v>
      </c>
      <c r="N76" s="11">
        <v>0</v>
      </c>
      <c r="O76" s="11">
        <v>9</v>
      </c>
      <c r="P76" s="11">
        <v>8</v>
      </c>
      <c r="Q76" s="14">
        <v>0</v>
      </c>
      <c r="R76" s="32">
        <v>0</v>
      </c>
      <c r="S76" s="31">
        <f t="shared" si="12"/>
        <v>0</v>
      </c>
      <c r="T76" s="36">
        <f t="shared" si="13"/>
        <v>0</v>
      </c>
      <c r="U76" s="5"/>
      <c r="V76" s="5"/>
    </row>
    <row r="77" spans="2:22" s="4" customFormat="1" ht="17.25" customHeight="1">
      <c r="B77" s="37" t="s">
        <v>76</v>
      </c>
      <c r="C77" s="3">
        <v>3613</v>
      </c>
      <c r="D77" s="3">
        <v>968</v>
      </c>
      <c r="E77" s="17">
        <f t="shared" si="7"/>
        <v>26.792139496263495</v>
      </c>
      <c r="F77" s="27">
        <v>387</v>
      </c>
      <c r="G77" s="18">
        <f t="shared" si="8"/>
        <v>39.9793388429752</v>
      </c>
      <c r="H77" s="10">
        <v>2</v>
      </c>
      <c r="I77" s="26">
        <f t="shared" si="9"/>
        <v>0.516795865633075</v>
      </c>
      <c r="J77" s="25">
        <f t="shared" si="10"/>
        <v>1</v>
      </c>
      <c r="K77" s="66">
        <f t="shared" si="11"/>
        <v>50</v>
      </c>
      <c r="L77" s="10">
        <v>0</v>
      </c>
      <c r="M77" s="11">
        <v>0</v>
      </c>
      <c r="N77" s="11">
        <v>0</v>
      </c>
      <c r="O77" s="11">
        <v>1</v>
      </c>
      <c r="P77" s="11">
        <v>0</v>
      </c>
      <c r="Q77" s="14">
        <v>1</v>
      </c>
      <c r="R77" s="32">
        <v>34</v>
      </c>
      <c r="S77" s="31">
        <f t="shared" si="12"/>
        <v>8.785529715762273</v>
      </c>
      <c r="T77" s="36">
        <f t="shared" si="13"/>
        <v>0</v>
      </c>
      <c r="U77" s="5"/>
      <c r="V77" s="5"/>
    </row>
    <row r="78" spans="2:22" s="4" customFormat="1" ht="17.25" customHeight="1">
      <c r="B78" s="37" t="s">
        <v>77</v>
      </c>
      <c r="C78" s="3">
        <v>2270</v>
      </c>
      <c r="D78" s="3">
        <v>807</v>
      </c>
      <c r="E78" s="17">
        <f t="shared" si="7"/>
        <v>35.55066079295155</v>
      </c>
      <c r="F78" s="27">
        <v>479</v>
      </c>
      <c r="G78" s="18">
        <f t="shared" si="8"/>
        <v>59.355638166047086</v>
      </c>
      <c r="H78" s="10">
        <v>15</v>
      </c>
      <c r="I78" s="26">
        <f t="shared" si="9"/>
        <v>3.1315240083507305</v>
      </c>
      <c r="J78" s="25">
        <f t="shared" si="10"/>
        <v>13</v>
      </c>
      <c r="K78" s="66">
        <f t="shared" si="11"/>
        <v>86.66666666666667</v>
      </c>
      <c r="L78" s="10">
        <v>2</v>
      </c>
      <c r="M78" s="11">
        <v>1</v>
      </c>
      <c r="N78" s="11">
        <v>0</v>
      </c>
      <c r="O78" s="11">
        <v>10</v>
      </c>
      <c r="P78" s="11">
        <v>2</v>
      </c>
      <c r="Q78" s="14">
        <v>0</v>
      </c>
      <c r="R78" s="32">
        <v>22</v>
      </c>
      <c r="S78" s="31">
        <f t="shared" si="12"/>
        <v>4.592901878914405</v>
      </c>
      <c r="T78" s="36">
        <f t="shared" si="13"/>
        <v>208.76826722338203</v>
      </c>
      <c r="U78" s="5"/>
      <c r="V78" s="5"/>
    </row>
    <row r="79" spans="2:22" s="4" customFormat="1" ht="17.25" customHeight="1">
      <c r="B79" s="37" t="s">
        <v>78</v>
      </c>
      <c r="C79" s="3">
        <v>999</v>
      </c>
      <c r="D79" s="3">
        <v>320</v>
      </c>
      <c r="E79" s="17">
        <f t="shared" si="7"/>
        <v>32.032032032032035</v>
      </c>
      <c r="F79" s="27">
        <v>152</v>
      </c>
      <c r="G79" s="18">
        <f t="shared" si="8"/>
        <v>47.5</v>
      </c>
      <c r="H79" s="10">
        <v>1</v>
      </c>
      <c r="I79" s="26">
        <f t="shared" si="9"/>
        <v>0.6578947368421052</v>
      </c>
      <c r="J79" s="25">
        <f t="shared" si="10"/>
        <v>1</v>
      </c>
      <c r="K79" s="66">
        <f t="shared" si="11"/>
        <v>100</v>
      </c>
      <c r="L79" s="10">
        <v>0</v>
      </c>
      <c r="M79" s="11">
        <v>0</v>
      </c>
      <c r="N79" s="11">
        <v>0</v>
      </c>
      <c r="O79" s="11">
        <v>1</v>
      </c>
      <c r="P79" s="11">
        <v>0</v>
      </c>
      <c r="Q79" s="14">
        <v>0</v>
      </c>
      <c r="R79" s="32">
        <v>14</v>
      </c>
      <c r="S79" s="31">
        <f t="shared" si="12"/>
        <v>9.210526315789473</v>
      </c>
      <c r="T79" s="36">
        <f t="shared" si="13"/>
        <v>0</v>
      </c>
      <c r="U79" s="5"/>
      <c r="V79" s="5"/>
    </row>
    <row r="80" spans="2:22" s="4" customFormat="1" ht="17.25" customHeight="1">
      <c r="B80" s="37" t="s">
        <v>79</v>
      </c>
      <c r="C80" s="3">
        <v>2115</v>
      </c>
      <c r="D80" s="3">
        <v>735</v>
      </c>
      <c r="E80" s="17">
        <f t="shared" si="7"/>
        <v>34.751773049645394</v>
      </c>
      <c r="F80" s="27">
        <v>248</v>
      </c>
      <c r="G80" s="18">
        <f t="shared" si="8"/>
        <v>33.74149659863945</v>
      </c>
      <c r="H80" s="10">
        <v>4</v>
      </c>
      <c r="I80" s="26">
        <f t="shared" si="9"/>
        <v>1.6129032258064515</v>
      </c>
      <c r="J80" s="25">
        <f t="shared" si="10"/>
        <v>3</v>
      </c>
      <c r="K80" s="66">
        <f t="shared" si="11"/>
        <v>75</v>
      </c>
      <c r="L80" s="10">
        <v>0</v>
      </c>
      <c r="M80" s="11">
        <v>0</v>
      </c>
      <c r="N80" s="11">
        <v>0</v>
      </c>
      <c r="O80" s="11">
        <v>3</v>
      </c>
      <c r="P80" s="11">
        <v>0</v>
      </c>
      <c r="Q80" s="14">
        <v>1</v>
      </c>
      <c r="R80" s="32">
        <v>17</v>
      </c>
      <c r="S80" s="31">
        <f t="shared" si="12"/>
        <v>6.854838709677419</v>
      </c>
      <c r="T80" s="36">
        <f t="shared" si="13"/>
        <v>0</v>
      </c>
      <c r="U80" s="5"/>
      <c r="V80" s="5"/>
    </row>
    <row r="81" spans="2:22" s="4" customFormat="1" ht="17.25" customHeight="1">
      <c r="B81" s="37" t="s">
        <v>80</v>
      </c>
      <c r="C81" s="3">
        <v>1122</v>
      </c>
      <c r="D81" s="3">
        <v>315</v>
      </c>
      <c r="E81" s="17">
        <f t="shared" si="7"/>
        <v>28.07486631016043</v>
      </c>
      <c r="F81" s="27">
        <v>171</v>
      </c>
      <c r="G81" s="18">
        <f t="shared" si="8"/>
        <v>54.285714285714285</v>
      </c>
      <c r="H81" s="10">
        <v>4</v>
      </c>
      <c r="I81" s="26">
        <f t="shared" si="9"/>
        <v>2.3391812865497075</v>
      </c>
      <c r="J81" s="25">
        <f t="shared" si="10"/>
        <v>4</v>
      </c>
      <c r="K81" s="66">
        <f t="shared" si="11"/>
        <v>100</v>
      </c>
      <c r="L81" s="10">
        <v>1</v>
      </c>
      <c r="M81" s="11">
        <v>0</v>
      </c>
      <c r="N81" s="11">
        <v>0</v>
      </c>
      <c r="O81" s="11">
        <v>3</v>
      </c>
      <c r="P81" s="11">
        <v>0</v>
      </c>
      <c r="Q81" s="14">
        <v>0</v>
      </c>
      <c r="R81" s="32">
        <v>0</v>
      </c>
      <c r="S81" s="31">
        <f t="shared" si="12"/>
        <v>0</v>
      </c>
      <c r="T81" s="36">
        <f t="shared" si="13"/>
        <v>0</v>
      </c>
      <c r="U81" s="5"/>
      <c r="V81" s="5"/>
    </row>
    <row r="82" spans="2:22" s="4" customFormat="1" ht="17.25" customHeight="1">
      <c r="B82" s="37" t="s">
        <v>81</v>
      </c>
      <c r="C82" s="3">
        <v>1959</v>
      </c>
      <c r="D82" s="3">
        <v>516</v>
      </c>
      <c r="E82" s="17">
        <f t="shared" si="7"/>
        <v>26.339969372128635</v>
      </c>
      <c r="F82" s="27">
        <v>387</v>
      </c>
      <c r="G82" s="18">
        <f t="shared" si="8"/>
        <v>75</v>
      </c>
      <c r="H82" s="10">
        <v>41</v>
      </c>
      <c r="I82" s="26">
        <f t="shared" si="9"/>
        <v>10.594315245478036</v>
      </c>
      <c r="J82" s="25">
        <f t="shared" si="10"/>
        <v>37</v>
      </c>
      <c r="K82" s="66">
        <f t="shared" si="11"/>
        <v>90.2439024390244</v>
      </c>
      <c r="L82" s="10">
        <v>9</v>
      </c>
      <c r="M82" s="11">
        <v>0</v>
      </c>
      <c r="N82" s="11">
        <v>0</v>
      </c>
      <c r="O82" s="11">
        <v>28</v>
      </c>
      <c r="P82" s="11">
        <v>0</v>
      </c>
      <c r="Q82" s="14">
        <v>4</v>
      </c>
      <c r="R82" s="32">
        <v>45</v>
      </c>
      <c r="S82" s="31">
        <f t="shared" si="12"/>
        <v>11.627906976744185</v>
      </c>
      <c r="T82" s="36">
        <f t="shared" si="13"/>
        <v>0</v>
      </c>
      <c r="U82" s="5"/>
      <c r="V82" s="5"/>
    </row>
    <row r="83" spans="2:22" s="4" customFormat="1" ht="17.25" customHeight="1">
      <c r="B83" s="37" t="s">
        <v>82</v>
      </c>
      <c r="C83" s="3">
        <v>2268</v>
      </c>
      <c r="D83" s="3">
        <v>449</v>
      </c>
      <c r="E83" s="17">
        <f t="shared" si="7"/>
        <v>19.797178130511465</v>
      </c>
      <c r="F83" s="27">
        <v>218</v>
      </c>
      <c r="G83" s="18">
        <f t="shared" si="8"/>
        <v>48.55233853006681</v>
      </c>
      <c r="H83" s="10">
        <v>11</v>
      </c>
      <c r="I83" s="26">
        <f t="shared" si="9"/>
        <v>5.045871559633028</v>
      </c>
      <c r="J83" s="25">
        <f t="shared" si="10"/>
        <v>9</v>
      </c>
      <c r="K83" s="66">
        <f t="shared" si="11"/>
        <v>81.81818181818183</v>
      </c>
      <c r="L83" s="10">
        <v>5</v>
      </c>
      <c r="M83" s="11">
        <v>0</v>
      </c>
      <c r="N83" s="11">
        <v>0</v>
      </c>
      <c r="O83" s="11">
        <v>4</v>
      </c>
      <c r="P83" s="11">
        <v>0</v>
      </c>
      <c r="Q83" s="14">
        <v>2</v>
      </c>
      <c r="R83" s="32">
        <v>103</v>
      </c>
      <c r="S83" s="31">
        <f t="shared" si="12"/>
        <v>47.24770642201835</v>
      </c>
      <c r="T83" s="36">
        <f t="shared" si="13"/>
        <v>0</v>
      </c>
      <c r="U83" s="5"/>
      <c r="V83" s="5"/>
    </row>
    <row r="84" spans="2:22" s="4" customFormat="1" ht="17.25" customHeight="1" thickBot="1">
      <c r="B84" s="38" t="s">
        <v>83</v>
      </c>
      <c r="C84" s="39">
        <v>2023</v>
      </c>
      <c r="D84" s="39">
        <v>363</v>
      </c>
      <c r="E84" s="40">
        <f t="shared" si="7"/>
        <v>17.943648047454275</v>
      </c>
      <c r="F84" s="41">
        <v>230</v>
      </c>
      <c r="G84" s="42">
        <f t="shared" si="8"/>
        <v>63.36088154269972</v>
      </c>
      <c r="H84" s="43">
        <v>3</v>
      </c>
      <c r="I84" s="44">
        <f t="shared" si="9"/>
        <v>1.3043478260869565</v>
      </c>
      <c r="J84" s="60">
        <f t="shared" si="10"/>
        <v>3</v>
      </c>
      <c r="K84" s="67">
        <f t="shared" si="11"/>
        <v>100</v>
      </c>
      <c r="L84" s="43">
        <v>3</v>
      </c>
      <c r="M84" s="45">
        <v>0</v>
      </c>
      <c r="N84" s="45">
        <v>0</v>
      </c>
      <c r="O84" s="45">
        <v>0</v>
      </c>
      <c r="P84" s="45">
        <v>0</v>
      </c>
      <c r="Q84" s="46">
        <v>0</v>
      </c>
      <c r="R84" s="47">
        <v>23</v>
      </c>
      <c r="S84" s="48">
        <f t="shared" si="12"/>
        <v>10</v>
      </c>
      <c r="T84" s="49">
        <f t="shared" si="13"/>
        <v>0</v>
      </c>
      <c r="U84" s="5"/>
      <c r="V84" s="5"/>
    </row>
    <row r="85" spans="3:22" ht="12">
      <c r="C85" s="7"/>
      <c r="D85" s="7"/>
      <c r="E85" s="7"/>
      <c r="R85" s="7"/>
      <c r="S85" s="7"/>
      <c r="T85" s="7"/>
      <c r="U85" s="7"/>
      <c r="V85" s="7"/>
    </row>
    <row r="86" spans="3:22" ht="12">
      <c r="C86" s="7"/>
      <c r="D86" s="7"/>
      <c r="E86" s="7"/>
      <c r="R86" s="7"/>
      <c r="S86" s="7"/>
      <c r="T86" s="7"/>
      <c r="U86" s="7"/>
      <c r="V86" s="7"/>
    </row>
    <row r="87" spans="3:22" ht="12">
      <c r="C87" s="7"/>
      <c r="D87" s="7"/>
      <c r="E87" s="7"/>
      <c r="R87" s="7"/>
      <c r="S87" s="7"/>
      <c r="T87" s="7"/>
      <c r="U87" s="7"/>
      <c r="V87" s="7"/>
    </row>
    <row r="88" spans="3:22" ht="12">
      <c r="C88" s="7"/>
      <c r="D88" s="7"/>
      <c r="E88" s="7"/>
      <c r="R88" s="7"/>
      <c r="S88" s="7"/>
      <c r="T88" s="7"/>
      <c r="U88" s="7"/>
      <c r="V88" s="7"/>
    </row>
    <row r="89" spans="3:22" ht="12">
      <c r="C89" s="7"/>
      <c r="D89" s="7"/>
      <c r="E89" s="7"/>
      <c r="R89" s="7"/>
      <c r="S89" s="7"/>
      <c r="T89" s="7"/>
      <c r="U89" s="7"/>
      <c r="V89" s="7"/>
    </row>
    <row r="90" spans="3:22" ht="12">
      <c r="C90" s="7"/>
      <c r="D90" s="7"/>
      <c r="E90" s="7"/>
      <c r="R90" s="7"/>
      <c r="S90" s="7"/>
      <c r="T90" s="7"/>
      <c r="U90" s="7"/>
      <c r="V90" s="7"/>
    </row>
    <row r="91" spans="3:22" ht="12">
      <c r="C91" s="7"/>
      <c r="D91" s="7"/>
      <c r="E91" s="7"/>
      <c r="R91" s="7"/>
      <c r="S91" s="7"/>
      <c r="T91" s="7"/>
      <c r="U91" s="7"/>
      <c r="V91" s="7"/>
    </row>
    <row r="92" spans="3:22" ht="12">
      <c r="C92" s="7"/>
      <c r="D92" s="7"/>
      <c r="E92" s="7"/>
      <c r="R92" s="7"/>
      <c r="S92" s="7"/>
      <c r="T92" s="7"/>
      <c r="U92" s="7"/>
      <c r="V92" s="7"/>
    </row>
    <row r="93" spans="3:22" ht="12">
      <c r="C93" s="7"/>
      <c r="D93" s="7"/>
      <c r="E93" s="7"/>
      <c r="R93" s="7"/>
      <c r="S93" s="7"/>
      <c r="T93" s="7"/>
      <c r="U93" s="7"/>
      <c r="V93" s="7"/>
    </row>
    <row r="94" spans="3:22" ht="12">
      <c r="C94" s="7"/>
      <c r="D94" s="7"/>
      <c r="E94" s="7"/>
      <c r="R94" s="7"/>
      <c r="S94" s="7"/>
      <c r="T94" s="7"/>
      <c r="U94" s="7"/>
      <c r="V94" s="7"/>
    </row>
    <row r="95" spans="3:22" ht="12">
      <c r="C95" s="7"/>
      <c r="D95" s="7"/>
      <c r="E95" s="7"/>
      <c r="R95" s="7"/>
      <c r="S95" s="7"/>
      <c r="T95" s="7"/>
      <c r="U95" s="7"/>
      <c r="V95" s="7"/>
    </row>
    <row r="96" spans="3:22" ht="12">
      <c r="C96" s="7"/>
      <c r="D96" s="7"/>
      <c r="E96" s="7"/>
      <c r="R96" s="7"/>
      <c r="S96" s="7"/>
      <c r="T96" s="7"/>
      <c r="U96" s="7"/>
      <c r="V96" s="7"/>
    </row>
    <row r="97" spans="3:22" ht="12">
      <c r="C97" s="7"/>
      <c r="D97" s="7"/>
      <c r="E97" s="7"/>
      <c r="R97" s="7"/>
      <c r="S97" s="7"/>
      <c r="T97" s="7"/>
      <c r="U97" s="7"/>
      <c r="V97" s="7"/>
    </row>
    <row r="98" spans="3:22" ht="12">
      <c r="C98" s="7"/>
      <c r="D98" s="7"/>
      <c r="E98" s="7"/>
      <c r="R98" s="7"/>
      <c r="S98" s="7"/>
      <c r="T98" s="7"/>
      <c r="U98" s="7"/>
      <c r="V98" s="7"/>
    </row>
    <row r="99" spans="3:22" ht="12">
      <c r="C99" s="7"/>
      <c r="D99" s="7"/>
      <c r="E99" s="7"/>
      <c r="R99" s="7"/>
      <c r="S99" s="7"/>
      <c r="T99" s="7"/>
      <c r="U99" s="7"/>
      <c r="V99" s="7"/>
    </row>
    <row r="100" spans="3:22" ht="12">
      <c r="C100" s="7"/>
      <c r="D100" s="7"/>
      <c r="E100" s="7"/>
      <c r="R100" s="7"/>
      <c r="S100" s="7"/>
      <c r="T100" s="7"/>
      <c r="U100" s="7"/>
      <c r="V100" s="7"/>
    </row>
    <row r="101" spans="3:22" ht="12">
      <c r="C101" s="7"/>
      <c r="D101" s="7"/>
      <c r="E101" s="7"/>
      <c r="R101" s="7"/>
      <c r="S101" s="7"/>
      <c r="T101" s="7"/>
      <c r="U101" s="7"/>
      <c r="V101" s="7"/>
    </row>
    <row r="102" spans="3:22" ht="12">
      <c r="C102" s="7"/>
      <c r="D102" s="7"/>
      <c r="E102" s="7"/>
      <c r="R102" s="7"/>
      <c r="S102" s="7"/>
      <c r="T102" s="7"/>
      <c r="U102" s="7"/>
      <c r="V102" s="7"/>
    </row>
    <row r="103" spans="3:22" ht="12">
      <c r="C103" s="7"/>
      <c r="D103" s="7"/>
      <c r="E103" s="7"/>
      <c r="R103" s="7"/>
      <c r="S103" s="7"/>
      <c r="T103" s="7"/>
      <c r="U103" s="7"/>
      <c r="V103" s="7"/>
    </row>
    <row r="104" spans="3:22" ht="12">
      <c r="C104" s="7"/>
      <c r="D104" s="7"/>
      <c r="E104" s="7"/>
      <c r="R104" s="7"/>
      <c r="S104" s="7"/>
      <c r="T104" s="7"/>
      <c r="U104" s="7"/>
      <c r="V104" s="7"/>
    </row>
    <row r="105" spans="3:22" ht="12">
      <c r="C105" s="7"/>
      <c r="D105" s="7"/>
      <c r="E105" s="7"/>
      <c r="R105" s="7"/>
      <c r="S105" s="7"/>
      <c r="T105" s="7"/>
      <c r="U105" s="7"/>
      <c r="V105" s="7"/>
    </row>
    <row r="106" spans="3:22" ht="12">
      <c r="C106" s="7"/>
      <c r="D106" s="7"/>
      <c r="E106" s="7"/>
      <c r="R106" s="7"/>
      <c r="S106" s="7"/>
      <c r="T106" s="7"/>
      <c r="U106" s="7"/>
      <c r="V106" s="7"/>
    </row>
    <row r="107" spans="3:22" ht="12">
      <c r="C107" s="7"/>
      <c r="D107" s="7"/>
      <c r="E107" s="7"/>
      <c r="R107" s="7"/>
      <c r="S107" s="7"/>
      <c r="T107" s="7"/>
      <c r="U107" s="7"/>
      <c r="V107" s="7"/>
    </row>
    <row r="108" spans="3:22" ht="12">
      <c r="C108" s="7"/>
      <c r="D108" s="7"/>
      <c r="E108" s="7"/>
      <c r="R108" s="7"/>
      <c r="S108" s="7"/>
      <c r="T108" s="7"/>
      <c r="U108" s="7"/>
      <c r="V108" s="7"/>
    </row>
    <row r="109" spans="3:22" ht="12">
      <c r="C109" s="7"/>
      <c r="D109" s="7"/>
      <c r="E109" s="7"/>
      <c r="R109" s="7"/>
      <c r="S109" s="7"/>
      <c r="T109" s="7"/>
      <c r="U109" s="7"/>
      <c r="V109" s="7"/>
    </row>
    <row r="110" spans="3:22" ht="12">
      <c r="C110" s="7"/>
      <c r="D110" s="7"/>
      <c r="E110" s="7"/>
      <c r="R110" s="7"/>
      <c r="S110" s="7"/>
      <c r="T110" s="7"/>
      <c r="U110" s="7"/>
      <c r="V110" s="7"/>
    </row>
    <row r="111" spans="3:22" ht="12">
      <c r="C111" s="7"/>
      <c r="D111" s="7"/>
      <c r="E111" s="7"/>
      <c r="R111" s="7"/>
      <c r="S111" s="7"/>
      <c r="T111" s="7"/>
      <c r="U111" s="7"/>
      <c r="V111" s="7"/>
    </row>
    <row r="112" spans="3:22" ht="12">
      <c r="C112" s="7"/>
      <c r="D112" s="7"/>
      <c r="E112" s="7"/>
      <c r="R112" s="7"/>
      <c r="S112" s="7"/>
      <c r="T112" s="7"/>
      <c r="U112" s="7"/>
      <c r="V112" s="7"/>
    </row>
    <row r="113" spans="3:22" ht="12">
      <c r="C113" s="7"/>
      <c r="D113" s="7"/>
      <c r="E113" s="7"/>
      <c r="R113" s="7"/>
      <c r="S113" s="7"/>
      <c r="T113" s="7"/>
      <c r="U113" s="7"/>
      <c r="V113" s="7"/>
    </row>
    <row r="114" spans="3:22" ht="12">
      <c r="C114" s="7"/>
      <c r="D114" s="7"/>
      <c r="E114" s="7"/>
      <c r="R114" s="7"/>
      <c r="S114" s="7"/>
      <c r="T114" s="7"/>
      <c r="U114" s="7"/>
      <c r="V114" s="7"/>
    </row>
    <row r="115" spans="3:22" ht="12">
      <c r="C115" s="7"/>
      <c r="D115" s="7"/>
      <c r="E115" s="7"/>
      <c r="R115" s="7"/>
      <c r="S115" s="7"/>
      <c r="T115" s="7"/>
      <c r="U115" s="7"/>
      <c r="V115" s="7"/>
    </row>
    <row r="116" spans="3:22" ht="12">
      <c r="C116" s="7"/>
      <c r="D116" s="7"/>
      <c r="E116" s="7"/>
      <c r="R116" s="7"/>
      <c r="S116" s="7"/>
      <c r="T116" s="7"/>
      <c r="U116" s="7"/>
      <c r="V116" s="7"/>
    </row>
    <row r="117" spans="3:22" ht="12">
      <c r="C117" s="7"/>
      <c r="D117" s="7"/>
      <c r="E117" s="7"/>
      <c r="R117" s="7"/>
      <c r="S117" s="7"/>
      <c r="T117" s="7"/>
      <c r="U117" s="7"/>
      <c r="V117" s="7"/>
    </row>
    <row r="118" spans="3:22" ht="12">
      <c r="C118" s="7"/>
      <c r="D118" s="7"/>
      <c r="E118" s="7"/>
      <c r="R118" s="7"/>
      <c r="S118" s="7"/>
      <c r="T118" s="7"/>
      <c r="U118" s="7"/>
      <c r="V118" s="7"/>
    </row>
    <row r="119" spans="3:22" ht="12">
      <c r="C119" s="7"/>
      <c r="D119" s="7"/>
      <c r="E119" s="7"/>
      <c r="R119" s="7"/>
      <c r="S119" s="7"/>
      <c r="T119" s="7"/>
      <c r="U119" s="7"/>
      <c r="V119" s="7"/>
    </row>
    <row r="120" spans="3:22" ht="12">
      <c r="C120" s="7"/>
      <c r="D120" s="7"/>
      <c r="E120" s="7"/>
      <c r="R120" s="7"/>
      <c r="S120" s="7"/>
      <c r="T120" s="7"/>
      <c r="U120" s="7"/>
      <c r="V120" s="7"/>
    </row>
    <row r="121" spans="3:22" ht="12">
      <c r="C121" s="7"/>
      <c r="D121" s="7"/>
      <c r="E121" s="7"/>
      <c r="R121" s="7"/>
      <c r="S121" s="7"/>
      <c r="T121" s="7"/>
      <c r="U121" s="7"/>
      <c r="V121" s="7"/>
    </row>
    <row r="122" spans="3:22" ht="12">
      <c r="C122" s="7"/>
      <c r="D122" s="7"/>
      <c r="E122" s="7"/>
      <c r="R122" s="7"/>
      <c r="S122" s="7"/>
      <c r="T122" s="7"/>
      <c r="U122" s="7"/>
      <c r="V122" s="7"/>
    </row>
    <row r="123" spans="3:22" ht="12">
      <c r="C123" s="7"/>
      <c r="D123" s="7"/>
      <c r="E123" s="7"/>
      <c r="R123" s="7"/>
      <c r="S123" s="7"/>
      <c r="T123" s="7"/>
      <c r="U123" s="7"/>
      <c r="V123" s="7"/>
    </row>
    <row r="124" spans="3:22" ht="12">
      <c r="C124" s="7"/>
      <c r="D124" s="7"/>
      <c r="E124" s="7"/>
      <c r="R124" s="7"/>
      <c r="S124" s="7"/>
      <c r="T124" s="7"/>
      <c r="U124" s="7"/>
      <c r="V124" s="7"/>
    </row>
    <row r="125" spans="3:22" ht="12">
      <c r="C125" s="7"/>
      <c r="D125" s="7"/>
      <c r="E125" s="7"/>
      <c r="R125" s="7"/>
      <c r="S125" s="7"/>
      <c r="T125" s="7"/>
      <c r="U125" s="7"/>
      <c r="V125" s="7"/>
    </row>
    <row r="126" spans="3:22" ht="12">
      <c r="C126" s="7"/>
      <c r="D126" s="7"/>
      <c r="E126" s="7"/>
      <c r="R126" s="7"/>
      <c r="S126" s="7"/>
      <c r="T126" s="7"/>
      <c r="U126" s="7"/>
      <c r="V126" s="7"/>
    </row>
    <row r="127" spans="3:22" ht="12">
      <c r="C127" s="7"/>
      <c r="D127" s="7"/>
      <c r="E127" s="7"/>
      <c r="R127" s="7"/>
      <c r="S127" s="7"/>
      <c r="T127" s="7"/>
      <c r="U127" s="7"/>
      <c r="V127" s="7"/>
    </row>
    <row r="128" spans="3:22" ht="12">
      <c r="C128" s="7"/>
      <c r="D128" s="7"/>
      <c r="E128" s="7"/>
      <c r="R128" s="7"/>
      <c r="S128" s="7"/>
      <c r="T128" s="7"/>
      <c r="U128" s="7"/>
      <c r="V128" s="7"/>
    </row>
    <row r="129" spans="3:22" ht="12">
      <c r="C129" s="7"/>
      <c r="D129" s="7"/>
      <c r="E129" s="7"/>
      <c r="R129" s="7"/>
      <c r="S129" s="7"/>
      <c r="T129" s="7"/>
      <c r="U129" s="7"/>
      <c r="V129" s="7"/>
    </row>
    <row r="130" spans="3:22" ht="12">
      <c r="C130" s="7"/>
      <c r="D130" s="7"/>
      <c r="E130" s="7"/>
      <c r="R130" s="7"/>
      <c r="S130" s="7"/>
      <c r="T130" s="7"/>
      <c r="U130" s="7"/>
      <c r="V130" s="7"/>
    </row>
    <row r="131" spans="3:22" ht="12">
      <c r="C131" s="7"/>
      <c r="D131" s="7"/>
      <c r="E131" s="7"/>
      <c r="R131" s="7"/>
      <c r="S131" s="7"/>
      <c r="T131" s="7"/>
      <c r="U131" s="7"/>
      <c r="V131" s="7"/>
    </row>
    <row r="132" spans="3:22" ht="12">
      <c r="C132" s="7"/>
      <c r="D132" s="7"/>
      <c r="E132" s="7"/>
      <c r="R132" s="7"/>
      <c r="S132" s="7"/>
      <c r="T132" s="7"/>
      <c r="U132" s="7"/>
      <c r="V132" s="7"/>
    </row>
    <row r="133" spans="3:22" ht="12">
      <c r="C133" s="7"/>
      <c r="D133" s="7"/>
      <c r="E133" s="7"/>
      <c r="R133" s="7"/>
      <c r="S133" s="7"/>
      <c r="T133" s="7"/>
      <c r="U133" s="7"/>
      <c r="V133" s="7"/>
    </row>
    <row r="134" spans="3:22" ht="12">
      <c r="C134" s="7"/>
      <c r="D134" s="7"/>
      <c r="E134" s="7"/>
      <c r="R134" s="7"/>
      <c r="S134" s="7"/>
      <c r="T134" s="7"/>
      <c r="U134" s="7"/>
      <c r="V134" s="7"/>
    </row>
    <row r="135" spans="3:22" ht="12">
      <c r="C135" s="7"/>
      <c r="D135" s="7"/>
      <c r="E135" s="7"/>
      <c r="R135" s="7"/>
      <c r="S135" s="7"/>
      <c r="T135" s="7"/>
      <c r="U135" s="7"/>
      <c r="V135" s="7"/>
    </row>
    <row r="136" spans="3:22" ht="12">
      <c r="C136" s="7"/>
      <c r="D136" s="7"/>
      <c r="E136" s="7"/>
      <c r="R136" s="7"/>
      <c r="S136" s="7"/>
      <c r="T136" s="7"/>
      <c r="U136" s="7"/>
      <c r="V136" s="7"/>
    </row>
    <row r="137" spans="3:22" ht="12">
      <c r="C137" s="7"/>
      <c r="D137" s="7"/>
      <c r="E137" s="7"/>
      <c r="R137" s="7"/>
      <c r="S137" s="7"/>
      <c r="T137" s="7"/>
      <c r="U137" s="7"/>
      <c r="V137" s="7"/>
    </row>
    <row r="138" spans="3:22" ht="12">
      <c r="C138" s="7"/>
      <c r="D138" s="7"/>
      <c r="E138" s="7"/>
      <c r="R138" s="7"/>
      <c r="S138" s="7"/>
      <c r="T138" s="7"/>
      <c r="U138" s="7"/>
      <c r="V138" s="7"/>
    </row>
    <row r="139" spans="3:22" ht="12">
      <c r="C139" s="7"/>
      <c r="D139" s="7"/>
      <c r="E139" s="7"/>
      <c r="R139" s="7"/>
      <c r="S139" s="7"/>
      <c r="T139" s="7"/>
      <c r="U139" s="7"/>
      <c r="V139" s="7"/>
    </row>
    <row r="140" spans="3:22" ht="12">
      <c r="C140" s="7"/>
      <c r="D140" s="7"/>
      <c r="E140" s="7"/>
      <c r="R140" s="7"/>
      <c r="S140" s="7"/>
      <c r="T140" s="7"/>
      <c r="U140" s="7"/>
      <c r="V140" s="7"/>
    </row>
    <row r="141" spans="3:22" ht="12">
      <c r="C141" s="7"/>
      <c r="D141" s="7"/>
      <c r="E141" s="7"/>
      <c r="R141" s="7"/>
      <c r="S141" s="7"/>
      <c r="T141" s="7"/>
      <c r="U141" s="7"/>
      <c r="V141" s="7"/>
    </row>
    <row r="142" spans="3:22" ht="12">
      <c r="C142" s="7"/>
      <c r="D142" s="7"/>
      <c r="E142" s="7"/>
      <c r="R142" s="7"/>
      <c r="S142" s="7"/>
      <c r="T142" s="7"/>
      <c r="U142" s="7"/>
      <c r="V142" s="7"/>
    </row>
    <row r="143" spans="3:22" ht="12">
      <c r="C143" s="7"/>
      <c r="D143" s="7"/>
      <c r="E143" s="7"/>
      <c r="R143" s="7"/>
      <c r="S143" s="7"/>
      <c r="T143" s="7"/>
      <c r="U143" s="7"/>
      <c r="V143" s="7"/>
    </row>
    <row r="144" spans="3:22" ht="12">
      <c r="C144" s="7"/>
      <c r="D144" s="7"/>
      <c r="E144" s="7"/>
      <c r="R144" s="7"/>
      <c r="S144" s="7"/>
      <c r="T144" s="7"/>
      <c r="U144" s="7"/>
      <c r="V144" s="7"/>
    </row>
    <row r="145" spans="3:22" ht="12">
      <c r="C145" s="7"/>
      <c r="D145" s="7"/>
      <c r="E145" s="7"/>
      <c r="R145" s="7"/>
      <c r="S145" s="7"/>
      <c r="T145" s="7"/>
      <c r="U145" s="7"/>
      <c r="V145" s="7"/>
    </row>
    <row r="146" spans="3:22" ht="12">
      <c r="C146" s="7"/>
      <c r="D146" s="7"/>
      <c r="E146" s="7"/>
      <c r="R146" s="7"/>
      <c r="S146" s="7"/>
      <c r="T146" s="7"/>
      <c r="U146" s="7"/>
      <c r="V146" s="7"/>
    </row>
    <row r="147" spans="3:22" ht="12">
      <c r="C147" s="7"/>
      <c r="D147" s="7"/>
      <c r="E147" s="7"/>
      <c r="R147" s="7"/>
      <c r="S147" s="7"/>
      <c r="T147" s="7"/>
      <c r="U147" s="7"/>
      <c r="V147" s="7"/>
    </row>
    <row r="148" spans="3:22" ht="12">
      <c r="C148" s="7"/>
      <c r="D148" s="7"/>
      <c r="E148" s="7"/>
      <c r="R148" s="7"/>
      <c r="S148" s="7"/>
      <c r="T148" s="7"/>
      <c r="U148" s="7"/>
      <c r="V148" s="7"/>
    </row>
    <row r="149" spans="3:22" ht="12">
      <c r="C149" s="7"/>
      <c r="D149" s="7"/>
      <c r="E149" s="7"/>
      <c r="R149" s="7"/>
      <c r="S149" s="7"/>
      <c r="T149" s="7"/>
      <c r="U149" s="7"/>
      <c r="V149" s="7"/>
    </row>
    <row r="150" spans="3:22" ht="12">
      <c r="C150" s="7"/>
      <c r="D150" s="7"/>
      <c r="E150" s="7"/>
      <c r="R150" s="7"/>
      <c r="S150" s="7"/>
      <c r="T150" s="7"/>
      <c r="U150" s="7"/>
      <c r="V150" s="7"/>
    </row>
    <row r="151" spans="3:22" ht="12">
      <c r="C151" s="7"/>
      <c r="D151" s="7"/>
      <c r="E151" s="7"/>
      <c r="R151" s="7"/>
      <c r="S151" s="7"/>
      <c r="T151" s="7"/>
      <c r="U151" s="7"/>
      <c r="V151" s="7"/>
    </row>
    <row r="152" spans="3:22" ht="12">
      <c r="C152" s="7"/>
      <c r="D152" s="7"/>
      <c r="E152" s="7"/>
      <c r="R152" s="7"/>
      <c r="S152" s="7"/>
      <c r="T152" s="7"/>
      <c r="U152" s="7"/>
      <c r="V152" s="7"/>
    </row>
    <row r="153" spans="3:22" ht="12">
      <c r="C153" s="7"/>
      <c r="D153" s="7"/>
      <c r="E153" s="7"/>
      <c r="R153" s="7"/>
      <c r="S153" s="7"/>
      <c r="T153" s="7"/>
      <c r="U153" s="7"/>
      <c r="V153" s="7"/>
    </row>
    <row r="154" spans="3:22" ht="12">
      <c r="C154" s="7"/>
      <c r="D154" s="7"/>
      <c r="E154" s="7"/>
      <c r="R154" s="7"/>
      <c r="S154" s="7"/>
      <c r="T154" s="7"/>
      <c r="U154" s="7"/>
      <c r="V154" s="7"/>
    </row>
    <row r="155" spans="3:22" ht="12">
      <c r="C155" s="7"/>
      <c r="D155" s="7"/>
      <c r="E155" s="7"/>
      <c r="R155" s="7"/>
      <c r="S155" s="7"/>
      <c r="T155" s="7"/>
      <c r="U155" s="7"/>
      <c r="V155" s="7"/>
    </row>
    <row r="156" spans="3:22" ht="12">
      <c r="C156" s="7"/>
      <c r="D156" s="7"/>
      <c r="E156" s="7"/>
      <c r="R156" s="7"/>
      <c r="S156" s="7"/>
      <c r="T156" s="7"/>
      <c r="U156" s="7"/>
      <c r="V156" s="7"/>
    </row>
    <row r="157" spans="3:22" ht="12">
      <c r="C157" s="7"/>
      <c r="D157" s="7"/>
      <c r="E157" s="7"/>
      <c r="R157" s="7"/>
      <c r="S157" s="7"/>
      <c r="T157" s="7"/>
      <c r="U157" s="7"/>
      <c r="V157" s="7"/>
    </row>
    <row r="158" spans="3:22" ht="12">
      <c r="C158" s="7"/>
      <c r="D158" s="7"/>
      <c r="E158" s="7"/>
      <c r="R158" s="7"/>
      <c r="S158" s="7"/>
      <c r="T158" s="7"/>
      <c r="U158" s="7"/>
      <c r="V158" s="7"/>
    </row>
    <row r="159" spans="3:22" ht="12">
      <c r="C159" s="7"/>
      <c r="D159" s="7"/>
      <c r="E159" s="7"/>
      <c r="R159" s="7"/>
      <c r="S159" s="7"/>
      <c r="T159" s="7"/>
      <c r="U159" s="7"/>
      <c r="V159" s="7"/>
    </row>
    <row r="160" spans="3:22" ht="12">
      <c r="C160" s="7"/>
      <c r="D160" s="7"/>
      <c r="E160" s="7"/>
      <c r="R160" s="7"/>
      <c r="S160" s="7"/>
      <c r="T160" s="7"/>
      <c r="U160" s="7"/>
      <c r="V160" s="7"/>
    </row>
    <row r="161" spans="3:22" ht="12">
      <c r="C161" s="7"/>
      <c r="D161" s="7"/>
      <c r="E161" s="7"/>
      <c r="R161" s="7"/>
      <c r="S161" s="7"/>
      <c r="T161" s="7"/>
      <c r="U161" s="7"/>
      <c r="V161" s="7"/>
    </row>
    <row r="162" spans="3:22" ht="12">
      <c r="C162" s="7"/>
      <c r="D162" s="7"/>
      <c r="E162" s="7"/>
      <c r="R162" s="7"/>
      <c r="S162" s="7"/>
      <c r="T162" s="7"/>
      <c r="U162" s="7"/>
      <c r="V162" s="7"/>
    </row>
    <row r="163" spans="3:22" ht="12">
      <c r="C163" s="7"/>
      <c r="D163" s="7"/>
      <c r="E163" s="7"/>
      <c r="R163" s="7"/>
      <c r="S163" s="7"/>
      <c r="T163" s="7"/>
      <c r="U163" s="7"/>
      <c r="V163" s="7"/>
    </row>
    <row r="164" spans="3:22" ht="12">
      <c r="C164" s="7"/>
      <c r="D164" s="7"/>
      <c r="E164" s="7"/>
      <c r="R164" s="7"/>
      <c r="S164" s="7"/>
      <c r="T164" s="7"/>
      <c r="U164" s="7"/>
      <c r="V164" s="7"/>
    </row>
    <row r="165" spans="3:22" ht="12">
      <c r="C165" s="7"/>
      <c r="D165" s="7"/>
      <c r="E165" s="7"/>
      <c r="R165" s="7"/>
      <c r="S165" s="7"/>
      <c r="T165" s="7"/>
      <c r="U165" s="7"/>
      <c r="V165" s="7"/>
    </row>
    <row r="166" spans="3:22" ht="12">
      <c r="C166" s="7"/>
      <c r="D166" s="7"/>
      <c r="E166" s="7"/>
      <c r="R166" s="7"/>
      <c r="S166" s="7"/>
      <c r="T166" s="7"/>
      <c r="U166" s="7"/>
      <c r="V166" s="7"/>
    </row>
    <row r="167" spans="3:22" ht="12">
      <c r="C167" s="7"/>
      <c r="D167" s="7"/>
      <c r="E167" s="7"/>
      <c r="R167" s="7"/>
      <c r="S167" s="7"/>
      <c r="T167" s="7"/>
      <c r="U167" s="7"/>
      <c r="V167" s="7"/>
    </row>
    <row r="168" spans="3:22" ht="12">
      <c r="C168" s="7"/>
      <c r="D168" s="7"/>
      <c r="E168" s="7"/>
      <c r="R168" s="7"/>
      <c r="S168" s="7"/>
      <c r="T168" s="7"/>
      <c r="U168" s="7"/>
      <c r="V168" s="7"/>
    </row>
    <row r="169" spans="3:22" ht="12">
      <c r="C169" s="7"/>
      <c r="D169" s="7"/>
      <c r="E169" s="7"/>
      <c r="R169" s="7"/>
      <c r="S169" s="7"/>
      <c r="T169" s="7"/>
      <c r="U169" s="7"/>
      <c r="V169" s="7"/>
    </row>
    <row r="170" spans="3:22" ht="12">
      <c r="C170" s="7"/>
      <c r="D170" s="7"/>
      <c r="E170" s="7"/>
      <c r="R170" s="7"/>
      <c r="S170" s="7"/>
      <c r="T170" s="7"/>
      <c r="U170" s="7"/>
      <c r="V170" s="7"/>
    </row>
    <row r="171" spans="3:22" ht="12">
      <c r="C171" s="7"/>
      <c r="D171" s="7"/>
      <c r="E171" s="7"/>
      <c r="R171" s="7"/>
      <c r="S171" s="7"/>
      <c r="T171" s="7"/>
      <c r="U171" s="7"/>
      <c r="V171" s="7"/>
    </row>
    <row r="172" spans="3:22" ht="12">
      <c r="C172" s="7"/>
      <c r="D172" s="7"/>
      <c r="E172" s="7"/>
      <c r="R172" s="7"/>
      <c r="S172" s="7"/>
      <c r="T172" s="7"/>
      <c r="U172" s="7"/>
      <c r="V172" s="7"/>
    </row>
    <row r="173" spans="3:22" ht="12">
      <c r="C173" s="7"/>
      <c r="D173" s="7"/>
      <c r="E173" s="7"/>
      <c r="R173" s="7"/>
      <c r="S173" s="7"/>
      <c r="T173" s="7"/>
      <c r="U173" s="7"/>
      <c r="V173" s="7"/>
    </row>
  </sheetData>
  <sheetProtection/>
  <mergeCells count="23">
    <mergeCell ref="L2:Q2"/>
    <mergeCell ref="Q3:Q4"/>
    <mergeCell ref="P3:P4"/>
    <mergeCell ref="L3:L4"/>
    <mergeCell ref="M3:M4"/>
    <mergeCell ref="N3:N4"/>
    <mergeCell ref="O3:O4"/>
    <mergeCell ref="B2:B4"/>
    <mergeCell ref="C2:C4"/>
    <mergeCell ref="D2:D4"/>
    <mergeCell ref="E2:E4"/>
    <mergeCell ref="H3:H4"/>
    <mergeCell ref="I3:I4"/>
    <mergeCell ref="S3:S4"/>
    <mergeCell ref="R2:S2"/>
    <mergeCell ref="T2:T4"/>
    <mergeCell ref="R3:R4"/>
    <mergeCell ref="F3:F4"/>
    <mergeCell ref="G3:G4"/>
    <mergeCell ref="F2:I2"/>
    <mergeCell ref="J3:J4"/>
    <mergeCell ref="J2:K2"/>
    <mergeCell ref="K3:K4"/>
  </mergeCells>
  <printOptions/>
  <pageMargins left="0.5905511811023623" right="0.3937007874015748" top="0.5905511811023623" bottom="0.5905511811023623" header="0.5118110236220472" footer="0.5118110236220472"/>
  <pageSetup horizontalDpi="400" verticalDpi="4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2" sqref="D22"/>
    </sheetView>
  </sheetViews>
  <sheetFormatPr defaultColWidth="9.00390625" defaultRowHeight="13.5"/>
  <cols>
    <col min="1" max="1" width="5.00390625" style="6" customWidth="1"/>
    <col min="2" max="2" width="9.00390625" style="6" customWidth="1"/>
    <col min="3" max="3" width="10.50390625" style="6" customWidth="1"/>
    <col min="4" max="11" width="9.625" style="6" customWidth="1"/>
    <col min="12" max="17" width="10.625" style="6" customWidth="1"/>
    <col min="18" max="19" width="10.125" style="6" customWidth="1"/>
    <col min="20" max="20" width="9.625" style="6" customWidth="1"/>
    <col min="21" max="16384" width="9.00390625" style="6" customWidth="1"/>
  </cols>
  <sheetData>
    <row r="1" spans="2:14" ht="18.75" customHeight="1" thickBot="1">
      <c r="B1" s="50" t="s">
        <v>153</v>
      </c>
      <c r="N1" s="96"/>
    </row>
    <row r="2" spans="1:20" ht="18" customHeight="1">
      <c r="A2" s="33"/>
      <c r="B2" s="194" t="s">
        <v>2</v>
      </c>
      <c r="C2" s="197" t="s">
        <v>105</v>
      </c>
      <c r="D2" s="200" t="s">
        <v>1</v>
      </c>
      <c r="E2" s="203" t="s">
        <v>93</v>
      </c>
      <c r="F2" s="206" t="s">
        <v>109</v>
      </c>
      <c r="G2" s="207"/>
      <c r="H2" s="207"/>
      <c r="I2" s="208"/>
      <c r="J2" s="226" t="s">
        <v>135</v>
      </c>
      <c r="K2" s="227"/>
      <c r="L2" s="177" t="s">
        <v>140</v>
      </c>
      <c r="M2" s="177"/>
      <c r="N2" s="177"/>
      <c r="O2" s="177"/>
      <c r="P2" s="177"/>
      <c r="Q2" s="178"/>
      <c r="R2" s="179" t="s">
        <v>127</v>
      </c>
      <c r="S2" s="180"/>
      <c r="T2" s="181" t="s">
        <v>129</v>
      </c>
    </row>
    <row r="3" spans="1:30" s="2" customFormat="1" ht="19.5" customHeight="1">
      <c r="A3" s="20"/>
      <c r="B3" s="195"/>
      <c r="C3" s="198"/>
      <c r="D3" s="201"/>
      <c r="E3" s="204"/>
      <c r="F3" s="218" t="s">
        <v>0</v>
      </c>
      <c r="G3" s="220" t="s">
        <v>92</v>
      </c>
      <c r="H3" s="222" t="s">
        <v>97</v>
      </c>
      <c r="I3" s="211" t="s">
        <v>101</v>
      </c>
      <c r="J3" s="237" t="s">
        <v>143</v>
      </c>
      <c r="K3" s="239" t="s">
        <v>144</v>
      </c>
      <c r="L3" s="241" t="s">
        <v>111</v>
      </c>
      <c r="M3" s="233" t="s">
        <v>113</v>
      </c>
      <c r="N3" s="233" t="s">
        <v>115</v>
      </c>
      <c r="O3" s="233" t="s">
        <v>117</v>
      </c>
      <c r="P3" s="233" t="s">
        <v>3</v>
      </c>
      <c r="Q3" s="228" t="s">
        <v>4</v>
      </c>
      <c r="R3" s="216" t="s">
        <v>132</v>
      </c>
      <c r="S3" s="211" t="s">
        <v>119</v>
      </c>
      <c r="T3" s="182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2" customFormat="1" ht="12">
      <c r="A4" s="1"/>
      <c r="B4" s="196"/>
      <c r="C4" s="199"/>
      <c r="D4" s="202"/>
      <c r="E4" s="205"/>
      <c r="F4" s="219"/>
      <c r="G4" s="221"/>
      <c r="H4" s="223"/>
      <c r="I4" s="212"/>
      <c r="J4" s="238"/>
      <c r="K4" s="240"/>
      <c r="L4" s="242"/>
      <c r="M4" s="234"/>
      <c r="N4" s="234"/>
      <c r="O4" s="234"/>
      <c r="P4" s="234"/>
      <c r="Q4" s="229"/>
      <c r="R4" s="217"/>
      <c r="S4" s="212"/>
      <c r="T4" s="183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2" customFormat="1" ht="12">
      <c r="A5" s="20"/>
      <c r="B5" s="34"/>
      <c r="C5" s="16" t="s">
        <v>84</v>
      </c>
      <c r="D5" s="15" t="s">
        <v>86</v>
      </c>
      <c r="E5" s="21" t="s">
        <v>95</v>
      </c>
      <c r="F5" s="23" t="s">
        <v>88</v>
      </c>
      <c r="G5" s="19" t="s">
        <v>90</v>
      </c>
      <c r="H5" s="12" t="s">
        <v>99</v>
      </c>
      <c r="I5" s="24" t="s">
        <v>103</v>
      </c>
      <c r="J5" s="23" t="s">
        <v>141</v>
      </c>
      <c r="K5" s="28" t="s">
        <v>142</v>
      </c>
      <c r="L5" s="23"/>
      <c r="M5" s="19" t="s">
        <v>145</v>
      </c>
      <c r="N5" s="19"/>
      <c r="O5" s="19"/>
      <c r="P5" s="19"/>
      <c r="Q5" s="24"/>
      <c r="R5" s="29" t="s">
        <v>146</v>
      </c>
      <c r="S5" s="30" t="s">
        <v>147</v>
      </c>
      <c r="T5" s="95" t="s">
        <v>148</v>
      </c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27" s="2" customFormat="1" ht="17.25" customHeight="1">
      <c r="B6" s="35" t="s">
        <v>5</v>
      </c>
      <c r="C6" s="8">
        <v>562881</v>
      </c>
      <c r="D6" s="8">
        <v>268773</v>
      </c>
      <c r="E6" s="17">
        <f aca="true" t="shared" si="0" ref="E6:E37">D6/C6*100</f>
        <v>47.749524322192435</v>
      </c>
      <c r="F6" s="52">
        <v>81358</v>
      </c>
      <c r="G6" s="18">
        <f aca="true" t="shared" si="1" ref="G6:G37">F6/D6*100</f>
        <v>30.27015362406194</v>
      </c>
      <c r="H6" s="9">
        <f>SUM(H7:H84)</f>
        <v>4728</v>
      </c>
      <c r="I6" s="26">
        <f aca="true" t="shared" si="2" ref="I6:I37">H6/F6*100</f>
        <v>5.8113522947958405</v>
      </c>
      <c r="J6" s="92">
        <f>SUM(L6:O6)</f>
        <v>3738</v>
      </c>
      <c r="K6" s="17">
        <f>J6/H6*100</f>
        <v>79.06091370558376</v>
      </c>
      <c r="L6" s="69">
        <v>905</v>
      </c>
      <c r="M6" s="56">
        <f>SUM(M7:M84)</f>
        <v>49</v>
      </c>
      <c r="N6" s="56">
        <v>11</v>
      </c>
      <c r="O6" s="56">
        <v>2773</v>
      </c>
      <c r="P6" s="56">
        <f>SUM(P7:P84)</f>
        <v>640</v>
      </c>
      <c r="Q6" s="70">
        <f>SUM(Q7:Q84)</f>
        <v>350</v>
      </c>
      <c r="R6" s="25">
        <v>8520</v>
      </c>
      <c r="S6" s="31">
        <f aca="true" t="shared" si="3" ref="S6:S37">R6/F6*100</f>
        <v>10.47223383072347</v>
      </c>
      <c r="T6" s="36">
        <f aca="true" t="shared" si="4" ref="T6:T37">M6/F6*100000</f>
        <v>60.227635880921355</v>
      </c>
      <c r="U6" s="1"/>
      <c r="V6" s="1"/>
      <c r="W6" s="1"/>
      <c r="X6" s="1"/>
      <c r="Y6" s="1"/>
      <c r="Z6" s="1"/>
      <c r="AA6" s="1"/>
    </row>
    <row r="7" spans="2:22" s="4" customFormat="1" ht="17.25" customHeight="1">
      <c r="B7" s="37" t="s">
        <v>6</v>
      </c>
      <c r="C7" s="3">
        <v>164103</v>
      </c>
      <c r="D7" s="3">
        <v>105100</v>
      </c>
      <c r="E7" s="17">
        <f t="shared" si="0"/>
        <v>64.04514238009055</v>
      </c>
      <c r="F7" s="53">
        <v>23934</v>
      </c>
      <c r="G7" s="18">
        <f t="shared" si="1"/>
        <v>22.772597526165555</v>
      </c>
      <c r="H7" s="51">
        <v>1604</v>
      </c>
      <c r="I7" s="26">
        <f t="shared" si="2"/>
        <v>6.701763182084064</v>
      </c>
      <c r="J7" s="92">
        <f aca="true" t="shared" si="5" ref="J7:J70">SUM(L7:O7)</f>
        <v>1050</v>
      </c>
      <c r="K7" s="17">
        <f aca="true" t="shared" si="6" ref="K7:K70">J7/H7*100</f>
        <v>65.46134663341647</v>
      </c>
      <c r="L7" s="69">
        <v>270</v>
      </c>
      <c r="M7" s="56">
        <v>10</v>
      </c>
      <c r="N7" s="56">
        <v>2</v>
      </c>
      <c r="O7" s="56">
        <v>768</v>
      </c>
      <c r="P7" s="56">
        <v>554</v>
      </c>
      <c r="Q7" s="70">
        <v>0</v>
      </c>
      <c r="R7" s="32">
        <v>1832</v>
      </c>
      <c r="S7" s="31">
        <f t="shared" si="3"/>
        <v>7.654382886270578</v>
      </c>
      <c r="T7" s="36">
        <f t="shared" si="4"/>
        <v>41.781565973092675</v>
      </c>
      <c r="U7" s="5"/>
      <c r="V7" s="5"/>
    </row>
    <row r="8" spans="2:22" s="4" customFormat="1" ht="17.25" customHeight="1">
      <c r="B8" s="37" t="s">
        <v>7</v>
      </c>
      <c r="C8" s="3">
        <v>113825</v>
      </c>
      <c r="D8" s="3">
        <v>48616</v>
      </c>
      <c r="E8" s="17">
        <f t="shared" si="0"/>
        <v>42.71117944212607</v>
      </c>
      <c r="F8" s="54">
        <v>8585</v>
      </c>
      <c r="G8" s="18">
        <f t="shared" si="1"/>
        <v>17.658795458285336</v>
      </c>
      <c r="H8" s="10">
        <v>1018</v>
      </c>
      <c r="I8" s="26">
        <f t="shared" si="2"/>
        <v>11.857891671520093</v>
      </c>
      <c r="J8" s="92">
        <f t="shared" si="5"/>
        <v>859</v>
      </c>
      <c r="K8" s="17">
        <f t="shared" si="6"/>
        <v>84.3811394891945</v>
      </c>
      <c r="L8" s="71">
        <v>190</v>
      </c>
      <c r="M8" s="57">
        <v>10</v>
      </c>
      <c r="N8" s="57">
        <v>2</v>
      </c>
      <c r="O8" s="57">
        <v>657</v>
      </c>
      <c r="P8" s="57">
        <v>0</v>
      </c>
      <c r="Q8" s="72">
        <v>159</v>
      </c>
      <c r="R8" s="27">
        <v>2202</v>
      </c>
      <c r="S8" s="31">
        <f t="shared" si="3"/>
        <v>25.64938846825859</v>
      </c>
      <c r="T8" s="36">
        <f t="shared" si="4"/>
        <v>116.48223645894002</v>
      </c>
      <c r="U8" s="5"/>
      <c r="V8" s="5"/>
    </row>
    <row r="9" spans="2:22" s="4" customFormat="1" ht="17.25" customHeight="1">
      <c r="B9" s="37" t="s">
        <v>8</v>
      </c>
      <c r="C9" s="3">
        <v>25254</v>
      </c>
      <c r="D9" s="3">
        <v>7181</v>
      </c>
      <c r="E9" s="17">
        <f t="shared" si="0"/>
        <v>28.43509939019561</v>
      </c>
      <c r="F9" s="54">
        <v>3265</v>
      </c>
      <c r="G9" s="18">
        <f t="shared" si="1"/>
        <v>45.467205124634454</v>
      </c>
      <c r="H9" s="10">
        <v>301</v>
      </c>
      <c r="I9" s="26">
        <f t="shared" si="2"/>
        <v>9.218989280245022</v>
      </c>
      <c r="J9" s="92">
        <f t="shared" si="5"/>
        <v>251</v>
      </c>
      <c r="K9" s="17">
        <f t="shared" si="6"/>
        <v>83.38870431893687</v>
      </c>
      <c r="L9" s="71">
        <v>56</v>
      </c>
      <c r="M9" s="57">
        <v>3</v>
      </c>
      <c r="N9" s="57">
        <v>0</v>
      </c>
      <c r="O9" s="57">
        <v>192</v>
      </c>
      <c r="P9" s="57">
        <v>0</v>
      </c>
      <c r="Q9" s="72">
        <v>50</v>
      </c>
      <c r="R9" s="27">
        <v>682</v>
      </c>
      <c r="S9" s="31">
        <f t="shared" si="3"/>
        <v>20.88820826952527</v>
      </c>
      <c r="T9" s="36">
        <f t="shared" si="4"/>
        <v>91.88361408882082</v>
      </c>
      <c r="U9" s="5"/>
      <c r="V9" s="5"/>
    </row>
    <row r="10" spans="2:22" s="4" customFormat="1" ht="17.25" customHeight="1">
      <c r="B10" s="37" t="s">
        <v>9</v>
      </c>
      <c r="C10" s="3">
        <v>22009</v>
      </c>
      <c r="D10" s="3">
        <v>5562</v>
      </c>
      <c r="E10" s="17">
        <f t="shared" si="0"/>
        <v>25.271479849152616</v>
      </c>
      <c r="F10" s="54">
        <v>2434</v>
      </c>
      <c r="G10" s="18">
        <f t="shared" si="1"/>
        <v>43.76123696512046</v>
      </c>
      <c r="H10" s="10">
        <v>173</v>
      </c>
      <c r="I10" s="26">
        <f t="shared" si="2"/>
        <v>7.1076417419884965</v>
      </c>
      <c r="J10" s="92">
        <f t="shared" si="5"/>
        <v>162</v>
      </c>
      <c r="K10" s="17">
        <f t="shared" si="6"/>
        <v>93.64161849710982</v>
      </c>
      <c r="L10" s="71">
        <v>57</v>
      </c>
      <c r="M10" s="57">
        <v>1</v>
      </c>
      <c r="N10" s="57">
        <v>0</v>
      </c>
      <c r="O10" s="57">
        <v>104</v>
      </c>
      <c r="P10" s="57">
        <v>1</v>
      </c>
      <c r="Q10" s="72">
        <v>10</v>
      </c>
      <c r="R10" s="27">
        <v>181</v>
      </c>
      <c r="S10" s="31">
        <f t="shared" si="3"/>
        <v>7.436318816762531</v>
      </c>
      <c r="T10" s="36">
        <f t="shared" si="4"/>
        <v>41.084634346754314</v>
      </c>
      <c r="U10" s="5"/>
      <c r="V10" s="5"/>
    </row>
    <row r="11" spans="2:22" s="4" customFormat="1" ht="17.25" customHeight="1">
      <c r="B11" s="37" t="s">
        <v>10</v>
      </c>
      <c r="C11" s="3">
        <v>18888</v>
      </c>
      <c r="D11" s="3">
        <v>7834</v>
      </c>
      <c r="E11" s="17">
        <f t="shared" si="0"/>
        <v>41.47606946209233</v>
      </c>
      <c r="F11" s="54">
        <v>1845</v>
      </c>
      <c r="G11" s="18">
        <f t="shared" si="1"/>
        <v>23.551187133009957</v>
      </c>
      <c r="H11" s="10">
        <v>32</v>
      </c>
      <c r="I11" s="26">
        <f t="shared" si="2"/>
        <v>1.7344173441734418</v>
      </c>
      <c r="J11" s="92">
        <f t="shared" si="5"/>
        <v>27</v>
      </c>
      <c r="K11" s="17">
        <f t="shared" si="6"/>
        <v>84.375</v>
      </c>
      <c r="L11" s="71">
        <v>2</v>
      </c>
      <c r="M11" s="57">
        <v>1</v>
      </c>
      <c r="N11" s="57">
        <v>0</v>
      </c>
      <c r="O11" s="57">
        <v>24</v>
      </c>
      <c r="P11" s="57">
        <v>2</v>
      </c>
      <c r="Q11" s="72">
        <v>3</v>
      </c>
      <c r="R11" s="27">
        <v>145</v>
      </c>
      <c r="S11" s="31">
        <f t="shared" si="3"/>
        <v>7.8590785907859075</v>
      </c>
      <c r="T11" s="36">
        <f t="shared" si="4"/>
        <v>54.200542005420054</v>
      </c>
      <c r="U11" s="5"/>
      <c r="V11" s="5"/>
    </row>
    <row r="12" spans="2:22" s="4" customFormat="1" ht="17.25" customHeight="1">
      <c r="B12" s="37" t="s">
        <v>11</v>
      </c>
      <c r="C12" s="3">
        <v>10991</v>
      </c>
      <c r="D12" s="3">
        <v>4270</v>
      </c>
      <c r="E12" s="17">
        <f t="shared" si="0"/>
        <v>38.84996815576381</v>
      </c>
      <c r="F12" s="54">
        <v>1399</v>
      </c>
      <c r="G12" s="18">
        <f t="shared" si="1"/>
        <v>32.76346604215456</v>
      </c>
      <c r="H12" s="10">
        <v>88</v>
      </c>
      <c r="I12" s="26">
        <f t="shared" si="2"/>
        <v>6.290207290922087</v>
      </c>
      <c r="J12" s="92">
        <f t="shared" si="5"/>
        <v>86</v>
      </c>
      <c r="K12" s="17">
        <f t="shared" si="6"/>
        <v>97.72727272727273</v>
      </c>
      <c r="L12" s="71">
        <v>16</v>
      </c>
      <c r="M12" s="57">
        <v>0</v>
      </c>
      <c r="N12" s="57">
        <v>2</v>
      </c>
      <c r="O12" s="57">
        <v>68</v>
      </c>
      <c r="P12" s="57">
        <v>2</v>
      </c>
      <c r="Q12" s="72">
        <v>0</v>
      </c>
      <c r="R12" s="27">
        <v>211</v>
      </c>
      <c r="S12" s="31">
        <f t="shared" si="3"/>
        <v>15.082201572551824</v>
      </c>
      <c r="T12" s="36">
        <f t="shared" si="4"/>
        <v>0</v>
      </c>
      <c r="U12" s="5"/>
      <c r="V12" s="5"/>
    </row>
    <row r="13" spans="2:22" s="4" customFormat="1" ht="17.25" customHeight="1">
      <c r="B13" s="37" t="s">
        <v>12</v>
      </c>
      <c r="C13" s="3">
        <v>16157</v>
      </c>
      <c r="D13" s="3">
        <v>11369</v>
      </c>
      <c r="E13" s="17">
        <f t="shared" si="0"/>
        <v>70.36578572754844</v>
      </c>
      <c r="F13" s="54">
        <v>2425</v>
      </c>
      <c r="G13" s="18">
        <f t="shared" si="1"/>
        <v>21.329932271967632</v>
      </c>
      <c r="H13" s="10">
        <v>214</v>
      </c>
      <c r="I13" s="26">
        <f t="shared" si="2"/>
        <v>8.824742268041238</v>
      </c>
      <c r="J13" s="92">
        <f t="shared" si="5"/>
        <v>182</v>
      </c>
      <c r="K13" s="17">
        <f t="shared" si="6"/>
        <v>85.04672897196261</v>
      </c>
      <c r="L13" s="71">
        <v>57</v>
      </c>
      <c r="M13" s="57">
        <v>1</v>
      </c>
      <c r="N13" s="57">
        <v>0</v>
      </c>
      <c r="O13" s="57">
        <v>124</v>
      </c>
      <c r="P13" s="57">
        <v>32</v>
      </c>
      <c r="Q13" s="72">
        <v>0</v>
      </c>
      <c r="R13" s="27">
        <v>248</v>
      </c>
      <c r="S13" s="31">
        <f t="shared" si="3"/>
        <v>10.22680412371134</v>
      </c>
      <c r="T13" s="36">
        <f t="shared" si="4"/>
        <v>41.23711340206186</v>
      </c>
      <c r="U13" s="5"/>
      <c r="V13" s="5"/>
    </row>
    <row r="14" spans="2:22" s="4" customFormat="1" ht="17.25" customHeight="1">
      <c r="B14" s="37" t="s">
        <v>13</v>
      </c>
      <c r="C14" s="3">
        <v>7832</v>
      </c>
      <c r="D14" s="3">
        <v>3682</v>
      </c>
      <c r="E14" s="17">
        <f t="shared" si="0"/>
        <v>47.01225740551583</v>
      </c>
      <c r="F14" s="54">
        <v>959</v>
      </c>
      <c r="G14" s="18">
        <f t="shared" si="1"/>
        <v>26.045627376425855</v>
      </c>
      <c r="H14" s="10">
        <v>7</v>
      </c>
      <c r="I14" s="26">
        <f t="shared" si="2"/>
        <v>0.7299270072992701</v>
      </c>
      <c r="J14" s="92">
        <f t="shared" si="5"/>
        <v>7</v>
      </c>
      <c r="K14" s="17">
        <f t="shared" si="6"/>
        <v>100</v>
      </c>
      <c r="L14" s="71">
        <v>3</v>
      </c>
      <c r="M14" s="57">
        <v>0</v>
      </c>
      <c r="N14" s="57">
        <v>0</v>
      </c>
      <c r="O14" s="57">
        <v>4</v>
      </c>
      <c r="P14" s="57">
        <v>0</v>
      </c>
      <c r="Q14" s="72">
        <v>0</v>
      </c>
      <c r="R14" s="27">
        <v>60</v>
      </c>
      <c r="S14" s="31">
        <f t="shared" si="3"/>
        <v>6.256517205422315</v>
      </c>
      <c r="T14" s="36">
        <f t="shared" si="4"/>
        <v>0</v>
      </c>
      <c r="U14" s="5"/>
      <c r="V14" s="5"/>
    </row>
    <row r="15" spans="2:22" s="4" customFormat="1" ht="17.25" customHeight="1">
      <c r="B15" s="37" t="s">
        <v>14</v>
      </c>
      <c r="C15" s="3">
        <v>8318</v>
      </c>
      <c r="D15" s="3">
        <v>3117</v>
      </c>
      <c r="E15" s="17">
        <f t="shared" si="0"/>
        <v>37.472950228420295</v>
      </c>
      <c r="F15" s="54">
        <v>1756</v>
      </c>
      <c r="G15" s="18">
        <f t="shared" si="1"/>
        <v>56.336220725056144</v>
      </c>
      <c r="H15" s="10">
        <v>116</v>
      </c>
      <c r="I15" s="26">
        <f t="shared" si="2"/>
        <v>6.605922551252847</v>
      </c>
      <c r="J15" s="92">
        <f t="shared" si="5"/>
        <v>110</v>
      </c>
      <c r="K15" s="17">
        <f t="shared" si="6"/>
        <v>94.82758620689656</v>
      </c>
      <c r="L15" s="71">
        <v>28</v>
      </c>
      <c r="M15" s="57">
        <v>3</v>
      </c>
      <c r="N15" s="57">
        <v>0</v>
      </c>
      <c r="O15" s="57">
        <v>79</v>
      </c>
      <c r="P15" s="57">
        <v>4</v>
      </c>
      <c r="Q15" s="72">
        <v>2</v>
      </c>
      <c r="R15" s="27">
        <v>101</v>
      </c>
      <c r="S15" s="31">
        <f t="shared" si="3"/>
        <v>5.751708428246014</v>
      </c>
      <c r="T15" s="36">
        <f t="shared" si="4"/>
        <v>170.84282460136674</v>
      </c>
      <c r="U15" s="5"/>
      <c r="V15" s="5"/>
    </row>
    <row r="16" spans="2:22" s="4" customFormat="1" ht="17.25" customHeight="1">
      <c r="B16" s="37" t="s">
        <v>15</v>
      </c>
      <c r="C16" s="3">
        <v>9094</v>
      </c>
      <c r="D16" s="3">
        <v>6156</v>
      </c>
      <c r="E16" s="17">
        <f t="shared" si="0"/>
        <v>67.69298438530899</v>
      </c>
      <c r="F16" s="54">
        <v>1440</v>
      </c>
      <c r="G16" s="18">
        <f t="shared" si="1"/>
        <v>23.391812865497073</v>
      </c>
      <c r="H16" s="10">
        <v>108</v>
      </c>
      <c r="I16" s="26">
        <f t="shared" si="2"/>
        <v>7.5</v>
      </c>
      <c r="J16" s="92">
        <f t="shared" si="5"/>
        <v>96</v>
      </c>
      <c r="K16" s="17">
        <f t="shared" si="6"/>
        <v>88.88888888888889</v>
      </c>
      <c r="L16" s="71">
        <v>18</v>
      </c>
      <c r="M16" s="57">
        <v>2</v>
      </c>
      <c r="N16" s="57">
        <v>0</v>
      </c>
      <c r="O16" s="57">
        <v>76</v>
      </c>
      <c r="P16" s="57">
        <v>9</v>
      </c>
      <c r="Q16" s="72">
        <v>3</v>
      </c>
      <c r="R16" s="27">
        <v>149</v>
      </c>
      <c r="S16" s="31">
        <f t="shared" si="3"/>
        <v>10.347222222222221</v>
      </c>
      <c r="T16" s="36">
        <f t="shared" si="4"/>
        <v>138.88888888888889</v>
      </c>
      <c r="U16" s="5"/>
      <c r="V16" s="5"/>
    </row>
    <row r="17" spans="2:22" s="4" customFormat="1" ht="17.25" customHeight="1">
      <c r="B17" s="37" t="s">
        <v>16</v>
      </c>
      <c r="C17" s="3">
        <v>3650</v>
      </c>
      <c r="D17" s="3">
        <v>1755</v>
      </c>
      <c r="E17" s="17">
        <f t="shared" si="0"/>
        <v>48.08219178082192</v>
      </c>
      <c r="F17" s="54">
        <v>628</v>
      </c>
      <c r="G17" s="18">
        <f t="shared" si="1"/>
        <v>35.78347578347578</v>
      </c>
      <c r="H17" s="10">
        <v>18</v>
      </c>
      <c r="I17" s="26">
        <f t="shared" si="2"/>
        <v>2.8662420382165608</v>
      </c>
      <c r="J17" s="92">
        <f t="shared" si="5"/>
        <v>14</v>
      </c>
      <c r="K17" s="17">
        <f t="shared" si="6"/>
        <v>77.77777777777779</v>
      </c>
      <c r="L17" s="71">
        <v>1</v>
      </c>
      <c r="M17" s="57">
        <v>0</v>
      </c>
      <c r="N17" s="57">
        <v>0</v>
      </c>
      <c r="O17" s="57">
        <v>13</v>
      </c>
      <c r="P17" s="57">
        <v>0</v>
      </c>
      <c r="Q17" s="72">
        <v>4</v>
      </c>
      <c r="R17" s="27">
        <v>37</v>
      </c>
      <c r="S17" s="31">
        <f t="shared" si="3"/>
        <v>5.89171974522293</v>
      </c>
      <c r="T17" s="36">
        <f t="shared" si="4"/>
        <v>0</v>
      </c>
      <c r="U17" s="5"/>
      <c r="V17" s="5"/>
    </row>
    <row r="18" spans="2:22" s="4" customFormat="1" ht="17.25" customHeight="1">
      <c r="B18" s="37" t="s">
        <v>17</v>
      </c>
      <c r="C18" s="3">
        <v>2525</v>
      </c>
      <c r="D18" s="3">
        <v>954</v>
      </c>
      <c r="E18" s="17">
        <f t="shared" si="0"/>
        <v>37.78217821782178</v>
      </c>
      <c r="F18" s="54">
        <v>523</v>
      </c>
      <c r="G18" s="18">
        <f t="shared" si="1"/>
        <v>54.821802935010474</v>
      </c>
      <c r="H18" s="10">
        <v>12</v>
      </c>
      <c r="I18" s="26">
        <f t="shared" si="2"/>
        <v>2.294455066921606</v>
      </c>
      <c r="J18" s="92">
        <f t="shared" si="5"/>
        <v>6</v>
      </c>
      <c r="K18" s="17">
        <f t="shared" si="6"/>
        <v>50</v>
      </c>
      <c r="L18" s="71">
        <v>0</v>
      </c>
      <c r="M18" s="57">
        <v>0</v>
      </c>
      <c r="N18" s="57">
        <v>0</v>
      </c>
      <c r="O18" s="57">
        <v>6</v>
      </c>
      <c r="P18" s="57">
        <v>4</v>
      </c>
      <c r="Q18" s="72">
        <v>2</v>
      </c>
      <c r="R18" s="27">
        <v>37</v>
      </c>
      <c r="S18" s="31">
        <f t="shared" si="3"/>
        <v>7.0745697896749515</v>
      </c>
      <c r="T18" s="36">
        <f t="shared" si="4"/>
        <v>0</v>
      </c>
      <c r="U18" s="5"/>
      <c r="V18" s="5"/>
    </row>
    <row r="19" spans="2:22" s="4" customFormat="1" ht="17.25" customHeight="1">
      <c r="B19" s="37" t="s">
        <v>18</v>
      </c>
      <c r="C19" s="3">
        <v>2224</v>
      </c>
      <c r="D19" s="3">
        <v>1435</v>
      </c>
      <c r="E19" s="17">
        <f t="shared" si="0"/>
        <v>64.52338129496404</v>
      </c>
      <c r="F19" s="54">
        <v>395</v>
      </c>
      <c r="G19" s="18">
        <f t="shared" si="1"/>
        <v>27.526132404181187</v>
      </c>
      <c r="H19" s="10">
        <v>5</v>
      </c>
      <c r="I19" s="26">
        <f t="shared" si="2"/>
        <v>1.2658227848101267</v>
      </c>
      <c r="J19" s="92">
        <f t="shared" si="5"/>
        <v>4</v>
      </c>
      <c r="K19" s="17">
        <f t="shared" si="6"/>
        <v>80</v>
      </c>
      <c r="L19" s="71">
        <v>0</v>
      </c>
      <c r="M19" s="57">
        <v>0</v>
      </c>
      <c r="N19" s="57">
        <v>0</v>
      </c>
      <c r="O19" s="57">
        <v>4</v>
      </c>
      <c r="P19" s="57">
        <v>0</v>
      </c>
      <c r="Q19" s="72">
        <v>1</v>
      </c>
      <c r="R19" s="27">
        <v>38</v>
      </c>
      <c r="S19" s="31">
        <f t="shared" si="3"/>
        <v>9.620253164556962</v>
      </c>
      <c r="T19" s="36">
        <f t="shared" si="4"/>
        <v>0</v>
      </c>
      <c r="U19" s="5"/>
      <c r="V19" s="5"/>
    </row>
    <row r="20" spans="2:22" s="4" customFormat="1" ht="17.25" customHeight="1">
      <c r="B20" s="37" t="s">
        <v>19</v>
      </c>
      <c r="C20" s="3">
        <v>4527</v>
      </c>
      <c r="D20" s="3">
        <v>1622</v>
      </c>
      <c r="E20" s="17">
        <f t="shared" si="0"/>
        <v>35.82946763861277</v>
      </c>
      <c r="F20" s="54">
        <v>1012</v>
      </c>
      <c r="G20" s="18">
        <f t="shared" si="1"/>
        <v>62.3921085080148</v>
      </c>
      <c r="H20" s="10">
        <v>10</v>
      </c>
      <c r="I20" s="26">
        <f t="shared" si="2"/>
        <v>0.9881422924901186</v>
      </c>
      <c r="J20" s="92">
        <f t="shared" si="5"/>
        <v>10</v>
      </c>
      <c r="K20" s="17">
        <f t="shared" si="6"/>
        <v>100</v>
      </c>
      <c r="L20" s="71">
        <v>0</v>
      </c>
      <c r="M20" s="57">
        <v>0</v>
      </c>
      <c r="N20" s="57">
        <v>0</v>
      </c>
      <c r="O20" s="57">
        <v>10</v>
      </c>
      <c r="P20" s="57">
        <v>0</v>
      </c>
      <c r="Q20" s="72">
        <v>0</v>
      </c>
      <c r="R20" s="27">
        <v>62</v>
      </c>
      <c r="S20" s="31">
        <f t="shared" si="3"/>
        <v>6.126482213438735</v>
      </c>
      <c r="T20" s="36">
        <f t="shared" si="4"/>
        <v>0</v>
      </c>
      <c r="U20" s="5"/>
      <c r="V20" s="5"/>
    </row>
    <row r="21" spans="2:22" s="4" customFormat="1" ht="17.25" customHeight="1">
      <c r="B21" s="37" t="s">
        <v>20</v>
      </c>
      <c r="C21" s="3">
        <v>7092</v>
      </c>
      <c r="D21" s="3">
        <v>3503</v>
      </c>
      <c r="E21" s="17">
        <f t="shared" si="0"/>
        <v>49.393683023124645</v>
      </c>
      <c r="F21" s="54">
        <v>1407</v>
      </c>
      <c r="G21" s="18">
        <f t="shared" si="1"/>
        <v>40.16557236654296</v>
      </c>
      <c r="H21" s="10">
        <v>11</v>
      </c>
      <c r="I21" s="26">
        <f t="shared" si="2"/>
        <v>0.7818052594171997</v>
      </c>
      <c r="J21" s="92">
        <f t="shared" si="5"/>
        <v>11</v>
      </c>
      <c r="K21" s="17">
        <f t="shared" si="6"/>
        <v>100</v>
      </c>
      <c r="L21" s="71">
        <v>1</v>
      </c>
      <c r="M21" s="57">
        <v>0</v>
      </c>
      <c r="N21" s="57">
        <v>0</v>
      </c>
      <c r="O21" s="57">
        <v>10</v>
      </c>
      <c r="P21" s="57">
        <v>0</v>
      </c>
      <c r="Q21" s="72">
        <v>0</v>
      </c>
      <c r="R21" s="27">
        <v>206</v>
      </c>
      <c r="S21" s="31">
        <f t="shared" si="3"/>
        <v>14.641080312722105</v>
      </c>
      <c r="T21" s="36">
        <f t="shared" si="4"/>
        <v>0</v>
      </c>
      <c r="U21" s="5"/>
      <c r="V21" s="5"/>
    </row>
    <row r="22" spans="2:22" s="4" customFormat="1" ht="17.25" customHeight="1">
      <c r="B22" s="37" t="s">
        <v>21</v>
      </c>
      <c r="C22" s="3">
        <v>1721</v>
      </c>
      <c r="D22" s="3">
        <v>1024</v>
      </c>
      <c r="E22" s="17">
        <f t="shared" si="0"/>
        <v>59.50029052876234</v>
      </c>
      <c r="F22" s="54">
        <v>313</v>
      </c>
      <c r="G22" s="18">
        <f t="shared" si="1"/>
        <v>30.56640625</v>
      </c>
      <c r="H22" s="10">
        <v>18</v>
      </c>
      <c r="I22" s="26">
        <f t="shared" si="2"/>
        <v>5.7507987220447285</v>
      </c>
      <c r="J22" s="92">
        <f t="shared" si="5"/>
        <v>13</v>
      </c>
      <c r="K22" s="17">
        <f t="shared" si="6"/>
        <v>72.22222222222221</v>
      </c>
      <c r="L22" s="71">
        <v>5</v>
      </c>
      <c r="M22" s="57">
        <v>0</v>
      </c>
      <c r="N22" s="57">
        <v>0</v>
      </c>
      <c r="O22" s="57">
        <v>8</v>
      </c>
      <c r="P22" s="57">
        <v>2</v>
      </c>
      <c r="Q22" s="72">
        <v>3</v>
      </c>
      <c r="R22" s="27">
        <v>38</v>
      </c>
      <c r="S22" s="31">
        <f t="shared" si="3"/>
        <v>12.140575079872203</v>
      </c>
      <c r="T22" s="36">
        <f t="shared" si="4"/>
        <v>0</v>
      </c>
      <c r="U22" s="5"/>
      <c r="V22" s="5"/>
    </row>
    <row r="23" spans="2:22" s="4" customFormat="1" ht="17.25" customHeight="1">
      <c r="B23" s="37" t="s">
        <v>22</v>
      </c>
      <c r="C23" s="3">
        <v>2390</v>
      </c>
      <c r="D23" s="3">
        <v>1475</v>
      </c>
      <c r="E23" s="17">
        <f t="shared" si="0"/>
        <v>61.71548117154811</v>
      </c>
      <c r="F23" s="54">
        <v>485</v>
      </c>
      <c r="G23" s="18">
        <f t="shared" si="1"/>
        <v>32.88135593220339</v>
      </c>
      <c r="H23" s="10">
        <v>20</v>
      </c>
      <c r="I23" s="26">
        <f t="shared" si="2"/>
        <v>4.123711340206185</v>
      </c>
      <c r="J23" s="92">
        <f t="shared" si="5"/>
        <v>18</v>
      </c>
      <c r="K23" s="17">
        <f t="shared" si="6"/>
        <v>90</v>
      </c>
      <c r="L23" s="71">
        <v>3</v>
      </c>
      <c r="M23" s="57">
        <v>1</v>
      </c>
      <c r="N23" s="57">
        <v>0</v>
      </c>
      <c r="O23" s="57">
        <v>14</v>
      </c>
      <c r="P23" s="57">
        <v>0</v>
      </c>
      <c r="Q23" s="72">
        <v>2</v>
      </c>
      <c r="R23" s="27">
        <v>57</v>
      </c>
      <c r="S23" s="31">
        <f t="shared" si="3"/>
        <v>11.752577319587628</v>
      </c>
      <c r="T23" s="36">
        <f t="shared" si="4"/>
        <v>206.18556701030928</v>
      </c>
      <c r="U23" s="5"/>
      <c r="V23" s="5"/>
    </row>
    <row r="24" spans="2:22" s="4" customFormat="1" ht="17.25" customHeight="1">
      <c r="B24" s="37" t="s">
        <v>23</v>
      </c>
      <c r="C24" s="3">
        <v>2041</v>
      </c>
      <c r="D24" s="3">
        <v>674</v>
      </c>
      <c r="E24" s="17">
        <f t="shared" si="0"/>
        <v>33.023027927486524</v>
      </c>
      <c r="F24" s="54">
        <v>423</v>
      </c>
      <c r="G24" s="18">
        <f t="shared" si="1"/>
        <v>62.759643916913944</v>
      </c>
      <c r="H24" s="10">
        <v>2</v>
      </c>
      <c r="I24" s="26">
        <f t="shared" si="2"/>
        <v>0.4728132387706856</v>
      </c>
      <c r="J24" s="92">
        <f t="shared" si="5"/>
        <v>2</v>
      </c>
      <c r="K24" s="17">
        <f t="shared" si="6"/>
        <v>100</v>
      </c>
      <c r="L24" s="71">
        <v>0</v>
      </c>
      <c r="M24" s="57">
        <v>0</v>
      </c>
      <c r="N24" s="57">
        <v>0</v>
      </c>
      <c r="O24" s="57">
        <v>2</v>
      </c>
      <c r="P24" s="57">
        <v>0</v>
      </c>
      <c r="Q24" s="72">
        <v>0</v>
      </c>
      <c r="R24" s="27">
        <v>14</v>
      </c>
      <c r="S24" s="31">
        <f t="shared" si="3"/>
        <v>3.309692671394799</v>
      </c>
      <c r="T24" s="36">
        <f t="shared" si="4"/>
        <v>0</v>
      </c>
      <c r="U24" s="5"/>
      <c r="V24" s="5"/>
    </row>
    <row r="25" spans="2:22" s="4" customFormat="1" ht="17.25" customHeight="1">
      <c r="B25" s="37" t="s">
        <v>24</v>
      </c>
      <c r="C25" s="3">
        <v>2862</v>
      </c>
      <c r="D25" s="3">
        <v>1176</v>
      </c>
      <c r="E25" s="17">
        <f t="shared" si="0"/>
        <v>41.090146750524106</v>
      </c>
      <c r="F25" s="54">
        <v>604</v>
      </c>
      <c r="G25" s="18">
        <f t="shared" si="1"/>
        <v>51.36054421768708</v>
      </c>
      <c r="H25" s="10">
        <v>5</v>
      </c>
      <c r="I25" s="26">
        <f t="shared" si="2"/>
        <v>0.8278145695364238</v>
      </c>
      <c r="J25" s="92">
        <f t="shared" si="5"/>
        <v>5</v>
      </c>
      <c r="K25" s="17">
        <f t="shared" si="6"/>
        <v>100</v>
      </c>
      <c r="L25" s="71">
        <v>0</v>
      </c>
      <c r="M25" s="57">
        <v>0</v>
      </c>
      <c r="N25" s="57">
        <v>0</v>
      </c>
      <c r="O25" s="57">
        <v>5</v>
      </c>
      <c r="P25" s="57">
        <v>0</v>
      </c>
      <c r="Q25" s="72">
        <v>0</v>
      </c>
      <c r="R25" s="27">
        <v>68</v>
      </c>
      <c r="S25" s="31">
        <f t="shared" si="3"/>
        <v>11.258278145695364</v>
      </c>
      <c r="T25" s="36">
        <f t="shared" si="4"/>
        <v>0</v>
      </c>
      <c r="U25" s="5"/>
      <c r="V25" s="5"/>
    </row>
    <row r="26" spans="2:22" s="4" customFormat="1" ht="17.25" customHeight="1">
      <c r="B26" s="37" t="s">
        <v>25</v>
      </c>
      <c r="C26" s="3">
        <v>1688</v>
      </c>
      <c r="D26" s="3">
        <v>1014</v>
      </c>
      <c r="E26" s="17">
        <f t="shared" si="0"/>
        <v>60.07109004739336</v>
      </c>
      <c r="F26" s="54">
        <v>356</v>
      </c>
      <c r="G26" s="18">
        <f t="shared" si="1"/>
        <v>35.108481262327416</v>
      </c>
      <c r="H26" s="10">
        <v>13</v>
      </c>
      <c r="I26" s="26">
        <f t="shared" si="2"/>
        <v>3.651685393258427</v>
      </c>
      <c r="J26" s="92">
        <f t="shared" si="5"/>
        <v>13</v>
      </c>
      <c r="K26" s="17">
        <f t="shared" si="6"/>
        <v>100</v>
      </c>
      <c r="L26" s="71">
        <v>6</v>
      </c>
      <c r="M26" s="57">
        <v>0</v>
      </c>
      <c r="N26" s="57">
        <v>0</v>
      </c>
      <c r="O26" s="57">
        <v>7</v>
      </c>
      <c r="P26" s="57">
        <v>0</v>
      </c>
      <c r="Q26" s="72">
        <v>0</v>
      </c>
      <c r="R26" s="27">
        <v>33</v>
      </c>
      <c r="S26" s="31">
        <f t="shared" si="3"/>
        <v>9.269662921348315</v>
      </c>
      <c r="T26" s="36">
        <f t="shared" si="4"/>
        <v>0</v>
      </c>
      <c r="U26" s="5"/>
      <c r="V26" s="5"/>
    </row>
    <row r="27" spans="2:22" s="4" customFormat="1" ht="17.25" customHeight="1">
      <c r="B27" s="37" t="s">
        <v>26</v>
      </c>
      <c r="C27" s="3">
        <v>1468</v>
      </c>
      <c r="D27" s="3">
        <v>903</v>
      </c>
      <c r="E27" s="17">
        <f t="shared" si="0"/>
        <v>61.51226158038147</v>
      </c>
      <c r="F27" s="54">
        <v>370</v>
      </c>
      <c r="G27" s="18">
        <f t="shared" si="1"/>
        <v>40.97452934662237</v>
      </c>
      <c r="H27" s="10">
        <v>39</v>
      </c>
      <c r="I27" s="26">
        <f t="shared" si="2"/>
        <v>10.54054054054054</v>
      </c>
      <c r="J27" s="92">
        <f t="shared" si="5"/>
        <v>34</v>
      </c>
      <c r="K27" s="17">
        <f t="shared" si="6"/>
        <v>87.17948717948718</v>
      </c>
      <c r="L27" s="71">
        <v>23</v>
      </c>
      <c r="M27" s="57">
        <v>0</v>
      </c>
      <c r="N27" s="57">
        <v>0</v>
      </c>
      <c r="O27" s="57">
        <v>11</v>
      </c>
      <c r="P27" s="57">
        <v>2</v>
      </c>
      <c r="Q27" s="72">
        <v>3</v>
      </c>
      <c r="R27" s="27">
        <v>43</v>
      </c>
      <c r="S27" s="31">
        <f t="shared" si="3"/>
        <v>11.621621621621623</v>
      </c>
      <c r="T27" s="36">
        <f t="shared" si="4"/>
        <v>0</v>
      </c>
      <c r="U27" s="5"/>
      <c r="V27" s="5"/>
    </row>
    <row r="28" spans="2:22" s="4" customFormat="1" ht="17.25" customHeight="1">
      <c r="B28" s="37" t="s">
        <v>27</v>
      </c>
      <c r="C28" s="3">
        <v>4264</v>
      </c>
      <c r="D28" s="3">
        <v>2375</v>
      </c>
      <c r="E28" s="17">
        <f t="shared" si="0"/>
        <v>55.69887429643528</v>
      </c>
      <c r="F28" s="54">
        <v>737</v>
      </c>
      <c r="G28" s="18">
        <f t="shared" si="1"/>
        <v>31.03157894736842</v>
      </c>
      <c r="H28" s="10">
        <v>32</v>
      </c>
      <c r="I28" s="26">
        <f t="shared" si="2"/>
        <v>4.341926729986431</v>
      </c>
      <c r="J28" s="92">
        <f t="shared" si="5"/>
        <v>28</v>
      </c>
      <c r="K28" s="17">
        <f t="shared" si="6"/>
        <v>87.5</v>
      </c>
      <c r="L28" s="71">
        <v>5</v>
      </c>
      <c r="M28" s="57">
        <v>0</v>
      </c>
      <c r="N28" s="57">
        <v>0</v>
      </c>
      <c r="O28" s="57">
        <v>23</v>
      </c>
      <c r="P28" s="57">
        <v>0</v>
      </c>
      <c r="Q28" s="72">
        <v>4</v>
      </c>
      <c r="R28" s="27">
        <v>87</v>
      </c>
      <c r="S28" s="31">
        <f t="shared" si="3"/>
        <v>11.804613297150611</v>
      </c>
      <c r="T28" s="36">
        <f t="shared" si="4"/>
        <v>0</v>
      </c>
      <c r="U28" s="5"/>
      <c r="V28" s="5"/>
    </row>
    <row r="29" spans="2:22" s="4" customFormat="1" ht="17.25" customHeight="1">
      <c r="B29" s="37" t="s">
        <v>28</v>
      </c>
      <c r="C29" s="3">
        <v>2739</v>
      </c>
      <c r="D29" s="3">
        <v>1416</v>
      </c>
      <c r="E29" s="17">
        <f t="shared" si="0"/>
        <v>51.69769989047097</v>
      </c>
      <c r="F29" s="54">
        <v>873</v>
      </c>
      <c r="G29" s="18">
        <f t="shared" si="1"/>
        <v>61.652542372881356</v>
      </c>
      <c r="H29" s="10">
        <v>54</v>
      </c>
      <c r="I29" s="26">
        <f t="shared" si="2"/>
        <v>6.185567010309279</v>
      </c>
      <c r="J29" s="92">
        <f t="shared" si="5"/>
        <v>47</v>
      </c>
      <c r="K29" s="17">
        <f t="shared" si="6"/>
        <v>87.03703703703704</v>
      </c>
      <c r="L29" s="71">
        <v>11</v>
      </c>
      <c r="M29" s="57">
        <v>1</v>
      </c>
      <c r="N29" s="57">
        <v>0</v>
      </c>
      <c r="O29" s="57">
        <v>35</v>
      </c>
      <c r="P29" s="57">
        <v>0</v>
      </c>
      <c r="Q29" s="72">
        <v>7</v>
      </c>
      <c r="R29" s="27">
        <v>55</v>
      </c>
      <c r="S29" s="31">
        <f t="shared" si="3"/>
        <v>6.300114547537228</v>
      </c>
      <c r="T29" s="36">
        <f t="shared" si="4"/>
        <v>114.5475372279496</v>
      </c>
      <c r="U29" s="5"/>
      <c r="V29" s="5"/>
    </row>
    <row r="30" spans="2:22" s="4" customFormat="1" ht="17.25" customHeight="1">
      <c r="B30" s="37" t="s">
        <v>29</v>
      </c>
      <c r="C30" s="3">
        <v>6252</v>
      </c>
      <c r="D30" s="3">
        <v>2198</v>
      </c>
      <c r="E30" s="17">
        <f t="shared" si="0"/>
        <v>35.156749840051184</v>
      </c>
      <c r="F30" s="54">
        <v>1340</v>
      </c>
      <c r="G30" s="18">
        <f t="shared" si="1"/>
        <v>60.96451319381255</v>
      </c>
      <c r="H30" s="10">
        <v>74</v>
      </c>
      <c r="I30" s="26">
        <f t="shared" si="2"/>
        <v>5.522388059701493</v>
      </c>
      <c r="J30" s="92">
        <f t="shared" si="5"/>
        <v>66</v>
      </c>
      <c r="K30" s="17">
        <f t="shared" si="6"/>
        <v>89.1891891891892</v>
      </c>
      <c r="L30" s="71">
        <v>17</v>
      </c>
      <c r="M30" s="57">
        <v>3</v>
      </c>
      <c r="N30" s="57">
        <v>1</v>
      </c>
      <c r="O30" s="57">
        <v>45</v>
      </c>
      <c r="P30" s="57">
        <v>1</v>
      </c>
      <c r="Q30" s="72">
        <v>7</v>
      </c>
      <c r="R30" s="27">
        <v>92</v>
      </c>
      <c r="S30" s="31">
        <f t="shared" si="3"/>
        <v>6.865671641791045</v>
      </c>
      <c r="T30" s="36">
        <f t="shared" si="4"/>
        <v>223.8805970149254</v>
      </c>
      <c r="U30" s="5"/>
      <c r="V30" s="5"/>
    </row>
    <row r="31" spans="2:22" s="4" customFormat="1" ht="17.25" customHeight="1">
      <c r="B31" s="37" t="s">
        <v>30</v>
      </c>
      <c r="C31" s="3">
        <v>3417</v>
      </c>
      <c r="D31" s="3">
        <v>2057</v>
      </c>
      <c r="E31" s="17">
        <f t="shared" si="0"/>
        <v>60.19900497512438</v>
      </c>
      <c r="F31" s="54">
        <v>362</v>
      </c>
      <c r="G31" s="18">
        <f t="shared" si="1"/>
        <v>17.59844433641225</v>
      </c>
      <c r="H31" s="10">
        <v>7</v>
      </c>
      <c r="I31" s="26">
        <f t="shared" si="2"/>
        <v>1.9337016574585635</v>
      </c>
      <c r="J31" s="92">
        <f t="shared" si="5"/>
        <v>6</v>
      </c>
      <c r="K31" s="17">
        <f t="shared" si="6"/>
        <v>85.71428571428571</v>
      </c>
      <c r="L31" s="71">
        <v>0</v>
      </c>
      <c r="M31" s="57">
        <v>0</v>
      </c>
      <c r="N31" s="57">
        <v>0</v>
      </c>
      <c r="O31" s="57">
        <v>6</v>
      </c>
      <c r="P31" s="57">
        <v>0</v>
      </c>
      <c r="Q31" s="72">
        <v>1</v>
      </c>
      <c r="R31" s="27">
        <v>17</v>
      </c>
      <c r="S31" s="31">
        <f t="shared" si="3"/>
        <v>4.696132596685083</v>
      </c>
      <c r="T31" s="36">
        <f t="shared" si="4"/>
        <v>0</v>
      </c>
      <c r="U31" s="5"/>
      <c r="V31" s="5"/>
    </row>
    <row r="32" spans="2:22" s="4" customFormat="1" ht="17.25" customHeight="1">
      <c r="B32" s="37" t="s">
        <v>31</v>
      </c>
      <c r="C32" s="3">
        <v>4715</v>
      </c>
      <c r="D32" s="3">
        <v>2627</v>
      </c>
      <c r="E32" s="17">
        <f t="shared" si="0"/>
        <v>55.71580063626723</v>
      </c>
      <c r="F32" s="54">
        <v>1421</v>
      </c>
      <c r="G32" s="18">
        <f t="shared" si="1"/>
        <v>54.092120289303395</v>
      </c>
      <c r="H32" s="10">
        <v>50</v>
      </c>
      <c r="I32" s="26">
        <f t="shared" si="2"/>
        <v>3.5186488388458828</v>
      </c>
      <c r="J32" s="92">
        <f t="shared" si="5"/>
        <v>43</v>
      </c>
      <c r="K32" s="17">
        <f t="shared" si="6"/>
        <v>86</v>
      </c>
      <c r="L32" s="71">
        <v>6</v>
      </c>
      <c r="M32" s="57">
        <v>1</v>
      </c>
      <c r="N32" s="57">
        <v>0</v>
      </c>
      <c r="O32" s="57">
        <v>36</v>
      </c>
      <c r="P32" s="57">
        <v>1</v>
      </c>
      <c r="Q32" s="72">
        <v>6</v>
      </c>
      <c r="R32" s="27">
        <v>150</v>
      </c>
      <c r="S32" s="31">
        <f t="shared" si="3"/>
        <v>10.555946516537649</v>
      </c>
      <c r="T32" s="36">
        <f t="shared" si="4"/>
        <v>70.37297677691767</v>
      </c>
      <c r="U32" s="5"/>
      <c r="V32" s="5"/>
    </row>
    <row r="33" spans="2:22" s="4" customFormat="1" ht="17.25" customHeight="1">
      <c r="B33" s="37" t="s">
        <v>32</v>
      </c>
      <c r="C33" s="3">
        <v>3327</v>
      </c>
      <c r="D33" s="3">
        <v>1669</v>
      </c>
      <c r="E33" s="17">
        <f t="shared" si="0"/>
        <v>50.16531409678389</v>
      </c>
      <c r="F33" s="54">
        <v>505</v>
      </c>
      <c r="G33" s="18">
        <f t="shared" si="1"/>
        <v>30.25763930497304</v>
      </c>
      <c r="H33" s="10">
        <v>37</v>
      </c>
      <c r="I33" s="26">
        <f t="shared" si="2"/>
        <v>7.326732673267326</v>
      </c>
      <c r="J33" s="92">
        <f t="shared" si="5"/>
        <v>29</v>
      </c>
      <c r="K33" s="17">
        <f t="shared" si="6"/>
        <v>78.37837837837837</v>
      </c>
      <c r="L33" s="71">
        <v>9</v>
      </c>
      <c r="M33" s="57">
        <v>2</v>
      </c>
      <c r="N33" s="57">
        <v>0</v>
      </c>
      <c r="O33" s="57">
        <v>18</v>
      </c>
      <c r="P33" s="57">
        <v>0</v>
      </c>
      <c r="Q33" s="72">
        <v>8</v>
      </c>
      <c r="R33" s="27">
        <v>59</v>
      </c>
      <c r="S33" s="31">
        <f t="shared" si="3"/>
        <v>11.683168316831685</v>
      </c>
      <c r="T33" s="36">
        <f t="shared" si="4"/>
        <v>396.03960396039605</v>
      </c>
      <c r="U33" s="5"/>
      <c r="V33" s="5"/>
    </row>
    <row r="34" spans="2:22" s="4" customFormat="1" ht="17.25" customHeight="1">
      <c r="B34" s="37" t="s">
        <v>33</v>
      </c>
      <c r="C34" s="3">
        <v>1182</v>
      </c>
      <c r="D34" s="3">
        <v>337</v>
      </c>
      <c r="E34" s="17">
        <f t="shared" si="0"/>
        <v>28.510998307952622</v>
      </c>
      <c r="F34" s="54">
        <v>262</v>
      </c>
      <c r="G34" s="18">
        <f t="shared" si="1"/>
        <v>77.74480712166172</v>
      </c>
      <c r="H34" s="10">
        <v>15</v>
      </c>
      <c r="I34" s="26">
        <f t="shared" si="2"/>
        <v>5.7251908396946565</v>
      </c>
      <c r="J34" s="92">
        <f t="shared" si="5"/>
        <v>11</v>
      </c>
      <c r="K34" s="17">
        <f t="shared" si="6"/>
        <v>73.33333333333333</v>
      </c>
      <c r="L34" s="71">
        <v>3</v>
      </c>
      <c r="M34" s="57">
        <v>0</v>
      </c>
      <c r="N34" s="57">
        <v>0</v>
      </c>
      <c r="O34" s="57">
        <v>8</v>
      </c>
      <c r="P34" s="57">
        <v>0</v>
      </c>
      <c r="Q34" s="72">
        <v>4</v>
      </c>
      <c r="R34" s="27">
        <v>23</v>
      </c>
      <c r="S34" s="31">
        <f t="shared" si="3"/>
        <v>8.778625954198473</v>
      </c>
      <c r="T34" s="36">
        <f t="shared" si="4"/>
        <v>0</v>
      </c>
      <c r="U34" s="5"/>
      <c r="V34" s="5"/>
    </row>
    <row r="35" spans="2:22" s="4" customFormat="1" ht="17.25" customHeight="1">
      <c r="B35" s="37" t="s">
        <v>34</v>
      </c>
      <c r="C35" s="3">
        <v>1637</v>
      </c>
      <c r="D35" s="3">
        <v>613</v>
      </c>
      <c r="E35" s="17">
        <f t="shared" si="0"/>
        <v>37.446548564447156</v>
      </c>
      <c r="F35" s="54">
        <v>507</v>
      </c>
      <c r="G35" s="18">
        <f t="shared" si="1"/>
        <v>82.70799347471451</v>
      </c>
      <c r="H35" s="10">
        <v>14</v>
      </c>
      <c r="I35" s="26">
        <f t="shared" si="2"/>
        <v>2.7613412228796843</v>
      </c>
      <c r="J35" s="92">
        <f t="shared" si="5"/>
        <v>6</v>
      </c>
      <c r="K35" s="17">
        <f t="shared" si="6"/>
        <v>42.857142857142854</v>
      </c>
      <c r="L35" s="71">
        <v>0</v>
      </c>
      <c r="M35" s="57">
        <v>1</v>
      </c>
      <c r="N35" s="57">
        <v>0</v>
      </c>
      <c r="O35" s="57">
        <v>5</v>
      </c>
      <c r="P35" s="57">
        <v>0</v>
      </c>
      <c r="Q35" s="72">
        <v>8</v>
      </c>
      <c r="R35" s="27">
        <v>28</v>
      </c>
      <c r="S35" s="31">
        <f t="shared" si="3"/>
        <v>5.522682445759369</v>
      </c>
      <c r="T35" s="36">
        <f t="shared" si="4"/>
        <v>197.23865877712032</v>
      </c>
      <c r="U35" s="5"/>
      <c r="V35" s="5"/>
    </row>
    <row r="36" spans="2:22" s="4" customFormat="1" ht="17.25" customHeight="1">
      <c r="B36" s="37" t="s">
        <v>35</v>
      </c>
      <c r="C36" s="3">
        <v>2235</v>
      </c>
      <c r="D36" s="3">
        <v>447</v>
      </c>
      <c r="E36" s="17">
        <f t="shared" si="0"/>
        <v>20</v>
      </c>
      <c r="F36" s="54">
        <v>365</v>
      </c>
      <c r="G36" s="18">
        <f t="shared" si="1"/>
        <v>81.65548098434004</v>
      </c>
      <c r="H36" s="10">
        <v>6</v>
      </c>
      <c r="I36" s="26">
        <f t="shared" si="2"/>
        <v>1.643835616438356</v>
      </c>
      <c r="J36" s="92">
        <f t="shared" si="5"/>
        <v>3</v>
      </c>
      <c r="K36" s="17">
        <f t="shared" si="6"/>
        <v>50</v>
      </c>
      <c r="L36" s="71">
        <v>0</v>
      </c>
      <c r="M36" s="57">
        <v>0</v>
      </c>
      <c r="N36" s="57">
        <v>0</v>
      </c>
      <c r="O36" s="57">
        <v>3</v>
      </c>
      <c r="P36" s="57">
        <v>3</v>
      </c>
      <c r="Q36" s="72">
        <v>0</v>
      </c>
      <c r="R36" s="27">
        <v>32</v>
      </c>
      <c r="S36" s="31">
        <f t="shared" si="3"/>
        <v>8.767123287671232</v>
      </c>
      <c r="T36" s="36">
        <f t="shared" si="4"/>
        <v>0</v>
      </c>
      <c r="U36" s="5"/>
      <c r="V36" s="5"/>
    </row>
    <row r="37" spans="2:22" s="4" customFormat="1" ht="17.25" customHeight="1">
      <c r="B37" s="37" t="s">
        <v>36</v>
      </c>
      <c r="C37" s="3">
        <v>3923</v>
      </c>
      <c r="D37" s="3">
        <v>1096</v>
      </c>
      <c r="E37" s="17">
        <f t="shared" si="0"/>
        <v>27.937802702013766</v>
      </c>
      <c r="F37" s="54">
        <v>599</v>
      </c>
      <c r="G37" s="18">
        <f t="shared" si="1"/>
        <v>54.653284671532845</v>
      </c>
      <c r="H37" s="10">
        <v>2</v>
      </c>
      <c r="I37" s="26">
        <f t="shared" si="2"/>
        <v>0.333889816360601</v>
      </c>
      <c r="J37" s="92">
        <f t="shared" si="5"/>
        <v>2</v>
      </c>
      <c r="K37" s="17">
        <f t="shared" si="6"/>
        <v>100</v>
      </c>
      <c r="L37" s="71">
        <v>1</v>
      </c>
      <c r="M37" s="57">
        <v>0</v>
      </c>
      <c r="N37" s="57">
        <v>0</v>
      </c>
      <c r="O37" s="57">
        <v>1</v>
      </c>
      <c r="P37" s="57">
        <v>0</v>
      </c>
      <c r="Q37" s="72">
        <v>0</v>
      </c>
      <c r="R37" s="27">
        <v>48</v>
      </c>
      <c r="S37" s="31">
        <f t="shared" si="3"/>
        <v>8.013355592654424</v>
      </c>
      <c r="T37" s="36">
        <f t="shared" si="4"/>
        <v>0</v>
      </c>
      <c r="U37" s="5"/>
      <c r="V37" s="5"/>
    </row>
    <row r="38" spans="2:22" s="4" customFormat="1" ht="17.25" customHeight="1">
      <c r="B38" s="37" t="s">
        <v>37</v>
      </c>
      <c r="C38" s="3">
        <v>6032</v>
      </c>
      <c r="D38" s="3">
        <v>2506</v>
      </c>
      <c r="E38" s="17">
        <f aca="true" t="shared" si="7" ref="E38:E69">D38/C38*100</f>
        <v>41.54509283819628</v>
      </c>
      <c r="F38" s="54">
        <v>1116</v>
      </c>
      <c r="G38" s="18">
        <f aca="true" t="shared" si="8" ref="G38:G69">F38/D38*100</f>
        <v>44.53312051077415</v>
      </c>
      <c r="H38" s="10">
        <v>20</v>
      </c>
      <c r="I38" s="26">
        <f aca="true" t="shared" si="9" ref="I38:I69">H38/F38*100</f>
        <v>1.7921146953405016</v>
      </c>
      <c r="J38" s="92">
        <f t="shared" si="5"/>
        <v>14</v>
      </c>
      <c r="K38" s="17">
        <f t="shared" si="6"/>
        <v>70</v>
      </c>
      <c r="L38" s="71">
        <v>1</v>
      </c>
      <c r="M38" s="57">
        <v>2</v>
      </c>
      <c r="N38" s="57">
        <v>0</v>
      </c>
      <c r="O38" s="57">
        <v>11</v>
      </c>
      <c r="P38" s="57">
        <v>0</v>
      </c>
      <c r="Q38" s="72">
        <v>6</v>
      </c>
      <c r="R38" s="27">
        <v>65</v>
      </c>
      <c r="S38" s="31">
        <f aca="true" t="shared" si="10" ref="S38:S69">R38/F38*100</f>
        <v>5.824372759856631</v>
      </c>
      <c r="T38" s="36">
        <f aca="true" t="shared" si="11" ref="T38:T69">M38/F38*100000</f>
        <v>179.21146953405017</v>
      </c>
      <c r="U38" s="5"/>
      <c r="V38" s="5"/>
    </row>
    <row r="39" spans="2:22" s="4" customFormat="1" ht="17.25" customHeight="1">
      <c r="B39" s="37" t="s">
        <v>38</v>
      </c>
      <c r="C39" s="3">
        <v>2269</v>
      </c>
      <c r="D39" s="3">
        <v>629</v>
      </c>
      <c r="E39" s="17">
        <f t="shared" si="7"/>
        <v>27.721463199647424</v>
      </c>
      <c r="F39" s="54">
        <v>425</v>
      </c>
      <c r="G39" s="18">
        <f t="shared" si="8"/>
        <v>67.56756756756756</v>
      </c>
      <c r="H39" s="10">
        <v>23</v>
      </c>
      <c r="I39" s="26">
        <f t="shared" si="9"/>
        <v>5.411764705882352</v>
      </c>
      <c r="J39" s="92">
        <f t="shared" si="5"/>
        <v>23</v>
      </c>
      <c r="K39" s="17">
        <f t="shared" si="6"/>
        <v>100</v>
      </c>
      <c r="L39" s="71">
        <v>5</v>
      </c>
      <c r="M39" s="57">
        <v>0</v>
      </c>
      <c r="N39" s="57">
        <v>0</v>
      </c>
      <c r="O39" s="57">
        <v>18</v>
      </c>
      <c r="P39" s="57">
        <v>0</v>
      </c>
      <c r="Q39" s="72">
        <v>0</v>
      </c>
      <c r="R39" s="27">
        <v>24</v>
      </c>
      <c r="S39" s="31">
        <f t="shared" si="10"/>
        <v>5.647058823529412</v>
      </c>
      <c r="T39" s="36">
        <f t="shared" si="11"/>
        <v>0</v>
      </c>
      <c r="U39" s="5"/>
      <c r="V39" s="5"/>
    </row>
    <row r="40" spans="2:22" s="4" customFormat="1" ht="17.25" customHeight="1">
      <c r="B40" s="37" t="s">
        <v>39</v>
      </c>
      <c r="C40" s="3">
        <v>3212</v>
      </c>
      <c r="D40" s="3">
        <v>794</v>
      </c>
      <c r="E40" s="17">
        <f t="shared" si="7"/>
        <v>24.719800747198008</v>
      </c>
      <c r="F40" s="54">
        <v>619</v>
      </c>
      <c r="G40" s="18">
        <f t="shared" si="8"/>
        <v>77.95969773299748</v>
      </c>
      <c r="H40" s="10">
        <v>10</v>
      </c>
      <c r="I40" s="26">
        <f t="shared" si="9"/>
        <v>1.615508885298869</v>
      </c>
      <c r="J40" s="92">
        <f t="shared" si="5"/>
        <v>9</v>
      </c>
      <c r="K40" s="17">
        <f t="shared" si="6"/>
        <v>90</v>
      </c>
      <c r="L40" s="71">
        <v>1</v>
      </c>
      <c r="M40" s="57">
        <v>0</v>
      </c>
      <c r="N40" s="57">
        <v>0</v>
      </c>
      <c r="O40" s="57">
        <v>8</v>
      </c>
      <c r="P40" s="57">
        <v>0</v>
      </c>
      <c r="Q40" s="72">
        <v>1</v>
      </c>
      <c r="R40" s="27">
        <v>68</v>
      </c>
      <c r="S40" s="31">
        <f t="shared" si="10"/>
        <v>10.98546042003231</v>
      </c>
      <c r="T40" s="36">
        <f t="shared" si="11"/>
        <v>0</v>
      </c>
      <c r="U40" s="5"/>
      <c r="V40" s="5"/>
    </row>
    <row r="41" spans="2:22" s="4" customFormat="1" ht="17.25" customHeight="1">
      <c r="B41" s="37" t="s">
        <v>40</v>
      </c>
      <c r="C41" s="3">
        <v>5618</v>
      </c>
      <c r="D41" s="3">
        <v>1458</v>
      </c>
      <c r="E41" s="17">
        <f t="shared" si="7"/>
        <v>25.95229619081524</v>
      </c>
      <c r="F41" s="54">
        <v>1162</v>
      </c>
      <c r="G41" s="18">
        <f t="shared" si="8"/>
        <v>79.69821673525377</v>
      </c>
      <c r="H41" s="10">
        <v>46</v>
      </c>
      <c r="I41" s="26">
        <f t="shared" si="9"/>
        <v>3.9586919104991396</v>
      </c>
      <c r="J41" s="92">
        <f t="shared" si="5"/>
        <v>34</v>
      </c>
      <c r="K41" s="17">
        <f t="shared" si="6"/>
        <v>73.91304347826086</v>
      </c>
      <c r="L41" s="71">
        <v>6</v>
      </c>
      <c r="M41" s="57">
        <v>1</v>
      </c>
      <c r="N41" s="57">
        <v>1</v>
      </c>
      <c r="O41" s="57">
        <v>26</v>
      </c>
      <c r="P41" s="57">
        <v>12</v>
      </c>
      <c r="Q41" s="72">
        <v>0</v>
      </c>
      <c r="R41" s="27">
        <v>154</v>
      </c>
      <c r="S41" s="31">
        <f t="shared" si="10"/>
        <v>13.253012048192772</v>
      </c>
      <c r="T41" s="36">
        <f t="shared" si="11"/>
        <v>86.05851979345955</v>
      </c>
      <c r="U41" s="5"/>
      <c r="V41" s="5"/>
    </row>
    <row r="42" spans="2:22" s="4" customFormat="1" ht="17.25" customHeight="1">
      <c r="B42" s="37" t="s">
        <v>41</v>
      </c>
      <c r="C42" s="3">
        <v>2114</v>
      </c>
      <c r="D42" s="3">
        <v>543</v>
      </c>
      <c r="E42" s="17">
        <f t="shared" si="7"/>
        <v>25.68590350047304</v>
      </c>
      <c r="F42" s="54">
        <v>426</v>
      </c>
      <c r="G42" s="18">
        <f t="shared" si="8"/>
        <v>78.45303867403315</v>
      </c>
      <c r="H42" s="10">
        <v>48</v>
      </c>
      <c r="I42" s="26">
        <f t="shared" si="9"/>
        <v>11.267605633802818</v>
      </c>
      <c r="J42" s="92">
        <f t="shared" si="5"/>
        <v>42</v>
      </c>
      <c r="K42" s="17">
        <f t="shared" si="6"/>
        <v>87.5</v>
      </c>
      <c r="L42" s="71">
        <v>6</v>
      </c>
      <c r="M42" s="57">
        <v>0</v>
      </c>
      <c r="N42" s="57">
        <v>0</v>
      </c>
      <c r="O42" s="57">
        <v>36</v>
      </c>
      <c r="P42" s="57">
        <v>6</v>
      </c>
      <c r="Q42" s="72">
        <v>0</v>
      </c>
      <c r="R42" s="27">
        <v>52</v>
      </c>
      <c r="S42" s="31">
        <f t="shared" si="10"/>
        <v>12.206572769953052</v>
      </c>
      <c r="T42" s="36">
        <f t="shared" si="11"/>
        <v>0</v>
      </c>
      <c r="U42" s="5"/>
      <c r="V42" s="5"/>
    </row>
    <row r="43" spans="2:22" s="4" customFormat="1" ht="17.25" customHeight="1">
      <c r="B43" s="37" t="s">
        <v>42</v>
      </c>
      <c r="C43" s="3">
        <v>2213</v>
      </c>
      <c r="D43" s="3">
        <v>978</v>
      </c>
      <c r="E43" s="17">
        <f t="shared" si="7"/>
        <v>44.19340262087664</v>
      </c>
      <c r="F43" s="54">
        <v>367</v>
      </c>
      <c r="G43" s="18">
        <f t="shared" si="8"/>
        <v>37.52556237218813</v>
      </c>
      <c r="H43" s="10">
        <v>1</v>
      </c>
      <c r="I43" s="26">
        <f t="shared" si="9"/>
        <v>0.2724795640326975</v>
      </c>
      <c r="J43" s="92">
        <f t="shared" si="5"/>
        <v>1</v>
      </c>
      <c r="K43" s="17">
        <f t="shared" si="6"/>
        <v>100</v>
      </c>
      <c r="L43" s="71">
        <v>0</v>
      </c>
      <c r="M43" s="57">
        <v>0</v>
      </c>
      <c r="N43" s="57">
        <v>0</v>
      </c>
      <c r="O43" s="57">
        <v>1</v>
      </c>
      <c r="P43" s="57">
        <v>0</v>
      </c>
      <c r="Q43" s="72">
        <v>0</v>
      </c>
      <c r="R43" s="27">
        <v>33</v>
      </c>
      <c r="S43" s="31">
        <f t="shared" si="10"/>
        <v>8.991825613079019</v>
      </c>
      <c r="T43" s="36">
        <f t="shared" si="11"/>
        <v>0</v>
      </c>
      <c r="U43" s="5"/>
      <c r="V43" s="5"/>
    </row>
    <row r="44" spans="2:22" s="4" customFormat="1" ht="17.25" customHeight="1">
      <c r="B44" s="37" t="s">
        <v>43</v>
      </c>
      <c r="C44" s="3">
        <v>6781</v>
      </c>
      <c r="D44" s="3">
        <v>2959</v>
      </c>
      <c r="E44" s="17">
        <f t="shared" si="7"/>
        <v>43.63663176522637</v>
      </c>
      <c r="F44" s="54">
        <v>1639</v>
      </c>
      <c r="G44" s="18">
        <f t="shared" si="8"/>
        <v>55.39033457249071</v>
      </c>
      <c r="H44" s="10">
        <v>9</v>
      </c>
      <c r="I44" s="26">
        <f t="shared" si="9"/>
        <v>0.5491153142159854</v>
      </c>
      <c r="J44" s="92">
        <f t="shared" si="5"/>
        <v>6</v>
      </c>
      <c r="K44" s="17">
        <f t="shared" si="6"/>
        <v>66.66666666666666</v>
      </c>
      <c r="L44" s="71">
        <v>2</v>
      </c>
      <c r="M44" s="57">
        <v>0</v>
      </c>
      <c r="N44" s="57">
        <v>0</v>
      </c>
      <c r="O44" s="57">
        <v>4</v>
      </c>
      <c r="P44" s="57">
        <v>0</v>
      </c>
      <c r="Q44" s="72">
        <v>3</v>
      </c>
      <c r="R44" s="27">
        <v>78</v>
      </c>
      <c r="S44" s="31">
        <f t="shared" si="10"/>
        <v>4.758999389871873</v>
      </c>
      <c r="T44" s="36">
        <f t="shared" si="11"/>
        <v>0</v>
      </c>
      <c r="U44" s="5"/>
      <c r="V44" s="5"/>
    </row>
    <row r="45" spans="2:22" s="4" customFormat="1" ht="17.25" customHeight="1">
      <c r="B45" s="37" t="s">
        <v>44</v>
      </c>
      <c r="C45" s="3">
        <v>1035</v>
      </c>
      <c r="D45" s="3">
        <v>335</v>
      </c>
      <c r="E45" s="17">
        <f t="shared" si="7"/>
        <v>32.367149758454104</v>
      </c>
      <c r="F45" s="54">
        <v>211</v>
      </c>
      <c r="G45" s="18">
        <f t="shared" si="8"/>
        <v>62.98507462686567</v>
      </c>
      <c r="H45" s="10">
        <v>1</v>
      </c>
      <c r="I45" s="26">
        <f t="shared" si="9"/>
        <v>0.47393364928909953</v>
      </c>
      <c r="J45" s="92">
        <f t="shared" si="5"/>
        <v>1</v>
      </c>
      <c r="K45" s="17">
        <f t="shared" si="6"/>
        <v>100</v>
      </c>
      <c r="L45" s="71">
        <v>0</v>
      </c>
      <c r="M45" s="57">
        <v>0</v>
      </c>
      <c r="N45" s="57">
        <v>0</v>
      </c>
      <c r="O45" s="57">
        <v>1</v>
      </c>
      <c r="P45" s="57">
        <v>0</v>
      </c>
      <c r="Q45" s="72">
        <v>0</v>
      </c>
      <c r="R45" s="27">
        <v>31</v>
      </c>
      <c r="S45" s="31">
        <f t="shared" si="10"/>
        <v>14.691943127962084</v>
      </c>
      <c r="T45" s="36">
        <f t="shared" si="11"/>
        <v>0</v>
      </c>
      <c r="U45" s="5"/>
      <c r="V45" s="5"/>
    </row>
    <row r="46" spans="2:22" s="4" customFormat="1" ht="17.25" customHeight="1">
      <c r="B46" s="37" t="s">
        <v>45</v>
      </c>
      <c r="C46" s="3">
        <v>2304</v>
      </c>
      <c r="D46" s="3">
        <v>925</v>
      </c>
      <c r="E46" s="17">
        <f t="shared" si="7"/>
        <v>40.14756944444444</v>
      </c>
      <c r="F46" s="54">
        <v>327</v>
      </c>
      <c r="G46" s="18">
        <f t="shared" si="8"/>
        <v>35.351351351351354</v>
      </c>
      <c r="H46" s="10">
        <v>13</v>
      </c>
      <c r="I46" s="26">
        <f t="shared" si="9"/>
        <v>3.9755351681957185</v>
      </c>
      <c r="J46" s="92">
        <f t="shared" si="5"/>
        <v>10</v>
      </c>
      <c r="K46" s="17">
        <f t="shared" si="6"/>
        <v>76.92307692307693</v>
      </c>
      <c r="L46" s="71">
        <v>4</v>
      </c>
      <c r="M46" s="57">
        <v>0</v>
      </c>
      <c r="N46" s="57">
        <v>1</v>
      </c>
      <c r="O46" s="57">
        <v>5</v>
      </c>
      <c r="P46" s="57">
        <v>0</v>
      </c>
      <c r="Q46" s="72">
        <v>3</v>
      </c>
      <c r="R46" s="27">
        <v>35</v>
      </c>
      <c r="S46" s="31">
        <f t="shared" si="10"/>
        <v>10.703363914373089</v>
      </c>
      <c r="T46" s="36">
        <f t="shared" si="11"/>
        <v>0</v>
      </c>
      <c r="U46" s="5"/>
      <c r="V46" s="5"/>
    </row>
    <row r="47" spans="2:22" s="4" customFormat="1" ht="17.25" customHeight="1">
      <c r="B47" s="37" t="s">
        <v>46</v>
      </c>
      <c r="C47" s="3">
        <v>2932</v>
      </c>
      <c r="D47" s="3">
        <v>1059</v>
      </c>
      <c r="E47" s="17">
        <f t="shared" si="7"/>
        <v>36.11869031377899</v>
      </c>
      <c r="F47" s="54">
        <v>523</v>
      </c>
      <c r="G47" s="18">
        <f t="shared" si="8"/>
        <v>49.3862134088763</v>
      </c>
      <c r="H47" s="10">
        <v>3</v>
      </c>
      <c r="I47" s="26">
        <f t="shared" si="9"/>
        <v>0.5736137667304015</v>
      </c>
      <c r="J47" s="92">
        <f t="shared" si="5"/>
        <v>3</v>
      </c>
      <c r="K47" s="17">
        <f t="shared" si="6"/>
        <v>100</v>
      </c>
      <c r="L47" s="71">
        <v>0</v>
      </c>
      <c r="M47" s="57">
        <v>0</v>
      </c>
      <c r="N47" s="57">
        <v>0</v>
      </c>
      <c r="O47" s="57">
        <v>3</v>
      </c>
      <c r="P47" s="57">
        <v>0</v>
      </c>
      <c r="Q47" s="72">
        <v>0</v>
      </c>
      <c r="R47" s="27">
        <v>19</v>
      </c>
      <c r="S47" s="31">
        <f t="shared" si="10"/>
        <v>3.632887189292543</v>
      </c>
      <c r="T47" s="36">
        <f t="shared" si="11"/>
        <v>0</v>
      </c>
      <c r="U47" s="5"/>
      <c r="V47" s="5"/>
    </row>
    <row r="48" spans="2:22" s="4" customFormat="1" ht="17.25" customHeight="1">
      <c r="B48" s="37" t="s">
        <v>47</v>
      </c>
      <c r="C48" s="3">
        <v>2123</v>
      </c>
      <c r="D48" s="3">
        <v>782</v>
      </c>
      <c r="E48" s="17">
        <f t="shared" si="7"/>
        <v>36.834667922750825</v>
      </c>
      <c r="F48" s="54">
        <v>472</v>
      </c>
      <c r="G48" s="18">
        <f t="shared" si="8"/>
        <v>60.35805626598465</v>
      </c>
      <c r="H48" s="10">
        <v>5</v>
      </c>
      <c r="I48" s="26">
        <f t="shared" si="9"/>
        <v>1.059322033898305</v>
      </c>
      <c r="J48" s="92">
        <f t="shared" si="5"/>
        <v>4</v>
      </c>
      <c r="K48" s="17">
        <f t="shared" si="6"/>
        <v>80</v>
      </c>
      <c r="L48" s="71">
        <v>0</v>
      </c>
      <c r="M48" s="57">
        <v>0</v>
      </c>
      <c r="N48" s="57">
        <v>0</v>
      </c>
      <c r="O48" s="57">
        <v>4</v>
      </c>
      <c r="P48" s="57">
        <v>0</v>
      </c>
      <c r="Q48" s="72">
        <v>1</v>
      </c>
      <c r="R48" s="27">
        <v>15</v>
      </c>
      <c r="S48" s="31">
        <f t="shared" si="10"/>
        <v>3.1779661016949152</v>
      </c>
      <c r="T48" s="36">
        <f t="shared" si="11"/>
        <v>0</v>
      </c>
      <c r="U48" s="5"/>
      <c r="V48" s="5"/>
    </row>
    <row r="49" spans="2:22" s="4" customFormat="1" ht="17.25" customHeight="1">
      <c r="B49" s="37" t="s">
        <v>48</v>
      </c>
      <c r="C49" s="3">
        <v>1518</v>
      </c>
      <c r="D49" s="3">
        <v>769</v>
      </c>
      <c r="E49" s="17">
        <f t="shared" si="7"/>
        <v>50.65876152832674</v>
      </c>
      <c r="F49" s="54">
        <v>412</v>
      </c>
      <c r="G49" s="18">
        <f t="shared" si="8"/>
        <v>53.57607282184655</v>
      </c>
      <c r="H49" s="10">
        <v>2</v>
      </c>
      <c r="I49" s="26">
        <f t="shared" si="9"/>
        <v>0.48543689320388345</v>
      </c>
      <c r="J49" s="92">
        <f t="shared" si="5"/>
        <v>2</v>
      </c>
      <c r="K49" s="17">
        <f t="shared" si="6"/>
        <v>100</v>
      </c>
      <c r="L49" s="71">
        <v>0</v>
      </c>
      <c r="M49" s="57">
        <v>0</v>
      </c>
      <c r="N49" s="57">
        <v>0</v>
      </c>
      <c r="O49" s="57">
        <v>2</v>
      </c>
      <c r="P49" s="57">
        <v>0</v>
      </c>
      <c r="Q49" s="72">
        <v>0</v>
      </c>
      <c r="R49" s="27">
        <v>16</v>
      </c>
      <c r="S49" s="31">
        <f t="shared" si="10"/>
        <v>3.8834951456310676</v>
      </c>
      <c r="T49" s="36">
        <f t="shared" si="11"/>
        <v>0</v>
      </c>
      <c r="U49" s="5"/>
      <c r="V49" s="5"/>
    </row>
    <row r="50" spans="2:22" s="4" customFormat="1" ht="17.25" customHeight="1">
      <c r="B50" s="37" t="s">
        <v>49</v>
      </c>
      <c r="C50" s="3">
        <v>1215</v>
      </c>
      <c r="D50" s="3">
        <v>770</v>
      </c>
      <c r="E50" s="17">
        <f t="shared" si="7"/>
        <v>63.37448559670782</v>
      </c>
      <c r="F50" s="54">
        <v>302</v>
      </c>
      <c r="G50" s="18">
        <f t="shared" si="8"/>
        <v>39.22077922077922</v>
      </c>
      <c r="H50" s="10">
        <v>0</v>
      </c>
      <c r="I50" s="26">
        <f t="shared" si="9"/>
        <v>0</v>
      </c>
      <c r="J50" s="92">
        <f t="shared" si="5"/>
        <v>0</v>
      </c>
      <c r="K50" s="17">
        <v>0</v>
      </c>
      <c r="L50" s="71">
        <v>0</v>
      </c>
      <c r="M50" s="57">
        <v>0</v>
      </c>
      <c r="N50" s="57">
        <v>0</v>
      </c>
      <c r="O50" s="57">
        <v>0</v>
      </c>
      <c r="P50" s="57">
        <v>0</v>
      </c>
      <c r="Q50" s="72">
        <v>0</v>
      </c>
      <c r="R50" s="27">
        <v>9</v>
      </c>
      <c r="S50" s="31">
        <f t="shared" si="10"/>
        <v>2.980132450331126</v>
      </c>
      <c r="T50" s="36">
        <f t="shared" si="11"/>
        <v>0</v>
      </c>
      <c r="U50" s="5"/>
      <c r="V50" s="5"/>
    </row>
    <row r="51" spans="2:22" s="4" customFormat="1" ht="17.25" customHeight="1">
      <c r="B51" s="37" t="s">
        <v>50</v>
      </c>
      <c r="C51" s="3">
        <v>1410</v>
      </c>
      <c r="D51" s="3">
        <v>625</v>
      </c>
      <c r="E51" s="17">
        <f t="shared" si="7"/>
        <v>44.32624113475177</v>
      </c>
      <c r="F51" s="54">
        <v>297</v>
      </c>
      <c r="G51" s="18">
        <f t="shared" si="8"/>
        <v>47.52</v>
      </c>
      <c r="H51" s="10">
        <v>11</v>
      </c>
      <c r="I51" s="26">
        <f t="shared" si="9"/>
        <v>3.7037037037037033</v>
      </c>
      <c r="J51" s="92">
        <f t="shared" si="5"/>
        <v>9</v>
      </c>
      <c r="K51" s="17">
        <f t="shared" si="6"/>
        <v>81.81818181818183</v>
      </c>
      <c r="L51" s="71">
        <v>1</v>
      </c>
      <c r="M51" s="57">
        <v>0</v>
      </c>
      <c r="N51" s="57">
        <v>0</v>
      </c>
      <c r="O51" s="57">
        <v>8</v>
      </c>
      <c r="P51" s="57">
        <v>0</v>
      </c>
      <c r="Q51" s="72">
        <v>2</v>
      </c>
      <c r="R51" s="27">
        <v>21</v>
      </c>
      <c r="S51" s="31">
        <f t="shared" si="10"/>
        <v>7.07070707070707</v>
      </c>
      <c r="T51" s="36">
        <f t="shared" si="11"/>
        <v>0</v>
      </c>
      <c r="U51" s="5"/>
      <c r="V51" s="5"/>
    </row>
    <row r="52" spans="2:22" s="4" customFormat="1" ht="17.25" customHeight="1">
      <c r="B52" s="37" t="s">
        <v>51</v>
      </c>
      <c r="C52" s="3">
        <v>970</v>
      </c>
      <c r="D52" s="3">
        <v>464</v>
      </c>
      <c r="E52" s="17">
        <f t="shared" si="7"/>
        <v>47.83505154639175</v>
      </c>
      <c r="F52" s="54">
        <v>266</v>
      </c>
      <c r="G52" s="18">
        <f t="shared" si="8"/>
        <v>57.327586206896555</v>
      </c>
      <c r="H52" s="10">
        <v>16</v>
      </c>
      <c r="I52" s="26">
        <f t="shared" si="9"/>
        <v>6.015037593984962</v>
      </c>
      <c r="J52" s="92">
        <f t="shared" si="5"/>
        <v>15</v>
      </c>
      <c r="K52" s="17">
        <f t="shared" si="6"/>
        <v>93.75</v>
      </c>
      <c r="L52" s="71">
        <v>8</v>
      </c>
      <c r="M52" s="57">
        <v>0</v>
      </c>
      <c r="N52" s="57">
        <v>0</v>
      </c>
      <c r="O52" s="57">
        <v>7</v>
      </c>
      <c r="P52" s="57">
        <v>0</v>
      </c>
      <c r="Q52" s="72">
        <v>1</v>
      </c>
      <c r="R52" s="27">
        <v>10</v>
      </c>
      <c r="S52" s="31">
        <f t="shared" si="10"/>
        <v>3.7593984962406015</v>
      </c>
      <c r="T52" s="36">
        <f t="shared" si="11"/>
        <v>0</v>
      </c>
      <c r="U52" s="5"/>
      <c r="V52" s="5"/>
    </row>
    <row r="53" spans="2:22" s="4" customFormat="1" ht="17.25" customHeight="1">
      <c r="B53" s="37" t="s">
        <v>52</v>
      </c>
      <c r="C53" s="3">
        <v>1377</v>
      </c>
      <c r="D53" s="3">
        <v>665</v>
      </c>
      <c r="E53" s="17">
        <f t="shared" si="7"/>
        <v>48.29339143064633</v>
      </c>
      <c r="F53" s="54">
        <v>444</v>
      </c>
      <c r="G53" s="18">
        <f t="shared" si="8"/>
        <v>66.76691729323309</v>
      </c>
      <c r="H53" s="10">
        <v>34</v>
      </c>
      <c r="I53" s="26">
        <f t="shared" si="9"/>
        <v>7.657657657657657</v>
      </c>
      <c r="J53" s="92">
        <f t="shared" si="5"/>
        <v>34</v>
      </c>
      <c r="K53" s="17">
        <f t="shared" si="6"/>
        <v>100</v>
      </c>
      <c r="L53" s="71">
        <v>12</v>
      </c>
      <c r="M53" s="57">
        <v>0</v>
      </c>
      <c r="N53" s="57">
        <v>0</v>
      </c>
      <c r="O53" s="57">
        <v>22</v>
      </c>
      <c r="P53" s="57">
        <v>0</v>
      </c>
      <c r="Q53" s="72">
        <v>0</v>
      </c>
      <c r="R53" s="27">
        <v>23</v>
      </c>
      <c r="S53" s="31">
        <f t="shared" si="10"/>
        <v>5.18018018018018</v>
      </c>
      <c r="T53" s="36">
        <f t="shared" si="11"/>
        <v>0</v>
      </c>
      <c r="U53" s="5"/>
      <c r="V53" s="5"/>
    </row>
    <row r="54" spans="2:22" s="4" customFormat="1" ht="17.25" customHeight="1">
      <c r="B54" s="37" t="s">
        <v>53</v>
      </c>
      <c r="C54" s="3">
        <v>1200</v>
      </c>
      <c r="D54" s="3">
        <v>635</v>
      </c>
      <c r="E54" s="17">
        <f t="shared" si="7"/>
        <v>52.916666666666664</v>
      </c>
      <c r="F54" s="54">
        <v>276</v>
      </c>
      <c r="G54" s="18">
        <f t="shared" si="8"/>
        <v>43.46456692913386</v>
      </c>
      <c r="H54" s="10">
        <v>14</v>
      </c>
      <c r="I54" s="26">
        <f t="shared" si="9"/>
        <v>5.072463768115942</v>
      </c>
      <c r="J54" s="92">
        <f t="shared" si="5"/>
        <v>13</v>
      </c>
      <c r="K54" s="17">
        <f t="shared" si="6"/>
        <v>92.85714285714286</v>
      </c>
      <c r="L54" s="71">
        <v>6</v>
      </c>
      <c r="M54" s="57">
        <v>0</v>
      </c>
      <c r="N54" s="57">
        <v>0</v>
      </c>
      <c r="O54" s="57">
        <v>7</v>
      </c>
      <c r="P54" s="57">
        <v>0</v>
      </c>
      <c r="Q54" s="72">
        <v>1</v>
      </c>
      <c r="R54" s="27">
        <v>21</v>
      </c>
      <c r="S54" s="31">
        <f t="shared" si="10"/>
        <v>7.608695652173914</v>
      </c>
      <c r="T54" s="36">
        <f t="shared" si="11"/>
        <v>0</v>
      </c>
      <c r="U54" s="5"/>
      <c r="V54" s="5"/>
    </row>
    <row r="55" spans="2:22" s="4" customFormat="1" ht="17.25" customHeight="1">
      <c r="B55" s="37" t="s">
        <v>54</v>
      </c>
      <c r="C55" s="3">
        <v>3204</v>
      </c>
      <c r="D55" s="3">
        <v>937</v>
      </c>
      <c r="E55" s="17">
        <f t="shared" si="7"/>
        <v>29.24469413233458</v>
      </c>
      <c r="F55" s="54">
        <v>388</v>
      </c>
      <c r="G55" s="18">
        <f t="shared" si="8"/>
        <v>41.40875133404482</v>
      </c>
      <c r="H55" s="10">
        <v>25</v>
      </c>
      <c r="I55" s="26">
        <f t="shared" si="9"/>
        <v>6.443298969072164</v>
      </c>
      <c r="J55" s="92">
        <f t="shared" si="5"/>
        <v>21</v>
      </c>
      <c r="K55" s="17">
        <f t="shared" si="6"/>
        <v>84</v>
      </c>
      <c r="L55" s="71">
        <v>5</v>
      </c>
      <c r="M55" s="57">
        <v>0</v>
      </c>
      <c r="N55" s="57">
        <v>0</v>
      </c>
      <c r="O55" s="57">
        <v>16</v>
      </c>
      <c r="P55" s="57">
        <v>0</v>
      </c>
      <c r="Q55" s="72">
        <v>4</v>
      </c>
      <c r="R55" s="27">
        <v>48</v>
      </c>
      <c r="S55" s="31">
        <f t="shared" si="10"/>
        <v>12.371134020618557</v>
      </c>
      <c r="T55" s="36">
        <f t="shared" si="11"/>
        <v>0</v>
      </c>
      <c r="U55" s="5"/>
      <c r="V55" s="5"/>
    </row>
    <row r="56" spans="2:22" s="4" customFormat="1" ht="17.25" customHeight="1">
      <c r="B56" s="37" t="s">
        <v>55</v>
      </c>
      <c r="C56" s="3">
        <v>5294</v>
      </c>
      <c r="D56" s="3">
        <v>1384</v>
      </c>
      <c r="E56" s="17">
        <f t="shared" si="7"/>
        <v>26.142803173403856</v>
      </c>
      <c r="F56" s="54">
        <v>638</v>
      </c>
      <c r="G56" s="18">
        <f t="shared" si="8"/>
        <v>46.09826589595375</v>
      </c>
      <c r="H56" s="10">
        <v>40</v>
      </c>
      <c r="I56" s="26">
        <f t="shared" si="9"/>
        <v>6.269592476489027</v>
      </c>
      <c r="J56" s="92">
        <f t="shared" si="5"/>
        <v>33</v>
      </c>
      <c r="K56" s="17">
        <f t="shared" si="6"/>
        <v>82.5</v>
      </c>
      <c r="L56" s="71">
        <v>6</v>
      </c>
      <c r="M56" s="57">
        <v>0</v>
      </c>
      <c r="N56" s="57">
        <v>0</v>
      </c>
      <c r="O56" s="57">
        <v>27</v>
      </c>
      <c r="P56" s="57">
        <v>0</v>
      </c>
      <c r="Q56" s="72">
        <v>7</v>
      </c>
      <c r="R56" s="27">
        <v>45</v>
      </c>
      <c r="S56" s="31">
        <f t="shared" si="10"/>
        <v>7.053291536050156</v>
      </c>
      <c r="T56" s="36">
        <f t="shared" si="11"/>
        <v>0</v>
      </c>
      <c r="U56" s="5"/>
      <c r="V56" s="5"/>
    </row>
    <row r="57" spans="2:22" s="4" customFormat="1" ht="17.25" customHeight="1">
      <c r="B57" s="37" t="s">
        <v>56</v>
      </c>
      <c r="C57" s="3">
        <v>1401</v>
      </c>
      <c r="D57" s="3">
        <v>530</v>
      </c>
      <c r="E57" s="17">
        <f t="shared" si="7"/>
        <v>37.83012134189864</v>
      </c>
      <c r="F57" s="54">
        <v>365</v>
      </c>
      <c r="G57" s="18">
        <f t="shared" si="8"/>
        <v>68.86792452830188</v>
      </c>
      <c r="H57" s="10">
        <v>48</v>
      </c>
      <c r="I57" s="26">
        <f t="shared" si="9"/>
        <v>13.150684931506849</v>
      </c>
      <c r="J57" s="92">
        <f t="shared" si="5"/>
        <v>33</v>
      </c>
      <c r="K57" s="17">
        <f t="shared" si="6"/>
        <v>68.75</v>
      </c>
      <c r="L57" s="71">
        <v>9</v>
      </c>
      <c r="M57" s="57">
        <v>1</v>
      </c>
      <c r="N57" s="57">
        <v>1</v>
      </c>
      <c r="O57" s="57">
        <v>22</v>
      </c>
      <c r="P57" s="57">
        <v>0</v>
      </c>
      <c r="Q57" s="72">
        <v>15</v>
      </c>
      <c r="R57" s="27">
        <v>40</v>
      </c>
      <c r="S57" s="31">
        <f t="shared" si="10"/>
        <v>10.95890410958904</v>
      </c>
      <c r="T57" s="36">
        <f t="shared" si="11"/>
        <v>273.972602739726</v>
      </c>
      <c r="U57" s="5"/>
      <c r="V57" s="5"/>
    </row>
    <row r="58" spans="2:22" s="4" customFormat="1" ht="17.25" customHeight="1">
      <c r="B58" s="37" t="s">
        <v>57</v>
      </c>
      <c r="C58" s="3">
        <v>3630</v>
      </c>
      <c r="D58" s="3">
        <v>778</v>
      </c>
      <c r="E58" s="17">
        <f t="shared" si="7"/>
        <v>21.43250688705234</v>
      </c>
      <c r="F58" s="54">
        <v>532</v>
      </c>
      <c r="G58" s="18">
        <f t="shared" si="8"/>
        <v>68.38046272493573</v>
      </c>
      <c r="H58" s="10">
        <v>17</v>
      </c>
      <c r="I58" s="26">
        <f t="shared" si="9"/>
        <v>3.195488721804511</v>
      </c>
      <c r="J58" s="92">
        <f t="shared" si="5"/>
        <v>15</v>
      </c>
      <c r="K58" s="17">
        <f t="shared" si="6"/>
        <v>88.23529411764706</v>
      </c>
      <c r="L58" s="71">
        <v>2</v>
      </c>
      <c r="M58" s="57">
        <v>0</v>
      </c>
      <c r="N58" s="57">
        <v>1</v>
      </c>
      <c r="O58" s="57">
        <v>12</v>
      </c>
      <c r="P58" s="57">
        <v>0</v>
      </c>
      <c r="Q58" s="72">
        <v>2</v>
      </c>
      <c r="R58" s="27">
        <v>62</v>
      </c>
      <c r="S58" s="31">
        <f t="shared" si="10"/>
        <v>11.654135338345863</v>
      </c>
      <c r="T58" s="36">
        <f t="shared" si="11"/>
        <v>0</v>
      </c>
      <c r="U58" s="5"/>
      <c r="V58" s="5"/>
    </row>
    <row r="59" spans="2:22" s="4" customFormat="1" ht="17.25" customHeight="1">
      <c r="B59" s="37" t="s">
        <v>58</v>
      </c>
      <c r="C59" s="3">
        <v>640</v>
      </c>
      <c r="D59" s="3">
        <v>374</v>
      </c>
      <c r="E59" s="17">
        <f t="shared" si="7"/>
        <v>58.4375</v>
      </c>
      <c r="F59" s="54">
        <v>141</v>
      </c>
      <c r="G59" s="18">
        <f t="shared" si="8"/>
        <v>37.70053475935829</v>
      </c>
      <c r="H59" s="10">
        <v>3</v>
      </c>
      <c r="I59" s="26">
        <f t="shared" si="9"/>
        <v>2.127659574468085</v>
      </c>
      <c r="J59" s="92">
        <f t="shared" si="5"/>
        <v>1</v>
      </c>
      <c r="K59" s="17">
        <f t="shared" si="6"/>
        <v>33.33333333333333</v>
      </c>
      <c r="L59" s="71">
        <v>1</v>
      </c>
      <c r="M59" s="57">
        <v>0</v>
      </c>
      <c r="N59" s="57">
        <v>0</v>
      </c>
      <c r="O59" s="57">
        <v>0</v>
      </c>
      <c r="P59" s="57">
        <v>0</v>
      </c>
      <c r="Q59" s="72">
        <v>2</v>
      </c>
      <c r="R59" s="27">
        <v>38</v>
      </c>
      <c r="S59" s="31">
        <f t="shared" si="10"/>
        <v>26.95035460992908</v>
      </c>
      <c r="T59" s="36">
        <f t="shared" si="11"/>
        <v>0</v>
      </c>
      <c r="U59" s="5"/>
      <c r="V59" s="5"/>
    </row>
    <row r="60" spans="2:22" s="4" customFormat="1" ht="17.25" customHeight="1">
      <c r="B60" s="37" t="s">
        <v>59</v>
      </c>
      <c r="C60" s="3">
        <v>422</v>
      </c>
      <c r="D60" s="3">
        <v>175</v>
      </c>
      <c r="E60" s="17">
        <f t="shared" si="7"/>
        <v>41.46919431279621</v>
      </c>
      <c r="F60" s="54">
        <v>49</v>
      </c>
      <c r="G60" s="18">
        <f t="shared" si="8"/>
        <v>28.000000000000004</v>
      </c>
      <c r="H60" s="10">
        <v>2</v>
      </c>
      <c r="I60" s="26">
        <f t="shared" si="9"/>
        <v>4.081632653061225</v>
      </c>
      <c r="J60" s="92">
        <f t="shared" si="5"/>
        <v>2</v>
      </c>
      <c r="K60" s="17">
        <f t="shared" si="6"/>
        <v>100</v>
      </c>
      <c r="L60" s="71">
        <v>0</v>
      </c>
      <c r="M60" s="57">
        <v>0</v>
      </c>
      <c r="N60" s="57">
        <v>0</v>
      </c>
      <c r="O60" s="57">
        <v>2</v>
      </c>
      <c r="P60" s="57">
        <v>0</v>
      </c>
      <c r="Q60" s="72">
        <v>0</v>
      </c>
      <c r="R60" s="27">
        <v>2</v>
      </c>
      <c r="S60" s="31">
        <f t="shared" si="10"/>
        <v>4.081632653061225</v>
      </c>
      <c r="T60" s="36">
        <f t="shared" si="11"/>
        <v>0</v>
      </c>
      <c r="U60" s="5"/>
      <c r="V60" s="5"/>
    </row>
    <row r="61" spans="2:22" s="4" customFormat="1" ht="17.25" customHeight="1">
      <c r="B61" s="37" t="s">
        <v>60</v>
      </c>
      <c r="C61" s="3">
        <v>822</v>
      </c>
      <c r="D61" s="3">
        <v>290</v>
      </c>
      <c r="E61" s="17">
        <f t="shared" si="7"/>
        <v>35.27980535279806</v>
      </c>
      <c r="F61" s="54">
        <v>104</v>
      </c>
      <c r="G61" s="18">
        <f t="shared" si="8"/>
        <v>35.86206896551724</v>
      </c>
      <c r="H61" s="10">
        <v>10</v>
      </c>
      <c r="I61" s="26">
        <f t="shared" si="9"/>
        <v>9.615384615384617</v>
      </c>
      <c r="J61" s="92">
        <f t="shared" si="5"/>
        <v>10</v>
      </c>
      <c r="K61" s="17">
        <f t="shared" si="6"/>
        <v>100</v>
      </c>
      <c r="L61" s="71">
        <v>3</v>
      </c>
      <c r="M61" s="57">
        <v>1</v>
      </c>
      <c r="N61" s="57">
        <v>0</v>
      </c>
      <c r="O61" s="57">
        <v>6</v>
      </c>
      <c r="P61" s="57">
        <v>0</v>
      </c>
      <c r="Q61" s="72">
        <v>0</v>
      </c>
      <c r="R61" s="27">
        <v>13</v>
      </c>
      <c r="S61" s="31">
        <f t="shared" si="10"/>
        <v>12.5</v>
      </c>
      <c r="T61" s="36">
        <f t="shared" si="11"/>
        <v>961.5384615384615</v>
      </c>
      <c r="U61" s="5"/>
      <c r="V61" s="5"/>
    </row>
    <row r="62" spans="2:22" s="4" customFormat="1" ht="17.25" customHeight="1">
      <c r="B62" s="37" t="s">
        <v>61</v>
      </c>
      <c r="C62" s="3">
        <v>1066</v>
      </c>
      <c r="D62" s="3">
        <v>424</v>
      </c>
      <c r="E62" s="17">
        <f t="shared" si="7"/>
        <v>39.77485928705441</v>
      </c>
      <c r="F62" s="54">
        <v>151</v>
      </c>
      <c r="G62" s="18">
        <f t="shared" si="8"/>
        <v>35.613207547169814</v>
      </c>
      <c r="H62" s="10">
        <v>4</v>
      </c>
      <c r="I62" s="26">
        <f t="shared" si="9"/>
        <v>2.6490066225165565</v>
      </c>
      <c r="J62" s="92">
        <f t="shared" si="5"/>
        <v>4</v>
      </c>
      <c r="K62" s="17">
        <f t="shared" si="6"/>
        <v>100</v>
      </c>
      <c r="L62" s="71">
        <v>0</v>
      </c>
      <c r="M62" s="57">
        <v>0</v>
      </c>
      <c r="N62" s="57">
        <v>0</v>
      </c>
      <c r="O62" s="57">
        <v>4</v>
      </c>
      <c r="P62" s="57">
        <v>0</v>
      </c>
      <c r="Q62" s="72">
        <v>0</v>
      </c>
      <c r="R62" s="27">
        <v>20</v>
      </c>
      <c r="S62" s="31">
        <f t="shared" si="10"/>
        <v>13.245033112582782</v>
      </c>
      <c r="T62" s="36">
        <f t="shared" si="11"/>
        <v>0</v>
      </c>
      <c r="U62" s="5"/>
      <c r="V62" s="5"/>
    </row>
    <row r="63" spans="2:22" s="4" customFormat="1" ht="17.25" customHeight="1">
      <c r="B63" s="37" t="s">
        <v>62</v>
      </c>
      <c r="C63" s="3">
        <v>326</v>
      </c>
      <c r="D63" s="3">
        <v>193</v>
      </c>
      <c r="E63" s="17">
        <f t="shared" si="7"/>
        <v>59.20245398773007</v>
      </c>
      <c r="F63" s="54">
        <v>91</v>
      </c>
      <c r="G63" s="18">
        <f t="shared" si="8"/>
        <v>47.15025906735752</v>
      </c>
      <c r="H63" s="10">
        <v>5</v>
      </c>
      <c r="I63" s="26">
        <f t="shared" si="9"/>
        <v>5.4945054945054945</v>
      </c>
      <c r="J63" s="92">
        <f t="shared" si="5"/>
        <v>5</v>
      </c>
      <c r="K63" s="17">
        <f t="shared" si="6"/>
        <v>100</v>
      </c>
      <c r="L63" s="71">
        <v>1</v>
      </c>
      <c r="M63" s="57">
        <v>0</v>
      </c>
      <c r="N63" s="57">
        <v>0</v>
      </c>
      <c r="O63" s="57">
        <v>4</v>
      </c>
      <c r="P63" s="57">
        <v>0</v>
      </c>
      <c r="Q63" s="72">
        <v>0</v>
      </c>
      <c r="R63" s="27">
        <v>6</v>
      </c>
      <c r="S63" s="31">
        <f t="shared" si="10"/>
        <v>6.593406593406594</v>
      </c>
      <c r="T63" s="36">
        <f t="shared" si="11"/>
        <v>0</v>
      </c>
      <c r="U63" s="5"/>
      <c r="V63" s="5"/>
    </row>
    <row r="64" spans="2:22" s="4" customFormat="1" ht="17.25" customHeight="1">
      <c r="B64" s="37" t="s">
        <v>63</v>
      </c>
      <c r="C64" s="3">
        <v>1987</v>
      </c>
      <c r="D64" s="3">
        <v>569</v>
      </c>
      <c r="E64" s="17">
        <f t="shared" si="7"/>
        <v>28.636134876698538</v>
      </c>
      <c r="F64" s="54">
        <v>422</v>
      </c>
      <c r="G64" s="18">
        <f t="shared" si="8"/>
        <v>74.16520210896309</v>
      </c>
      <c r="H64" s="10">
        <v>10</v>
      </c>
      <c r="I64" s="26">
        <f t="shared" si="9"/>
        <v>2.3696682464454977</v>
      </c>
      <c r="J64" s="92">
        <f t="shared" si="5"/>
        <v>8</v>
      </c>
      <c r="K64" s="17">
        <f t="shared" si="6"/>
        <v>80</v>
      </c>
      <c r="L64" s="71">
        <v>1</v>
      </c>
      <c r="M64" s="57">
        <v>0</v>
      </c>
      <c r="N64" s="57">
        <v>0</v>
      </c>
      <c r="O64" s="57">
        <v>7</v>
      </c>
      <c r="P64" s="57">
        <v>0</v>
      </c>
      <c r="Q64" s="72">
        <v>2</v>
      </c>
      <c r="R64" s="27">
        <v>34</v>
      </c>
      <c r="S64" s="31">
        <f t="shared" si="10"/>
        <v>8.056872037914692</v>
      </c>
      <c r="T64" s="36">
        <f t="shared" si="11"/>
        <v>0</v>
      </c>
      <c r="U64" s="5"/>
      <c r="V64" s="5"/>
    </row>
    <row r="65" spans="2:22" s="4" customFormat="1" ht="17.25" customHeight="1">
      <c r="B65" s="37" t="s">
        <v>64</v>
      </c>
      <c r="C65" s="3">
        <v>354</v>
      </c>
      <c r="D65" s="3">
        <v>165</v>
      </c>
      <c r="E65" s="17">
        <f t="shared" si="7"/>
        <v>46.61016949152542</v>
      </c>
      <c r="F65" s="54">
        <v>114</v>
      </c>
      <c r="G65" s="18">
        <f t="shared" si="8"/>
        <v>69.0909090909091</v>
      </c>
      <c r="H65" s="10">
        <v>9</v>
      </c>
      <c r="I65" s="26">
        <f t="shared" si="9"/>
        <v>7.894736842105263</v>
      </c>
      <c r="J65" s="92">
        <f t="shared" si="5"/>
        <v>5</v>
      </c>
      <c r="K65" s="17">
        <f t="shared" si="6"/>
        <v>55.55555555555556</v>
      </c>
      <c r="L65" s="71">
        <v>0</v>
      </c>
      <c r="M65" s="57">
        <v>0</v>
      </c>
      <c r="N65" s="57">
        <v>0</v>
      </c>
      <c r="O65" s="57">
        <v>5</v>
      </c>
      <c r="P65" s="57">
        <v>0</v>
      </c>
      <c r="Q65" s="72">
        <v>4</v>
      </c>
      <c r="R65" s="27">
        <v>0</v>
      </c>
      <c r="S65" s="31">
        <f t="shared" si="10"/>
        <v>0</v>
      </c>
      <c r="T65" s="36">
        <f t="shared" si="11"/>
        <v>0</v>
      </c>
      <c r="U65" s="5"/>
      <c r="V65" s="5"/>
    </row>
    <row r="66" spans="2:22" s="4" customFormat="1" ht="17.25" customHeight="1">
      <c r="B66" s="37" t="s">
        <v>65</v>
      </c>
      <c r="C66" s="3">
        <v>726</v>
      </c>
      <c r="D66" s="3">
        <v>316</v>
      </c>
      <c r="E66" s="17">
        <f t="shared" si="7"/>
        <v>43.52617079889807</v>
      </c>
      <c r="F66" s="54">
        <v>268</v>
      </c>
      <c r="G66" s="18">
        <f t="shared" si="8"/>
        <v>84.81012658227847</v>
      </c>
      <c r="H66" s="10">
        <v>5</v>
      </c>
      <c r="I66" s="26">
        <f t="shared" si="9"/>
        <v>1.8656716417910446</v>
      </c>
      <c r="J66" s="92">
        <f t="shared" si="5"/>
        <v>3</v>
      </c>
      <c r="K66" s="17">
        <f t="shared" si="6"/>
        <v>60</v>
      </c>
      <c r="L66" s="71">
        <v>1</v>
      </c>
      <c r="M66" s="57">
        <v>0</v>
      </c>
      <c r="N66" s="57">
        <v>0</v>
      </c>
      <c r="O66" s="57">
        <v>2</v>
      </c>
      <c r="P66" s="57">
        <v>0</v>
      </c>
      <c r="Q66" s="72">
        <v>2</v>
      </c>
      <c r="R66" s="27">
        <v>7</v>
      </c>
      <c r="S66" s="31">
        <f t="shared" si="10"/>
        <v>2.6119402985074625</v>
      </c>
      <c r="T66" s="36">
        <f t="shared" si="11"/>
        <v>0</v>
      </c>
      <c r="U66" s="5"/>
      <c r="V66" s="5"/>
    </row>
    <row r="67" spans="2:22" s="4" customFormat="1" ht="17.25" customHeight="1">
      <c r="B67" s="37" t="s">
        <v>66</v>
      </c>
      <c r="C67" s="3">
        <v>325</v>
      </c>
      <c r="D67" s="3">
        <v>140</v>
      </c>
      <c r="E67" s="17">
        <f t="shared" si="7"/>
        <v>43.07692307692308</v>
      </c>
      <c r="F67" s="54">
        <v>95</v>
      </c>
      <c r="G67" s="18">
        <f t="shared" si="8"/>
        <v>67.85714285714286</v>
      </c>
      <c r="H67" s="10">
        <v>1</v>
      </c>
      <c r="I67" s="26">
        <f t="shared" si="9"/>
        <v>1.0526315789473684</v>
      </c>
      <c r="J67" s="92">
        <f t="shared" si="5"/>
        <v>1</v>
      </c>
      <c r="K67" s="17">
        <f t="shared" si="6"/>
        <v>100</v>
      </c>
      <c r="L67" s="71">
        <v>0</v>
      </c>
      <c r="M67" s="57">
        <v>0</v>
      </c>
      <c r="N67" s="57">
        <v>0</v>
      </c>
      <c r="O67" s="57">
        <v>1</v>
      </c>
      <c r="P67" s="57">
        <v>0</v>
      </c>
      <c r="Q67" s="72">
        <v>0</v>
      </c>
      <c r="R67" s="27">
        <v>5</v>
      </c>
      <c r="S67" s="31">
        <f t="shared" si="10"/>
        <v>5.263157894736842</v>
      </c>
      <c r="T67" s="36">
        <f t="shared" si="11"/>
        <v>0</v>
      </c>
      <c r="U67" s="5"/>
      <c r="V67" s="5"/>
    </row>
    <row r="68" spans="2:22" s="4" customFormat="1" ht="17.25" customHeight="1">
      <c r="B68" s="37" t="s">
        <v>67</v>
      </c>
      <c r="C68" s="3">
        <v>257</v>
      </c>
      <c r="D68" s="3">
        <v>105</v>
      </c>
      <c r="E68" s="17">
        <f t="shared" si="7"/>
        <v>40.856031128404666</v>
      </c>
      <c r="F68" s="54">
        <v>77</v>
      </c>
      <c r="G68" s="18">
        <f t="shared" si="8"/>
        <v>73.33333333333333</v>
      </c>
      <c r="H68" s="10">
        <v>2</v>
      </c>
      <c r="I68" s="26">
        <f t="shared" si="9"/>
        <v>2.5974025974025974</v>
      </c>
      <c r="J68" s="92">
        <f t="shared" si="5"/>
        <v>2</v>
      </c>
      <c r="K68" s="17">
        <f t="shared" si="6"/>
        <v>100</v>
      </c>
      <c r="L68" s="71">
        <v>0</v>
      </c>
      <c r="M68" s="57">
        <v>0</v>
      </c>
      <c r="N68" s="57">
        <v>0</v>
      </c>
      <c r="O68" s="57">
        <v>2</v>
      </c>
      <c r="P68" s="57">
        <v>0</v>
      </c>
      <c r="Q68" s="72">
        <v>0</v>
      </c>
      <c r="R68" s="27">
        <v>2</v>
      </c>
      <c r="S68" s="31">
        <f t="shared" si="10"/>
        <v>2.5974025974025974</v>
      </c>
      <c r="T68" s="36">
        <f t="shared" si="11"/>
        <v>0</v>
      </c>
      <c r="U68" s="5"/>
      <c r="V68" s="5"/>
    </row>
    <row r="69" spans="2:22" s="4" customFormat="1" ht="17.25" customHeight="1">
      <c r="B69" s="37" t="s">
        <v>68</v>
      </c>
      <c r="C69" s="3">
        <v>3941</v>
      </c>
      <c r="D69" s="3">
        <v>1461</v>
      </c>
      <c r="E69" s="17">
        <f t="shared" si="7"/>
        <v>37.07180918548592</v>
      </c>
      <c r="F69" s="54">
        <v>741</v>
      </c>
      <c r="G69" s="18">
        <f t="shared" si="8"/>
        <v>50.71868583162218</v>
      </c>
      <c r="H69" s="10">
        <v>7</v>
      </c>
      <c r="I69" s="26">
        <f t="shared" si="9"/>
        <v>0.9446693657219973</v>
      </c>
      <c r="J69" s="92">
        <f t="shared" si="5"/>
        <v>7</v>
      </c>
      <c r="K69" s="17">
        <f t="shared" si="6"/>
        <v>100</v>
      </c>
      <c r="L69" s="71">
        <v>1</v>
      </c>
      <c r="M69" s="57">
        <v>0</v>
      </c>
      <c r="N69" s="57">
        <v>0</v>
      </c>
      <c r="O69" s="57">
        <v>6</v>
      </c>
      <c r="P69" s="57">
        <v>0</v>
      </c>
      <c r="Q69" s="72">
        <v>0</v>
      </c>
      <c r="R69" s="27">
        <v>42</v>
      </c>
      <c r="S69" s="31">
        <f t="shared" si="10"/>
        <v>5.668016194331984</v>
      </c>
      <c r="T69" s="36">
        <f t="shared" si="11"/>
        <v>0</v>
      </c>
      <c r="U69" s="5"/>
      <c r="V69" s="5"/>
    </row>
    <row r="70" spans="2:22" s="4" customFormat="1" ht="17.25" customHeight="1">
      <c r="B70" s="37" t="s">
        <v>69</v>
      </c>
      <c r="C70" s="3">
        <v>1410</v>
      </c>
      <c r="D70" s="3">
        <v>422</v>
      </c>
      <c r="E70" s="17">
        <f aca="true" t="shared" si="12" ref="E70:E84">D70/C70*100</f>
        <v>29.929078014184395</v>
      </c>
      <c r="F70" s="54">
        <v>328</v>
      </c>
      <c r="G70" s="18">
        <f aca="true" t="shared" si="13" ref="G70:G84">F70/D70*100</f>
        <v>77.72511848341233</v>
      </c>
      <c r="H70" s="10">
        <v>5</v>
      </c>
      <c r="I70" s="26">
        <f aca="true" t="shared" si="14" ref="I70:I84">H70/F70*100</f>
        <v>1.524390243902439</v>
      </c>
      <c r="J70" s="92">
        <f t="shared" si="5"/>
        <v>5</v>
      </c>
      <c r="K70" s="17">
        <f t="shared" si="6"/>
        <v>100</v>
      </c>
      <c r="L70" s="71">
        <v>0</v>
      </c>
      <c r="M70" s="57">
        <v>2</v>
      </c>
      <c r="N70" s="57">
        <v>0</v>
      </c>
      <c r="O70" s="57">
        <v>3</v>
      </c>
      <c r="P70" s="57">
        <v>0</v>
      </c>
      <c r="Q70" s="72">
        <v>0</v>
      </c>
      <c r="R70" s="27">
        <v>12</v>
      </c>
      <c r="S70" s="31">
        <f aca="true" t="shared" si="15" ref="S70:S84">R70/F70*100</f>
        <v>3.6585365853658534</v>
      </c>
      <c r="T70" s="36">
        <f aca="true" t="shared" si="16" ref="T70:T84">M70/F70*100000</f>
        <v>609.7560975609756</v>
      </c>
      <c r="U70" s="5"/>
      <c r="V70" s="5"/>
    </row>
    <row r="71" spans="2:22" s="4" customFormat="1" ht="17.25" customHeight="1">
      <c r="B71" s="37" t="s">
        <v>70</v>
      </c>
      <c r="C71" s="3">
        <v>3512</v>
      </c>
      <c r="D71" s="3">
        <v>1148</v>
      </c>
      <c r="E71" s="17">
        <f t="shared" si="12"/>
        <v>32.687927107061505</v>
      </c>
      <c r="F71" s="54">
        <v>707</v>
      </c>
      <c r="G71" s="18">
        <f t="shared" si="13"/>
        <v>61.58536585365854</v>
      </c>
      <c r="H71" s="10">
        <v>9</v>
      </c>
      <c r="I71" s="26">
        <f t="shared" si="14"/>
        <v>1.272984441301273</v>
      </c>
      <c r="J71" s="92">
        <f aca="true" t="shared" si="17" ref="J71:J84">SUM(L71:O71)</f>
        <v>8</v>
      </c>
      <c r="K71" s="17">
        <f aca="true" t="shared" si="18" ref="K71:K84">J71/H71*100</f>
        <v>88.88888888888889</v>
      </c>
      <c r="L71" s="71">
        <v>2</v>
      </c>
      <c r="M71" s="57">
        <v>0</v>
      </c>
      <c r="N71" s="57">
        <v>0</v>
      </c>
      <c r="O71" s="57">
        <v>6</v>
      </c>
      <c r="P71" s="57">
        <v>0</v>
      </c>
      <c r="Q71" s="72">
        <v>1</v>
      </c>
      <c r="R71" s="27">
        <v>19</v>
      </c>
      <c r="S71" s="31">
        <f t="shared" si="15"/>
        <v>2.6874115983026874</v>
      </c>
      <c r="T71" s="36">
        <f t="shared" si="16"/>
        <v>0</v>
      </c>
      <c r="U71" s="5"/>
      <c r="V71" s="5"/>
    </row>
    <row r="72" spans="2:22" s="4" customFormat="1" ht="17.25" customHeight="1">
      <c r="B72" s="37" t="s">
        <v>71</v>
      </c>
      <c r="C72" s="3">
        <v>2154</v>
      </c>
      <c r="D72" s="3">
        <v>789</v>
      </c>
      <c r="E72" s="17">
        <f t="shared" si="12"/>
        <v>36.629526462395546</v>
      </c>
      <c r="F72" s="54">
        <v>611</v>
      </c>
      <c r="G72" s="18">
        <f t="shared" si="13"/>
        <v>77.43979721166033</v>
      </c>
      <c r="H72" s="10">
        <v>12</v>
      </c>
      <c r="I72" s="26">
        <f t="shared" si="14"/>
        <v>1.9639934533551555</v>
      </c>
      <c r="J72" s="92">
        <f t="shared" si="17"/>
        <v>12</v>
      </c>
      <c r="K72" s="17">
        <f t="shared" si="18"/>
        <v>100</v>
      </c>
      <c r="L72" s="71">
        <v>1</v>
      </c>
      <c r="M72" s="57">
        <v>0</v>
      </c>
      <c r="N72" s="57">
        <v>0</v>
      </c>
      <c r="O72" s="57">
        <v>11</v>
      </c>
      <c r="P72" s="57">
        <v>0</v>
      </c>
      <c r="Q72" s="72">
        <v>0</v>
      </c>
      <c r="R72" s="27">
        <v>16</v>
      </c>
      <c r="S72" s="31">
        <f t="shared" si="15"/>
        <v>2.618657937806874</v>
      </c>
      <c r="T72" s="36">
        <f t="shared" si="16"/>
        <v>0</v>
      </c>
      <c r="U72" s="5"/>
      <c r="V72" s="5"/>
    </row>
    <row r="73" spans="2:22" s="4" customFormat="1" ht="17.25" customHeight="1">
      <c r="B73" s="37" t="s">
        <v>72</v>
      </c>
      <c r="C73" s="3">
        <v>2356</v>
      </c>
      <c r="D73" s="3">
        <v>718</v>
      </c>
      <c r="E73" s="17">
        <f t="shared" si="12"/>
        <v>30.475382003395584</v>
      </c>
      <c r="F73" s="54">
        <v>543</v>
      </c>
      <c r="G73" s="18">
        <f t="shared" si="13"/>
        <v>75.6267409470752</v>
      </c>
      <c r="H73" s="10">
        <v>6</v>
      </c>
      <c r="I73" s="26">
        <f t="shared" si="14"/>
        <v>1.1049723756906076</v>
      </c>
      <c r="J73" s="92">
        <f t="shared" si="17"/>
        <v>5</v>
      </c>
      <c r="K73" s="17">
        <f t="shared" si="18"/>
        <v>83.33333333333334</v>
      </c>
      <c r="L73" s="71">
        <v>0</v>
      </c>
      <c r="M73" s="57">
        <v>0</v>
      </c>
      <c r="N73" s="57">
        <v>0</v>
      </c>
      <c r="O73" s="57">
        <v>5</v>
      </c>
      <c r="P73" s="57">
        <v>0</v>
      </c>
      <c r="Q73" s="72">
        <v>1</v>
      </c>
      <c r="R73" s="27">
        <v>35</v>
      </c>
      <c r="S73" s="31">
        <f t="shared" si="15"/>
        <v>6.445672191528545</v>
      </c>
      <c r="T73" s="36">
        <f t="shared" si="16"/>
        <v>0</v>
      </c>
      <c r="U73" s="5"/>
      <c r="V73" s="5"/>
    </row>
    <row r="74" spans="2:22" s="4" customFormat="1" ht="17.25" customHeight="1">
      <c r="B74" s="37" t="s">
        <v>73</v>
      </c>
      <c r="C74" s="3">
        <v>1730</v>
      </c>
      <c r="D74" s="3">
        <v>649</v>
      </c>
      <c r="E74" s="17">
        <f t="shared" si="12"/>
        <v>37.51445086705203</v>
      </c>
      <c r="F74" s="54">
        <v>422</v>
      </c>
      <c r="G74" s="18">
        <f t="shared" si="13"/>
        <v>65.0231124807396</v>
      </c>
      <c r="H74" s="10">
        <v>18</v>
      </c>
      <c r="I74" s="26">
        <f t="shared" si="14"/>
        <v>4.265402843601896</v>
      </c>
      <c r="J74" s="92">
        <f t="shared" si="17"/>
        <v>17</v>
      </c>
      <c r="K74" s="17">
        <f t="shared" si="18"/>
        <v>94.44444444444444</v>
      </c>
      <c r="L74" s="71">
        <v>3</v>
      </c>
      <c r="M74" s="57">
        <v>0</v>
      </c>
      <c r="N74" s="57">
        <v>0</v>
      </c>
      <c r="O74" s="57">
        <v>14</v>
      </c>
      <c r="P74" s="57">
        <v>1</v>
      </c>
      <c r="Q74" s="72">
        <v>0</v>
      </c>
      <c r="R74" s="27">
        <v>35</v>
      </c>
      <c r="S74" s="31">
        <f t="shared" si="15"/>
        <v>8.293838862559241</v>
      </c>
      <c r="T74" s="36">
        <f t="shared" si="16"/>
        <v>0</v>
      </c>
      <c r="U74" s="5"/>
      <c r="V74" s="5"/>
    </row>
    <row r="75" spans="2:22" s="4" customFormat="1" ht="17.25" customHeight="1">
      <c r="B75" s="37" t="s">
        <v>74</v>
      </c>
      <c r="C75" s="3">
        <v>488</v>
      </c>
      <c r="D75" s="3">
        <v>243</v>
      </c>
      <c r="E75" s="17">
        <f t="shared" si="12"/>
        <v>49.795081967213115</v>
      </c>
      <c r="F75" s="54">
        <v>100</v>
      </c>
      <c r="G75" s="18">
        <f t="shared" si="13"/>
        <v>41.1522633744856</v>
      </c>
      <c r="H75" s="10">
        <v>0</v>
      </c>
      <c r="I75" s="26">
        <f t="shared" si="14"/>
        <v>0</v>
      </c>
      <c r="J75" s="92">
        <f t="shared" si="17"/>
        <v>0</v>
      </c>
      <c r="K75" s="17">
        <v>0</v>
      </c>
      <c r="L75" s="71">
        <v>0</v>
      </c>
      <c r="M75" s="57">
        <v>0</v>
      </c>
      <c r="N75" s="57">
        <v>0</v>
      </c>
      <c r="O75" s="57">
        <v>0</v>
      </c>
      <c r="P75" s="57">
        <v>0</v>
      </c>
      <c r="Q75" s="72">
        <v>0</v>
      </c>
      <c r="R75" s="27">
        <v>18</v>
      </c>
      <c r="S75" s="31">
        <f t="shared" si="15"/>
        <v>18</v>
      </c>
      <c r="T75" s="36">
        <f t="shared" si="16"/>
        <v>0</v>
      </c>
      <c r="U75" s="5"/>
      <c r="V75" s="5"/>
    </row>
    <row r="76" spans="2:22" s="4" customFormat="1" ht="17.25" customHeight="1">
      <c r="B76" s="37" t="s">
        <v>75</v>
      </c>
      <c r="C76" s="3">
        <v>615</v>
      </c>
      <c r="D76" s="3">
        <v>420</v>
      </c>
      <c r="E76" s="17">
        <f t="shared" si="12"/>
        <v>68.29268292682927</v>
      </c>
      <c r="F76" s="54">
        <v>238</v>
      </c>
      <c r="G76" s="18">
        <f t="shared" si="13"/>
        <v>56.666666666666664</v>
      </c>
      <c r="H76" s="10">
        <v>21</v>
      </c>
      <c r="I76" s="26">
        <f t="shared" si="14"/>
        <v>8.823529411764707</v>
      </c>
      <c r="J76" s="92">
        <f t="shared" si="17"/>
        <v>19</v>
      </c>
      <c r="K76" s="17">
        <f t="shared" si="18"/>
        <v>90.47619047619048</v>
      </c>
      <c r="L76" s="71">
        <v>5</v>
      </c>
      <c r="M76" s="57">
        <v>0</v>
      </c>
      <c r="N76" s="57">
        <v>0</v>
      </c>
      <c r="O76" s="57">
        <v>14</v>
      </c>
      <c r="P76" s="57">
        <v>2</v>
      </c>
      <c r="Q76" s="72">
        <v>0</v>
      </c>
      <c r="R76" s="27">
        <v>0</v>
      </c>
      <c r="S76" s="31">
        <f t="shared" si="15"/>
        <v>0</v>
      </c>
      <c r="T76" s="36">
        <f t="shared" si="16"/>
        <v>0</v>
      </c>
      <c r="U76" s="5"/>
      <c r="V76" s="5"/>
    </row>
    <row r="77" spans="2:22" s="4" customFormat="1" ht="17.25" customHeight="1">
      <c r="B77" s="37" t="s">
        <v>76</v>
      </c>
      <c r="C77" s="3">
        <v>4384</v>
      </c>
      <c r="D77" s="3">
        <v>1456</v>
      </c>
      <c r="E77" s="17">
        <f t="shared" si="12"/>
        <v>33.21167883211679</v>
      </c>
      <c r="F77" s="54">
        <v>584</v>
      </c>
      <c r="G77" s="18">
        <f t="shared" si="13"/>
        <v>40.10989010989011</v>
      </c>
      <c r="H77" s="10">
        <v>10</v>
      </c>
      <c r="I77" s="26">
        <f t="shared" si="14"/>
        <v>1.7123287671232876</v>
      </c>
      <c r="J77" s="92">
        <f t="shared" si="17"/>
        <v>9</v>
      </c>
      <c r="K77" s="17">
        <f t="shared" si="18"/>
        <v>90</v>
      </c>
      <c r="L77" s="71">
        <v>0</v>
      </c>
      <c r="M77" s="57">
        <v>0</v>
      </c>
      <c r="N77" s="57">
        <v>0</v>
      </c>
      <c r="O77" s="57">
        <v>9</v>
      </c>
      <c r="P77" s="57">
        <v>0</v>
      </c>
      <c r="Q77" s="72">
        <v>1</v>
      </c>
      <c r="R77" s="27">
        <v>39</v>
      </c>
      <c r="S77" s="31">
        <f t="shared" si="15"/>
        <v>6.678082191780822</v>
      </c>
      <c r="T77" s="36">
        <f t="shared" si="16"/>
        <v>0</v>
      </c>
      <c r="U77" s="5"/>
      <c r="V77" s="5"/>
    </row>
    <row r="78" spans="2:22" s="4" customFormat="1" ht="17.25" customHeight="1">
      <c r="B78" s="37" t="s">
        <v>77</v>
      </c>
      <c r="C78" s="3">
        <v>2739</v>
      </c>
      <c r="D78" s="3">
        <v>1202</v>
      </c>
      <c r="E78" s="17">
        <f t="shared" si="12"/>
        <v>43.8846294267981</v>
      </c>
      <c r="F78" s="54">
        <v>790</v>
      </c>
      <c r="G78" s="18">
        <f t="shared" si="13"/>
        <v>65.72379367720465</v>
      </c>
      <c r="H78" s="10">
        <v>15</v>
      </c>
      <c r="I78" s="26">
        <f t="shared" si="14"/>
        <v>1.89873417721519</v>
      </c>
      <c r="J78" s="92">
        <f t="shared" si="17"/>
        <v>13</v>
      </c>
      <c r="K78" s="17">
        <f t="shared" si="18"/>
        <v>86.66666666666667</v>
      </c>
      <c r="L78" s="71">
        <v>2</v>
      </c>
      <c r="M78" s="57">
        <v>0</v>
      </c>
      <c r="N78" s="57">
        <v>0</v>
      </c>
      <c r="O78" s="57">
        <v>11</v>
      </c>
      <c r="P78" s="57">
        <v>2</v>
      </c>
      <c r="Q78" s="72">
        <v>0</v>
      </c>
      <c r="R78" s="27">
        <v>26</v>
      </c>
      <c r="S78" s="31">
        <f t="shared" si="15"/>
        <v>3.2911392405063293</v>
      </c>
      <c r="T78" s="36">
        <f t="shared" si="16"/>
        <v>0</v>
      </c>
      <c r="U78" s="5"/>
      <c r="V78" s="5"/>
    </row>
    <row r="79" spans="2:22" s="4" customFormat="1" ht="17.25" customHeight="1">
      <c r="B79" s="37" t="s">
        <v>78</v>
      </c>
      <c r="C79" s="3">
        <v>1211</v>
      </c>
      <c r="D79" s="3">
        <v>442</v>
      </c>
      <c r="E79" s="17">
        <f t="shared" si="12"/>
        <v>36.498761354252686</v>
      </c>
      <c r="F79" s="54">
        <v>230</v>
      </c>
      <c r="G79" s="18">
        <f t="shared" si="13"/>
        <v>52.03619909502263</v>
      </c>
      <c r="H79" s="10">
        <v>1</v>
      </c>
      <c r="I79" s="26">
        <f t="shared" si="14"/>
        <v>0.43478260869565216</v>
      </c>
      <c r="J79" s="92">
        <f t="shared" si="17"/>
        <v>1</v>
      </c>
      <c r="K79" s="17">
        <f t="shared" si="18"/>
        <v>100</v>
      </c>
      <c r="L79" s="71">
        <v>0</v>
      </c>
      <c r="M79" s="57">
        <v>0</v>
      </c>
      <c r="N79" s="57">
        <v>0</v>
      </c>
      <c r="O79" s="57">
        <v>1</v>
      </c>
      <c r="P79" s="57">
        <v>0</v>
      </c>
      <c r="Q79" s="72">
        <v>0</v>
      </c>
      <c r="R79" s="27">
        <v>22</v>
      </c>
      <c r="S79" s="31">
        <f t="shared" si="15"/>
        <v>9.565217391304348</v>
      </c>
      <c r="T79" s="36">
        <f t="shared" si="16"/>
        <v>0</v>
      </c>
      <c r="U79" s="5"/>
      <c r="V79" s="5"/>
    </row>
    <row r="80" spans="2:22" s="4" customFormat="1" ht="17.25" customHeight="1">
      <c r="B80" s="37" t="s">
        <v>79</v>
      </c>
      <c r="C80" s="3">
        <v>2496</v>
      </c>
      <c r="D80" s="3">
        <v>1033</v>
      </c>
      <c r="E80" s="17">
        <f t="shared" si="12"/>
        <v>41.38621794871795</v>
      </c>
      <c r="F80" s="54">
        <v>384</v>
      </c>
      <c r="G80" s="18">
        <f t="shared" si="13"/>
        <v>37.173281703775416</v>
      </c>
      <c r="H80" s="10">
        <v>7</v>
      </c>
      <c r="I80" s="26">
        <f t="shared" si="14"/>
        <v>1.8229166666666667</v>
      </c>
      <c r="J80" s="92">
        <f t="shared" si="17"/>
        <v>7</v>
      </c>
      <c r="K80" s="17">
        <f t="shared" si="18"/>
        <v>100</v>
      </c>
      <c r="L80" s="71">
        <v>1</v>
      </c>
      <c r="M80" s="57">
        <v>0</v>
      </c>
      <c r="N80" s="57">
        <v>0</v>
      </c>
      <c r="O80" s="57">
        <v>6</v>
      </c>
      <c r="P80" s="57">
        <v>0</v>
      </c>
      <c r="Q80" s="72">
        <v>0</v>
      </c>
      <c r="R80" s="27">
        <v>24</v>
      </c>
      <c r="S80" s="31">
        <f t="shared" si="15"/>
        <v>6.25</v>
      </c>
      <c r="T80" s="36">
        <f t="shared" si="16"/>
        <v>0</v>
      </c>
      <c r="U80" s="5"/>
      <c r="V80" s="5"/>
    </row>
    <row r="81" spans="2:22" s="4" customFormat="1" ht="17.25" customHeight="1">
      <c r="B81" s="37" t="s">
        <v>80</v>
      </c>
      <c r="C81" s="3">
        <v>1314</v>
      </c>
      <c r="D81" s="3">
        <v>419</v>
      </c>
      <c r="E81" s="17">
        <f t="shared" si="12"/>
        <v>31.88736681887367</v>
      </c>
      <c r="F81" s="54">
        <v>245</v>
      </c>
      <c r="G81" s="18">
        <f t="shared" si="13"/>
        <v>58.47255369928401</v>
      </c>
      <c r="H81" s="10">
        <v>5</v>
      </c>
      <c r="I81" s="26">
        <f t="shared" si="14"/>
        <v>2.0408163265306123</v>
      </c>
      <c r="J81" s="92">
        <f t="shared" si="17"/>
        <v>5</v>
      </c>
      <c r="K81" s="17">
        <f t="shared" si="18"/>
        <v>100</v>
      </c>
      <c r="L81" s="71">
        <v>0</v>
      </c>
      <c r="M81" s="57">
        <v>1</v>
      </c>
      <c r="N81" s="57">
        <v>0</v>
      </c>
      <c r="O81" s="57">
        <v>4</v>
      </c>
      <c r="P81" s="57">
        <v>0</v>
      </c>
      <c r="Q81" s="72">
        <v>0</v>
      </c>
      <c r="R81" s="27">
        <v>0</v>
      </c>
      <c r="S81" s="31">
        <f t="shared" si="15"/>
        <v>0</v>
      </c>
      <c r="T81" s="36">
        <f t="shared" si="16"/>
        <v>408.16326530612247</v>
      </c>
      <c r="U81" s="5"/>
      <c r="V81" s="5"/>
    </row>
    <row r="82" spans="2:22" s="4" customFormat="1" ht="17.25" customHeight="1">
      <c r="B82" s="37" t="s">
        <v>81</v>
      </c>
      <c r="C82" s="3">
        <v>2278</v>
      </c>
      <c r="D82" s="3">
        <v>560</v>
      </c>
      <c r="E82" s="17">
        <f t="shared" si="12"/>
        <v>24.582967515364356</v>
      </c>
      <c r="F82" s="54">
        <v>423</v>
      </c>
      <c r="G82" s="18">
        <f t="shared" si="13"/>
        <v>75.53571428571428</v>
      </c>
      <c r="H82" s="10">
        <v>44</v>
      </c>
      <c r="I82" s="26">
        <f t="shared" si="14"/>
        <v>10.401891252955082</v>
      </c>
      <c r="J82" s="92">
        <f t="shared" si="17"/>
        <v>42</v>
      </c>
      <c r="K82" s="17">
        <f t="shared" si="18"/>
        <v>95.45454545454545</v>
      </c>
      <c r="L82" s="71">
        <v>14</v>
      </c>
      <c r="M82" s="57">
        <v>0</v>
      </c>
      <c r="N82" s="57">
        <v>0</v>
      </c>
      <c r="O82" s="57">
        <v>28</v>
      </c>
      <c r="P82" s="57">
        <v>0</v>
      </c>
      <c r="Q82" s="72">
        <v>2</v>
      </c>
      <c r="R82" s="27">
        <v>29</v>
      </c>
      <c r="S82" s="31">
        <f t="shared" si="15"/>
        <v>6.8557919621749415</v>
      </c>
      <c r="T82" s="36">
        <f t="shared" si="16"/>
        <v>0</v>
      </c>
      <c r="U82" s="5"/>
      <c r="V82" s="5"/>
    </row>
    <row r="83" spans="2:22" s="4" customFormat="1" ht="17.25" customHeight="1">
      <c r="B83" s="37" t="s">
        <v>82</v>
      </c>
      <c r="C83" s="3">
        <v>2708</v>
      </c>
      <c r="D83" s="3">
        <v>688</v>
      </c>
      <c r="E83" s="17">
        <f t="shared" si="12"/>
        <v>25.406203840472674</v>
      </c>
      <c r="F83" s="54">
        <v>380</v>
      </c>
      <c r="G83" s="18">
        <f t="shared" si="13"/>
        <v>55.23255813953488</v>
      </c>
      <c r="H83" s="10">
        <v>21</v>
      </c>
      <c r="I83" s="26">
        <f t="shared" si="14"/>
        <v>5.526315789473684</v>
      </c>
      <c r="J83" s="92">
        <f t="shared" si="17"/>
        <v>19</v>
      </c>
      <c r="K83" s="17">
        <f t="shared" si="18"/>
        <v>90.47619047619048</v>
      </c>
      <c r="L83" s="71">
        <v>5</v>
      </c>
      <c r="M83" s="57">
        <v>0</v>
      </c>
      <c r="N83" s="57">
        <v>0</v>
      </c>
      <c r="O83" s="57">
        <v>14</v>
      </c>
      <c r="P83" s="57">
        <v>0</v>
      </c>
      <c r="Q83" s="72">
        <v>2</v>
      </c>
      <c r="R83" s="27">
        <v>172</v>
      </c>
      <c r="S83" s="31">
        <f t="shared" si="15"/>
        <v>45.26315789473684</v>
      </c>
      <c r="T83" s="36">
        <f t="shared" si="16"/>
        <v>0</v>
      </c>
      <c r="U83" s="5"/>
      <c r="V83" s="5"/>
    </row>
    <row r="84" spans="2:22" s="4" customFormat="1" ht="17.25" customHeight="1" thickBot="1">
      <c r="B84" s="38" t="s">
        <v>83</v>
      </c>
      <c r="C84" s="39">
        <v>2418</v>
      </c>
      <c r="D84" s="39">
        <v>590</v>
      </c>
      <c r="E84" s="40">
        <f t="shared" si="12"/>
        <v>24.400330851943757</v>
      </c>
      <c r="F84" s="55">
        <v>384</v>
      </c>
      <c r="G84" s="42">
        <f t="shared" si="13"/>
        <v>65.08474576271186</v>
      </c>
      <c r="H84" s="43">
        <v>5</v>
      </c>
      <c r="I84" s="44">
        <f t="shared" si="14"/>
        <v>1.3020833333333335</v>
      </c>
      <c r="J84" s="93">
        <f t="shared" si="17"/>
        <v>5</v>
      </c>
      <c r="K84" s="40">
        <f t="shared" si="18"/>
        <v>100</v>
      </c>
      <c r="L84" s="73">
        <v>2</v>
      </c>
      <c r="M84" s="58">
        <v>1</v>
      </c>
      <c r="N84" s="58">
        <v>0</v>
      </c>
      <c r="O84" s="58">
        <v>2</v>
      </c>
      <c r="P84" s="58">
        <v>0</v>
      </c>
      <c r="Q84" s="74">
        <v>0</v>
      </c>
      <c r="R84" s="41">
        <v>0</v>
      </c>
      <c r="S84" s="48">
        <f t="shared" si="15"/>
        <v>0</v>
      </c>
      <c r="T84" s="49">
        <f t="shared" si="16"/>
        <v>260.41666666666663</v>
      </c>
      <c r="U84" s="5"/>
      <c r="V84" s="5"/>
    </row>
    <row r="85" spans="3:22" ht="12">
      <c r="C85" s="7"/>
      <c r="D85" s="7"/>
      <c r="E85" s="7"/>
      <c r="R85" s="7"/>
      <c r="S85" s="7"/>
      <c r="T85" s="7"/>
      <c r="U85" s="7"/>
      <c r="V85" s="7"/>
    </row>
    <row r="86" spans="3:22" ht="12">
      <c r="C86" s="7"/>
      <c r="D86" s="7"/>
      <c r="E86" s="7"/>
      <c r="R86" s="7"/>
      <c r="S86" s="7"/>
      <c r="T86" s="7"/>
      <c r="U86" s="7"/>
      <c r="V86" s="7"/>
    </row>
    <row r="87" spans="3:22" ht="12">
      <c r="C87" s="7"/>
      <c r="D87" s="7"/>
      <c r="E87" s="7"/>
      <c r="R87" s="7"/>
      <c r="S87" s="7"/>
      <c r="T87" s="7"/>
      <c r="U87" s="7"/>
      <c r="V87" s="7"/>
    </row>
    <row r="88" spans="3:22" ht="12">
      <c r="C88" s="7"/>
      <c r="D88" s="7"/>
      <c r="E88" s="7"/>
      <c r="R88" s="7"/>
      <c r="S88" s="7"/>
      <c r="T88" s="7"/>
      <c r="U88" s="7"/>
      <c r="V88" s="7"/>
    </row>
    <row r="89" spans="3:22" ht="12">
      <c r="C89" s="7"/>
      <c r="D89" s="7"/>
      <c r="E89" s="7"/>
      <c r="R89" s="7"/>
      <c r="S89" s="7"/>
      <c r="T89" s="7"/>
      <c r="U89" s="7"/>
      <c r="V89" s="7"/>
    </row>
    <row r="90" spans="3:22" ht="12">
      <c r="C90" s="7"/>
      <c r="D90" s="7"/>
      <c r="E90" s="7"/>
      <c r="R90" s="7"/>
      <c r="S90" s="7"/>
      <c r="T90" s="7"/>
      <c r="U90" s="7"/>
      <c r="V90" s="7"/>
    </row>
    <row r="91" spans="3:22" ht="12">
      <c r="C91" s="7"/>
      <c r="D91" s="7"/>
      <c r="E91" s="7"/>
      <c r="R91" s="7"/>
      <c r="S91" s="7"/>
      <c r="T91" s="7"/>
      <c r="U91" s="7"/>
      <c r="V91" s="7"/>
    </row>
    <row r="92" spans="3:22" ht="12">
      <c r="C92" s="7"/>
      <c r="D92" s="7"/>
      <c r="E92" s="7"/>
      <c r="R92" s="7"/>
      <c r="S92" s="7"/>
      <c r="T92" s="7"/>
      <c r="U92" s="7"/>
      <c r="V92" s="7"/>
    </row>
    <row r="93" spans="3:22" ht="12">
      <c r="C93" s="7"/>
      <c r="D93" s="7"/>
      <c r="E93" s="7"/>
      <c r="R93" s="7"/>
      <c r="S93" s="7"/>
      <c r="T93" s="7"/>
      <c r="U93" s="7"/>
      <c r="V93" s="7"/>
    </row>
    <row r="94" spans="3:22" ht="12">
      <c r="C94" s="7"/>
      <c r="D94" s="7"/>
      <c r="E94" s="7"/>
      <c r="R94" s="7"/>
      <c r="S94" s="7"/>
      <c r="T94" s="7"/>
      <c r="U94" s="7"/>
      <c r="V94" s="7"/>
    </row>
    <row r="95" spans="3:22" ht="12">
      <c r="C95" s="7"/>
      <c r="D95" s="7"/>
      <c r="E95" s="7"/>
      <c r="R95" s="7"/>
      <c r="S95" s="7"/>
      <c r="T95" s="7"/>
      <c r="U95" s="7"/>
      <c r="V95" s="7"/>
    </row>
    <row r="96" spans="3:22" ht="12">
      <c r="C96" s="7"/>
      <c r="D96" s="7"/>
      <c r="E96" s="7"/>
      <c r="R96" s="7"/>
      <c r="S96" s="7"/>
      <c r="T96" s="7"/>
      <c r="U96" s="7"/>
      <c r="V96" s="7"/>
    </row>
    <row r="97" spans="3:22" ht="12">
      <c r="C97" s="7"/>
      <c r="D97" s="7"/>
      <c r="E97" s="7"/>
      <c r="R97" s="7"/>
      <c r="S97" s="7"/>
      <c r="T97" s="7"/>
      <c r="U97" s="7"/>
      <c r="V97" s="7"/>
    </row>
    <row r="98" spans="3:22" ht="12">
      <c r="C98" s="7"/>
      <c r="D98" s="7"/>
      <c r="E98" s="7"/>
      <c r="R98" s="7"/>
      <c r="S98" s="7"/>
      <c r="T98" s="7"/>
      <c r="U98" s="7"/>
      <c r="V98" s="7"/>
    </row>
    <row r="99" spans="3:22" ht="12">
      <c r="C99" s="7"/>
      <c r="D99" s="7"/>
      <c r="E99" s="7"/>
      <c r="R99" s="7"/>
      <c r="S99" s="7"/>
      <c r="T99" s="7"/>
      <c r="U99" s="7"/>
      <c r="V99" s="7"/>
    </row>
    <row r="100" spans="3:22" ht="12">
      <c r="C100" s="7"/>
      <c r="D100" s="7"/>
      <c r="E100" s="7"/>
      <c r="R100" s="7"/>
      <c r="S100" s="7"/>
      <c r="T100" s="7"/>
      <c r="U100" s="7"/>
      <c r="V100" s="7"/>
    </row>
    <row r="101" spans="3:22" ht="12">
      <c r="C101" s="7"/>
      <c r="D101" s="7"/>
      <c r="E101" s="7"/>
      <c r="R101" s="7"/>
      <c r="S101" s="7"/>
      <c r="T101" s="7"/>
      <c r="U101" s="7"/>
      <c r="V101" s="7"/>
    </row>
    <row r="102" spans="3:22" ht="12">
      <c r="C102" s="7"/>
      <c r="D102" s="7"/>
      <c r="E102" s="7"/>
      <c r="R102" s="7"/>
      <c r="S102" s="7"/>
      <c r="T102" s="7"/>
      <c r="U102" s="7"/>
      <c r="V102" s="7"/>
    </row>
    <row r="103" spans="3:22" ht="12">
      <c r="C103" s="7"/>
      <c r="D103" s="7"/>
      <c r="E103" s="7"/>
      <c r="R103" s="7"/>
      <c r="S103" s="7"/>
      <c r="T103" s="7"/>
      <c r="U103" s="7"/>
      <c r="V103" s="7"/>
    </row>
    <row r="104" spans="3:22" ht="12">
      <c r="C104" s="7"/>
      <c r="D104" s="7"/>
      <c r="E104" s="7"/>
      <c r="R104" s="7"/>
      <c r="S104" s="7"/>
      <c r="T104" s="7"/>
      <c r="U104" s="7"/>
      <c r="V104" s="7"/>
    </row>
    <row r="105" spans="3:22" ht="12">
      <c r="C105" s="7"/>
      <c r="D105" s="7"/>
      <c r="E105" s="7"/>
      <c r="R105" s="7"/>
      <c r="S105" s="7"/>
      <c r="T105" s="7"/>
      <c r="U105" s="7"/>
      <c r="V105" s="7"/>
    </row>
    <row r="106" spans="3:22" ht="12">
      <c r="C106" s="7"/>
      <c r="D106" s="7"/>
      <c r="E106" s="7"/>
      <c r="R106" s="7"/>
      <c r="S106" s="7"/>
      <c r="T106" s="7"/>
      <c r="U106" s="7"/>
      <c r="V106" s="7"/>
    </row>
    <row r="107" spans="3:22" ht="12">
      <c r="C107" s="7"/>
      <c r="D107" s="7"/>
      <c r="E107" s="7"/>
      <c r="R107" s="7"/>
      <c r="S107" s="7"/>
      <c r="T107" s="7"/>
      <c r="U107" s="7"/>
      <c r="V107" s="7"/>
    </row>
    <row r="108" spans="3:22" ht="12">
      <c r="C108" s="7"/>
      <c r="D108" s="7"/>
      <c r="E108" s="7"/>
      <c r="R108" s="7"/>
      <c r="S108" s="7"/>
      <c r="T108" s="7"/>
      <c r="U108" s="7"/>
      <c r="V108" s="7"/>
    </row>
    <row r="109" spans="3:22" ht="12">
      <c r="C109" s="7"/>
      <c r="D109" s="7"/>
      <c r="E109" s="7"/>
      <c r="R109" s="7"/>
      <c r="S109" s="7"/>
      <c r="T109" s="7"/>
      <c r="U109" s="7"/>
      <c r="V109" s="7"/>
    </row>
    <row r="110" spans="3:22" ht="12">
      <c r="C110" s="7"/>
      <c r="D110" s="7"/>
      <c r="E110" s="7"/>
      <c r="R110" s="7"/>
      <c r="S110" s="7"/>
      <c r="T110" s="7"/>
      <c r="U110" s="7"/>
      <c r="V110" s="7"/>
    </row>
    <row r="111" spans="3:22" ht="12">
      <c r="C111" s="7"/>
      <c r="D111" s="7"/>
      <c r="E111" s="7"/>
      <c r="R111" s="7"/>
      <c r="S111" s="7"/>
      <c r="T111" s="7"/>
      <c r="U111" s="7"/>
      <c r="V111" s="7"/>
    </row>
    <row r="112" spans="3:22" ht="12">
      <c r="C112" s="7"/>
      <c r="D112" s="7"/>
      <c r="E112" s="7"/>
      <c r="R112" s="7"/>
      <c r="S112" s="7"/>
      <c r="T112" s="7"/>
      <c r="U112" s="7"/>
      <c r="V112" s="7"/>
    </row>
    <row r="113" spans="3:22" ht="12">
      <c r="C113" s="7"/>
      <c r="D113" s="7"/>
      <c r="E113" s="7"/>
      <c r="R113" s="7"/>
      <c r="S113" s="7"/>
      <c r="T113" s="7"/>
      <c r="U113" s="7"/>
      <c r="V113" s="7"/>
    </row>
    <row r="114" spans="3:22" ht="12">
      <c r="C114" s="7"/>
      <c r="D114" s="7"/>
      <c r="E114" s="7"/>
      <c r="R114" s="7"/>
      <c r="S114" s="7"/>
      <c r="T114" s="7"/>
      <c r="U114" s="7"/>
      <c r="V114" s="7"/>
    </row>
    <row r="115" spans="3:22" ht="12">
      <c r="C115" s="7"/>
      <c r="D115" s="7"/>
      <c r="E115" s="7"/>
      <c r="R115" s="7"/>
      <c r="S115" s="7"/>
      <c r="T115" s="7"/>
      <c r="U115" s="7"/>
      <c r="V115" s="7"/>
    </row>
    <row r="116" spans="3:22" ht="12">
      <c r="C116" s="7"/>
      <c r="D116" s="7"/>
      <c r="E116" s="7"/>
      <c r="R116" s="7"/>
      <c r="S116" s="7"/>
      <c r="T116" s="7"/>
      <c r="U116" s="7"/>
      <c r="V116" s="7"/>
    </row>
    <row r="117" spans="3:22" ht="12">
      <c r="C117" s="7"/>
      <c r="D117" s="7"/>
      <c r="E117" s="7"/>
      <c r="R117" s="7"/>
      <c r="S117" s="7"/>
      <c r="T117" s="7"/>
      <c r="U117" s="7"/>
      <c r="V117" s="7"/>
    </row>
    <row r="118" spans="3:22" ht="12">
      <c r="C118" s="7"/>
      <c r="D118" s="7"/>
      <c r="E118" s="7"/>
      <c r="R118" s="7"/>
      <c r="S118" s="7"/>
      <c r="T118" s="7"/>
      <c r="U118" s="7"/>
      <c r="V118" s="7"/>
    </row>
    <row r="119" spans="3:22" ht="12">
      <c r="C119" s="7"/>
      <c r="D119" s="7"/>
      <c r="E119" s="7"/>
      <c r="R119" s="7"/>
      <c r="S119" s="7"/>
      <c r="T119" s="7"/>
      <c r="U119" s="7"/>
      <c r="V119" s="7"/>
    </row>
    <row r="120" spans="3:22" ht="12">
      <c r="C120" s="7"/>
      <c r="D120" s="7"/>
      <c r="E120" s="7"/>
      <c r="R120" s="7"/>
      <c r="S120" s="7"/>
      <c r="T120" s="7"/>
      <c r="U120" s="7"/>
      <c r="V120" s="7"/>
    </row>
    <row r="121" spans="3:22" ht="12">
      <c r="C121" s="7"/>
      <c r="D121" s="7"/>
      <c r="E121" s="7"/>
      <c r="R121" s="7"/>
      <c r="S121" s="7"/>
      <c r="T121" s="7"/>
      <c r="U121" s="7"/>
      <c r="V121" s="7"/>
    </row>
    <row r="122" spans="3:22" ht="12">
      <c r="C122" s="7"/>
      <c r="D122" s="7"/>
      <c r="E122" s="7"/>
      <c r="R122" s="7"/>
      <c r="S122" s="7"/>
      <c r="T122" s="7"/>
      <c r="U122" s="7"/>
      <c r="V122" s="7"/>
    </row>
    <row r="123" spans="3:22" ht="12">
      <c r="C123" s="7"/>
      <c r="D123" s="7"/>
      <c r="E123" s="7"/>
      <c r="R123" s="7"/>
      <c r="S123" s="7"/>
      <c r="T123" s="7"/>
      <c r="U123" s="7"/>
      <c r="V123" s="7"/>
    </row>
    <row r="124" spans="3:22" ht="12">
      <c r="C124" s="7"/>
      <c r="D124" s="7"/>
      <c r="E124" s="7"/>
      <c r="R124" s="7"/>
      <c r="S124" s="7"/>
      <c r="T124" s="7"/>
      <c r="U124" s="7"/>
      <c r="V124" s="7"/>
    </row>
    <row r="125" spans="3:22" ht="12">
      <c r="C125" s="7"/>
      <c r="D125" s="7"/>
      <c r="E125" s="7"/>
      <c r="R125" s="7"/>
      <c r="S125" s="7"/>
      <c r="T125" s="7"/>
      <c r="U125" s="7"/>
      <c r="V125" s="7"/>
    </row>
    <row r="126" spans="3:22" ht="12">
      <c r="C126" s="7"/>
      <c r="D126" s="7"/>
      <c r="E126" s="7"/>
      <c r="R126" s="7"/>
      <c r="S126" s="7"/>
      <c r="T126" s="7"/>
      <c r="U126" s="7"/>
      <c r="V126" s="7"/>
    </row>
    <row r="127" spans="3:22" ht="12">
      <c r="C127" s="7"/>
      <c r="D127" s="7"/>
      <c r="E127" s="7"/>
      <c r="R127" s="7"/>
      <c r="S127" s="7"/>
      <c r="T127" s="7"/>
      <c r="U127" s="7"/>
      <c r="V127" s="7"/>
    </row>
    <row r="128" spans="3:22" ht="12">
      <c r="C128" s="7"/>
      <c r="D128" s="7"/>
      <c r="E128" s="7"/>
      <c r="R128" s="7"/>
      <c r="S128" s="7"/>
      <c r="T128" s="7"/>
      <c r="U128" s="7"/>
      <c r="V128" s="7"/>
    </row>
    <row r="129" spans="3:22" ht="12">
      <c r="C129" s="7"/>
      <c r="D129" s="7"/>
      <c r="E129" s="7"/>
      <c r="R129" s="7"/>
      <c r="S129" s="7"/>
      <c r="T129" s="7"/>
      <c r="U129" s="7"/>
      <c r="V129" s="7"/>
    </row>
    <row r="130" spans="3:22" ht="12">
      <c r="C130" s="7"/>
      <c r="D130" s="7"/>
      <c r="E130" s="7"/>
      <c r="R130" s="7"/>
      <c r="S130" s="7"/>
      <c r="T130" s="7"/>
      <c r="U130" s="7"/>
      <c r="V130" s="7"/>
    </row>
    <row r="131" spans="3:22" ht="12">
      <c r="C131" s="7"/>
      <c r="D131" s="7"/>
      <c r="E131" s="7"/>
      <c r="R131" s="7"/>
      <c r="S131" s="7"/>
      <c r="T131" s="7"/>
      <c r="U131" s="7"/>
      <c r="V131" s="7"/>
    </row>
    <row r="132" spans="3:22" ht="12">
      <c r="C132" s="7"/>
      <c r="D132" s="7"/>
      <c r="E132" s="7"/>
      <c r="R132" s="7"/>
      <c r="S132" s="7"/>
      <c r="T132" s="7"/>
      <c r="U132" s="7"/>
      <c r="V132" s="7"/>
    </row>
    <row r="133" spans="3:22" ht="12">
      <c r="C133" s="7"/>
      <c r="D133" s="7"/>
      <c r="E133" s="7"/>
      <c r="R133" s="7"/>
      <c r="S133" s="7"/>
      <c r="T133" s="7"/>
      <c r="U133" s="7"/>
      <c r="V133" s="7"/>
    </row>
    <row r="134" spans="3:22" ht="12">
      <c r="C134" s="7"/>
      <c r="D134" s="7"/>
      <c r="E134" s="7"/>
      <c r="R134" s="7"/>
      <c r="S134" s="7"/>
      <c r="T134" s="7"/>
      <c r="U134" s="7"/>
      <c r="V134" s="7"/>
    </row>
    <row r="135" spans="3:22" ht="12">
      <c r="C135" s="7"/>
      <c r="D135" s="7"/>
      <c r="E135" s="7"/>
      <c r="R135" s="7"/>
      <c r="S135" s="7"/>
      <c r="T135" s="7"/>
      <c r="U135" s="7"/>
      <c r="V135" s="7"/>
    </row>
    <row r="136" spans="3:22" ht="12">
      <c r="C136" s="7"/>
      <c r="D136" s="7"/>
      <c r="E136" s="7"/>
      <c r="R136" s="7"/>
      <c r="S136" s="7"/>
      <c r="T136" s="7"/>
      <c r="U136" s="7"/>
      <c r="V136" s="7"/>
    </row>
    <row r="137" spans="3:22" ht="12">
      <c r="C137" s="7"/>
      <c r="D137" s="7"/>
      <c r="E137" s="7"/>
      <c r="R137" s="7"/>
      <c r="S137" s="7"/>
      <c r="T137" s="7"/>
      <c r="U137" s="7"/>
      <c r="V137" s="7"/>
    </row>
    <row r="138" spans="3:22" ht="12">
      <c r="C138" s="7"/>
      <c r="D138" s="7"/>
      <c r="E138" s="7"/>
      <c r="R138" s="7"/>
      <c r="S138" s="7"/>
      <c r="T138" s="7"/>
      <c r="U138" s="7"/>
      <c r="V138" s="7"/>
    </row>
    <row r="139" spans="3:22" ht="12">
      <c r="C139" s="7"/>
      <c r="D139" s="7"/>
      <c r="E139" s="7"/>
      <c r="R139" s="7"/>
      <c r="S139" s="7"/>
      <c r="T139" s="7"/>
      <c r="U139" s="7"/>
      <c r="V139" s="7"/>
    </row>
    <row r="140" spans="3:22" ht="12">
      <c r="C140" s="7"/>
      <c r="D140" s="7"/>
      <c r="E140" s="7"/>
      <c r="R140" s="7"/>
      <c r="S140" s="7"/>
      <c r="T140" s="7"/>
      <c r="U140" s="7"/>
      <c r="V140" s="7"/>
    </row>
    <row r="141" spans="3:22" ht="12">
      <c r="C141" s="7"/>
      <c r="D141" s="7"/>
      <c r="E141" s="7"/>
      <c r="R141" s="7"/>
      <c r="S141" s="7"/>
      <c r="T141" s="7"/>
      <c r="U141" s="7"/>
      <c r="V141" s="7"/>
    </row>
    <row r="142" spans="3:22" ht="12">
      <c r="C142" s="7"/>
      <c r="D142" s="7"/>
      <c r="E142" s="7"/>
      <c r="R142" s="7"/>
      <c r="S142" s="7"/>
      <c r="T142" s="7"/>
      <c r="U142" s="7"/>
      <c r="V142" s="7"/>
    </row>
    <row r="143" spans="3:22" ht="12">
      <c r="C143" s="7"/>
      <c r="D143" s="7"/>
      <c r="E143" s="7"/>
      <c r="R143" s="7"/>
      <c r="S143" s="7"/>
      <c r="T143" s="7"/>
      <c r="U143" s="7"/>
      <c r="V143" s="7"/>
    </row>
    <row r="144" spans="3:22" ht="12">
      <c r="C144" s="7"/>
      <c r="D144" s="7"/>
      <c r="E144" s="7"/>
      <c r="R144" s="7"/>
      <c r="S144" s="7"/>
      <c r="T144" s="7"/>
      <c r="U144" s="7"/>
      <c r="V144" s="7"/>
    </row>
    <row r="145" spans="3:22" ht="12">
      <c r="C145" s="7"/>
      <c r="D145" s="7"/>
      <c r="E145" s="7"/>
      <c r="R145" s="7"/>
      <c r="S145" s="7"/>
      <c r="T145" s="7"/>
      <c r="U145" s="7"/>
      <c r="V145" s="7"/>
    </row>
    <row r="146" spans="3:22" ht="12">
      <c r="C146" s="7"/>
      <c r="D146" s="7"/>
      <c r="E146" s="7"/>
      <c r="R146" s="7"/>
      <c r="S146" s="7"/>
      <c r="T146" s="7"/>
      <c r="U146" s="7"/>
      <c r="V146" s="7"/>
    </row>
    <row r="147" spans="3:22" ht="12">
      <c r="C147" s="7"/>
      <c r="D147" s="7"/>
      <c r="E147" s="7"/>
      <c r="R147" s="7"/>
      <c r="S147" s="7"/>
      <c r="T147" s="7"/>
      <c r="U147" s="7"/>
      <c r="V147" s="7"/>
    </row>
    <row r="148" spans="3:22" ht="12">
      <c r="C148" s="7"/>
      <c r="D148" s="7"/>
      <c r="E148" s="7"/>
      <c r="R148" s="7"/>
      <c r="S148" s="7"/>
      <c r="T148" s="7"/>
      <c r="U148" s="7"/>
      <c r="V148" s="7"/>
    </row>
    <row r="149" spans="3:22" ht="12">
      <c r="C149" s="7"/>
      <c r="D149" s="7"/>
      <c r="E149" s="7"/>
      <c r="R149" s="7"/>
      <c r="S149" s="7"/>
      <c r="T149" s="7"/>
      <c r="U149" s="7"/>
      <c r="V149" s="7"/>
    </row>
    <row r="150" spans="3:22" ht="12">
      <c r="C150" s="7"/>
      <c r="D150" s="7"/>
      <c r="E150" s="7"/>
      <c r="R150" s="7"/>
      <c r="S150" s="7"/>
      <c r="T150" s="7"/>
      <c r="U150" s="7"/>
      <c r="V150" s="7"/>
    </row>
    <row r="151" spans="3:22" ht="12">
      <c r="C151" s="7"/>
      <c r="D151" s="7"/>
      <c r="E151" s="7"/>
      <c r="R151" s="7"/>
      <c r="S151" s="7"/>
      <c r="T151" s="7"/>
      <c r="U151" s="7"/>
      <c r="V151" s="7"/>
    </row>
    <row r="152" spans="3:22" ht="12">
      <c r="C152" s="7"/>
      <c r="D152" s="7"/>
      <c r="E152" s="7"/>
      <c r="R152" s="7"/>
      <c r="S152" s="7"/>
      <c r="T152" s="7"/>
      <c r="U152" s="7"/>
      <c r="V152" s="7"/>
    </row>
    <row r="153" spans="3:22" ht="12">
      <c r="C153" s="7"/>
      <c r="D153" s="7"/>
      <c r="E153" s="7"/>
      <c r="R153" s="7"/>
      <c r="S153" s="7"/>
      <c r="T153" s="7"/>
      <c r="U153" s="7"/>
      <c r="V153" s="7"/>
    </row>
    <row r="154" spans="3:22" ht="12">
      <c r="C154" s="7"/>
      <c r="D154" s="7"/>
      <c r="E154" s="7"/>
      <c r="R154" s="7"/>
      <c r="S154" s="7"/>
      <c r="T154" s="7"/>
      <c r="U154" s="7"/>
      <c r="V154" s="7"/>
    </row>
    <row r="155" spans="3:22" ht="12">
      <c r="C155" s="7"/>
      <c r="D155" s="7"/>
      <c r="E155" s="7"/>
      <c r="R155" s="7"/>
      <c r="S155" s="7"/>
      <c r="T155" s="7"/>
      <c r="U155" s="7"/>
      <c r="V155" s="7"/>
    </row>
    <row r="156" spans="3:22" ht="12">
      <c r="C156" s="7"/>
      <c r="D156" s="7"/>
      <c r="E156" s="7"/>
      <c r="R156" s="7"/>
      <c r="S156" s="7"/>
      <c r="T156" s="7"/>
      <c r="U156" s="7"/>
      <c r="V156" s="7"/>
    </row>
    <row r="157" spans="3:22" ht="12">
      <c r="C157" s="7"/>
      <c r="D157" s="7"/>
      <c r="E157" s="7"/>
      <c r="R157" s="7"/>
      <c r="S157" s="7"/>
      <c r="T157" s="7"/>
      <c r="U157" s="7"/>
      <c r="V157" s="7"/>
    </row>
    <row r="158" spans="3:22" ht="12">
      <c r="C158" s="7"/>
      <c r="D158" s="7"/>
      <c r="E158" s="7"/>
      <c r="R158" s="7"/>
      <c r="S158" s="7"/>
      <c r="T158" s="7"/>
      <c r="U158" s="7"/>
      <c r="V158" s="7"/>
    </row>
    <row r="159" spans="3:22" ht="12">
      <c r="C159" s="7"/>
      <c r="D159" s="7"/>
      <c r="E159" s="7"/>
      <c r="R159" s="7"/>
      <c r="S159" s="7"/>
      <c r="T159" s="7"/>
      <c r="U159" s="7"/>
      <c r="V159" s="7"/>
    </row>
    <row r="160" spans="3:22" ht="12">
      <c r="C160" s="7"/>
      <c r="D160" s="7"/>
      <c r="E160" s="7"/>
      <c r="R160" s="7"/>
      <c r="S160" s="7"/>
      <c r="T160" s="7"/>
      <c r="U160" s="7"/>
      <c r="V160" s="7"/>
    </row>
    <row r="161" spans="3:22" ht="12">
      <c r="C161" s="7"/>
      <c r="D161" s="7"/>
      <c r="E161" s="7"/>
      <c r="R161" s="7"/>
      <c r="S161" s="7"/>
      <c r="T161" s="7"/>
      <c r="U161" s="7"/>
      <c r="V161" s="7"/>
    </row>
    <row r="162" spans="3:22" ht="12">
      <c r="C162" s="7"/>
      <c r="D162" s="7"/>
      <c r="E162" s="7"/>
      <c r="R162" s="7"/>
      <c r="S162" s="7"/>
      <c r="T162" s="7"/>
      <c r="U162" s="7"/>
      <c r="V162" s="7"/>
    </row>
    <row r="163" spans="3:22" ht="12">
      <c r="C163" s="7"/>
      <c r="D163" s="7"/>
      <c r="E163" s="7"/>
      <c r="R163" s="7"/>
      <c r="S163" s="7"/>
      <c r="T163" s="7"/>
      <c r="U163" s="7"/>
      <c r="V163" s="7"/>
    </row>
    <row r="164" spans="3:22" ht="12">
      <c r="C164" s="7"/>
      <c r="D164" s="7"/>
      <c r="E164" s="7"/>
      <c r="R164" s="7"/>
      <c r="S164" s="7"/>
      <c r="T164" s="7"/>
      <c r="U164" s="7"/>
      <c r="V164" s="7"/>
    </row>
    <row r="165" spans="3:22" ht="12">
      <c r="C165" s="7"/>
      <c r="D165" s="7"/>
      <c r="E165" s="7"/>
      <c r="R165" s="7"/>
      <c r="S165" s="7"/>
      <c r="T165" s="7"/>
      <c r="U165" s="7"/>
      <c r="V165" s="7"/>
    </row>
    <row r="166" spans="3:22" ht="12">
      <c r="C166" s="7"/>
      <c r="D166" s="7"/>
      <c r="E166" s="7"/>
      <c r="R166" s="7"/>
      <c r="S166" s="7"/>
      <c r="T166" s="7"/>
      <c r="U166" s="7"/>
      <c r="V166" s="7"/>
    </row>
    <row r="167" spans="3:22" ht="12">
      <c r="C167" s="7"/>
      <c r="D167" s="7"/>
      <c r="E167" s="7"/>
      <c r="R167" s="7"/>
      <c r="S167" s="7"/>
      <c r="T167" s="7"/>
      <c r="U167" s="7"/>
      <c r="V167" s="7"/>
    </row>
    <row r="168" spans="3:22" ht="12">
      <c r="C168" s="7"/>
      <c r="D168" s="7"/>
      <c r="E168" s="7"/>
      <c r="R168" s="7"/>
      <c r="S168" s="7"/>
      <c r="T168" s="7"/>
      <c r="U168" s="7"/>
      <c r="V168" s="7"/>
    </row>
    <row r="169" spans="3:22" ht="12">
      <c r="C169" s="7"/>
      <c r="D169" s="7"/>
      <c r="E169" s="7"/>
      <c r="R169" s="7"/>
      <c r="S169" s="7"/>
      <c r="T169" s="7"/>
      <c r="U169" s="7"/>
      <c r="V169" s="7"/>
    </row>
    <row r="170" spans="3:22" ht="12">
      <c r="C170" s="7"/>
      <c r="D170" s="7"/>
      <c r="E170" s="7"/>
      <c r="R170" s="7"/>
      <c r="S170" s="7"/>
      <c r="T170" s="7"/>
      <c r="U170" s="7"/>
      <c r="V170" s="7"/>
    </row>
    <row r="171" spans="3:22" ht="12">
      <c r="C171" s="7"/>
      <c r="D171" s="7"/>
      <c r="E171" s="7"/>
      <c r="R171" s="7"/>
      <c r="S171" s="7"/>
      <c r="T171" s="7"/>
      <c r="U171" s="7"/>
      <c r="V171" s="7"/>
    </row>
    <row r="172" spans="3:22" ht="12">
      <c r="C172" s="7"/>
      <c r="D172" s="7"/>
      <c r="E172" s="7"/>
      <c r="R172" s="7"/>
      <c r="S172" s="7"/>
      <c r="T172" s="7"/>
      <c r="U172" s="7"/>
      <c r="V172" s="7"/>
    </row>
    <row r="173" spans="3:22" ht="12">
      <c r="C173" s="7"/>
      <c r="D173" s="7"/>
      <c r="E173" s="7"/>
      <c r="R173" s="7"/>
      <c r="S173" s="7"/>
      <c r="T173" s="7"/>
      <c r="U173" s="7"/>
      <c r="V173" s="7"/>
    </row>
  </sheetData>
  <sheetProtection/>
  <mergeCells count="23">
    <mergeCell ref="L2:Q2"/>
    <mergeCell ref="Q3:Q4"/>
    <mergeCell ref="P3:P4"/>
    <mergeCell ref="L3:L4"/>
    <mergeCell ref="M3:M4"/>
    <mergeCell ref="N3:N4"/>
    <mergeCell ref="O3:O4"/>
    <mergeCell ref="S3:S4"/>
    <mergeCell ref="R2:S2"/>
    <mergeCell ref="T2:T4"/>
    <mergeCell ref="R3:R4"/>
    <mergeCell ref="F3:F4"/>
    <mergeCell ref="G3:G4"/>
    <mergeCell ref="F2:I2"/>
    <mergeCell ref="J3:J4"/>
    <mergeCell ref="K3:K4"/>
    <mergeCell ref="J2:K2"/>
    <mergeCell ref="B2:B4"/>
    <mergeCell ref="C2:C4"/>
    <mergeCell ref="D2:D4"/>
    <mergeCell ref="E2:E4"/>
    <mergeCell ref="H3:H4"/>
    <mergeCell ref="I3:I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4" sqref="K24"/>
    </sheetView>
  </sheetViews>
  <sheetFormatPr defaultColWidth="9.00390625" defaultRowHeight="13.5"/>
  <cols>
    <col min="1" max="2" width="7.625" style="98" customWidth="1"/>
    <col min="3" max="4" width="10.625" style="98" customWidth="1"/>
    <col min="5" max="5" width="5.625" style="98" customWidth="1"/>
    <col min="6" max="9" width="10.625" style="7" customWidth="1"/>
    <col min="10" max="10" width="7.625" style="7" customWidth="1"/>
    <col min="11" max="19" width="10.625" style="7" customWidth="1"/>
    <col min="20" max="20" width="10.375" style="98" customWidth="1"/>
    <col min="21" max="16384" width="9.00390625" style="98" customWidth="1"/>
  </cols>
  <sheetData>
    <row r="1" spans="1:20" ht="18" customHeight="1" thickBot="1">
      <c r="A1" s="97" t="s">
        <v>155</v>
      </c>
      <c r="N1" s="99"/>
      <c r="T1" s="7" t="s">
        <v>156</v>
      </c>
    </row>
    <row r="2" spans="1:20" ht="24" customHeight="1">
      <c r="A2" s="252"/>
      <c r="B2" s="100"/>
      <c r="C2" s="101"/>
      <c r="D2" s="101"/>
      <c r="E2" s="102"/>
      <c r="F2" s="255" t="s">
        <v>157</v>
      </c>
      <c r="G2" s="258" t="s">
        <v>158</v>
      </c>
      <c r="H2" s="260" t="s">
        <v>159</v>
      </c>
      <c r="I2" s="263" t="s">
        <v>0</v>
      </c>
      <c r="J2" s="103" t="s">
        <v>160</v>
      </c>
      <c r="K2" s="265" t="s">
        <v>161</v>
      </c>
      <c r="L2" s="243" t="s">
        <v>162</v>
      </c>
      <c r="M2" s="245" t="s">
        <v>163</v>
      </c>
      <c r="N2" s="104" t="s">
        <v>164</v>
      </c>
      <c r="O2" s="104"/>
      <c r="P2" s="104"/>
      <c r="Q2" s="104"/>
      <c r="R2" s="104"/>
      <c r="S2" s="104"/>
      <c r="T2" s="105" t="s">
        <v>165</v>
      </c>
    </row>
    <row r="3" spans="1:20" s="114" customFormat="1" ht="33.75">
      <c r="A3" s="253"/>
      <c r="B3" s="106"/>
      <c r="C3" s="107"/>
      <c r="D3" s="107"/>
      <c r="E3" s="108"/>
      <c r="F3" s="256"/>
      <c r="G3" s="259"/>
      <c r="H3" s="261"/>
      <c r="I3" s="264"/>
      <c r="J3" s="109"/>
      <c r="K3" s="266"/>
      <c r="L3" s="244"/>
      <c r="M3" s="246"/>
      <c r="N3" s="110" t="s">
        <v>166</v>
      </c>
      <c r="O3" s="111" t="s">
        <v>167</v>
      </c>
      <c r="P3" s="111" t="s">
        <v>168</v>
      </c>
      <c r="Q3" s="111" t="s">
        <v>169</v>
      </c>
      <c r="R3" s="111" t="s">
        <v>3</v>
      </c>
      <c r="S3" s="112" t="s">
        <v>4</v>
      </c>
      <c r="T3" s="113" t="s">
        <v>170</v>
      </c>
    </row>
    <row r="4" spans="1:20" ht="13.5">
      <c r="A4" s="254"/>
      <c r="B4" s="115"/>
      <c r="C4" s="116"/>
      <c r="D4" s="116"/>
      <c r="E4" s="117"/>
      <c r="F4" s="257"/>
      <c r="G4" s="118" t="s">
        <v>171</v>
      </c>
      <c r="H4" s="262"/>
      <c r="I4" s="119" t="s">
        <v>172</v>
      </c>
      <c r="J4" s="120" t="s">
        <v>173</v>
      </c>
      <c r="K4" s="121" t="s">
        <v>174</v>
      </c>
      <c r="L4" s="122" t="s">
        <v>175</v>
      </c>
      <c r="M4" s="123" t="s">
        <v>176</v>
      </c>
      <c r="N4" s="121" t="s">
        <v>177</v>
      </c>
      <c r="O4" s="124" t="s">
        <v>178</v>
      </c>
      <c r="P4" s="124" t="s">
        <v>179</v>
      </c>
      <c r="Q4" s="124" t="s">
        <v>180</v>
      </c>
      <c r="R4" s="124" t="s">
        <v>181</v>
      </c>
      <c r="S4" s="124" t="s">
        <v>182</v>
      </c>
      <c r="T4" s="125" t="s">
        <v>183</v>
      </c>
    </row>
    <row r="5" spans="1:20" ht="18" customHeight="1">
      <c r="A5" s="126" t="s">
        <v>184</v>
      </c>
      <c r="B5" s="247" t="s">
        <v>185</v>
      </c>
      <c r="C5" s="127" t="s">
        <v>186</v>
      </c>
      <c r="D5" s="128"/>
      <c r="E5" s="129" t="s">
        <v>187</v>
      </c>
      <c r="F5" s="130">
        <v>57804</v>
      </c>
      <c r="G5" s="130">
        <v>9578</v>
      </c>
      <c r="H5" s="131">
        <v>380</v>
      </c>
      <c r="I5" s="132">
        <v>1064</v>
      </c>
      <c r="J5" s="133">
        <f aca="true" t="shared" si="0" ref="J5:J34">I5/G5*100</f>
        <v>11.108790979327626</v>
      </c>
      <c r="K5" s="134">
        <v>74</v>
      </c>
      <c r="L5" s="134">
        <f aca="true" t="shared" si="1" ref="L5:L34">SUM(N5:Q5)</f>
        <v>50</v>
      </c>
      <c r="M5" s="133">
        <f aca="true" t="shared" si="2" ref="M5:M34">L5/K5*100</f>
        <v>67.56756756756756</v>
      </c>
      <c r="N5" s="134">
        <v>15</v>
      </c>
      <c r="O5" s="135">
        <v>1</v>
      </c>
      <c r="P5" s="135">
        <v>0</v>
      </c>
      <c r="Q5" s="135">
        <v>34</v>
      </c>
      <c r="R5" s="135">
        <v>15</v>
      </c>
      <c r="S5" s="136">
        <v>9</v>
      </c>
      <c r="T5" s="137">
        <f aca="true" t="shared" si="3" ref="T5:T34">O5/I5*100000</f>
        <v>93.98496240601503</v>
      </c>
    </row>
    <row r="6" spans="1:20" ht="18" customHeight="1">
      <c r="A6" s="138" t="s">
        <v>188</v>
      </c>
      <c r="B6" s="248"/>
      <c r="C6" s="139" t="s">
        <v>189</v>
      </c>
      <c r="D6" s="128"/>
      <c r="E6" s="129" t="s">
        <v>190</v>
      </c>
      <c r="F6" s="130">
        <v>66770</v>
      </c>
      <c r="G6" s="130">
        <v>11669</v>
      </c>
      <c r="H6" s="131">
        <v>238</v>
      </c>
      <c r="I6" s="132">
        <v>1340</v>
      </c>
      <c r="J6" s="133">
        <f t="shared" si="0"/>
        <v>11.483417602193848</v>
      </c>
      <c r="K6" s="134">
        <v>90</v>
      </c>
      <c r="L6" s="134">
        <f t="shared" si="1"/>
        <v>60</v>
      </c>
      <c r="M6" s="133">
        <f t="shared" si="2"/>
        <v>66.66666666666666</v>
      </c>
      <c r="N6" s="134">
        <v>11</v>
      </c>
      <c r="O6" s="135">
        <v>0</v>
      </c>
      <c r="P6" s="135">
        <v>1</v>
      </c>
      <c r="Q6" s="135">
        <v>48</v>
      </c>
      <c r="R6" s="135">
        <v>20</v>
      </c>
      <c r="S6" s="136">
        <v>10</v>
      </c>
      <c r="T6" s="140">
        <f t="shared" si="3"/>
        <v>0</v>
      </c>
    </row>
    <row r="7" spans="1:20" ht="18" customHeight="1">
      <c r="A7" s="141"/>
      <c r="B7" s="248"/>
      <c r="C7" s="139" t="s">
        <v>191</v>
      </c>
      <c r="D7" s="128"/>
      <c r="E7" s="129" t="s">
        <v>192</v>
      </c>
      <c r="F7" s="130">
        <v>80079</v>
      </c>
      <c r="G7" s="130">
        <v>15605</v>
      </c>
      <c r="H7" s="131">
        <v>339</v>
      </c>
      <c r="I7" s="132">
        <v>2244</v>
      </c>
      <c r="J7" s="133">
        <f t="shared" si="0"/>
        <v>14.380006408202501</v>
      </c>
      <c r="K7" s="134">
        <v>156</v>
      </c>
      <c r="L7" s="134">
        <f t="shared" si="1"/>
        <v>104</v>
      </c>
      <c r="M7" s="133">
        <f t="shared" si="2"/>
        <v>66.66666666666666</v>
      </c>
      <c r="N7" s="134">
        <v>27</v>
      </c>
      <c r="O7" s="135">
        <v>1</v>
      </c>
      <c r="P7" s="135">
        <v>0</v>
      </c>
      <c r="Q7" s="135">
        <v>76</v>
      </c>
      <c r="R7" s="135">
        <v>28</v>
      </c>
      <c r="S7" s="136">
        <v>24</v>
      </c>
      <c r="T7" s="140">
        <f t="shared" si="3"/>
        <v>44.563279857397504</v>
      </c>
    </row>
    <row r="8" spans="1:20" ht="18" customHeight="1">
      <c r="A8" s="141"/>
      <c r="B8" s="248"/>
      <c r="C8" s="139" t="s">
        <v>193</v>
      </c>
      <c r="D8" s="128"/>
      <c r="E8" s="129" t="s">
        <v>194</v>
      </c>
      <c r="F8" s="130">
        <v>66130</v>
      </c>
      <c r="G8" s="130">
        <v>13998</v>
      </c>
      <c r="H8" s="131">
        <v>393</v>
      </c>
      <c r="I8" s="132">
        <v>2306</v>
      </c>
      <c r="J8" s="133">
        <f t="shared" si="0"/>
        <v>16.473781968852695</v>
      </c>
      <c r="K8" s="134">
        <v>176</v>
      </c>
      <c r="L8" s="134">
        <f t="shared" si="1"/>
        <v>111</v>
      </c>
      <c r="M8" s="133">
        <f t="shared" si="2"/>
        <v>63.06818181818182</v>
      </c>
      <c r="N8" s="134">
        <v>22</v>
      </c>
      <c r="O8" s="135">
        <v>3</v>
      </c>
      <c r="P8" s="135">
        <v>0</v>
      </c>
      <c r="Q8" s="135">
        <v>86</v>
      </c>
      <c r="R8" s="135">
        <v>39</v>
      </c>
      <c r="S8" s="136">
        <v>26</v>
      </c>
      <c r="T8" s="140">
        <f t="shared" si="3"/>
        <v>130.09540329575023</v>
      </c>
    </row>
    <row r="9" spans="1:20" ht="18" customHeight="1">
      <c r="A9" s="141"/>
      <c r="B9" s="248"/>
      <c r="C9" s="139" t="s">
        <v>195</v>
      </c>
      <c r="D9" s="128"/>
      <c r="E9" s="129" t="s">
        <v>196</v>
      </c>
      <c r="F9" s="130">
        <v>55860</v>
      </c>
      <c r="G9" s="130">
        <v>21655</v>
      </c>
      <c r="H9" s="131">
        <v>1188</v>
      </c>
      <c r="I9" s="132">
        <v>5891</v>
      </c>
      <c r="J9" s="133">
        <f t="shared" si="0"/>
        <v>27.203879011775573</v>
      </c>
      <c r="K9" s="134">
        <v>497</v>
      </c>
      <c r="L9" s="134">
        <f t="shared" si="1"/>
        <v>360</v>
      </c>
      <c r="M9" s="133">
        <f t="shared" si="2"/>
        <v>72.43460764587525</v>
      </c>
      <c r="N9" s="134">
        <v>68</v>
      </c>
      <c r="O9" s="135">
        <v>15</v>
      </c>
      <c r="P9" s="135">
        <v>1</v>
      </c>
      <c r="Q9" s="135">
        <v>276</v>
      </c>
      <c r="R9" s="135">
        <v>67</v>
      </c>
      <c r="S9" s="136">
        <v>70</v>
      </c>
      <c r="T9" s="140">
        <f t="shared" si="3"/>
        <v>254.6257002206756</v>
      </c>
    </row>
    <row r="10" spans="1:20" ht="18" customHeight="1">
      <c r="A10" s="141"/>
      <c r="B10" s="248"/>
      <c r="C10" s="139" t="s">
        <v>197</v>
      </c>
      <c r="D10" s="128"/>
      <c r="E10" s="129" t="s">
        <v>198</v>
      </c>
      <c r="F10" s="130">
        <v>54971</v>
      </c>
      <c r="G10" s="130">
        <v>28454</v>
      </c>
      <c r="H10" s="131">
        <v>1096</v>
      </c>
      <c r="I10" s="132">
        <v>9251</v>
      </c>
      <c r="J10" s="133">
        <f t="shared" si="0"/>
        <v>32.51212483306389</v>
      </c>
      <c r="K10" s="134">
        <v>759</v>
      </c>
      <c r="L10" s="134">
        <f t="shared" si="1"/>
        <v>559</v>
      </c>
      <c r="M10" s="133">
        <f t="shared" si="2"/>
        <v>73.64953886693017</v>
      </c>
      <c r="N10" s="134">
        <v>111</v>
      </c>
      <c r="O10" s="135">
        <v>10</v>
      </c>
      <c r="P10" s="135">
        <v>0</v>
      </c>
      <c r="Q10" s="135">
        <v>438</v>
      </c>
      <c r="R10" s="135">
        <v>111</v>
      </c>
      <c r="S10" s="136">
        <v>89</v>
      </c>
      <c r="T10" s="140">
        <f t="shared" si="3"/>
        <v>108.09642200843152</v>
      </c>
    </row>
    <row r="11" spans="1:20" ht="18" customHeight="1">
      <c r="A11" s="141"/>
      <c r="B11" s="248"/>
      <c r="C11" s="139" t="s">
        <v>199</v>
      </c>
      <c r="D11" s="128"/>
      <c r="E11" s="129" t="s">
        <v>200</v>
      </c>
      <c r="F11" s="130">
        <v>46553</v>
      </c>
      <c r="G11" s="130">
        <v>27718</v>
      </c>
      <c r="H11" s="131">
        <v>925</v>
      </c>
      <c r="I11" s="132">
        <v>10108</v>
      </c>
      <c r="J11" s="133">
        <f t="shared" si="0"/>
        <v>36.46727758135508</v>
      </c>
      <c r="K11" s="134">
        <v>847</v>
      </c>
      <c r="L11" s="134">
        <f t="shared" si="1"/>
        <v>637</v>
      </c>
      <c r="M11" s="133">
        <f t="shared" si="2"/>
        <v>75.20661157024794</v>
      </c>
      <c r="N11" s="134">
        <v>125</v>
      </c>
      <c r="O11" s="135">
        <v>16</v>
      </c>
      <c r="P11" s="135">
        <v>6</v>
      </c>
      <c r="Q11" s="135">
        <v>490</v>
      </c>
      <c r="R11" s="135">
        <v>133</v>
      </c>
      <c r="S11" s="136">
        <v>77</v>
      </c>
      <c r="T11" s="140">
        <f t="shared" si="3"/>
        <v>158.29046299960427</v>
      </c>
    </row>
    <row r="12" spans="1:20" ht="18" customHeight="1">
      <c r="A12" s="141"/>
      <c r="B12" s="248"/>
      <c r="C12" s="139" t="s">
        <v>201</v>
      </c>
      <c r="D12" s="128"/>
      <c r="E12" s="129" t="s">
        <v>202</v>
      </c>
      <c r="F12" s="130">
        <v>28901</v>
      </c>
      <c r="G12" s="130">
        <v>16860</v>
      </c>
      <c r="H12" s="131">
        <v>512</v>
      </c>
      <c r="I12" s="132">
        <v>6172</v>
      </c>
      <c r="J12" s="133">
        <f t="shared" si="0"/>
        <v>36.6073546856465</v>
      </c>
      <c r="K12" s="134">
        <v>505</v>
      </c>
      <c r="L12" s="134">
        <f t="shared" si="1"/>
        <v>405</v>
      </c>
      <c r="M12" s="133">
        <f t="shared" si="2"/>
        <v>80.19801980198021</v>
      </c>
      <c r="N12" s="134">
        <v>80</v>
      </c>
      <c r="O12" s="135">
        <v>17</v>
      </c>
      <c r="P12" s="135">
        <v>4</v>
      </c>
      <c r="Q12" s="135">
        <v>304</v>
      </c>
      <c r="R12" s="135">
        <v>63</v>
      </c>
      <c r="S12" s="136">
        <v>37</v>
      </c>
      <c r="T12" s="140">
        <f t="shared" si="3"/>
        <v>275.43745949449124</v>
      </c>
    </row>
    <row r="13" spans="1:20" ht="18" customHeight="1">
      <c r="A13" s="141"/>
      <c r="B13" s="248"/>
      <c r="C13" s="139" t="s">
        <v>203</v>
      </c>
      <c r="D13" s="128"/>
      <c r="E13" s="129" t="s">
        <v>204</v>
      </c>
      <c r="F13" s="130">
        <v>29503</v>
      </c>
      <c r="G13" s="130">
        <v>15925</v>
      </c>
      <c r="H13" s="131">
        <v>401</v>
      </c>
      <c r="I13" s="132">
        <v>3707</v>
      </c>
      <c r="J13" s="133">
        <f t="shared" si="0"/>
        <v>23.277864992150707</v>
      </c>
      <c r="K13" s="134">
        <v>342</v>
      </c>
      <c r="L13" s="134">
        <f t="shared" si="1"/>
        <v>276</v>
      </c>
      <c r="M13" s="133">
        <f t="shared" si="2"/>
        <v>80.7017543859649</v>
      </c>
      <c r="N13" s="134">
        <v>46</v>
      </c>
      <c r="O13" s="135">
        <v>17</v>
      </c>
      <c r="P13" s="135">
        <v>0</v>
      </c>
      <c r="Q13" s="135">
        <v>213</v>
      </c>
      <c r="R13" s="135">
        <v>37</v>
      </c>
      <c r="S13" s="136">
        <v>29</v>
      </c>
      <c r="T13" s="140">
        <f t="shared" si="3"/>
        <v>458.5918532506069</v>
      </c>
    </row>
    <row r="14" spans="1:20" ht="18" customHeight="1" thickBot="1">
      <c r="A14" s="142"/>
      <c r="B14" s="249"/>
      <c r="C14" s="143" t="s">
        <v>205</v>
      </c>
      <c r="D14" s="144"/>
      <c r="E14" s="145" t="s">
        <v>206</v>
      </c>
      <c r="F14" s="146">
        <v>486571</v>
      </c>
      <c r="G14" s="146">
        <v>161462</v>
      </c>
      <c r="H14" s="147">
        <v>5472</v>
      </c>
      <c r="I14" s="148">
        <v>42083</v>
      </c>
      <c r="J14" s="149">
        <f t="shared" si="0"/>
        <v>26.063717778796246</v>
      </c>
      <c r="K14" s="150">
        <v>3446</v>
      </c>
      <c r="L14" s="151">
        <f t="shared" si="1"/>
        <v>2562</v>
      </c>
      <c r="M14" s="149">
        <f t="shared" si="2"/>
        <v>74.34706906558328</v>
      </c>
      <c r="N14" s="150">
        <v>505</v>
      </c>
      <c r="O14" s="152">
        <v>80</v>
      </c>
      <c r="P14" s="152">
        <v>12</v>
      </c>
      <c r="Q14" s="152">
        <v>1965</v>
      </c>
      <c r="R14" s="152">
        <v>513</v>
      </c>
      <c r="S14" s="153">
        <v>371</v>
      </c>
      <c r="T14" s="154">
        <f t="shared" si="3"/>
        <v>190.1005156476487</v>
      </c>
    </row>
    <row r="15" spans="1:20" ht="18" customHeight="1">
      <c r="A15" s="155" t="s">
        <v>184</v>
      </c>
      <c r="B15" s="250" t="s">
        <v>185</v>
      </c>
      <c r="C15" s="139" t="s">
        <v>186</v>
      </c>
      <c r="D15" s="156"/>
      <c r="E15" s="157" t="s">
        <v>187</v>
      </c>
      <c r="F15" s="158">
        <v>58127</v>
      </c>
      <c r="G15" s="158">
        <v>19145</v>
      </c>
      <c r="H15" s="159">
        <v>1095</v>
      </c>
      <c r="I15" s="160">
        <v>3105</v>
      </c>
      <c r="J15" s="161">
        <f t="shared" si="0"/>
        <v>16.21833376860799</v>
      </c>
      <c r="K15" s="162">
        <v>177</v>
      </c>
      <c r="L15" s="162">
        <f t="shared" si="1"/>
        <v>135</v>
      </c>
      <c r="M15" s="161">
        <f t="shared" si="2"/>
        <v>76.27118644067797</v>
      </c>
      <c r="N15" s="162">
        <v>33</v>
      </c>
      <c r="O15" s="163">
        <v>2</v>
      </c>
      <c r="P15" s="163">
        <v>0</v>
      </c>
      <c r="Q15" s="163">
        <v>100</v>
      </c>
      <c r="R15" s="163">
        <v>28</v>
      </c>
      <c r="S15" s="164">
        <v>14</v>
      </c>
      <c r="T15" s="140">
        <f t="shared" si="3"/>
        <v>64.4122383252818</v>
      </c>
    </row>
    <row r="16" spans="1:20" ht="18" customHeight="1">
      <c r="A16" s="138" t="s">
        <v>207</v>
      </c>
      <c r="B16" s="250"/>
      <c r="C16" s="139" t="s">
        <v>189</v>
      </c>
      <c r="D16" s="128"/>
      <c r="E16" s="129" t="s">
        <v>190</v>
      </c>
      <c r="F16" s="130">
        <v>65863</v>
      </c>
      <c r="G16" s="130">
        <v>21024</v>
      </c>
      <c r="H16" s="131">
        <v>631</v>
      </c>
      <c r="I16" s="132">
        <v>4333</v>
      </c>
      <c r="J16" s="133">
        <f t="shared" si="0"/>
        <v>20.609779299847794</v>
      </c>
      <c r="K16" s="134">
        <v>203</v>
      </c>
      <c r="L16" s="134">
        <f t="shared" si="1"/>
        <v>155</v>
      </c>
      <c r="M16" s="133">
        <f t="shared" si="2"/>
        <v>76.35467980295566</v>
      </c>
      <c r="N16" s="134">
        <v>38</v>
      </c>
      <c r="O16" s="135">
        <v>1</v>
      </c>
      <c r="P16" s="135">
        <v>0</v>
      </c>
      <c r="Q16" s="135">
        <v>116</v>
      </c>
      <c r="R16" s="135">
        <v>28</v>
      </c>
      <c r="S16" s="136">
        <v>20</v>
      </c>
      <c r="T16" s="140">
        <f t="shared" si="3"/>
        <v>23.078698361412417</v>
      </c>
    </row>
    <row r="17" spans="1:20" ht="18" customHeight="1">
      <c r="A17" s="141"/>
      <c r="B17" s="250"/>
      <c r="C17" s="139" t="s">
        <v>191</v>
      </c>
      <c r="D17" s="128"/>
      <c r="E17" s="129" t="s">
        <v>192</v>
      </c>
      <c r="F17" s="130">
        <v>80001</v>
      </c>
      <c r="G17" s="130">
        <v>28412</v>
      </c>
      <c r="H17" s="131">
        <v>942</v>
      </c>
      <c r="I17" s="132">
        <v>7884</v>
      </c>
      <c r="J17" s="133">
        <f t="shared" si="0"/>
        <v>27.74883851893566</v>
      </c>
      <c r="K17" s="134">
        <v>384</v>
      </c>
      <c r="L17" s="134">
        <f t="shared" si="1"/>
        <v>295</v>
      </c>
      <c r="M17" s="133">
        <f t="shared" si="2"/>
        <v>76.82291666666666</v>
      </c>
      <c r="N17" s="134">
        <v>84</v>
      </c>
      <c r="O17" s="135">
        <v>2</v>
      </c>
      <c r="P17" s="135">
        <v>1</v>
      </c>
      <c r="Q17" s="135">
        <v>208</v>
      </c>
      <c r="R17" s="135">
        <v>61</v>
      </c>
      <c r="S17" s="136">
        <v>28</v>
      </c>
      <c r="T17" s="140">
        <f t="shared" si="3"/>
        <v>25.367833587011667</v>
      </c>
    </row>
    <row r="18" spans="1:20" ht="18" customHeight="1">
      <c r="A18" s="141"/>
      <c r="B18" s="250"/>
      <c r="C18" s="139" t="s">
        <v>193</v>
      </c>
      <c r="D18" s="128"/>
      <c r="E18" s="129" t="s">
        <v>194</v>
      </c>
      <c r="F18" s="130">
        <v>68437</v>
      </c>
      <c r="G18" s="130">
        <v>28822</v>
      </c>
      <c r="H18" s="131">
        <v>1079</v>
      </c>
      <c r="I18" s="132">
        <v>9260</v>
      </c>
      <c r="J18" s="133">
        <f t="shared" si="0"/>
        <v>32.128235375754635</v>
      </c>
      <c r="K18" s="134">
        <v>458</v>
      </c>
      <c r="L18" s="134">
        <f t="shared" si="1"/>
        <v>355</v>
      </c>
      <c r="M18" s="133">
        <f t="shared" si="2"/>
        <v>77.51091703056768</v>
      </c>
      <c r="N18" s="134">
        <v>79</v>
      </c>
      <c r="O18" s="135">
        <v>0</v>
      </c>
      <c r="P18" s="135">
        <v>1</v>
      </c>
      <c r="Q18" s="135">
        <v>275</v>
      </c>
      <c r="R18" s="135">
        <v>70</v>
      </c>
      <c r="S18" s="136">
        <v>33</v>
      </c>
      <c r="T18" s="140">
        <f t="shared" si="3"/>
        <v>0</v>
      </c>
    </row>
    <row r="19" spans="1:20" ht="18" customHeight="1">
      <c r="A19" s="141"/>
      <c r="B19" s="250"/>
      <c r="C19" s="139" t="s">
        <v>195</v>
      </c>
      <c r="D19" s="128"/>
      <c r="E19" s="129" t="s">
        <v>196</v>
      </c>
      <c r="F19" s="130">
        <v>61031</v>
      </c>
      <c r="G19" s="130">
        <v>34373</v>
      </c>
      <c r="H19" s="131">
        <v>1322</v>
      </c>
      <c r="I19" s="132">
        <v>12922</v>
      </c>
      <c r="J19" s="133">
        <f t="shared" si="0"/>
        <v>37.593459983126294</v>
      </c>
      <c r="K19" s="134">
        <v>686</v>
      </c>
      <c r="L19" s="134">
        <f t="shared" si="1"/>
        <v>557</v>
      </c>
      <c r="M19" s="133">
        <f t="shared" si="2"/>
        <v>81.19533527696792</v>
      </c>
      <c r="N19" s="134">
        <v>162</v>
      </c>
      <c r="O19" s="135">
        <v>7</v>
      </c>
      <c r="P19" s="135">
        <v>1</v>
      </c>
      <c r="Q19" s="135">
        <v>387</v>
      </c>
      <c r="R19" s="135">
        <v>84</v>
      </c>
      <c r="S19" s="136">
        <v>45</v>
      </c>
      <c r="T19" s="140">
        <f t="shared" si="3"/>
        <v>54.17118093174431</v>
      </c>
    </row>
    <row r="20" spans="1:20" ht="18" customHeight="1">
      <c r="A20" s="141"/>
      <c r="B20" s="250"/>
      <c r="C20" s="139" t="s">
        <v>197</v>
      </c>
      <c r="D20" s="128"/>
      <c r="E20" s="129" t="s">
        <v>198</v>
      </c>
      <c r="F20" s="130">
        <v>62556</v>
      </c>
      <c r="G20" s="130">
        <v>39879</v>
      </c>
      <c r="H20" s="131">
        <v>1165</v>
      </c>
      <c r="I20" s="132">
        <v>16198</v>
      </c>
      <c r="J20" s="133">
        <f t="shared" si="0"/>
        <v>40.617869053888015</v>
      </c>
      <c r="K20" s="134">
        <v>946</v>
      </c>
      <c r="L20" s="134">
        <f t="shared" si="1"/>
        <v>754</v>
      </c>
      <c r="M20" s="133">
        <f t="shared" si="2"/>
        <v>79.70401691331924</v>
      </c>
      <c r="N20" s="134">
        <v>183</v>
      </c>
      <c r="O20" s="135">
        <v>13</v>
      </c>
      <c r="P20" s="135">
        <v>3</v>
      </c>
      <c r="Q20" s="135">
        <v>555</v>
      </c>
      <c r="R20" s="135">
        <v>121</v>
      </c>
      <c r="S20" s="136">
        <v>71</v>
      </c>
      <c r="T20" s="140">
        <f t="shared" si="3"/>
        <v>80.25682182985554</v>
      </c>
    </row>
    <row r="21" spans="1:20" ht="18" customHeight="1">
      <c r="A21" s="141"/>
      <c r="B21" s="250"/>
      <c r="C21" s="139" t="s">
        <v>199</v>
      </c>
      <c r="D21" s="128"/>
      <c r="E21" s="129" t="s">
        <v>200</v>
      </c>
      <c r="F21" s="130">
        <v>57617</v>
      </c>
      <c r="G21" s="130">
        <v>35997</v>
      </c>
      <c r="H21" s="131">
        <v>1014</v>
      </c>
      <c r="I21" s="132">
        <v>14333</v>
      </c>
      <c r="J21" s="133">
        <f t="shared" si="0"/>
        <v>39.817206989471345</v>
      </c>
      <c r="K21" s="134">
        <v>886</v>
      </c>
      <c r="L21" s="134">
        <f t="shared" si="1"/>
        <v>712</v>
      </c>
      <c r="M21" s="133">
        <f t="shared" si="2"/>
        <v>80.36117381489842</v>
      </c>
      <c r="N21" s="134">
        <v>162</v>
      </c>
      <c r="O21" s="135">
        <v>11</v>
      </c>
      <c r="P21" s="135">
        <v>1</v>
      </c>
      <c r="Q21" s="135">
        <v>538</v>
      </c>
      <c r="R21" s="135">
        <v>120</v>
      </c>
      <c r="S21" s="136">
        <v>54</v>
      </c>
      <c r="T21" s="140">
        <f t="shared" si="3"/>
        <v>76.74597083653109</v>
      </c>
    </row>
    <row r="22" spans="1:20" ht="18" customHeight="1">
      <c r="A22" s="141"/>
      <c r="B22" s="250"/>
      <c r="C22" s="139" t="s">
        <v>201</v>
      </c>
      <c r="D22" s="128"/>
      <c r="E22" s="129" t="s">
        <v>202</v>
      </c>
      <c r="F22" s="130">
        <v>46159</v>
      </c>
      <c r="G22" s="130">
        <v>27242</v>
      </c>
      <c r="H22" s="131">
        <v>665</v>
      </c>
      <c r="I22" s="132">
        <v>8596</v>
      </c>
      <c r="J22" s="133">
        <f t="shared" si="0"/>
        <v>31.554217752000586</v>
      </c>
      <c r="K22" s="134">
        <v>611</v>
      </c>
      <c r="L22" s="134">
        <f t="shared" si="1"/>
        <v>490</v>
      </c>
      <c r="M22" s="133">
        <f t="shared" si="2"/>
        <v>80.19639934533551</v>
      </c>
      <c r="N22" s="134">
        <v>104</v>
      </c>
      <c r="O22" s="135">
        <v>4</v>
      </c>
      <c r="P22" s="135">
        <v>3</v>
      </c>
      <c r="Q22" s="135">
        <v>379</v>
      </c>
      <c r="R22" s="135">
        <v>68</v>
      </c>
      <c r="S22" s="136">
        <v>53</v>
      </c>
      <c r="T22" s="140">
        <f t="shared" si="3"/>
        <v>46.53327128897162</v>
      </c>
    </row>
    <row r="23" spans="1:20" ht="18" customHeight="1">
      <c r="A23" s="141"/>
      <c r="B23" s="250"/>
      <c r="C23" s="139" t="s">
        <v>203</v>
      </c>
      <c r="D23" s="128"/>
      <c r="E23" s="129" t="s">
        <v>204</v>
      </c>
      <c r="F23" s="130">
        <v>63090</v>
      </c>
      <c r="G23" s="130">
        <v>33879</v>
      </c>
      <c r="H23" s="131">
        <v>607</v>
      </c>
      <c r="I23" s="132">
        <v>4727</v>
      </c>
      <c r="J23" s="133">
        <f t="shared" si="0"/>
        <v>13.95259600342395</v>
      </c>
      <c r="K23" s="134">
        <v>377</v>
      </c>
      <c r="L23" s="134">
        <f t="shared" si="1"/>
        <v>285</v>
      </c>
      <c r="M23" s="133">
        <f t="shared" si="2"/>
        <v>75.59681697612733</v>
      </c>
      <c r="N23" s="134">
        <v>60</v>
      </c>
      <c r="O23" s="135">
        <v>9</v>
      </c>
      <c r="P23" s="135">
        <v>1</v>
      </c>
      <c r="Q23" s="135">
        <v>215</v>
      </c>
      <c r="R23" s="135">
        <v>60</v>
      </c>
      <c r="S23" s="136">
        <v>32</v>
      </c>
      <c r="T23" s="140">
        <f t="shared" si="3"/>
        <v>190.3955997461392</v>
      </c>
    </row>
    <row r="24" spans="1:20" ht="18" customHeight="1" thickBot="1">
      <c r="A24" s="142"/>
      <c r="B24" s="251"/>
      <c r="C24" s="143" t="s">
        <v>205</v>
      </c>
      <c r="D24" s="144"/>
      <c r="E24" s="145" t="s">
        <v>206</v>
      </c>
      <c r="F24" s="146">
        <v>562881</v>
      </c>
      <c r="G24" s="146">
        <v>268773</v>
      </c>
      <c r="H24" s="147">
        <v>8520</v>
      </c>
      <c r="I24" s="148">
        <v>81358</v>
      </c>
      <c r="J24" s="149">
        <f t="shared" si="0"/>
        <v>30.27015362406194</v>
      </c>
      <c r="K24" s="150">
        <f>SUM(K15:K23)</f>
        <v>4728</v>
      </c>
      <c r="L24" s="151">
        <f t="shared" si="1"/>
        <v>3738</v>
      </c>
      <c r="M24" s="149">
        <f t="shared" si="2"/>
        <v>79.06091370558376</v>
      </c>
      <c r="N24" s="150">
        <v>905</v>
      </c>
      <c r="O24" s="152">
        <v>49</v>
      </c>
      <c r="P24" s="152">
        <v>11</v>
      </c>
      <c r="Q24" s="152">
        <f>SUM(Q15:Q23)</f>
        <v>2773</v>
      </c>
      <c r="R24" s="152">
        <v>640</v>
      </c>
      <c r="S24" s="153">
        <v>350</v>
      </c>
      <c r="T24" s="154">
        <f t="shared" si="3"/>
        <v>60.227635880921355</v>
      </c>
    </row>
    <row r="25" spans="1:20" ht="18" customHeight="1">
      <c r="A25" s="155" t="s">
        <v>184</v>
      </c>
      <c r="B25" s="250" t="s">
        <v>208</v>
      </c>
      <c r="C25" s="139" t="s">
        <v>186</v>
      </c>
      <c r="D25" s="156"/>
      <c r="E25" s="157" t="s">
        <v>187</v>
      </c>
      <c r="F25" s="158">
        <f aca="true" t="shared" si="4" ref="F25:I34">SUM(F5,F15)</f>
        <v>115931</v>
      </c>
      <c r="G25" s="158">
        <f t="shared" si="4"/>
        <v>28723</v>
      </c>
      <c r="H25" s="159">
        <f t="shared" si="4"/>
        <v>1475</v>
      </c>
      <c r="I25" s="165">
        <f t="shared" si="4"/>
        <v>4169</v>
      </c>
      <c r="J25" s="161">
        <f t="shared" si="0"/>
        <v>14.51450057445253</v>
      </c>
      <c r="K25" s="158">
        <f aca="true" t="shared" si="5" ref="K25:K34">SUM(K5,K15)</f>
        <v>251</v>
      </c>
      <c r="L25" s="163">
        <f t="shared" si="1"/>
        <v>185</v>
      </c>
      <c r="M25" s="161">
        <f t="shared" si="2"/>
        <v>73.70517928286853</v>
      </c>
      <c r="N25" s="157">
        <f aca="true" t="shared" si="6" ref="N25:S34">SUM(N5,N15)</f>
        <v>48</v>
      </c>
      <c r="O25" s="158">
        <f t="shared" si="6"/>
        <v>3</v>
      </c>
      <c r="P25" s="158">
        <f t="shared" si="6"/>
        <v>0</v>
      </c>
      <c r="Q25" s="158">
        <f t="shared" si="6"/>
        <v>134</v>
      </c>
      <c r="R25" s="158">
        <f t="shared" si="6"/>
        <v>43</v>
      </c>
      <c r="S25" s="159">
        <f t="shared" si="6"/>
        <v>23</v>
      </c>
      <c r="T25" s="140">
        <f t="shared" si="3"/>
        <v>71.95970256656273</v>
      </c>
    </row>
    <row r="26" spans="1:20" ht="18" customHeight="1">
      <c r="A26" s="138" t="s">
        <v>209</v>
      </c>
      <c r="B26" s="250"/>
      <c r="C26" s="139" t="s">
        <v>189</v>
      </c>
      <c r="D26" s="128"/>
      <c r="E26" s="129" t="s">
        <v>190</v>
      </c>
      <c r="F26" s="130">
        <f t="shared" si="4"/>
        <v>132633</v>
      </c>
      <c r="G26" s="130">
        <f t="shared" si="4"/>
        <v>32693</v>
      </c>
      <c r="H26" s="131">
        <f t="shared" si="4"/>
        <v>869</v>
      </c>
      <c r="I26" s="166">
        <f t="shared" si="4"/>
        <v>5673</v>
      </c>
      <c r="J26" s="133">
        <f t="shared" si="0"/>
        <v>17.35233842106873</v>
      </c>
      <c r="K26" s="130">
        <f t="shared" si="5"/>
        <v>293</v>
      </c>
      <c r="L26" s="135">
        <f t="shared" si="1"/>
        <v>215</v>
      </c>
      <c r="M26" s="133">
        <f t="shared" si="2"/>
        <v>73.37883959044369</v>
      </c>
      <c r="N26" s="129">
        <f t="shared" si="6"/>
        <v>49</v>
      </c>
      <c r="O26" s="130">
        <f t="shared" si="6"/>
        <v>1</v>
      </c>
      <c r="P26" s="130">
        <f t="shared" si="6"/>
        <v>1</v>
      </c>
      <c r="Q26" s="130">
        <f t="shared" si="6"/>
        <v>164</v>
      </c>
      <c r="R26" s="130">
        <f t="shared" si="6"/>
        <v>48</v>
      </c>
      <c r="S26" s="131">
        <f t="shared" si="6"/>
        <v>30</v>
      </c>
      <c r="T26" s="140">
        <f t="shared" si="3"/>
        <v>17.627357659086904</v>
      </c>
    </row>
    <row r="27" spans="1:20" ht="18" customHeight="1">
      <c r="A27" s="141"/>
      <c r="B27" s="250"/>
      <c r="C27" s="139" t="s">
        <v>191</v>
      </c>
      <c r="D27" s="128"/>
      <c r="E27" s="129" t="s">
        <v>192</v>
      </c>
      <c r="F27" s="130">
        <f t="shared" si="4"/>
        <v>160080</v>
      </c>
      <c r="G27" s="130">
        <f t="shared" si="4"/>
        <v>44017</v>
      </c>
      <c r="H27" s="131">
        <f t="shared" si="4"/>
        <v>1281</v>
      </c>
      <c r="I27" s="166">
        <f t="shared" si="4"/>
        <v>10128</v>
      </c>
      <c r="J27" s="133">
        <f t="shared" si="0"/>
        <v>23.009291864506896</v>
      </c>
      <c r="K27" s="130">
        <f t="shared" si="5"/>
        <v>540</v>
      </c>
      <c r="L27" s="135">
        <f t="shared" si="1"/>
        <v>399</v>
      </c>
      <c r="M27" s="133">
        <f t="shared" si="2"/>
        <v>73.88888888888889</v>
      </c>
      <c r="N27" s="129">
        <f t="shared" si="6"/>
        <v>111</v>
      </c>
      <c r="O27" s="130">
        <f t="shared" si="6"/>
        <v>3</v>
      </c>
      <c r="P27" s="130">
        <f t="shared" si="6"/>
        <v>1</v>
      </c>
      <c r="Q27" s="130">
        <f t="shared" si="6"/>
        <v>284</v>
      </c>
      <c r="R27" s="130">
        <f t="shared" si="6"/>
        <v>89</v>
      </c>
      <c r="S27" s="131">
        <f t="shared" si="6"/>
        <v>52</v>
      </c>
      <c r="T27" s="140">
        <f t="shared" si="3"/>
        <v>29.620853080568722</v>
      </c>
    </row>
    <row r="28" spans="1:20" ht="18" customHeight="1">
      <c r="A28" s="141"/>
      <c r="B28" s="250"/>
      <c r="C28" s="139" t="s">
        <v>193</v>
      </c>
      <c r="D28" s="128"/>
      <c r="E28" s="129" t="s">
        <v>194</v>
      </c>
      <c r="F28" s="130">
        <f t="shared" si="4"/>
        <v>134567</v>
      </c>
      <c r="G28" s="130">
        <f t="shared" si="4"/>
        <v>42820</v>
      </c>
      <c r="H28" s="131">
        <f t="shared" si="4"/>
        <v>1472</v>
      </c>
      <c r="I28" s="166">
        <f t="shared" si="4"/>
        <v>11566</v>
      </c>
      <c r="J28" s="133">
        <f t="shared" si="0"/>
        <v>27.010742643624475</v>
      </c>
      <c r="K28" s="130">
        <f t="shared" si="5"/>
        <v>634</v>
      </c>
      <c r="L28" s="135">
        <f t="shared" si="1"/>
        <v>466</v>
      </c>
      <c r="M28" s="133">
        <f t="shared" si="2"/>
        <v>73.50157728706624</v>
      </c>
      <c r="N28" s="129">
        <f t="shared" si="6"/>
        <v>101</v>
      </c>
      <c r="O28" s="130">
        <f t="shared" si="6"/>
        <v>3</v>
      </c>
      <c r="P28" s="130">
        <f t="shared" si="6"/>
        <v>1</v>
      </c>
      <c r="Q28" s="130">
        <f t="shared" si="6"/>
        <v>361</v>
      </c>
      <c r="R28" s="130">
        <f t="shared" si="6"/>
        <v>109</v>
      </c>
      <c r="S28" s="131">
        <f t="shared" si="6"/>
        <v>59</v>
      </c>
      <c r="T28" s="140">
        <f t="shared" si="3"/>
        <v>25.93809441466367</v>
      </c>
    </row>
    <row r="29" spans="1:20" ht="18" customHeight="1">
      <c r="A29" s="141"/>
      <c r="B29" s="250"/>
      <c r="C29" s="139" t="s">
        <v>195</v>
      </c>
      <c r="D29" s="128"/>
      <c r="E29" s="129" t="s">
        <v>196</v>
      </c>
      <c r="F29" s="130">
        <f t="shared" si="4"/>
        <v>116891</v>
      </c>
      <c r="G29" s="130">
        <f t="shared" si="4"/>
        <v>56028</v>
      </c>
      <c r="H29" s="131">
        <f t="shared" si="4"/>
        <v>2510</v>
      </c>
      <c r="I29" s="166">
        <f t="shared" si="4"/>
        <v>18813</v>
      </c>
      <c r="J29" s="133">
        <f t="shared" si="0"/>
        <v>33.57785393017777</v>
      </c>
      <c r="K29" s="130">
        <f t="shared" si="5"/>
        <v>1183</v>
      </c>
      <c r="L29" s="135">
        <f t="shared" si="1"/>
        <v>917</v>
      </c>
      <c r="M29" s="133">
        <f t="shared" si="2"/>
        <v>77.51479289940828</v>
      </c>
      <c r="N29" s="129">
        <f t="shared" si="6"/>
        <v>230</v>
      </c>
      <c r="O29" s="130">
        <f t="shared" si="6"/>
        <v>22</v>
      </c>
      <c r="P29" s="130">
        <f t="shared" si="6"/>
        <v>2</v>
      </c>
      <c r="Q29" s="130">
        <f t="shared" si="6"/>
        <v>663</v>
      </c>
      <c r="R29" s="130">
        <f t="shared" si="6"/>
        <v>151</v>
      </c>
      <c r="S29" s="131">
        <f t="shared" si="6"/>
        <v>115</v>
      </c>
      <c r="T29" s="140">
        <f t="shared" si="3"/>
        <v>116.94041354382608</v>
      </c>
    </row>
    <row r="30" spans="1:20" ht="18" customHeight="1">
      <c r="A30" s="141"/>
      <c r="B30" s="250"/>
      <c r="C30" s="139" t="s">
        <v>197</v>
      </c>
      <c r="D30" s="128"/>
      <c r="E30" s="129" t="s">
        <v>198</v>
      </c>
      <c r="F30" s="130">
        <f t="shared" si="4"/>
        <v>117527</v>
      </c>
      <c r="G30" s="130">
        <f t="shared" si="4"/>
        <v>68333</v>
      </c>
      <c r="H30" s="131">
        <f t="shared" si="4"/>
        <v>2261</v>
      </c>
      <c r="I30" s="166">
        <f t="shared" si="4"/>
        <v>25449</v>
      </c>
      <c r="J30" s="133">
        <f t="shared" si="0"/>
        <v>37.24262069571071</v>
      </c>
      <c r="K30" s="130">
        <f t="shared" si="5"/>
        <v>1705</v>
      </c>
      <c r="L30" s="135">
        <f t="shared" si="1"/>
        <v>1313</v>
      </c>
      <c r="M30" s="133">
        <f t="shared" si="2"/>
        <v>77.00879765395895</v>
      </c>
      <c r="N30" s="129">
        <f t="shared" si="6"/>
        <v>294</v>
      </c>
      <c r="O30" s="130">
        <f t="shared" si="6"/>
        <v>23</v>
      </c>
      <c r="P30" s="130">
        <f t="shared" si="6"/>
        <v>3</v>
      </c>
      <c r="Q30" s="130">
        <f t="shared" si="6"/>
        <v>993</v>
      </c>
      <c r="R30" s="130">
        <f t="shared" si="6"/>
        <v>232</v>
      </c>
      <c r="S30" s="131">
        <f t="shared" si="6"/>
        <v>160</v>
      </c>
      <c r="T30" s="140">
        <f t="shared" si="3"/>
        <v>90.37683209556367</v>
      </c>
    </row>
    <row r="31" spans="1:20" ht="18" customHeight="1">
      <c r="A31" s="141"/>
      <c r="B31" s="250"/>
      <c r="C31" s="139" t="s">
        <v>199</v>
      </c>
      <c r="D31" s="128"/>
      <c r="E31" s="129" t="s">
        <v>200</v>
      </c>
      <c r="F31" s="130">
        <f t="shared" si="4"/>
        <v>104170</v>
      </c>
      <c r="G31" s="130">
        <f t="shared" si="4"/>
        <v>63715</v>
      </c>
      <c r="H31" s="131">
        <f t="shared" si="4"/>
        <v>1939</v>
      </c>
      <c r="I31" s="166">
        <f t="shared" si="4"/>
        <v>24441</v>
      </c>
      <c r="J31" s="133">
        <f t="shared" si="0"/>
        <v>38.359883857804284</v>
      </c>
      <c r="K31" s="130">
        <f t="shared" si="5"/>
        <v>1733</v>
      </c>
      <c r="L31" s="135">
        <f t="shared" si="1"/>
        <v>1349</v>
      </c>
      <c r="M31" s="133">
        <f t="shared" si="2"/>
        <v>77.84189267166762</v>
      </c>
      <c r="N31" s="129">
        <f t="shared" si="6"/>
        <v>287</v>
      </c>
      <c r="O31" s="130">
        <f t="shared" si="6"/>
        <v>27</v>
      </c>
      <c r="P31" s="130">
        <f t="shared" si="6"/>
        <v>7</v>
      </c>
      <c r="Q31" s="130">
        <f t="shared" si="6"/>
        <v>1028</v>
      </c>
      <c r="R31" s="130">
        <f t="shared" si="6"/>
        <v>253</v>
      </c>
      <c r="S31" s="131">
        <f t="shared" si="6"/>
        <v>131</v>
      </c>
      <c r="T31" s="140">
        <f t="shared" si="3"/>
        <v>110.47011169755739</v>
      </c>
    </row>
    <row r="32" spans="1:20" ht="18" customHeight="1">
      <c r="A32" s="141"/>
      <c r="B32" s="250"/>
      <c r="C32" s="139" t="s">
        <v>201</v>
      </c>
      <c r="D32" s="128"/>
      <c r="E32" s="129" t="s">
        <v>202</v>
      </c>
      <c r="F32" s="130">
        <f t="shared" si="4"/>
        <v>75060</v>
      </c>
      <c r="G32" s="130">
        <f t="shared" si="4"/>
        <v>44102</v>
      </c>
      <c r="H32" s="131">
        <f t="shared" si="4"/>
        <v>1177</v>
      </c>
      <c r="I32" s="166">
        <f t="shared" si="4"/>
        <v>14768</v>
      </c>
      <c r="J32" s="133">
        <f t="shared" si="0"/>
        <v>33.48600970477529</v>
      </c>
      <c r="K32" s="130">
        <f t="shared" si="5"/>
        <v>1116</v>
      </c>
      <c r="L32" s="135">
        <f t="shared" si="1"/>
        <v>895</v>
      </c>
      <c r="M32" s="133">
        <f t="shared" si="2"/>
        <v>80.19713261648745</v>
      </c>
      <c r="N32" s="129">
        <f t="shared" si="6"/>
        <v>184</v>
      </c>
      <c r="O32" s="130">
        <f t="shared" si="6"/>
        <v>21</v>
      </c>
      <c r="P32" s="130">
        <f t="shared" si="6"/>
        <v>7</v>
      </c>
      <c r="Q32" s="130">
        <f t="shared" si="6"/>
        <v>683</v>
      </c>
      <c r="R32" s="130">
        <f t="shared" si="6"/>
        <v>131</v>
      </c>
      <c r="S32" s="131">
        <f t="shared" si="6"/>
        <v>90</v>
      </c>
      <c r="T32" s="140">
        <f t="shared" si="3"/>
        <v>142.19934994582883</v>
      </c>
    </row>
    <row r="33" spans="1:20" ht="18" customHeight="1">
      <c r="A33" s="141"/>
      <c r="B33" s="250"/>
      <c r="C33" s="139" t="s">
        <v>203</v>
      </c>
      <c r="D33" s="128"/>
      <c r="E33" s="129" t="s">
        <v>204</v>
      </c>
      <c r="F33" s="130">
        <f t="shared" si="4"/>
        <v>92593</v>
      </c>
      <c r="G33" s="130">
        <f t="shared" si="4"/>
        <v>49804</v>
      </c>
      <c r="H33" s="131">
        <f t="shared" si="4"/>
        <v>1008</v>
      </c>
      <c r="I33" s="166">
        <f t="shared" si="4"/>
        <v>8434</v>
      </c>
      <c r="J33" s="133">
        <f t="shared" si="0"/>
        <v>16.934382780499558</v>
      </c>
      <c r="K33" s="130">
        <f t="shared" si="5"/>
        <v>719</v>
      </c>
      <c r="L33" s="135">
        <f t="shared" si="1"/>
        <v>561</v>
      </c>
      <c r="M33" s="133">
        <f t="shared" si="2"/>
        <v>78.0250347705146</v>
      </c>
      <c r="N33" s="129">
        <f t="shared" si="6"/>
        <v>106</v>
      </c>
      <c r="O33" s="130">
        <f t="shared" si="6"/>
        <v>26</v>
      </c>
      <c r="P33" s="130">
        <f t="shared" si="6"/>
        <v>1</v>
      </c>
      <c r="Q33" s="130">
        <f t="shared" si="6"/>
        <v>428</v>
      </c>
      <c r="R33" s="130">
        <f t="shared" si="6"/>
        <v>97</v>
      </c>
      <c r="S33" s="131">
        <f t="shared" si="6"/>
        <v>61</v>
      </c>
      <c r="T33" s="140">
        <f t="shared" si="3"/>
        <v>308.27602561062366</v>
      </c>
    </row>
    <row r="34" spans="1:20" ht="18" customHeight="1" thickBot="1">
      <c r="A34" s="142"/>
      <c r="B34" s="251"/>
      <c r="C34" s="143" t="s">
        <v>205</v>
      </c>
      <c r="D34" s="144"/>
      <c r="E34" s="145" t="s">
        <v>206</v>
      </c>
      <c r="F34" s="146">
        <f t="shared" si="4"/>
        <v>1049452</v>
      </c>
      <c r="G34" s="146">
        <f t="shared" si="4"/>
        <v>430235</v>
      </c>
      <c r="H34" s="147">
        <f t="shared" si="4"/>
        <v>13992</v>
      </c>
      <c r="I34" s="167">
        <f t="shared" si="4"/>
        <v>123441</v>
      </c>
      <c r="J34" s="149">
        <f t="shared" si="0"/>
        <v>28.691529048078372</v>
      </c>
      <c r="K34" s="146">
        <f t="shared" si="5"/>
        <v>8174</v>
      </c>
      <c r="L34" s="168">
        <f t="shared" si="1"/>
        <v>6300</v>
      </c>
      <c r="M34" s="149">
        <f t="shared" si="2"/>
        <v>77.07364815267923</v>
      </c>
      <c r="N34" s="145">
        <f t="shared" si="6"/>
        <v>1410</v>
      </c>
      <c r="O34" s="146">
        <f t="shared" si="6"/>
        <v>129</v>
      </c>
      <c r="P34" s="146">
        <f t="shared" si="6"/>
        <v>23</v>
      </c>
      <c r="Q34" s="146">
        <f t="shared" si="6"/>
        <v>4738</v>
      </c>
      <c r="R34" s="146">
        <f t="shared" si="6"/>
        <v>1153</v>
      </c>
      <c r="S34" s="147">
        <f t="shared" si="6"/>
        <v>721</v>
      </c>
      <c r="T34" s="154">
        <f t="shared" si="3"/>
        <v>104.50336598050892</v>
      </c>
    </row>
    <row r="35" ht="18" customHeight="1"/>
  </sheetData>
  <sheetProtection/>
  <mergeCells count="11">
    <mergeCell ref="K2:K3"/>
    <mergeCell ref="L2:L3"/>
    <mergeCell ref="M2:M3"/>
    <mergeCell ref="B5:B14"/>
    <mergeCell ref="B15:B24"/>
    <mergeCell ref="B25:B34"/>
    <mergeCell ref="A2:A4"/>
    <mergeCell ref="F2:F4"/>
    <mergeCell ref="G2:G3"/>
    <mergeCell ref="H2:H4"/>
    <mergeCell ref="I2:I3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okayamaken</cp:lastModifiedBy>
  <cp:lastPrinted>2005-01-14T07:24:04Z</cp:lastPrinted>
  <dcterms:created xsi:type="dcterms:W3CDTF">2001-07-23T05:21:37Z</dcterms:created>
  <dcterms:modified xsi:type="dcterms:W3CDTF">2013-11-22T02:46:20Z</dcterms:modified>
  <cp:category/>
  <cp:version/>
  <cp:contentType/>
  <cp:contentStatus/>
</cp:coreProperties>
</file>