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1"/>
  </bookViews>
  <sheets>
    <sheet name="保健所別" sheetId="1" r:id="rId1"/>
    <sheet name="年齢階級別" sheetId="2" r:id="rId2"/>
  </sheets>
  <definedNames/>
  <calcPr fullCalcOnLoad="1"/>
</workbook>
</file>

<file path=xl/sharedStrings.xml><?xml version="1.0" encoding="utf-8"?>
<sst xmlns="http://schemas.openxmlformats.org/spreadsheetml/2006/main" count="164" uniqueCount="78">
  <si>
    <t>対象者人口（40歳以上）　(人）</t>
  </si>
  <si>
    <t>対象者数　(人）</t>
  </si>
  <si>
    <t>対象者率　（％）</t>
  </si>
  <si>
    <t>受診者の状況</t>
  </si>
  <si>
    <t>精密検診</t>
  </si>
  <si>
    <t>結　　　果　　　別　　　人　　　員</t>
  </si>
  <si>
    <t>未把握　(人）</t>
  </si>
  <si>
    <t>未受診者(人)</t>
  </si>
  <si>
    <t>がん発見率(人口10万対)</t>
  </si>
  <si>
    <t>要精反応的中度(％)</t>
  </si>
  <si>
    <t>初回受診者</t>
  </si>
  <si>
    <t>早期がん
発見患者数</t>
  </si>
  <si>
    <t>受診者数　(人）</t>
  </si>
  <si>
    <t>受診率　(％）</t>
  </si>
  <si>
    <t>要精検者数　(人）</t>
  </si>
  <si>
    <t>要精検率　(％）</t>
  </si>
  <si>
    <t>精検受診者数(人）</t>
  </si>
  <si>
    <t>精検受診率　（％）</t>
  </si>
  <si>
    <t>異常認めず</t>
  </si>
  <si>
    <t>がんであった者</t>
  </si>
  <si>
    <t>がんの疑いのある者</t>
  </si>
  <si>
    <t>他の疾患であった者</t>
  </si>
  <si>
    <t>同左の割合　(％）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</si>
  <si>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</si>
  <si>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</si>
  <si>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</si>
  <si>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</si>
  <si>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</si>
  <si>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</si>
  <si>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</si>
  <si>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</si>
  <si>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</si>
  <si>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</si>
  <si>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F/C</t>
  </si>
  <si>
    <t>F/E</t>
  </si>
  <si>
    <t>G</t>
  </si>
  <si>
    <t>G/C</t>
  </si>
  <si>
    <t>岡山市</t>
  </si>
  <si>
    <t>岡山県</t>
  </si>
  <si>
    <t>倉敷市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</si>
  <si>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</si>
  <si>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</si>
  <si>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</si>
  <si>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</si>
  <si>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</si>
  <si>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</si>
  <si>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</si>
  <si>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</si>
  <si>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</si>
  <si>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区分　　　　　　　　　             　　　市町村名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</si>
  <si>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</si>
  <si>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</si>
  <si>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</si>
  <si>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</si>
  <si>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</si>
  <si>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</si>
  <si>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</si>
  <si>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</si>
  <si>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</si>
  <si>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</si>
  <si>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検診方式</t>
  </si>
  <si>
    <t>個別</t>
  </si>
  <si>
    <t>（再掲）</t>
  </si>
  <si>
    <t>集団</t>
  </si>
  <si>
    <t>-</t>
  </si>
  <si>
    <r>
      <t>30～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4歳</t>
    </r>
  </si>
  <si>
    <r>
      <t>35～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9歳</t>
    </r>
  </si>
  <si>
    <t>がん発見率(人口10万対)</t>
  </si>
  <si>
    <t>全体</t>
  </si>
  <si>
    <t>マンモグラフィ併用方式</t>
  </si>
  <si>
    <t>マンモグラフィ併用方式</t>
  </si>
  <si>
    <t>視触診単独方式</t>
  </si>
  <si>
    <t>視触診単独方式</t>
  </si>
  <si>
    <t>視触診単独方式</t>
  </si>
  <si>
    <t>マンモグラフィ併用方式</t>
  </si>
  <si>
    <t>　　　　　　　　　　　　　　　　　　　　区分
　市町村名</t>
  </si>
  <si>
    <t>平成１５年度　乳がん検診(年齢階層別)</t>
  </si>
  <si>
    <t>平成１５年度　乳がん検診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</si>
</sst>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#,##0_ ;[Red]\-#,##0\ "/>
    <numFmt numFmtId="181" formatCode="#,##0.0_ ;[Red]\-#,##0.0\ "/>
    <numFmt numFmtId="182" formatCode="#,##0_);[Red]\(#,##0\)"/>
    <numFmt numFmtId="183" formatCode="0.00_);[Red]\(0.00\)"/>
    <numFmt numFmtId="184" formatCode="#,##0.0_);[Red]\(#,##0.0\)"/>
    <numFmt numFmtId="185" formatCode="0_);[Red]\(0\)"/>
    <numFmt numFmtId="186" formatCode="0.0_);[Red]\(0.0\)"/>
    <numFmt numFmtId="187" formatCode="#,##0.00_ ;[Red]\-#,##0.00\ "/>
    <numFmt numFmtId="188" formatCode="#,##0.00_);[Red]\(#,##0.00\)"/>
    <numFmt numFmtId="189" formatCode="#,##0_ 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hair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 style="thin"/>
      <right style="double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tted"/>
    </border>
    <border>
      <left style="double"/>
      <right style="thin"/>
      <top style="thin"/>
      <bottom style="thin"/>
    </border>
    <border>
      <left style="double"/>
      <right style="thin"/>
      <top style="dotted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medium"/>
    </border>
    <border>
      <left style="thin"/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 style="thin"/>
      <bottom style="dotted"/>
    </border>
    <border>
      <left style="thin"/>
      <right style="double"/>
      <top style="dotted"/>
      <bottom style="medium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38" fontId="1" fillId="0" borderId="0" xfId="48" applyFont="1" applyFill="1" applyAlignment="1" quotePrefix="1">
      <alignment horizontal="left"/>
    </xf>
    <xf numFmtId="38" fontId="0" fillId="0" borderId="0" xfId="48" applyFill="1" applyAlignment="1">
      <alignment horizontal="center"/>
    </xf>
    <xf numFmtId="38" fontId="0" fillId="0" borderId="0" xfId="48" applyFill="1" applyBorder="1" applyAlignment="1">
      <alignment/>
    </xf>
    <xf numFmtId="38" fontId="0" fillId="0" borderId="0" xfId="48" applyFill="1" applyAlignment="1">
      <alignment/>
    </xf>
    <xf numFmtId="0" fontId="0" fillId="0" borderId="0" xfId="0" applyFill="1" applyAlignment="1">
      <alignment vertical="center"/>
    </xf>
    <xf numFmtId="38" fontId="3" fillId="0" borderId="0" xfId="48" applyFont="1" applyFill="1" applyAlignment="1">
      <alignment horizontal="left"/>
    </xf>
    <xf numFmtId="38" fontId="3" fillId="0" borderId="0" xfId="48" applyFont="1" applyFill="1" applyAlignment="1">
      <alignment/>
    </xf>
    <xf numFmtId="38" fontId="4" fillId="0" borderId="10" xfId="48" applyFont="1" applyFill="1" applyBorder="1" applyAlignment="1">
      <alignment horizontal="centerContinuous" vertical="center" wrapText="1"/>
    </xf>
    <xf numFmtId="38" fontId="4" fillId="0" borderId="0" xfId="48" applyFont="1" applyFill="1" applyAlignment="1">
      <alignment/>
    </xf>
    <xf numFmtId="38" fontId="4" fillId="0" borderId="11" xfId="48" applyFont="1" applyFill="1" applyBorder="1" applyAlignment="1">
      <alignment horizontal="center" vertical="center" wrapText="1"/>
    </xf>
    <xf numFmtId="38" fontId="4" fillId="0" borderId="12" xfId="48" applyFont="1" applyFill="1" applyBorder="1" applyAlignment="1">
      <alignment horizontal="center" vertical="center" wrapText="1"/>
    </xf>
    <xf numFmtId="38" fontId="4" fillId="0" borderId="13" xfId="48" applyFont="1" applyFill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distributed" vertical="center" wrapText="1"/>
    </xf>
    <xf numFmtId="38" fontId="4" fillId="0" borderId="11" xfId="48" applyFont="1" applyFill="1" applyBorder="1" applyAlignment="1">
      <alignment horizontal="center" vertical="top" wrapTex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38" fontId="4" fillId="0" borderId="16" xfId="48" applyFont="1" applyFill="1" applyBorder="1" applyAlignment="1">
      <alignment horizontal="center" vertical="center" wrapText="1"/>
    </xf>
    <xf numFmtId="38" fontId="4" fillId="0" borderId="16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distributed" vertical="center" wrapText="1"/>
    </xf>
    <xf numFmtId="38" fontId="4" fillId="0" borderId="16" xfId="48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4" fillId="0" borderId="20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0" fillId="0" borderId="22" xfId="48" applyFont="1" applyFill="1" applyBorder="1" applyAlignment="1">
      <alignment horizontal="center" vertical="center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14" xfId="48" applyFont="1" applyFill="1" applyBorder="1" applyAlignment="1" applyProtection="1">
      <alignment/>
      <protection locked="0"/>
    </xf>
    <xf numFmtId="38" fontId="0" fillId="0" borderId="11" xfId="48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vertical="center"/>
      <protection/>
    </xf>
    <xf numFmtId="38" fontId="0" fillId="0" borderId="26" xfId="48" applyFill="1" applyBorder="1" applyAlignment="1">
      <alignment/>
    </xf>
    <xf numFmtId="38" fontId="0" fillId="0" borderId="0" xfId="48" applyFont="1" applyFill="1" applyAlignment="1">
      <alignment/>
    </xf>
    <xf numFmtId="38" fontId="4" fillId="0" borderId="27" xfId="48" applyFont="1" applyFill="1" applyBorder="1" applyAlignment="1">
      <alignment horizontal="center" vertical="center" wrapText="1"/>
    </xf>
    <xf numFmtId="38" fontId="0" fillId="0" borderId="28" xfId="48" applyFill="1" applyBorder="1" applyAlignment="1">
      <alignment horizontal="centerContinuous" vertical="center" wrapText="1"/>
    </xf>
    <xf numFmtId="38" fontId="0" fillId="0" borderId="29" xfId="48" applyFill="1" applyBorder="1" applyAlignment="1">
      <alignment horizontal="centerContinuous" vertical="center" wrapText="1"/>
    </xf>
    <xf numFmtId="38" fontId="0" fillId="0" borderId="17" xfId="48" applyFill="1" applyBorder="1" applyAlignment="1">
      <alignment horizontal="distributed" vertical="center" wrapText="1"/>
    </xf>
    <xf numFmtId="38" fontId="0" fillId="0" borderId="30" xfId="48" applyFill="1" applyBorder="1" applyAlignment="1">
      <alignment horizontal="centerContinuous" vertical="center" wrapText="1"/>
    </xf>
    <xf numFmtId="38" fontId="0" fillId="0" borderId="31" xfId="48" applyFill="1" applyBorder="1" applyAlignment="1">
      <alignment horizontal="centerContinuous" vertical="center" wrapText="1"/>
    </xf>
    <xf numFmtId="38" fontId="0" fillId="0" borderId="32" xfId="48" applyFill="1" applyBorder="1" applyAlignment="1">
      <alignment horizontal="centerContinuous" vertical="center" wrapText="1"/>
    </xf>
    <xf numFmtId="38" fontId="0" fillId="0" borderId="27" xfId="48" applyFill="1" applyBorder="1" applyAlignment="1">
      <alignment horizontal="distributed" vertical="center" wrapText="1"/>
    </xf>
    <xf numFmtId="38" fontId="0" fillId="0" borderId="14" xfId="48" applyFont="1" applyFill="1" applyBorder="1" applyAlignment="1">
      <alignment horizontal="center"/>
    </xf>
    <xf numFmtId="38" fontId="0" fillId="0" borderId="33" xfId="48" applyFont="1" applyFill="1" applyBorder="1" applyAlignment="1">
      <alignment horizontal="center"/>
    </xf>
    <xf numFmtId="38" fontId="0" fillId="0" borderId="34" xfId="48" applyFill="1" applyBorder="1" applyAlignment="1">
      <alignment horizontal="distributed" vertical="center" wrapText="1"/>
    </xf>
    <xf numFmtId="38" fontId="0" fillId="0" borderId="25" xfId="48" applyFont="1" applyFill="1" applyBorder="1" applyAlignment="1">
      <alignment horizontal="center"/>
    </xf>
    <xf numFmtId="38" fontId="0" fillId="0" borderId="35" xfId="48" applyFont="1" applyFill="1" applyBorder="1" applyAlignment="1">
      <alignment horizontal="center"/>
    </xf>
    <xf numFmtId="38" fontId="0" fillId="0" borderId="36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center" vertical="center"/>
    </xf>
    <xf numFmtId="38" fontId="0" fillId="0" borderId="17" xfId="48" applyFill="1" applyBorder="1" applyAlignment="1">
      <alignment horizontal="centerContinuous" vertical="center" wrapText="1"/>
    </xf>
    <xf numFmtId="38" fontId="0" fillId="0" borderId="0" xfId="48" applyFill="1" applyBorder="1" applyAlignment="1">
      <alignment horizontal="centerContinuous" vertical="center" wrapText="1"/>
    </xf>
    <xf numFmtId="38" fontId="0" fillId="0" borderId="37" xfId="48" applyFill="1" applyBorder="1" applyAlignment="1">
      <alignment horizontal="distributed" vertical="center" wrapText="1"/>
    </xf>
    <xf numFmtId="38" fontId="0" fillId="0" borderId="38" xfId="48" applyFont="1" applyFill="1" applyBorder="1" applyAlignment="1">
      <alignment horizontal="center"/>
    </xf>
    <xf numFmtId="38" fontId="0" fillId="0" borderId="39" xfId="48" applyFont="1" applyFill="1" applyBorder="1" applyAlignment="1">
      <alignment horizontal="center"/>
    </xf>
    <xf numFmtId="38" fontId="0" fillId="0" borderId="40" xfId="48" applyFont="1" applyFill="1" applyBorder="1" applyAlignment="1">
      <alignment horizontal="center"/>
    </xf>
    <xf numFmtId="38" fontId="0" fillId="0" borderId="41" xfId="48" applyFont="1" applyFill="1" applyBorder="1" applyAlignment="1">
      <alignment horizontal="center"/>
    </xf>
    <xf numFmtId="38" fontId="0" fillId="0" borderId="42" xfId="48" applyFill="1" applyBorder="1" applyAlignment="1">
      <alignment horizontal="distributed" vertical="center" wrapText="1"/>
    </xf>
    <xf numFmtId="38" fontId="0" fillId="0" borderId="43" xfId="48" applyFill="1" applyBorder="1" applyAlignment="1">
      <alignment horizontal="distributed" vertical="center" wrapText="1"/>
    </xf>
    <xf numFmtId="180" fontId="0" fillId="0" borderId="13" xfId="48" applyNumberFormat="1" applyFont="1" applyFill="1" applyBorder="1" applyAlignment="1" applyProtection="1">
      <alignment/>
      <protection locked="0"/>
    </xf>
    <xf numFmtId="180" fontId="0" fillId="0" borderId="44" xfId="48" applyNumberFormat="1" applyFont="1" applyFill="1" applyBorder="1" applyAlignment="1" applyProtection="1">
      <alignment/>
      <protection locked="0"/>
    </xf>
    <xf numFmtId="180" fontId="0" fillId="0" borderId="16" xfId="48" applyNumberFormat="1" applyFont="1" applyFill="1" applyBorder="1" applyAlignment="1" applyProtection="1">
      <alignment/>
      <protection locked="0"/>
    </xf>
    <xf numFmtId="180" fontId="0" fillId="0" borderId="45" xfId="48" applyNumberFormat="1" applyFont="1" applyFill="1" applyBorder="1" applyAlignment="1" applyProtection="1">
      <alignment/>
      <protection/>
    </xf>
    <xf numFmtId="180" fontId="0" fillId="0" borderId="23" xfId="48" applyNumberFormat="1" applyFont="1" applyFill="1" applyBorder="1" applyAlignment="1" applyProtection="1">
      <alignment/>
      <protection locked="0"/>
    </xf>
    <xf numFmtId="181" fontId="0" fillId="0" borderId="46" xfId="48" applyNumberFormat="1" applyFont="1" applyFill="1" applyBorder="1" applyAlignment="1" applyProtection="1">
      <alignment/>
      <protection locked="0"/>
    </xf>
    <xf numFmtId="181" fontId="0" fillId="0" borderId="30" xfId="48" applyNumberFormat="1" applyFont="1" applyFill="1" applyBorder="1" applyAlignment="1" applyProtection="1">
      <alignment/>
      <protection locked="0"/>
    </xf>
    <xf numFmtId="181" fontId="0" fillId="0" borderId="47" xfId="48" applyNumberFormat="1" applyFont="1" applyFill="1" applyBorder="1" applyAlignment="1" applyProtection="1">
      <alignment/>
      <protection locked="0"/>
    </xf>
    <xf numFmtId="181" fontId="0" fillId="0" borderId="48" xfId="48" applyNumberFormat="1" applyFont="1" applyFill="1" applyBorder="1" applyAlignment="1" applyProtection="1">
      <alignment/>
      <protection locked="0"/>
    </xf>
    <xf numFmtId="181" fontId="0" fillId="0" borderId="27" xfId="48" applyNumberFormat="1" applyFont="1" applyFill="1" applyBorder="1" applyAlignment="1" applyProtection="1">
      <alignment/>
      <protection locked="0"/>
    </xf>
    <xf numFmtId="181" fontId="0" fillId="0" borderId="49" xfId="48" applyNumberFormat="1" applyFont="1" applyFill="1" applyBorder="1" applyAlignment="1" applyProtection="1">
      <alignment/>
      <protection locked="0"/>
    </xf>
    <xf numFmtId="181" fontId="0" fillId="0" borderId="17" xfId="48" applyNumberFormat="1" applyFont="1" applyFill="1" applyBorder="1" applyAlignment="1" applyProtection="1">
      <alignment/>
      <protection locked="0"/>
    </xf>
    <xf numFmtId="180" fontId="0" fillId="0" borderId="50" xfId="48" applyNumberFormat="1" applyFont="1" applyFill="1" applyBorder="1" applyAlignment="1" applyProtection="1">
      <alignment/>
      <protection locked="0"/>
    </xf>
    <xf numFmtId="180" fontId="0" fillId="0" borderId="51" xfId="48" applyNumberFormat="1" applyFont="1" applyFill="1" applyBorder="1" applyAlignment="1" applyProtection="1">
      <alignment/>
      <protection locked="0"/>
    </xf>
    <xf numFmtId="180" fontId="0" fillId="0" borderId="18" xfId="48" applyNumberFormat="1" applyFont="1" applyFill="1" applyBorder="1" applyAlignment="1" applyProtection="1">
      <alignment/>
      <protection locked="0"/>
    </xf>
    <xf numFmtId="180" fontId="0" fillId="0" borderId="52" xfId="48" applyNumberFormat="1" applyFont="1" applyFill="1" applyBorder="1" applyAlignment="1" applyProtection="1">
      <alignment/>
      <protection/>
    </xf>
    <xf numFmtId="180" fontId="0" fillId="0" borderId="53" xfId="48" applyNumberFormat="1" applyFont="1" applyFill="1" applyBorder="1" applyAlignment="1" applyProtection="1">
      <alignment/>
      <protection locked="0"/>
    </xf>
    <xf numFmtId="180" fontId="0" fillId="0" borderId="54" xfId="48" applyNumberFormat="1" applyFont="1" applyFill="1" applyBorder="1" applyAlignment="1" applyProtection="1">
      <alignment/>
      <protection locked="0"/>
    </xf>
    <xf numFmtId="181" fontId="0" fillId="0" borderId="55" xfId="48" applyNumberFormat="1" applyFont="1" applyFill="1" applyBorder="1" applyAlignment="1" applyProtection="1">
      <alignment/>
      <protection locked="0"/>
    </xf>
    <xf numFmtId="181" fontId="0" fillId="0" borderId="44" xfId="48" applyNumberFormat="1" applyFont="1" applyFill="1" applyBorder="1" applyAlignment="1" applyProtection="1">
      <alignment/>
      <protection locked="0"/>
    </xf>
    <xf numFmtId="181" fontId="0" fillId="0" borderId="56" xfId="48" applyNumberFormat="1" applyFont="1" applyFill="1" applyBorder="1" applyAlignment="1" applyProtection="1">
      <alignment/>
      <protection locked="0"/>
    </xf>
    <xf numFmtId="181" fontId="0" fillId="0" borderId="57" xfId="48" applyNumberFormat="1" applyFont="1" applyFill="1" applyBorder="1" applyAlignment="1" applyProtection="1">
      <alignment/>
      <protection locked="0"/>
    </xf>
    <xf numFmtId="181" fontId="0" fillId="0" borderId="13" xfId="48" applyNumberFormat="1" applyFont="1" applyFill="1" applyBorder="1" applyAlignment="1" applyProtection="1">
      <alignment/>
      <protection locked="0"/>
    </xf>
    <xf numFmtId="181" fontId="0" fillId="0" borderId="11" xfId="48" applyNumberFormat="1" applyFont="1" applyFill="1" applyBorder="1" applyAlignment="1" applyProtection="1">
      <alignment/>
      <protection locked="0"/>
    </xf>
    <xf numFmtId="182" fontId="0" fillId="0" borderId="13" xfId="48" applyNumberFormat="1" applyFont="1" applyFill="1" applyBorder="1" applyAlignment="1" applyProtection="1">
      <alignment/>
      <protection locked="0"/>
    </xf>
    <xf numFmtId="182" fontId="0" fillId="0" borderId="44" xfId="48" applyNumberFormat="1" applyFont="1" applyFill="1" applyBorder="1" applyAlignment="1" applyProtection="1">
      <alignment/>
      <protection locked="0"/>
    </xf>
    <xf numFmtId="182" fontId="0" fillId="0" borderId="16" xfId="48" applyNumberFormat="1" applyFont="1" applyFill="1" applyBorder="1" applyAlignment="1" applyProtection="1">
      <alignment/>
      <protection locked="0"/>
    </xf>
    <xf numFmtId="182" fontId="0" fillId="0" borderId="45" xfId="48" applyNumberFormat="1" applyFont="1" applyFill="1" applyBorder="1" applyAlignment="1" applyProtection="1">
      <alignment/>
      <protection/>
    </xf>
    <xf numFmtId="182" fontId="0" fillId="0" borderId="58" xfId="48" applyNumberFormat="1" applyFont="1" applyFill="1" applyBorder="1" applyAlignment="1" applyProtection="1">
      <alignment/>
      <protection locked="0"/>
    </xf>
    <xf numFmtId="182" fontId="0" fillId="0" borderId="23" xfId="48" applyNumberFormat="1" applyFont="1" applyFill="1" applyBorder="1" applyAlignment="1" applyProtection="1">
      <alignment/>
      <protection locked="0"/>
    </xf>
    <xf numFmtId="182" fontId="0" fillId="0" borderId="45" xfId="0" applyNumberFormat="1" applyFont="1" applyFill="1" applyBorder="1" applyAlignment="1" applyProtection="1">
      <alignment vertical="center"/>
      <protection/>
    </xf>
    <xf numFmtId="182" fontId="0" fillId="0" borderId="59" xfId="48" applyNumberFormat="1" applyFont="1" applyFill="1" applyBorder="1" applyAlignment="1" applyProtection="1">
      <alignment/>
      <protection locked="0"/>
    </xf>
    <xf numFmtId="182" fontId="0" fillId="0" borderId="43" xfId="48" applyNumberFormat="1" applyFont="1" applyFill="1" applyBorder="1" applyAlignment="1" applyProtection="1">
      <alignment/>
      <protection locked="0"/>
    </xf>
    <xf numFmtId="181" fontId="0" fillId="0" borderId="45" xfId="48" applyNumberFormat="1" applyFont="1" applyFill="1" applyBorder="1" applyAlignment="1" applyProtection="1">
      <alignment/>
      <protection locked="0"/>
    </xf>
    <xf numFmtId="181" fontId="0" fillId="0" borderId="58" xfId="48" applyNumberFormat="1" applyFont="1" applyFill="1" applyBorder="1" applyAlignment="1" applyProtection="1">
      <alignment/>
      <protection locked="0"/>
    </xf>
    <xf numFmtId="181" fontId="0" fillId="0" borderId="16" xfId="48" applyNumberFormat="1" applyFont="1" applyFill="1" applyBorder="1" applyAlignment="1" applyProtection="1">
      <alignment/>
      <protection locked="0"/>
    </xf>
    <xf numFmtId="181" fontId="0" fillId="0" borderId="59" xfId="48" applyNumberFormat="1" applyFont="1" applyFill="1" applyBorder="1" applyAlignment="1" applyProtection="1">
      <alignment/>
      <protection locked="0"/>
    </xf>
    <xf numFmtId="180" fontId="0" fillId="0" borderId="27" xfId="48" applyNumberFormat="1" applyFont="1" applyFill="1" applyBorder="1" applyAlignment="1" applyProtection="1">
      <alignment/>
      <protection locked="0"/>
    </xf>
    <xf numFmtId="180" fontId="0" fillId="0" borderId="17" xfId="48" applyNumberFormat="1" applyFont="1" applyFill="1" applyBorder="1" applyAlignment="1" applyProtection="1">
      <alignment/>
      <protection locked="0"/>
    </xf>
    <xf numFmtId="180" fontId="0" fillId="0" borderId="58" xfId="48" applyNumberFormat="1" applyFont="1" applyFill="1" applyBorder="1" applyAlignment="1" applyProtection="1">
      <alignment/>
      <protection locked="0"/>
    </xf>
    <xf numFmtId="180" fontId="0" fillId="0" borderId="11" xfId="48" applyNumberFormat="1" applyFont="1" applyFill="1" applyBorder="1" applyAlignment="1" applyProtection="1">
      <alignment/>
      <protection locked="0"/>
    </xf>
    <xf numFmtId="180" fontId="0" fillId="0" borderId="59" xfId="48" applyNumberFormat="1" applyFont="1" applyFill="1" applyBorder="1" applyAlignment="1" applyProtection="1">
      <alignment/>
      <protection locked="0"/>
    </xf>
    <xf numFmtId="180" fontId="0" fillId="0" borderId="42" xfId="48" applyNumberFormat="1" applyFont="1" applyFill="1" applyBorder="1" applyAlignment="1" applyProtection="1">
      <alignment/>
      <protection locked="0"/>
    </xf>
    <xf numFmtId="181" fontId="0" fillId="0" borderId="60" xfId="48" applyNumberFormat="1" applyFont="1" applyFill="1" applyBorder="1" applyAlignment="1" applyProtection="1">
      <alignment/>
      <protection locked="0"/>
    </xf>
    <xf numFmtId="181" fontId="0" fillId="0" borderId="61" xfId="48" applyNumberFormat="1" applyFont="1" applyFill="1" applyBorder="1" applyAlignment="1" applyProtection="1">
      <alignment/>
      <protection locked="0"/>
    </xf>
    <xf numFmtId="181" fontId="0" fillId="0" borderId="62" xfId="48" applyNumberFormat="1" applyFont="1" applyFill="1" applyBorder="1" applyAlignment="1" applyProtection="1">
      <alignment/>
      <protection locked="0"/>
    </xf>
    <xf numFmtId="181" fontId="0" fillId="0" borderId="63" xfId="48" applyNumberFormat="1" applyFont="1" applyFill="1" applyBorder="1" applyAlignment="1" applyProtection="1">
      <alignment/>
      <protection locked="0"/>
    </xf>
    <xf numFmtId="181" fontId="0" fillId="0" borderId="64" xfId="48" applyNumberFormat="1" applyFont="1" applyFill="1" applyBorder="1" applyAlignment="1" applyProtection="1">
      <alignment/>
      <protection locked="0"/>
    </xf>
    <xf numFmtId="181" fontId="0" fillId="0" borderId="65" xfId="48" applyNumberFormat="1" applyFont="1" applyFill="1" applyBorder="1" applyAlignment="1" applyProtection="1">
      <alignment/>
      <protection locked="0"/>
    </xf>
    <xf numFmtId="182" fontId="0" fillId="0" borderId="14" xfId="48" applyNumberFormat="1" applyFont="1" applyFill="1" applyBorder="1" applyAlignment="1" applyProtection="1">
      <alignment/>
      <protection locked="0"/>
    </xf>
    <xf numFmtId="182" fontId="0" fillId="0" borderId="27" xfId="48" applyNumberFormat="1" applyFont="1" applyFill="1" applyBorder="1" applyAlignment="1" applyProtection="1">
      <alignment/>
      <protection locked="0"/>
    </xf>
    <xf numFmtId="182" fontId="0" fillId="0" borderId="60" xfId="48" applyNumberFormat="1" applyFont="1" applyFill="1" applyBorder="1" applyAlignment="1" applyProtection="1">
      <alignment/>
      <protection locked="0"/>
    </xf>
    <xf numFmtId="182" fontId="0" fillId="0" borderId="66" xfId="48" applyNumberFormat="1" applyFont="1" applyFill="1" applyBorder="1" applyAlignment="1" applyProtection="1">
      <alignment/>
      <protection locked="0"/>
    </xf>
    <xf numFmtId="182" fontId="0" fillId="0" borderId="30" xfId="48" applyNumberFormat="1" applyFont="1" applyFill="1" applyBorder="1" applyAlignment="1" applyProtection="1">
      <alignment/>
      <protection locked="0"/>
    </xf>
    <xf numFmtId="182" fontId="0" fillId="0" borderId="61" xfId="48" applyNumberFormat="1" applyFont="1" applyFill="1" applyBorder="1" applyAlignment="1" applyProtection="1">
      <alignment/>
      <protection locked="0"/>
    </xf>
    <xf numFmtId="182" fontId="0" fillId="0" borderId="20" xfId="48" applyNumberFormat="1" applyFont="1" applyFill="1" applyBorder="1" applyAlignment="1" applyProtection="1">
      <alignment/>
      <protection locked="0"/>
    </xf>
    <xf numFmtId="182" fontId="0" fillId="0" borderId="29" xfId="48" applyNumberFormat="1" applyFont="1" applyFill="1" applyBorder="1" applyAlignment="1" applyProtection="1">
      <alignment/>
      <protection locked="0"/>
    </xf>
    <xf numFmtId="182" fontId="0" fillId="0" borderId="67" xfId="48" applyNumberFormat="1" applyFont="1" applyFill="1" applyBorder="1" applyAlignment="1" applyProtection="1">
      <alignment/>
      <protection locked="0"/>
    </xf>
    <xf numFmtId="182" fontId="0" fillId="0" borderId="24" xfId="48" applyNumberFormat="1" applyFont="1" applyFill="1" applyBorder="1" applyAlignment="1" applyProtection="1">
      <alignment/>
      <protection/>
    </xf>
    <xf numFmtId="182" fontId="0" fillId="0" borderId="68" xfId="48" applyNumberFormat="1" applyFont="1" applyFill="1" applyBorder="1" applyAlignment="1" applyProtection="1">
      <alignment/>
      <protection/>
    </xf>
    <xf numFmtId="182" fontId="0" fillId="0" borderId="40" xfId="48" applyNumberFormat="1" applyFont="1" applyFill="1" applyBorder="1" applyAlignment="1" applyProtection="1">
      <alignment/>
      <protection locked="0"/>
    </xf>
    <xf numFmtId="182" fontId="0" fillId="0" borderId="69" xfId="48" applyNumberFormat="1" applyFont="1" applyFill="1" applyBorder="1" applyAlignment="1" applyProtection="1">
      <alignment/>
      <protection locked="0"/>
    </xf>
    <xf numFmtId="182" fontId="0" fillId="0" borderId="64" xfId="48" applyNumberFormat="1" applyFont="1" applyFill="1" applyBorder="1" applyAlignment="1" applyProtection="1">
      <alignment/>
      <protection locked="0"/>
    </xf>
    <xf numFmtId="182" fontId="0" fillId="0" borderId="22" xfId="48" applyNumberFormat="1" applyFont="1" applyFill="1" applyBorder="1" applyAlignment="1" applyProtection="1">
      <alignment/>
      <protection locked="0"/>
    </xf>
    <xf numFmtId="182" fontId="0" fillId="0" borderId="70" xfId="48" applyNumberFormat="1" applyFont="1" applyFill="1" applyBorder="1" applyAlignment="1" applyProtection="1">
      <alignment/>
      <protection locked="0"/>
    </xf>
    <xf numFmtId="182" fontId="0" fillId="0" borderId="65" xfId="48" applyNumberFormat="1" applyFont="1" applyFill="1" applyBorder="1" applyAlignment="1" applyProtection="1">
      <alignment/>
      <protection locked="0"/>
    </xf>
    <xf numFmtId="182" fontId="0" fillId="0" borderId="24" xfId="0" applyNumberFormat="1" applyFont="1" applyFill="1" applyBorder="1" applyAlignment="1" applyProtection="1">
      <alignment vertical="center"/>
      <protection/>
    </xf>
    <xf numFmtId="182" fontId="0" fillId="0" borderId="68" xfId="0" applyNumberFormat="1" applyFont="1" applyFill="1" applyBorder="1" applyAlignment="1" applyProtection="1">
      <alignment vertical="center"/>
      <protection/>
    </xf>
    <xf numFmtId="182" fontId="0" fillId="0" borderId="25" xfId="48" applyNumberFormat="1" applyFont="1" applyFill="1" applyBorder="1" applyAlignment="1" applyProtection="1">
      <alignment/>
      <protection locked="0"/>
    </xf>
    <xf numFmtId="182" fontId="0" fillId="0" borderId="34" xfId="48" applyNumberFormat="1" applyFont="1" applyFill="1" applyBorder="1" applyAlignment="1" applyProtection="1">
      <alignment/>
      <protection locked="0"/>
    </xf>
    <xf numFmtId="182" fontId="0" fillId="0" borderId="63" xfId="48" applyNumberFormat="1" applyFont="1" applyFill="1" applyBorder="1" applyAlignment="1" applyProtection="1">
      <alignment/>
      <protection locked="0"/>
    </xf>
    <xf numFmtId="182" fontId="0" fillId="0" borderId="71" xfId="48" applyNumberFormat="1" applyFont="1" applyFill="1" applyBorder="1" applyAlignment="1" applyProtection="1">
      <alignment/>
      <protection locked="0"/>
    </xf>
    <xf numFmtId="182" fontId="0" fillId="0" borderId="42" xfId="48" applyNumberFormat="1" applyFont="1" applyFill="1" applyBorder="1" applyAlignment="1" applyProtection="1">
      <alignment/>
      <protection locked="0"/>
    </xf>
    <xf numFmtId="181" fontId="0" fillId="0" borderId="50" xfId="48" applyNumberFormat="1" applyFont="1" applyFill="1" applyBorder="1" applyAlignment="1" applyProtection="1">
      <alignment/>
      <protection locked="0"/>
    </xf>
    <xf numFmtId="181" fontId="0" fillId="0" borderId="51" xfId="48" applyNumberFormat="1" applyFont="1" applyFill="1" applyBorder="1" applyAlignment="1" applyProtection="1">
      <alignment/>
      <protection locked="0"/>
    </xf>
    <xf numFmtId="181" fontId="0" fillId="0" borderId="12" xfId="48" applyNumberFormat="1" applyFont="1" applyFill="1" applyBorder="1" applyAlignment="1" applyProtection="1">
      <alignment/>
      <protection locked="0"/>
    </xf>
    <xf numFmtId="181" fontId="0" fillId="0" borderId="53" xfId="48" applyNumberFormat="1" applyFont="1" applyFill="1" applyBorder="1" applyAlignment="1" applyProtection="1">
      <alignment/>
      <protection locked="0"/>
    </xf>
    <xf numFmtId="181" fontId="0" fillId="0" borderId="54" xfId="48" applyNumberFormat="1" applyFont="1" applyFill="1" applyBorder="1" applyAlignment="1" applyProtection="1">
      <alignment/>
      <protection locked="0"/>
    </xf>
    <xf numFmtId="181" fontId="0" fillId="0" borderId="72" xfId="48" applyNumberFormat="1" applyFont="1" applyFill="1" applyBorder="1" applyAlignment="1" applyProtection="1">
      <alignment/>
      <protection locked="0"/>
    </xf>
    <xf numFmtId="180" fontId="0" fillId="0" borderId="26" xfId="48" applyNumberFormat="1" applyFont="1" applyFill="1" applyBorder="1" applyAlignment="1" applyProtection="1">
      <alignment/>
      <protection locked="0"/>
    </xf>
    <xf numFmtId="180" fontId="0" fillId="0" borderId="66" xfId="48" applyNumberFormat="1" applyFont="1" applyFill="1" applyBorder="1" applyAlignment="1" applyProtection="1">
      <alignment/>
      <protection locked="0"/>
    </xf>
    <xf numFmtId="180" fontId="0" fillId="0" borderId="20" xfId="48" applyNumberFormat="1" applyFont="1" applyFill="1" applyBorder="1" applyAlignment="1" applyProtection="1">
      <alignment/>
      <protection locked="0"/>
    </xf>
    <xf numFmtId="180" fontId="0" fillId="0" borderId="24" xfId="48" applyNumberFormat="1" applyFont="1" applyFill="1" applyBorder="1" applyAlignment="1" applyProtection="1">
      <alignment/>
      <protection locked="0"/>
    </xf>
    <xf numFmtId="180" fontId="0" fillId="0" borderId="14" xfId="48" applyNumberFormat="1" applyFont="1" applyFill="1" applyBorder="1" applyAlignment="1">
      <alignment/>
    </xf>
    <xf numFmtId="180" fontId="0" fillId="0" borderId="22" xfId="48" applyNumberFormat="1" applyFont="1" applyFill="1" applyBorder="1" applyAlignment="1">
      <alignment/>
    </xf>
    <xf numFmtId="180" fontId="0" fillId="0" borderId="26" xfId="48" applyNumberFormat="1" applyFill="1" applyBorder="1" applyAlignment="1">
      <alignment/>
    </xf>
    <xf numFmtId="180" fontId="0" fillId="0" borderId="66" xfId="48" applyNumberFormat="1" applyFill="1" applyBorder="1" applyAlignment="1">
      <alignment/>
    </xf>
    <xf numFmtId="180" fontId="0" fillId="0" borderId="20" xfId="48" applyNumberFormat="1" applyFill="1" applyBorder="1" applyAlignment="1">
      <alignment/>
    </xf>
    <xf numFmtId="180" fontId="0" fillId="0" borderId="24" xfId="48" applyNumberFormat="1" applyFill="1" applyBorder="1" applyAlignment="1">
      <alignment/>
    </xf>
    <xf numFmtId="184" fontId="0" fillId="0" borderId="73" xfId="48" applyNumberFormat="1" applyFont="1" applyFill="1" applyBorder="1" applyAlignment="1">
      <alignment/>
    </xf>
    <xf numFmtId="184" fontId="0" fillId="0" borderId="15" xfId="48" applyNumberFormat="1" applyFill="1" applyBorder="1" applyAlignment="1">
      <alignment/>
    </xf>
    <xf numFmtId="184" fontId="0" fillId="0" borderId="74" xfId="48" applyNumberFormat="1" applyFill="1" applyBorder="1" applyAlignment="1">
      <alignment/>
    </xf>
    <xf numFmtId="184" fontId="0" fillId="0" borderId="21" xfId="48" applyNumberFormat="1" applyFill="1" applyBorder="1" applyAlignment="1">
      <alignment/>
    </xf>
    <xf numFmtId="184" fontId="0" fillId="0" borderId="75" xfId="48" applyNumberFormat="1" applyFill="1" applyBorder="1" applyAlignment="1">
      <alignment/>
    </xf>
    <xf numFmtId="184" fontId="0" fillId="0" borderId="15" xfId="48" applyNumberFormat="1" applyFont="1" applyFill="1" applyBorder="1" applyAlignment="1">
      <alignment/>
    </xf>
    <xf numFmtId="184" fontId="0" fillId="0" borderId="74" xfId="48" applyNumberFormat="1" applyFont="1" applyFill="1" applyBorder="1" applyAlignment="1">
      <alignment/>
    </xf>
    <xf numFmtId="184" fontId="0" fillId="0" borderId="21" xfId="48" applyNumberFormat="1" applyFont="1" applyFill="1" applyBorder="1" applyAlignment="1">
      <alignment/>
    </xf>
    <xf numFmtId="184" fontId="0" fillId="0" borderId="75" xfId="48" applyNumberFormat="1" applyFont="1" applyFill="1" applyBorder="1" applyAlignment="1">
      <alignment/>
    </xf>
    <xf numFmtId="180" fontId="0" fillId="0" borderId="66" xfId="48" applyNumberFormat="1" applyFont="1" applyFill="1" applyBorder="1" applyAlignment="1">
      <alignment/>
    </xf>
    <xf numFmtId="181" fontId="0" fillId="0" borderId="76" xfId="48" applyNumberFormat="1" applyFont="1" applyFill="1" applyBorder="1" applyAlignment="1" applyProtection="1">
      <alignment/>
      <protection locked="0"/>
    </xf>
    <xf numFmtId="186" fontId="0" fillId="0" borderId="77" xfId="48" applyNumberFormat="1" applyFont="1" applyFill="1" applyBorder="1" applyAlignment="1" applyProtection="1">
      <alignment/>
      <protection locked="0"/>
    </xf>
    <xf numFmtId="182" fontId="0" fillId="0" borderId="76" xfId="48" applyNumberFormat="1" applyFont="1" applyFill="1" applyBorder="1" applyAlignment="1" applyProtection="1">
      <alignment/>
      <protection locked="0"/>
    </xf>
    <xf numFmtId="181" fontId="0" fillId="0" borderId="77" xfId="48" applyNumberFormat="1" applyFont="1" applyFill="1" applyBorder="1" applyAlignment="1" applyProtection="1">
      <alignment/>
      <protection locked="0"/>
    </xf>
    <xf numFmtId="180" fontId="0" fillId="0" borderId="36" xfId="48" applyNumberFormat="1" applyFill="1" applyBorder="1" applyAlignment="1">
      <alignment/>
    </xf>
    <xf numFmtId="180" fontId="0" fillId="0" borderId="11" xfId="48" applyNumberFormat="1" applyFont="1" applyFill="1" applyBorder="1" applyAlignment="1" applyProtection="1">
      <alignment/>
      <protection/>
    </xf>
    <xf numFmtId="180" fontId="0" fillId="0" borderId="23" xfId="48" applyNumberFormat="1" applyFont="1" applyFill="1" applyBorder="1" applyAlignment="1" applyProtection="1">
      <alignment/>
      <protection/>
    </xf>
    <xf numFmtId="180" fontId="0" fillId="0" borderId="36" xfId="48" applyNumberFormat="1" applyFont="1" applyFill="1" applyBorder="1" applyAlignment="1" applyProtection="1">
      <alignment/>
      <protection locked="0"/>
    </xf>
    <xf numFmtId="181" fontId="0" fillId="0" borderId="70" xfId="48" applyNumberFormat="1" applyFont="1" applyFill="1" applyBorder="1" applyAlignment="1" applyProtection="1">
      <alignment/>
      <protection locked="0"/>
    </xf>
    <xf numFmtId="181" fontId="0" fillId="0" borderId="78" xfId="48" applyNumberFormat="1" applyFont="1" applyFill="1" applyBorder="1" applyAlignment="1" applyProtection="1">
      <alignment/>
      <protection locked="0"/>
    </xf>
    <xf numFmtId="181" fontId="0" fillId="0" borderId="79" xfId="48" applyNumberFormat="1" applyFont="1" applyFill="1" applyBorder="1" applyAlignment="1" applyProtection="1">
      <alignment/>
      <protection locked="0"/>
    </xf>
    <xf numFmtId="180" fontId="0" fillId="0" borderId="80" xfId="48" applyNumberFormat="1" applyFill="1" applyBorder="1" applyAlignment="1">
      <alignment/>
    </xf>
    <xf numFmtId="180" fontId="0" fillId="0" borderId="12" xfId="48" applyNumberFormat="1" applyFont="1" applyFill="1" applyBorder="1" applyAlignment="1" applyProtection="1">
      <alignment/>
      <protection/>
    </xf>
    <xf numFmtId="180" fontId="0" fillId="0" borderId="54" xfId="48" applyNumberFormat="1" applyFont="1" applyFill="1" applyBorder="1" applyAlignment="1" applyProtection="1">
      <alignment/>
      <protection/>
    </xf>
    <xf numFmtId="180" fontId="0" fillId="0" borderId="22" xfId="48" applyNumberFormat="1" applyFont="1" applyFill="1" applyBorder="1" applyAlignment="1" applyProtection="1">
      <alignment/>
      <protection locked="0"/>
    </xf>
    <xf numFmtId="180" fontId="0" fillId="0" borderId="81" xfId="48" applyNumberFormat="1" applyFont="1" applyFill="1" applyBorder="1" applyAlignment="1" applyProtection="1">
      <alignment/>
      <protection locked="0"/>
    </xf>
    <xf numFmtId="181" fontId="0" fillId="0" borderId="23" xfId="48" applyNumberFormat="1" applyFont="1" applyFill="1" applyBorder="1" applyAlignment="1" applyProtection="1">
      <alignment/>
      <protection locked="0"/>
    </xf>
    <xf numFmtId="181" fontId="0" fillId="0" borderId="36" xfId="48" applyNumberFormat="1" applyFont="1" applyFill="1" applyBorder="1" applyAlignment="1" applyProtection="1">
      <alignment/>
      <protection locked="0"/>
    </xf>
    <xf numFmtId="184" fontId="0" fillId="0" borderId="23" xfId="48" applyNumberFormat="1" applyFont="1" applyFill="1" applyBorder="1" applyAlignment="1" applyProtection="1">
      <alignment/>
      <protection locked="0"/>
    </xf>
    <xf numFmtId="184" fontId="0" fillId="0" borderId="36" xfId="48" applyNumberFormat="1" applyFont="1" applyFill="1" applyBorder="1" applyAlignment="1" applyProtection="1">
      <alignment/>
      <protection locked="0"/>
    </xf>
    <xf numFmtId="184" fontId="0" fillId="0" borderId="11" xfId="48" applyNumberFormat="1" applyFont="1" applyFill="1" applyBorder="1" applyAlignment="1" applyProtection="1">
      <alignment/>
      <protection locked="0"/>
    </xf>
    <xf numFmtId="182" fontId="0" fillId="0" borderId="36" xfId="48" applyNumberFormat="1" applyFill="1" applyBorder="1" applyAlignment="1">
      <alignment/>
    </xf>
    <xf numFmtId="182" fontId="0" fillId="0" borderId="79" xfId="48" applyNumberFormat="1" applyFill="1" applyBorder="1" applyAlignment="1">
      <alignment/>
    </xf>
    <xf numFmtId="182" fontId="0" fillId="0" borderId="11" xfId="0" applyNumberFormat="1" applyFont="1" applyFill="1" applyBorder="1" applyAlignment="1" applyProtection="1">
      <alignment vertical="center"/>
      <protection/>
    </xf>
    <xf numFmtId="182" fontId="0" fillId="0" borderId="67" xfId="0" applyNumberFormat="1" applyFont="1" applyFill="1" applyBorder="1" applyAlignment="1" applyProtection="1">
      <alignment vertical="center"/>
      <protection/>
    </xf>
    <xf numFmtId="182" fontId="0" fillId="0" borderId="23" xfId="0" applyNumberFormat="1" applyFont="1" applyFill="1" applyBorder="1" applyAlignment="1" applyProtection="1">
      <alignment vertical="center"/>
      <protection/>
    </xf>
    <xf numFmtId="182" fontId="0" fillId="0" borderId="65" xfId="0" applyNumberFormat="1" applyFont="1" applyFill="1" applyBorder="1" applyAlignment="1" applyProtection="1">
      <alignment vertical="center"/>
      <protection/>
    </xf>
    <xf numFmtId="182" fontId="0" fillId="0" borderId="36" xfId="48" applyNumberFormat="1" applyFont="1" applyFill="1" applyBorder="1" applyAlignment="1" applyProtection="1">
      <alignment/>
      <protection locked="0"/>
    </xf>
    <xf numFmtId="184" fontId="0" fillId="0" borderId="54" xfId="48" applyNumberFormat="1" applyFont="1" applyFill="1" applyBorder="1" applyAlignment="1" applyProtection="1">
      <alignment/>
      <protection locked="0"/>
    </xf>
    <xf numFmtId="184" fontId="0" fillId="0" borderId="80" xfId="48" applyNumberFormat="1" applyFont="1" applyFill="1" applyBorder="1" applyAlignment="1" applyProtection="1">
      <alignment/>
      <protection locked="0"/>
    </xf>
    <xf numFmtId="184" fontId="0" fillId="0" borderId="12" xfId="48" applyNumberFormat="1" applyFont="1" applyFill="1" applyBorder="1" applyAlignment="1" applyProtection="1">
      <alignment/>
      <protection locked="0"/>
    </xf>
    <xf numFmtId="184" fontId="0" fillId="0" borderId="22" xfId="48" applyNumberFormat="1" applyFont="1" applyFill="1" applyBorder="1" applyAlignment="1" applyProtection="1">
      <alignment/>
      <protection locked="0"/>
    </xf>
    <xf numFmtId="184" fontId="0" fillId="0" borderId="81" xfId="48" applyNumberFormat="1" applyFont="1" applyFill="1" applyBorder="1" applyAlignment="1" applyProtection="1">
      <alignment/>
      <protection locked="0"/>
    </xf>
    <xf numFmtId="187" fontId="0" fillId="0" borderId="65" xfId="48" applyNumberFormat="1" applyFont="1" applyFill="1" applyBorder="1" applyAlignment="1" applyProtection="1">
      <alignment/>
      <protection locked="0"/>
    </xf>
    <xf numFmtId="187" fontId="0" fillId="0" borderId="79" xfId="48" applyNumberFormat="1" applyFont="1" applyFill="1" applyBorder="1" applyAlignment="1" applyProtection="1">
      <alignment/>
      <protection locked="0"/>
    </xf>
    <xf numFmtId="187" fontId="0" fillId="0" borderId="67" xfId="48" applyNumberFormat="1" applyFont="1" applyFill="1" applyBorder="1" applyAlignment="1" applyProtection="1">
      <alignment/>
      <protection locked="0"/>
    </xf>
    <xf numFmtId="187" fontId="0" fillId="0" borderId="23" xfId="48" applyNumberFormat="1" applyFont="1" applyFill="1" applyBorder="1" applyAlignment="1" applyProtection="1">
      <alignment/>
      <protection locked="0"/>
    </xf>
    <xf numFmtId="187" fontId="0" fillId="0" borderId="36" xfId="48" applyNumberFormat="1" applyFont="1" applyFill="1" applyBorder="1" applyAlignment="1" applyProtection="1">
      <alignment/>
      <protection locked="0"/>
    </xf>
    <xf numFmtId="182" fontId="0" fillId="0" borderId="81" xfId="48" applyNumberFormat="1" applyFill="1" applyBorder="1" applyAlignment="1">
      <alignment/>
    </xf>
    <xf numFmtId="182" fontId="0" fillId="0" borderId="26" xfId="0" applyNumberFormat="1" applyFont="1" applyFill="1" applyBorder="1" applyAlignment="1" applyProtection="1">
      <alignment vertical="center"/>
      <protection/>
    </xf>
    <xf numFmtId="182" fontId="0" fillId="0" borderId="22" xfId="0" applyNumberFormat="1" applyFont="1" applyFill="1" applyBorder="1" applyAlignment="1" applyProtection="1">
      <alignment vertical="center"/>
      <protection/>
    </xf>
    <xf numFmtId="181" fontId="0" fillId="0" borderId="73" xfId="48" applyNumberFormat="1" applyFont="1" applyFill="1" applyBorder="1" applyAlignment="1" applyProtection="1">
      <alignment/>
      <protection locked="0"/>
    </xf>
    <xf numFmtId="181" fontId="0" fillId="0" borderId="82" xfId="48" applyNumberFormat="1" applyFont="1" applyFill="1" applyBorder="1" applyAlignment="1" applyProtection="1">
      <alignment/>
      <protection locked="0"/>
    </xf>
    <xf numFmtId="181" fontId="0" fillId="0" borderId="15" xfId="48" applyNumberFormat="1" applyFont="1" applyFill="1" applyBorder="1" applyAlignment="1" applyProtection="1">
      <alignment/>
      <protection locked="0"/>
    </xf>
    <xf numFmtId="188" fontId="0" fillId="0" borderId="67" xfId="0" applyNumberFormat="1" applyBorder="1" applyAlignment="1">
      <alignment/>
    </xf>
    <xf numFmtId="188" fontId="0" fillId="0" borderId="61" xfId="0" applyNumberFormat="1" applyBorder="1" applyAlignment="1">
      <alignment/>
    </xf>
    <xf numFmtId="188" fontId="0" fillId="0" borderId="67" xfId="48" applyNumberFormat="1" applyFont="1" applyFill="1" applyBorder="1" applyAlignment="1" applyProtection="1">
      <alignment/>
      <protection locked="0"/>
    </xf>
    <xf numFmtId="188" fontId="0" fillId="0" borderId="61" xfId="48" applyNumberFormat="1" applyFont="1" applyFill="1" applyBorder="1" applyAlignment="1" applyProtection="1">
      <alignment/>
      <protection locked="0"/>
    </xf>
    <xf numFmtId="188" fontId="0" fillId="0" borderId="83" xfId="48" applyNumberFormat="1" applyFont="1" applyFill="1" applyBorder="1" applyAlignment="1" applyProtection="1">
      <alignment/>
      <protection locked="0"/>
    </xf>
    <xf numFmtId="188" fontId="0" fillId="0" borderId="84" xfId="48" applyNumberFormat="1" applyFont="1" applyFill="1" applyBorder="1" applyAlignment="1" applyProtection="1">
      <alignment/>
      <protection locked="0"/>
    </xf>
    <xf numFmtId="188" fontId="0" fillId="0" borderId="60" xfId="48" applyNumberFormat="1" applyFont="1" applyFill="1" applyBorder="1" applyAlignment="1" applyProtection="1">
      <alignment/>
      <protection locked="0"/>
    </xf>
    <xf numFmtId="188" fontId="0" fillId="0" borderId="85" xfId="48" applyNumberFormat="1" applyFont="1" applyFill="1" applyBorder="1" applyAlignment="1" applyProtection="1">
      <alignment/>
      <protection locked="0"/>
    </xf>
    <xf numFmtId="188" fontId="0" fillId="0" borderId="65" xfId="48" applyNumberFormat="1" applyFont="1" applyFill="1" applyBorder="1" applyAlignment="1" applyProtection="1">
      <alignment/>
      <protection locked="0"/>
    </xf>
    <xf numFmtId="188" fontId="0" fillId="0" borderId="63" xfId="48" applyNumberFormat="1" applyFont="1" applyFill="1" applyBorder="1" applyAlignment="1" applyProtection="1">
      <alignment/>
      <protection locked="0"/>
    </xf>
    <xf numFmtId="188" fontId="0" fillId="0" borderId="64" xfId="48" applyNumberFormat="1" applyFont="1" applyFill="1" applyBorder="1" applyAlignment="1" applyProtection="1">
      <alignment/>
      <protection locked="0"/>
    </xf>
    <xf numFmtId="38" fontId="4" fillId="0" borderId="86" xfId="48" applyFont="1" applyFill="1" applyBorder="1" applyAlignment="1">
      <alignment horizontal="centerContinuous" vertical="center" wrapText="1"/>
    </xf>
    <xf numFmtId="38" fontId="4" fillId="0" borderId="26" xfId="48" applyFont="1" applyFill="1" applyBorder="1" applyAlignment="1">
      <alignment horizontal="center" vertical="top" wrapText="1"/>
    </xf>
    <xf numFmtId="38" fontId="4" fillId="0" borderId="45" xfId="48" applyFont="1" applyFill="1" applyBorder="1" applyAlignment="1">
      <alignment horizontal="center" vertical="center" wrapText="1"/>
    </xf>
    <xf numFmtId="38" fontId="4" fillId="0" borderId="83" xfId="48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0" fillId="0" borderId="87" xfId="48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4" fillId="0" borderId="54" xfId="48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4" fillId="0" borderId="90" xfId="48" applyFont="1" applyFill="1" applyBorder="1" applyAlignment="1">
      <alignment vertical="justify" wrapText="1"/>
    </xf>
    <xf numFmtId="0" fontId="0" fillId="0" borderId="91" xfId="0" applyBorder="1" applyAlignment="1">
      <alignment vertical="justify"/>
    </xf>
    <xf numFmtId="0" fontId="0" fillId="0" borderId="10" xfId="0" applyBorder="1" applyAlignment="1">
      <alignment horizontal="center" vertical="center" wrapText="1"/>
    </xf>
    <xf numFmtId="38" fontId="0" fillId="0" borderId="88" xfId="48" applyFill="1" applyBorder="1" applyAlignment="1">
      <alignment horizontal="center" vertical="center" wrapText="1"/>
    </xf>
    <xf numFmtId="38" fontId="0" fillId="0" borderId="87" xfId="48" applyFill="1" applyBorder="1" applyAlignment="1">
      <alignment horizontal="center" vertical="center" wrapText="1"/>
    </xf>
    <xf numFmtId="38" fontId="4" fillId="0" borderId="65" xfId="48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38" fontId="4" fillId="0" borderId="92" xfId="48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94" xfId="48" applyFont="1" applyFill="1" applyBorder="1" applyAlignment="1">
      <alignment horizontal="center" vertical="center" wrapText="1"/>
    </xf>
    <xf numFmtId="38" fontId="4" fillId="0" borderId="23" xfId="48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95" xfId="0" applyBorder="1" applyAlignment="1">
      <alignment vertical="justify"/>
    </xf>
    <xf numFmtId="0" fontId="0" fillId="0" borderId="96" xfId="0" applyBorder="1" applyAlignment="1">
      <alignment vertical="justify"/>
    </xf>
    <xf numFmtId="0" fontId="0" fillId="0" borderId="97" xfId="0" applyBorder="1" applyAlignment="1">
      <alignment vertical="justify"/>
    </xf>
    <xf numFmtId="0" fontId="0" fillId="0" borderId="98" xfId="0" applyBorder="1" applyAlignment="1">
      <alignment vertical="justify"/>
    </xf>
    <xf numFmtId="38" fontId="0" fillId="0" borderId="11" xfId="48" applyFont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center" vertical="center" wrapText="1"/>
    </xf>
    <xf numFmtId="38" fontId="4" fillId="0" borderId="70" xfId="48" applyFont="1" applyFill="1" applyBorder="1" applyAlignment="1">
      <alignment horizontal="center" vertical="center" wrapText="1"/>
    </xf>
    <xf numFmtId="38" fontId="4" fillId="0" borderId="17" xfId="48" applyFont="1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textRotation="255" wrapText="1"/>
    </xf>
    <xf numFmtId="0" fontId="0" fillId="0" borderId="88" xfId="0" applyFill="1" applyBorder="1" applyAlignment="1">
      <alignment horizontal="center" vertical="center" textRotation="255" wrapText="1"/>
    </xf>
    <xf numFmtId="0" fontId="0" fillId="0" borderId="89" xfId="0" applyFill="1" applyBorder="1" applyAlignment="1">
      <alignment horizontal="center" vertical="center" textRotation="255" wrapText="1"/>
    </xf>
    <xf numFmtId="38" fontId="0" fillId="0" borderId="27" xfId="48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99" xfId="48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38" fontId="0" fillId="0" borderId="101" xfId="48" applyFont="1" applyFill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38" fontId="0" fillId="0" borderId="103" xfId="48" applyFont="1" applyFill="1" applyBorder="1" applyAlignment="1">
      <alignment horizontal="center" vertical="center" textRotation="255" wrapText="1"/>
    </xf>
    <xf numFmtId="38" fontId="0" fillId="0" borderId="88" xfId="48" applyFill="1" applyBorder="1" applyAlignment="1">
      <alignment horizontal="center" vertical="center" textRotation="255" wrapText="1"/>
    </xf>
    <xf numFmtId="38" fontId="0" fillId="0" borderId="89" xfId="48" applyFill="1" applyBorder="1" applyAlignment="1">
      <alignment horizontal="center" vertical="center" textRotation="255" wrapText="1"/>
    </xf>
    <xf numFmtId="38" fontId="4" fillId="0" borderId="90" xfId="48" applyFont="1" applyFill="1" applyBorder="1" applyAlignment="1">
      <alignment horizontal="center" vertical="justify"/>
    </xf>
    <xf numFmtId="0" fontId="0" fillId="0" borderId="10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105" xfId="0" applyBorder="1" applyAlignment="1">
      <alignment/>
    </xf>
    <xf numFmtId="0" fontId="0" fillId="0" borderId="97" xfId="0" applyBorder="1" applyAlignment="1">
      <alignment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8" fontId="0" fillId="0" borderId="108" xfId="48" applyFill="1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38" fontId="0" fillId="0" borderId="114" xfId="48" applyFont="1" applyFill="1" applyBorder="1" applyAlignment="1" applyProtection="1">
      <alignment/>
      <protection locked="0"/>
    </xf>
    <xf numFmtId="0" fontId="0" fillId="0" borderId="1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25" sqref="C25"/>
    </sheetView>
  </sheetViews>
  <sheetFormatPr defaultColWidth="9.00390625" defaultRowHeight="13.5"/>
  <cols>
    <col min="1" max="1" width="10.375" style="4" customWidth="1"/>
    <col min="2" max="2" width="19.125" style="2" customWidth="1"/>
    <col min="3" max="3" width="11.50390625" style="3" customWidth="1"/>
    <col min="4" max="4" width="10.375" style="3" customWidth="1"/>
    <col min="5" max="5" width="9.00390625" style="3" customWidth="1"/>
    <col min="6" max="9" width="9.00390625" style="4" customWidth="1"/>
    <col min="10" max="10" width="9.625" style="4" customWidth="1"/>
    <col min="11" max="11" width="9.00390625" style="4" customWidth="1"/>
    <col min="12" max="13" width="8.625" style="4" customWidth="1"/>
    <col min="14" max="14" width="9.00390625" style="4" customWidth="1"/>
    <col min="15" max="17" width="8.625" style="4" customWidth="1"/>
    <col min="18" max="19" width="9.00390625" style="4" customWidth="1"/>
    <col min="20" max="20" width="7.50390625" style="3" customWidth="1"/>
    <col min="21" max="21" width="8.50390625" style="3" customWidth="1"/>
    <col min="22" max="22" width="10.125" style="5" hidden="1" customWidth="1"/>
    <col min="23" max="23" width="2.50390625" style="4" customWidth="1"/>
    <col min="24" max="16384" width="9.00390625" style="4" customWidth="1"/>
  </cols>
  <sheetData>
    <row r="1" ht="13.5">
      <c r="A1" s="1"/>
    </row>
    <row r="2" spans="1:11" ht="17.25">
      <c r="A2" s="6" t="s">
        <v>77</v>
      </c>
      <c r="F2" s="7"/>
      <c r="G2" s="7"/>
      <c r="H2" s="7"/>
      <c r="I2" s="7"/>
      <c r="J2" s="7"/>
      <c r="K2" s="7"/>
    </row>
    <row r="3" ht="14.25" thickBot="1">
      <c r="A3" s="1"/>
    </row>
    <row r="4" spans="1:22" s="9" customFormat="1" ht="15" customHeight="1">
      <c r="A4" s="223" t="s">
        <v>75</v>
      </c>
      <c r="B4" s="238"/>
      <c r="C4" s="236" t="s">
        <v>0</v>
      </c>
      <c r="D4" s="236" t="s">
        <v>1</v>
      </c>
      <c r="E4" s="244" t="s">
        <v>2</v>
      </c>
      <c r="F4" s="235" t="s">
        <v>3</v>
      </c>
      <c r="G4" s="225"/>
      <c r="H4" s="225"/>
      <c r="I4" s="225"/>
      <c r="J4" s="225" t="s">
        <v>4</v>
      </c>
      <c r="K4" s="225"/>
      <c r="L4" s="8" t="s">
        <v>5</v>
      </c>
      <c r="M4" s="8"/>
      <c r="N4" s="8"/>
      <c r="O4" s="8"/>
      <c r="P4" s="236" t="s">
        <v>6</v>
      </c>
      <c r="Q4" s="228" t="s">
        <v>7</v>
      </c>
      <c r="R4" s="221" t="s">
        <v>8</v>
      </c>
      <c r="S4" s="228" t="s">
        <v>9</v>
      </c>
      <c r="T4" s="230" t="s">
        <v>10</v>
      </c>
      <c r="U4" s="231"/>
      <c r="V4" s="232" t="s">
        <v>11</v>
      </c>
    </row>
    <row r="5" spans="1:22" s="9" customFormat="1" ht="35.25" customHeight="1">
      <c r="A5" s="239"/>
      <c r="B5" s="240"/>
      <c r="C5" s="242"/>
      <c r="D5" s="243"/>
      <c r="E5" s="245"/>
      <c r="F5" s="11" t="s">
        <v>12</v>
      </c>
      <c r="G5" s="12" t="s">
        <v>13</v>
      </c>
      <c r="H5" s="10" t="s">
        <v>14</v>
      </c>
      <c r="I5" s="12" t="s">
        <v>15</v>
      </c>
      <c r="J5" s="12" t="s">
        <v>16</v>
      </c>
      <c r="K5" s="10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216"/>
      <c r="Q5" s="229"/>
      <c r="R5" s="222"/>
      <c r="S5" s="229"/>
      <c r="T5" s="15" t="s">
        <v>12</v>
      </c>
      <c r="U5" s="16" t="s">
        <v>22</v>
      </c>
      <c r="V5" s="233"/>
    </row>
    <row r="6" spans="1:22" s="9" customFormat="1" ht="16.5" customHeight="1" thickBot="1">
      <c r="A6" s="224"/>
      <c r="B6" s="241"/>
      <c r="C6" s="17" t="s">
        <v>23</v>
      </c>
      <c r="D6" s="18" t="s">
        <v>24</v>
      </c>
      <c r="E6" s="19" t="s">
        <v>25</v>
      </c>
      <c r="F6" s="20" t="s">
        <v>26</v>
      </c>
      <c r="G6" s="21" t="s">
        <v>27</v>
      </c>
      <c r="H6" s="13" t="s">
        <v>28</v>
      </c>
      <c r="I6" s="21" t="s">
        <v>29</v>
      </c>
      <c r="J6" s="21" t="s">
        <v>30</v>
      </c>
      <c r="K6" s="13" t="s">
        <v>31</v>
      </c>
      <c r="L6" s="13"/>
      <c r="M6" s="13" t="s">
        <v>32</v>
      </c>
      <c r="N6" s="13"/>
      <c r="O6" s="13"/>
      <c r="P6" s="220"/>
      <c r="Q6" s="237"/>
      <c r="R6" s="22" t="s">
        <v>33</v>
      </c>
      <c r="S6" s="23" t="s">
        <v>34</v>
      </c>
      <c r="T6" s="24" t="s">
        <v>35</v>
      </c>
      <c r="U6" s="25" t="s">
        <v>36</v>
      </c>
      <c r="V6" s="234"/>
    </row>
    <row r="7" spans="1:22" ht="15" customHeight="1">
      <c r="A7" s="217" t="s">
        <v>38</v>
      </c>
      <c r="B7" s="26" t="s">
        <v>73</v>
      </c>
      <c r="C7" s="62">
        <v>695139</v>
      </c>
      <c r="D7" s="62">
        <v>330029</v>
      </c>
      <c r="E7" s="165">
        <v>47.47669171201731</v>
      </c>
      <c r="F7" s="75">
        <v>65959</v>
      </c>
      <c r="G7" s="173">
        <v>19.98581942798966</v>
      </c>
      <c r="H7" s="62">
        <v>3235</v>
      </c>
      <c r="I7" s="173">
        <v>4.904561924832093</v>
      </c>
      <c r="J7" s="62">
        <v>2612</v>
      </c>
      <c r="K7" s="175">
        <v>80.74188562596599</v>
      </c>
      <c r="L7" s="87">
        <v>868</v>
      </c>
      <c r="M7" s="87">
        <v>84</v>
      </c>
      <c r="N7" s="87">
        <v>3</v>
      </c>
      <c r="O7" s="87">
        <v>1657</v>
      </c>
      <c r="P7" s="87">
        <v>405</v>
      </c>
      <c r="Q7" s="123">
        <v>218</v>
      </c>
      <c r="R7" s="185">
        <v>127.35183977925682</v>
      </c>
      <c r="S7" s="190">
        <v>3.215926493108729</v>
      </c>
      <c r="T7" s="121">
        <v>10307</v>
      </c>
      <c r="U7" s="198">
        <v>15.626373959580953</v>
      </c>
      <c r="V7" s="28" t="e">
        <f>V9+V11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8" spans="1:22" ht="15" customHeight="1" thickBot="1">
      <c r="A8" s="219"/>
      <c r="B8" s="47" t="s">
        <v>74</v>
      </c>
      <c r="C8" s="161">
        <v>109744</v>
      </c>
      <c r="D8" s="161">
        <v>36688</v>
      </c>
      <c r="E8" s="166">
        <v>33.43052923166642</v>
      </c>
      <c r="F8" s="168">
        <v>6526</v>
      </c>
      <c r="G8" s="174">
        <v>17.787832533798518</v>
      </c>
      <c r="H8" s="161">
        <v>726</v>
      </c>
      <c r="I8" s="174">
        <v>11.124731841863316</v>
      </c>
      <c r="J8" s="161">
        <v>662</v>
      </c>
      <c r="K8" s="176">
        <v>91.18457300275482</v>
      </c>
      <c r="L8" s="178">
        <v>276</v>
      </c>
      <c r="M8" s="178">
        <v>19</v>
      </c>
      <c r="N8" s="178">
        <v>17</v>
      </c>
      <c r="O8" s="178">
        <v>350</v>
      </c>
      <c r="P8" s="178">
        <v>10</v>
      </c>
      <c r="Q8" s="179">
        <v>54</v>
      </c>
      <c r="R8" s="186">
        <v>291.14311982837876</v>
      </c>
      <c r="S8" s="191">
        <v>2.8700906344410875</v>
      </c>
      <c r="T8" s="195">
        <v>3989</v>
      </c>
      <c r="U8" s="199">
        <v>61.12473184186331</v>
      </c>
      <c r="V8" s="29"/>
    </row>
    <row r="9" spans="1:22" ht="15" customHeight="1">
      <c r="A9" s="226" t="s">
        <v>37</v>
      </c>
      <c r="B9" s="30" t="s">
        <v>71</v>
      </c>
      <c r="C9" s="162">
        <v>214762</v>
      </c>
      <c r="D9" s="162">
        <v>131000</v>
      </c>
      <c r="E9" s="69">
        <v>60.99775565509727</v>
      </c>
      <c r="F9" s="169">
        <v>21578</v>
      </c>
      <c r="G9" s="81">
        <v>16.47175572519084</v>
      </c>
      <c r="H9" s="162">
        <v>1255</v>
      </c>
      <c r="I9" s="81">
        <v>5.816108999907313</v>
      </c>
      <c r="J9" s="98">
        <v>971</v>
      </c>
      <c r="K9" s="177">
        <v>77.37051792828686</v>
      </c>
      <c r="L9" s="180">
        <v>134</v>
      </c>
      <c r="M9" s="180">
        <v>22</v>
      </c>
      <c r="N9" s="180">
        <v>0</v>
      </c>
      <c r="O9" s="180">
        <v>815</v>
      </c>
      <c r="P9" s="180">
        <v>283</v>
      </c>
      <c r="Q9" s="181">
        <v>1</v>
      </c>
      <c r="R9" s="187">
        <v>101.95569561590509</v>
      </c>
      <c r="S9" s="192">
        <v>2.265705458290422</v>
      </c>
      <c r="T9" s="196">
        <v>2466</v>
      </c>
      <c r="U9" s="200">
        <v>11.428306608582815</v>
      </c>
      <c r="V9" s="31" t="e">
        <f>SUM(#REF!)</f>
        <v>#REF!</v>
      </c>
    </row>
    <row r="10" spans="1:22" ht="15" customHeight="1" thickBot="1">
      <c r="A10" s="218"/>
      <c r="B10" s="47" t="s">
        <v>69</v>
      </c>
      <c r="C10" s="161"/>
      <c r="D10" s="161"/>
      <c r="E10" s="166"/>
      <c r="F10" s="168"/>
      <c r="G10" s="174"/>
      <c r="H10" s="161"/>
      <c r="I10" s="174"/>
      <c r="J10" s="161"/>
      <c r="K10" s="176"/>
      <c r="L10" s="178"/>
      <c r="M10" s="178"/>
      <c r="N10" s="178"/>
      <c r="O10" s="178"/>
      <c r="P10" s="178"/>
      <c r="Q10" s="179"/>
      <c r="R10" s="186"/>
      <c r="S10" s="191"/>
      <c r="T10" s="195"/>
      <c r="U10" s="199"/>
      <c r="V10" s="32" t="e">
        <f>V9+#REF!</f>
        <v>#REF!</v>
      </c>
    </row>
    <row r="11" spans="1:22" ht="15" customHeight="1">
      <c r="A11" s="227" t="s">
        <v>39</v>
      </c>
      <c r="B11" s="48" t="s">
        <v>71</v>
      </c>
      <c r="C11" s="163">
        <v>147123</v>
      </c>
      <c r="D11" s="163">
        <v>60100</v>
      </c>
      <c r="E11" s="165">
        <v>40.850172984509555</v>
      </c>
      <c r="F11" s="170">
        <v>8689</v>
      </c>
      <c r="G11" s="173">
        <v>14.45757071547421</v>
      </c>
      <c r="H11" s="163">
        <v>578</v>
      </c>
      <c r="I11" s="173">
        <v>6.652088847968695</v>
      </c>
      <c r="J11" s="62">
        <v>460</v>
      </c>
      <c r="K11" s="175">
        <v>79.58477508650519</v>
      </c>
      <c r="L11" s="182">
        <v>233</v>
      </c>
      <c r="M11" s="182">
        <v>26</v>
      </c>
      <c r="N11" s="182">
        <v>0</v>
      </c>
      <c r="O11" s="182">
        <v>201</v>
      </c>
      <c r="P11" s="182">
        <v>0</v>
      </c>
      <c r="Q11" s="183">
        <v>118</v>
      </c>
      <c r="R11" s="185">
        <v>299.2289101162389</v>
      </c>
      <c r="S11" s="190">
        <v>5.6521739130434785</v>
      </c>
      <c r="T11" s="197">
        <v>1847</v>
      </c>
      <c r="U11" s="198">
        <v>21.256761422488204</v>
      </c>
      <c r="V11" s="31" t="e">
        <f>SUM(#REF!)</f>
        <v>#REF!</v>
      </c>
    </row>
    <row r="12" spans="1:22" ht="15" customHeight="1" thickBot="1">
      <c r="A12" s="219"/>
      <c r="B12" s="47" t="s">
        <v>69</v>
      </c>
      <c r="C12" s="161"/>
      <c r="D12" s="161"/>
      <c r="E12" s="166"/>
      <c r="F12" s="168"/>
      <c r="G12" s="174"/>
      <c r="H12" s="161"/>
      <c r="I12" s="174"/>
      <c r="J12" s="161"/>
      <c r="K12" s="176"/>
      <c r="L12" s="178"/>
      <c r="M12" s="178"/>
      <c r="N12" s="178"/>
      <c r="O12" s="178"/>
      <c r="P12" s="178"/>
      <c r="Q12" s="179"/>
      <c r="R12" s="186"/>
      <c r="S12" s="191"/>
      <c r="T12" s="195"/>
      <c r="U12" s="199"/>
      <c r="V12" s="32" t="e">
        <f>V11+#REF!</f>
        <v>#REF!</v>
      </c>
    </row>
    <row r="13" spans="1:22" ht="15" customHeight="1">
      <c r="A13" s="217" t="s">
        <v>40</v>
      </c>
      <c r="B13" s="26" t="s">
        <v>71</v>
      </c>
      <c r="C13" s="62">
        <v>56313</v>
      </c>
      <c r="D13" s="62">
        <v>22080</v>
      </c>
      <c r="E13" s="106">
        <v>39.209418784294925</v>
      </c>
      <c r="F13" s="171">
        <v>7900</v>
      </c>
      <c r="G13" s="173">
        <v>35.778985507246375</v>
      </c>
      <c r="H13" s="62">
        <v>396</v>
      </c>
      <c r="I13" s="173">
        <v>5.012658227848101</v>
      </c>
      <c r="J13" s="62">
        <v>340</v>
      </c>
      <c r="K13" s="175">
        <v>85.85858585858585</v>
      </c>
      <c r="L13" s="87">
        <v>117</v>
      </c>
      <c r="M13" s="87">
        <v>11</v>
      </c>
      <c r="N13" s="87">
        <v>0</v>
      </c>
      <c r="O13" s="87">
        <v>212</v>
      </c>
      <c r="P13" s="87">
        <v>50</v>
      </c>
      <c r="Q13" s="87">
        <v>6</v>
      </c>
      <c r="R13" s="185">
        <v>139.2405063291139</v>
      </c>
      <c r="S13" s="190">
        <v>3.2352941176470593</v>
      </c>
      <c r="T13" s="87">
        <v>1060</v>
      </c>
      <c r="U13" s="198">
        <v>13.41772151898734</v>
      </c>
      <c r="V13" s="28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V34+V47+V60+V73+V86+V99+V112+V125+V138+V151</f>
        <v>#REF!</v>
      </c>
    </row>
    <row r="14" spans="1:22" ht="15" customHeight="1" thickBot="1">
      <c r="A14" s="219"/>
      <c r="B14" s="47" t="s">
        <v>69</v>
      </c>
      <c r="C14" s="164">
        <v>10334</v>
      </c>
      <c r="D14" s="164">
        <v>4666</v>
      </c>
      <c r="E14" s="167">
        <v>45.15192568221405</v>
      </c>
      <c r="F14" s="172">
        <v>341</v>
      </c>
      <c r="G14" s="174">
        <v>7.308186883840549</v>
      </c>
      <c r="H14" s="164">
        <v>45</v>
      </c>
      <c r="I14" s="174">
        <v>13.196480938416421</v>
      </c>
      <c r="J14" s="164">
        <v>44</v>
      </c>
      <c r="K14" s="176">
        <v>97.77777777777777</v>
      </c>
      <c r="L14" s="184">
        <v>12</v>
      </c>
      <c r="M14" s="184">
        <v>3</v>
      </c>
      <c r="N14" s="184">
        <v>0</v>
      </c>
      <c r="O14" s="184">
        <v>29</v>
      </c>
      <c r="P14" s="184">
        <v>0</v>
      </c>
      <c r="Q14" s="184">
        <v>1</v>
      </c>
      <c r="R14" s="186">
        <v>879.7653958944283</v>
      </c>
      <c r="S14" s="191">
        <v>6.8181818181818175</v>
      </c>
      <c r="T14" s="184">
        <v>173</v>
      </c>
      <c r="U14" s="199">
        <v>50.733137829912025</v>
      </c>
      <c r="V14" s="29"/>
    </row>
    <row r="15" spans="1:22" ht="15" customHeight="1">
      <c r="A15" s="217" t="s">
        <v>41</v>
      </c>
      <c r="B15" s="26" t="s">
        <v>71</v>
      </c>
      <c r="C15" s="62">
        <v>44639</v>
      </c>
      <c r="D15" s="62">
        <v>22791</v>
      </c>
      <c r="E15" s="106">
        <v>51.05625126010887</v>
      </c>
      <c r="F15" s="171">
        <v>5588</v>
      </c>
      <c r="G15" s="173">
        <v>24.518450265455662</v>
      </c>
      <c r="H15" s="62">
        <v>167</v>
      </c>
      <c r="I15" s="173">
        <v>2.9885468861846816</v>
      </c>
      <c r="J15" s="62">
        <v>154</v>
      </c>
      <c r="K15" s="175">
        <v>92.21556886227546</v>
      </c>
      <c r="L15" s="87">
        <v>43</v>
      </c>
      <c r="M15" s="87">
        <v>3</v>
      </c>
      <c r="N15" s="87">
        <v>0</v>
      </c>
      <c r="O15" s="87">
        <v>108</v>
      </c>
      <c r="P15" s="87">
        <v>1</v>
      </c>
      <c r="Q15" s="87">
        <v>12</v>
      </c>
      <c r="R15" s="185">
        <v>53.686471009305656</v>
      </c>
      <c r="S15" s="190">
        <v>1.948051948051948</v>
      </c>
      <c r="T15" s="87">
        <v>669</v>
      </c>
      <c r="U15" s="198">
        <v>11.97208303507516</v>
      </c>
      <c r="V15" s="28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V37+V50+V63+V76+V89+V102+V115+V128+V141+V154+V167+V180+V193+V206+V219+V232+V245+V258+V271+V284</f>
        <v>#REF!</v>
      </c>
    </row>
    <row r="16" spans="1:22" ht="15" customHeight="1" thickBot="1">
      <c r="A16" s="219"/>
      <c r="B16" s="47" t="s">
        <v>69</v>
      </c>
      <c r="C16" s="164">
        <v>13380</v>
      </c>
      <c r="D16" s="164">
        <v>4635</v>
      </c>
      <c r="E16" s="167">
        <v>34.64125560538117</v>
      </c>
      <c r="F16" s="172">
        <v>1072</v>
      </c>
      <c r="G16" s="174">
        <v>23.128371089536138</v>
      </c>
      <c r="H16" s="164">
        <v>108</v>
      </c>
      <c r="I16" s="174">
        <v>10.074626865671641</v>
      </c>
      <c r="J16" s="164">
        <v>100</v>
      </c>
      <c r="K16" s="176">
        <v>92.5925925925926</v>
      </c>
      <c r="L16" s="184">
        <v>26</v>
      </c>
      <c r="M16" s="184">
        <v>1</v>
      </c>
      <c r="N16" s="184">
        <v>2</v>
      </c>
      <c r="O16" s="184">
        <v>71</v>
      </c>
      <c r="P16" s="184">
        <v>1</v>
      </c>
      <c r="Q16" s="184">
        <v>7</v>
      </c>
      <c r="R16" s="186">
        <v>93.28358208955224</v>
      </c>
      <c r="S16" s="191">
        <v>1</v>
      </c>
      <c r="T16" s="184">
        <v>730</v>
      </c>
      <c r="U16" s="199">
        <v>68.09701492537313</v>
      </c>
      <c r="V16" s="29"/>
    </row>
    <row r="17" spans="1:22" ht="15" customHeight="1">
      <c r="A17" s="217" t="s">
        <v>42</v>
      </c>
      <c r="B17" s="26" t="s">
        <v>71</v>
      </c>
      <c r="C17" s="62">
        <v>42884</v>
      </c>
      <c r="D17" s="62">
        <v>24487</v>
      </c>
      <c r="E17" s="106">
        <v>57.10055032179834</v>
      </c>
      <c r="F17" s="171">
        <v>5158</v>
      </c>
      <c r="G17" s="173">
        <v>21.064238167190755</v>
      </c>
      <c r="H17" s="62">
        <v>233</v>
      </c>
      <c r="I17" s="173">
        <v>4.517254749903063</v>
      </c>
      <c r="J17" s="62">
        <v>189</v>
      </c>
      <c r="K17" s="175">
        <v>81.11587982832617</v>
      </c>
      <c r="L17" s="87">
        <v>67</v>
      </c>
      <c r="M17" s="87">
        <v>5</v>
      </c>
      <c r="N17" s="87">
        <v>0</v>
      </c>
      <c r="O17" s="87">
        <v>117</v>
      </c>
      <c r="P17" s="87">
        <v>35</v>
      </c>
      <c r="Q17" s="87">
        <v>9</v>
      </c>
      <c r="R17" s="185">
        <v>96.93679720822024</v>
      </c>
      <c r="S17" s="190">
        <v>2.6455026455026456</v>
      </c>
      <c r="T17" s="87">
        <v>686</v>
      </c>
      <c r="U17" s="198">
        <v>13.299728576967818</v>
      </c>
      <c r="V17" s="28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V40+V53+V66+V79+V92+V105+V118+V131+V144+V157+V170+V183+V196+V209+V222+V235+V248+V261+V274+V287+V300+V313+V326+V339+V352+V365+V378</f>
        <v>#REF!</v>
      </c>
    </row>
    <row r="18" spans="1:22" ht="15" customHeight="1" thickBot="1">
      <c r="A18" s="219"/>
      <c r="B18" s="47" t="s">
        <v>69</v>
      </c>
      <c r="C18" s="164">
        <v>9782</v>
      </c>
      <c r="D18" s="164">
        <v>4340</v>
      </c>
      <c r="E18" s="167">
        <v>44.36720507053772</v>
      </c>
      <c r="F18" s="172">
        <v>458</v>
      </c>
      <c r="G18" s="174">
        <v>10.55299539170507</v>
      </c>
      <c r="H18" s="164">
        <v>54</v>
      </c>
      <c r="I18" s="174">
        <v>11.790393013100436</v>
      </c>
      <c r="J18" s="164">
        <v>52</v>
      </c>
      <c r="K18" s="176">
        <v>96.29629629629629</v>
      </c>
      <c r="L18" s="184">
        <v>21</v>
      </c>
      <c r="M18" s="184">
        <v>4</v>
      </c>
      <c r="N18" s="184">
        <v>0</v>
      </c>
      <c r="O18" s="184">
        <v>27</v>
      </c>
      <c r="P18" s="184">
        <v>0</v>
      </c>
      <c r="Q18" s="184">
        <v>2</v>
      </c>
      <c r="R18" s="186">
        <v>873.3624454148471</v>
      </c>
      <c r="S18" s="191">
        <v>7.6923076923076925</v>
      </c>
      <c r="T18" s="184">
        <v>185</v>
      </c>
      <c r="U18" s="199">
        <v>40.39301310043668</v>
      </c>
      <c r="V18" s="29"/>
    </row>
    <row r="19" spans="1:22" ht="15" customHeight="1">
      <c r="A19" s="217" t="s">
        <v>43</v>
      </c>
      <c r="B19" s="26" t="s">
        <v>71</v>
      </c>
      <c r="C19" s="62">
        <v>60306</v>
      </c>
      <c r="D19" s="62">
        <v>23840</v>
      </c>
      <c r="E19" s="106">
        <v>39.53172155341094</v>
      </c>
      <c r="F19" s="171">
        <v>4911</v>
      </c>
      <c r="G19" s="173">
        <v>20.5998322147651</v>
      </c>
      <c r="H19" s="62">
        <v>175</v>
      </c>
      <c r="I19" s="173">
        <v>3.5634290368560375</v>
      </c>
      <c r="J19" s="62">
        <v>144</v>
      </c>
      <c r="K19" s="175">
        <v>82.28571428571428</v>
      </c>
      <c r="L19" s="87">
        <v>58</v>
      </c>
      <c r="M19" s="87">
        <v>11</v>
      </c>
      <c r="N19" s="87">
        <v>1</v>
      </c>
      <c r="O19" s="87">
        <v>74</v>
      </c>
      <c r="P19" s="87">
        <v>23</v>
      </c>
      <c r="Q19" s="87">
        <v>8</v>
      </c>
      <c r="R19" s="185">
        <v>223.9869680309509</v>
      </c>
      <c r="S19" s="190">
        <v>7.638888888888889</v>
      </c>
      <c r="T19" s="87">
        <v>863</v>
      </c>
      <c r="U19" s="198">
        <v>17.572795764610056</v>
      </c>
      <c r="V19" s="28" t="e">
        <f>#REF!+#REF!+#REF!+#REF!+#REF!+#REF!+#REF!+#REF!+#REF!+#REF!+#REF!+#REF!+#REF!+#REF!+#REF!+#REF!+#REF!+#REF!+#REF!+#REF!+#REF!+#REF!+#REF!+#REF!+#REF!+#REF!+#REF!+#REF!+#REF!+#REF!+#REF!+#REF!+#REF!+#REF!+#REF!+#REF!+#REF!+#REF!+#REF!+#REF!+#REF!+#REF!+#REF!+V43+V56+V69+V82+V95+V108+V121+V134+V147+V160+V173+V186+V199+V212+V225+V238+V251+V264+V277+V290+V303+V316+V329+V342+V355+V368+V381+V394+V407+V420+V433+V446+V459+V472+V485</f>
        <v>#REF!</v>
      </c>
    </row>
    <row r="20" spans="1:22" ht="15" customHeight="1" thickBot="1">
      <c r="A20" s="219"/>
      <c r="B20" s="47" t="s">
        <v>69</v>
      </c>
      <c r="C20" s="164">
        <v>18722</v>
      </c>
      <c r="D20" s="164">
        <v>3388</v>
      </c>
      <c r="E20" s="167">
        <v>18.09635722679201</v>
      </c>
      <c r="F20" s="172">
        <v>1093</v>
      </c>
      <c r="G20" s="174">
        <v>32.260920897284535</v>
      </c>
      <c r="H20" s="164">
        <v>128</v>
      </c>
      <c r="I20" s="174">
        <v>11.71088746569076</v>
      </c>
      <c r="J20" s="164">
        <v>110</v>
      </c>
      <c r="K20" s="176">
        <v>85.9375</v>
      </c>
      <c r="L20" s="184">
        <v>25</v>
      </c>
      <c r="M20" s="184">
        <v>2</v>
      </c>
      <c r="N20" s="184">
        <v>14</v>
      </c>
      <c r="O20" s="184">
        <v>69</v>
      </c>
      <c r="P20" s="184">
        <v>1</v>
      </c>
      <c r="Q20" s="184">
        <v>17</v>
      </c>
      <c r="R20" s="186">
        <v>182.9826166514181</v>
      </c>
      <c r="S20" s="191">
        <v>1.8181818181818181</v>
      </c>
      <c r="T20" s="184">
        <v>827</v>
      </c>
      <c r="U20" s="199">
        <v>75.66331198536139</v>
      </c>
      <c r="V20" s="29"/>
    </row>
    <row r="21" spans="1:22" ht="15" customHeight="1">
      <c r="A21" s="217" t="s">
        <v>44</v>
      </c>
      <c r="B21" s="26" t="s">
        <v>71</v>
      </c>
      <c r="C21" s="62">
        <v>20666</v>
      </c>
      <c r="D21" s="62">
        <v>7951</v>
      </c>
      <c r="E21" s="106">
        <v>38.47382173618504</v>
      </c>
      <c r="F21" s="171">
        <v>2343</v>
      </c>
      <c r="G21" s="173">
        <v>29.467991447616654</v>
      </c>
      <c r="H21" s="62">
        <v>77</v>
      </c>
      <c r="I21" s="173">
        <v>3.286384976525822</v>
      </c>
      <c r="J21" s="62">
        <v>47</v>
      </c>
      <c r="K21" s="175">
        <v>61.038961038961034</v>
      </c>
      <c r="L21" s="87">
        <v>32</v>
      </c>
      <c r="M21" s="87">
        <v>0</v>
      </c>
      <c r="N21" s="87">
        <v>0</v>
      </c>
      <c r="O21" s="87">
        <v>15</v>
      </c>
      <c r="P21" s="87">
        <v>8</v>
      </c>
      <c r="Q21" s="87">
        <v>22</v>
      </c>
      <c r="R21" s="185">
        <v>0</v>
      </c>
      <c r="S21" s="190">
        <v>0</v>
      </c>
      <c r="T21" s="87">
        <v>344</v>
      </c>
      <c r="U21" s="198">
        <v>14.682031583440033</v>
      </c>
      <c r="V21" s="28" t="e">
        <f>#REF!+#REF!+#REF!+#REF!+#REF!+#REF!+#REF!+#REF!+#REF!+#REF!+#REF!+#REF!+#REF!+#REF!+#REF!+#REF!+#REF!+#REF!+#REF!+#REF!+#REF!+#REF!+#REF!+#REF!+#REF!+#REF!+#REF!+#REF!+#REF!+#REF!+#REF!+#REF!+#REF!+#REF!+#REF!+#REF!+V33+V46+V59+V72+V85+V98+V111+V124+V137+V150+V163+V176+V189+V202+V215+V228+V241+V254+V267+V280+V293+V306+V319+V332+V345+V358+V371+V384+V397+V410+V423+V436+V449+V462+V475+V488+V501+V514+V527+V540+V553+V566</f>
        <v>#REF!</v>
      </c>
    </row>
    <row r="22" spans="1:22" ht="15" customHeight="1" thickBot="1">
      <c r="A22" s="219"/>
      <c r="B22" s="47" t="s">
        <v>69</v>
      </c>
      <c r="C22" s="164">
        <v>4173</v>
      </c>
      <c r="D22" s="164">
        <v>1702</v>
      </c>
      <c r="E22" s="167">
        <v>40.78600527198658</v>
      </c>
      <c r="F22" s="172">
        <v>120</v>
      </c>
      <c r="G22" s="174">
        <v>7.050528789659224</v>
      </c>
      <c r="H22" s="164">
        <v>9</v>
      </c>
      <c r="I22" s="174">
        <v>7.5</v>
      </c>
      <c r="J22" s="164">
        <v>7</v>
      </c>
      <c r="K22" s="176">
        <v>77.77777777777779</v>
      </c>
      <c r="L22" s="184">
        <v>2</v>
      </c>
      <c r="M22" s="184">
        <v>0</v>
      </c>
      <c r="N22" s="184">
        <v>0</v>
      </c>
      <c r="O22" s="184">
        <v>5</v>
      </c>
      <c r="P22" s="184">
        <v>0</v>
      </c>
      <c r="Q22" s="184">
        <v>2</v>
      </c>
      <c r="R22" s="186">
        <v>0</v>
      </c>
      <c r="S22" s="191">
        <v>0</v>
      </c>
      <c r="T22" s="184">
        <v>67</v>
      </c>
      <c r="U22" s="199">
        <v>55.833333333333336</v>
      </c>
      <c r="V22" s="29"/>
    </row>
    <row r="23" spans="1:22" ht="15" customHeight="1" thickBot="1">
      <c r="A23" s="217" t="s">
        <v>45</v>
      </c>
      <c r="B23" s="26" t="s">
        <v>71</v>
      </c>
      <c r="C23" s="62">
        <v>14680</v>
      </c>
      <c r="D23" s="62">
        <v>7825</v>
      </c>
      <c r="E23" s="106">
        <v>53.30381471389646</v>
      </c>
      <c r="F23" s="171">
        <v>1261</v>
      </c>
      <c r="G23" s="173">
        <v>16.115015974440894</v>
      </c>
      <c r="H23" s="62">
        <v>57</v>
      </c>
      <c r="I23" s="173">
        <v>4.520222045995242</v>
      </c>
      <c r="J23" s="62">
        <v>51</v>
      </c>
      <c r="K23" s="175">
        <v>89.47368421052632</v>
      </c>
      <c r="L23" s="87">
        <v>24</v>
      </c>
      <c r="M23" s="87">
        <v>3</v>
      </c>
      <c r="N23" s="87">
        <v>0</v>
      </c>
      <c r="O23" s="87">
        <v>24</v>
      </c>
      <c r="P23" s="87">
        <v>0</v>
      </c>
      <c r="Q23" s="87">
        <v>6</v>
      </c>
      <c r="R23" s="185">
        <v>237.90642347343376</v>
      </c>
      <c r="S23" s="190">
        <v>5.88235294117647</v>
      </c>
      <c r="T23" s="87">
        <v>361</v>
      </c>
      <c r="U23" s="198">
        <v>28.628072957969863</v>
      </c>
      <c r="V23" s="27" t="e">
        <f>#REF!+#REF!+#REF!+#REF!+#REF!</f>
        <v>#REF!</v>
      </c>
    </row>
    <row r="24" spans="1:22" ht="15" customHeight="1" thickBot="1">
      <c r="A24" s="219"/>
      <c r="B24" s="47" t="s">
        <v>69</v>
      </c>
      <c r="C24" s="164">
        <v>5359</v>
      </c>
      <c r="D24" s="164">
        <v>2501</v>
      </c>
      <c r="E24" s="167">
        <v>46.669154693039744</v>
      </c>
      <c r="F24" s="172">
        <v>772</v>
      </c>
      <c r="G24" s="174">
        <v>30.86765293882447</v>
      </c>
      <c r="H24" s="164">
        <v>60</v>
      </c>
      <c r="I24" s="174">
        <v>7.772020725388601</v>
      </c>
      <c r="J24" s="164">
        <v>59</v>
      </c>
      <c r="K24" s="176">
        <v>98.33333333333333</v>
      </c>
      <c r="L24" s="184">
        <v>32</v>
      </c>
      <c r="M24" s="184">
        <v>1</v>
      </c>
      <c r="N24" s="184">
        <v>0</v>
      </c>
      <c r="O24" s="184">
        <v>26</v>
      </c>
      <c r="P24" s="184">
        <v>0</v>
      </c>
      <c r="Q24" s="184">
        <v>1</v>
      </c>
      <c r="R24" s="186">
        <v>129.5336787564767</v>
      </c>
      <c r="S24" s="191">
        <v>1.694915254237288</v>
      </c>
      <c r="T24" s="184">
        <v>524</v>
      </c>
      <c r="U24" s="199">
        <v>67.87564766839378</v>
      </c>
      <c r="V24" s="27" t="e">
        <f>V23+#REF!</f>
        <v>#REF!</v>
      </c>
    </row>
    <row r="25" spans="1:22" ht="15" customHeight="1">
      <c r="A25" s="217" t="s">
        <v>46</v>
      </c>
      <c r="B25" s="26" t="s">
        <v>71</v>
      </c>
      <c r="C25" s="62">
        <v>18927</v>
      </c>
      <c r="D25" s="62">
        <v>5942</v>
      </c>
      <c r="E25" s="106">
        <v>372.4857146801828</v>
      </c>
      <c r="F25" s="171">
        <v>1458</v>
      </c>
      <c r="G25" s="173">
        <v>24.537192864355436</v>
      </c>
      <c r="H25" s="62">
        <v>42</v>
      </c>
      <c r="I25" s="173">
        <v>2.880658436213992</v>
      </c>
      <c r="J25" s="62">
        <v>30</v>
      </c>
      <c r="K25" s="175">
        <v>71.42857142857143</v>
      </c>
      <c r="L25" s="87">
        <v>10</v>
      </c>
      <c r="M25" s="87">
        <v>0</v>
      </c>
      <c r="N25" s="87">
        <v>0</v>
      </c>
      <c r="O25" s="87">
        <v>20</v>
      </c>
      <c r="P25" s="87">
        <v>1</v>
      </c>
      <c r="Q25" s="87">
        <v>11</v>
      </c>
      <c r="R25" s="175">
        <v>0</v>
      </c>
      <c r="S25" s="190">
        <v>0</v>
      </c>
      <c r="T25" s="87">
        <v>531</v>
      </c>
      <c r="U25" s="198">
        <v>36.41975308641975</v>
      </c>
      <c r="V25" s="28" t="e">
        <f>#REF!+#REF!+#REF!+#REF!+#REF!+#REF!+#REF!+#REF!+#REF!+#REF!+#REF!+#REF!+#REF!+#REF!+#REF!+#REF!+#REF!+#REF!+#REF!+#REF!+#REF!+#REF!+V39+V52+V65+V78+V91+V104+V117+V130+V143+V156+V169+V182+V195+V208+V221+V234+V247+V260+V273+V286+V299+V312+V325+V338+V351+V364+V377+V390+V403+V416+V429+V442+V455+V468+V481+V494+V507+V520+V533+V546+V559+V572+V585+V598+V611+V624+V637+V650+V663+V676+V689+V702+V715+V728+V741+V754</f>
        <v>#REF!</v>
      </c>
    </row>
    <row r="26" spans="1:22" ht="15" customHeight="1" thickBot="1">
      <c r="A26" s="219"/>
      <c r="B26" s="47" t="s">
        <v>69</v>
      </c>
      <c r="C26" s="164">
        <v>14360</v>
      </c>
      <c r="D26" s="164">
        <v>4899</v>
      </c>
      <c r="E26" s="167">
        <v>359.7920412534281</v>
      </c>
      <c r="F26" s="172">
        <v>659</v>
      </c>
      <c r="G26" s="174">
        <v>13.451724841804449</v>
      </c>
      <c r="H26" s="164">
        <v>70</v>
      </c>
      <c r="I26" s="174">
        <v>10.62215477996965</v>
      </c>
      <c r="J26" s="164">
        <v>57</v>
      </c>
      <c r="K26" s="176">
        <v>81.42857142857143</v>
      </c>
      <c r="L26" s="184">
        <v>18</v>
      </c>
      <c r="M26" s="184">
        <v>3</v>
      </c>
      <c r="N26" s="184">
        <v>1</v>
      </c>
      <c r="O26" s="184">
        <v>35</v>
      </c>
      <c r="P26" s="184">
        <v>4</v>
      </c>
      <c r="Q26" s="184">
        <v>9</v>
      </c>
      <c r="R26" s="176">
        <v>455.2352048558422</v>
      </c>
      <c r="S26" s="191">
        <v>5.263157894736842</v>
      </c>
      <c r="T26" s="184">
        <v>430</v>
      </c>
      <c r="U26" s="199">
        <v>65.25037936267071</v>
      </c>
      <c r="V26" s="29"/>
    </row>
    <row r="27" spans="1:22" ht="15" customHeight="1">
      <c r="A27" s="217" t="s">
        <v>47</v>
      </c>
      <c r="B27" s="26" t="s">
        <v>71</v>
      </c>
      <c r="C27" s="62">
        <v>51274</v>
      </c>
      <c r="D27" s="62">
        <v>16125</v>
      </c>
      <c r="E27" s="106">
        <v>31.448687443928698</v>
      </c>
      <c r="F27" s="171">
        <v>5114</v>
      </c>
      <c r="G27" s="173">
        <v>31.71472868217054</v>
      </c>
      <c r="H27" s="62">
        <v>201</v>
      </c>
      <c r="I27" s="173">
        <v>3.9303871724677357</v>
      </c>
      <c r="J27" s="62">
        <v>178</v>
      </c>
      <c r="K27" s="175">
        <v>88.55721393034825</v>
      </c>
      <c r="L27" s="87">
        <v>114</v>
      </c>
      <c r="M27" s="87">
        <v>3</v>
      </c>
      <c r="N27" s="87">
        <v>0</v>
      </c>
      <c r="O27" s="87">
        <v>61</v>
      </c>
      <c r="P27" s="87">
        <v>2</v>
      </c>
      <c r="Q27" s="87">
        <v>21</v>
      </c>
      <c r="R27" s="185">
        <v>58.66249511145874</v>
      </c>
      <c r="S27" s="190">
        <v>1.6853932584269662</v>
      </c>
      <c r="T27" s="87">
        <v>1043</v>
      </c>
      <c r="U27" s="198">
        <v>20.394994133750487</v>
      </c>
      <c r="V27" s="28" t="e">
        <f>#REF!+#REF!+#REF!+#REF!+#REF!+#REF!+#REF!+#REF!+#REF!+#REF!+V40+V53+V66+V79+V92+V108+V121+V134+V147+V160+V173+V186+V202+V215+V228+V241+V254+V270+V283+V296+V309+V322+V335+V348+V361+V374+V390+V403+V416+V429+V442+V455+V468+V481+V494+V507+V520+V533+V549+V562+V575+V588+V601+V614+V627+V640+V653+V666+V679+V692+V705+V718+V731+V744+V757+V770+V783+V796+V809+V822+V835+V848+V861+V874+V887+V900+V913+V926</f>
        <v>#REF!</v>
      </c>
    </row>
    <row r="28" spans="1:22" ht="15" customHeight="1" thickBot="1">
      <c r="A28" s="219"/>
      <c r="B28" s="47" t="s">
        <v>69</v>
      </c>
      <c r="C28" s="164">
        <v>10806</v>
      </c>
      <c r="D28" s="164">
        <v>3645</v>
      </c>
      <c r="E28" s="167">
        <v>33.73126041088284</v>
      </c>
      <c r="F28" s="172">
        <v>722</v>
      </c>
      <c r="G28" s="174">
        <v>19.8079561042524</v>
      </c>
      <c r="H28" s="164">
        <v>98</v>
      </c>
      <c r="I28" s="174">
        <v>13.573407202216067</v>
      </c>
      <c r="J28" s="164">
        <v>94</v>
      </c>
      <c r="K28" s="176">
        <v>95.91836734693877</v>
      </c>
      <c r="L28" s="184">
        <v>51</v>
      </c>
      <c r="M28" s="184">
        <v>2</v>
      </c>
      <c r="N28" s="184">
        <v>0</v>
      </c>
      <c r="O28" s="184">
        <v>41</v>
      </c>
      <c r="P28" s="184">
        <v>0</v>
      </c>
      <c r="Q28" s="184">
        <v>4</v>
      </c>
      <c r="R28" s="186">
        <v>277.0083102493075</v>
      </c>
      <c r="S28" s="191">
        <v>2.127659574468085</v>
      </c>
      <c r="T28" s="184">
        <v>394</v>
      </c>
      <c r="U28" s="199">
        <v>54.57063711911358</v>
      </c>
      <c r="V28" s="29"/>
    </row>
    <row r="29" spans="1:22" ht="15" customHeight="1">
      <c r="A29" s="217" t="s">
        <v>48</v>
      </c>
      <c r="B29" s="26" t="s">
        <v>71</v>
      </c>
      <c r="C29" s="62">
        <v>23565</v>
      </c>
      <c r="D29" s="62">
        <v>7888</v>
      </c>
      <c r="E29" s="106">
        <v>33.47337152556758</v>
      </c>
      <c r="F29" s="171">
        <v>1959</v>
      </c>
      <c r="G29" s="173">
        <v>24.83519269776876</v>
      </c>
      <c r="H29" s="62">
        <v>54</v>
      </c>
      <c r="I29" s="173">
        <v>2.756508422664625</v>
      </c>
      <c r="J29" s="62">
        <v>48</v>
      </c>
      <c r="K29" s="175">
        <v>88.88888888888889</v>
      </c>
      <c r="L29" s="87">
        <v>36</v>
      </c>
      <c r="M29" s="87">
        <v>0</v>
      </c>
      <c r="N29" s="87">
        <v>2</v>
      </c>
      <c r="O29" s="87">
        <v>10</v>
      </c>
      <c r="P29" s="87">
        <v>2</v>
      </c>
      <c r="Q29" s="87">
        <v>4</v>
      </c>
      <c r="R29" s="188">
        <v>0</v>
      </c>
      <c r="S29" s="193">
        <v>0</v>
      </c>
      <c r="T29" s="87">
        <v>437</v>
      </c>
      <c r="U29" s="198">
        <v>22.307299642674835</v>
      </c>
      <c r="V29" s="28" t="e">
        <f>#REF!+V31+V44+V57+V70+V83+V99+V112+V128+V141+V160+V173+V186+V202+V218+V234+V247+V263+V276+V289+V302+V315+V331+V344+V357+V370+V383+V396+V409+V422+V435+V448+V461+V474+V487+V500+V513+V526+V539+V552+V565+V578+V591+V604+V617+V630+V643+V656+V669+V682+V695+V708+V721+V734+V747+V760+V773+V786+V799+V812+V825+V838+V851+V864+V877+V890+V903+V916+V929+V942+V955+V968+V981+V994+V1007+V1020+V1033+V1046</f>
        <v>#REF!</v>
      </c>
    </row>
    <row r="30" spans="1:22" ht="15" customHeight="1" thickBot="1">
      <c r="A30" s="219"/>
      <c r="B30" s="47" t="s">
        <v>69</v>
      </c>
      <c r="C30" s="164">
        <v>22828</v>
      </c>
      <c r="D30" s="164">
        <v>6912</v>
      </c>
      <c r="E30" s="167">
        <v>30.27860522165761</v>
      </c>
      <c r="F30" s="172">
        <v>1289</v>
      </c>
      <c r="G30" s="174">
        <v>18.64872685185185</v>
      </c>
      <c r="H30" s="164">
        <v>154</v>
      </c>
      <c r="I30" s="174">
        <v>11.947245927075253</v>
      </c>
      <c r="J30" s="164">
        <v>139</v>
      </c>
      <c r="K30" s="176">
        <v>90.25974025974025</v>
      </c>
      <c r="L30" s="184">
        <v>89</v>
      </c>
      <c r="M30" s="184">
        <v>3</v>
      </c>
      <c r="N30" s="184">
        <v>0</v>
      </c>
      <c r="O30" s="184">
        <v>47</v>
      </c>
      <c r="P30" s="184">
        <v>4</v>
      </c>
      <c r="Q30" s="184">
        <v>11</v>
      </c>
      <c r="R30" s="189">
        <v>232.73855702094647</v>
      </c>
      <c r="S30" s="194">
        <v>2.158273381294964</v>
      </c>
      <c r="T30" s="184">
        <v>659</v>
      </c>
      <c r="U30" s="199">
        <v>51.12490302560124</v>
      </c>
      <c r="V30" s="29"/>
    </row>
  </sheetData>
  <sheetProtection/>
  <mergeCells count="24">
    <mergeCell ref="A4:B6"/>
    <mergeCell ref="C4:C5"/>
    <mergeCell ref="D4:D5"/>
    <mergeCell ref="E4:E5"/>
    <mergeCell ref="R4:R5"/>
    <mergeCell ref="S4:S5"/>
    <mergeCell ref="T4:U4"/>
    <mergeCell ref="V4:V6"/>
    <mergeCell ref="F4:I4"/>
    <mergeCell ref="J4:K4"/>
    <mergeCell ref="P4:P6"/>
    <mergeCell ref="Q4:Q6"/>
    <mergeCell ref="A17:A18"/>
    <mergeCell ref="A15:A16"/>
    <mergeCell ref="A13:A14"/>
    <mergeCell ref="A7:A8"/>
    <mergeCell ref="A9:A10"/>
    <mergeCell ref="A11:A12"/>
    <mergeCell ref="A29:A30"/>
    <mergeCell ref="A27:A28"/>
    <mergeCell ref="A25:A26"/>
    <mergeCell ref="A23:A24"/>
    <mergeCell ref="A21:A22"/>
    <mergeCell ref="A19:A20"/>
  </mergeCells>
  <printOptions/>
  <pageMargins left="0.787" right="0.787" top="0.984" bottom="0.984" header="0.512" footer="0.512"/>
  <pageSetup firstPageNumber="11" useFirstPageNumber="1"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tabSelected="1" view="pageBreakPreview" zoomScale="85" zoomScaleSheetLayoutView="85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26" sqref="K26"/>
    </sheetView>
  </sheetViews>
  <sheetFormatPr defaultColWidth="9.00390625" defaultRowHeight="13.5"/>
  <cols>
    <col min="1" max="1" width="3.00390625" style="4" customWidth="1"/>
    <col min="2" max="2" width="11.375" style="4" customWidth="1"/>
    <col min="3" max="3" width="5.00390625" style="4" customWidth="1"/>
    <col min="4" max="6" width="10.125" style="4" customWidth="1"/>
    <col min="7" max="18" width="9.00390625" style="4" customWidth="1"/>
    <col min="19" max="21" width="10.125" style="5" customWidth="1"/>
    <col min="22" max="22" width="10.125" style="4" customWidth="1"/>
    <col min="23" max="23" width="6.75390625" style="4" customWidth="1"/>
    <col min="24" max="16384" width="9.00390625" style="4" customWidth="1"/>
  </cols>
  <sheetData>
    <row r="1" spans="1:3" ht="13.5">
      <c r="A1" s="1"/>
      <c r="C1" s="33"/>
    </row>
    <row r="2" spans="1:12" ht="17.25">
      <c r="A2" s="6" t="s">
        <v>76</v>
      </c>
      <c r="C2" s="33"/>
      <c r="G2" s="7"/>
      <c r="H2" s="7"/>
      <c r="J2" s="7"/>
      <c r="K2" s="7"/>
      <c r="L2" s="7"/>
    </row>
    <row r="3" spans="1:3" ht="14.25" thickBot="1">
      <c r="A3" s="1"/>
      <c r="C3" s="33"/>
    </row>
    <row r="4" spans="1:22" s="9" customFormat="1" ht="13.5">
      <c r="A4" s="258" t="s">
        <v>49</v>
      </c>
      <c r="B4" s="259"/>
      <c r="C4" s="260"/>
      <c r="D4" s="236" t="s">
        <v>0</v>
      </c>
      <c r="E4" s="236" t="s">
        <v>1</v>
      </c>
      <c r="F4" s="244" t="s">
        <v>2</v>
      </c>
      <c r="G4" s="235" t="s">
        <v>3</v>
      </c>
      <c r="H4" s="225"/>
      <c r="I4" s="225"/>
      <c r="J4" s="225"/>
      <c r="K4" s="225" t="s">
        <v>4</v>
      </c>
      <c r="L4" s="265"/>
      <c r="M4" s="212" t="s">
        <v>5</v>
      </c>
      <c r="N4" s="8"/>
      <c r="O4" s="8"/>
      <c r="P4" s="8"/>
      <c r="Q4" s="236" t="s">
        <v>6</v>
      </c>
      <c r="R4" s="228" t="s">
        <v>7</v>
      </c>
      <c r="S4" s="221" t="s">
        <v>67</v>
      </c>
      <c r="T4" s="228" t="s">
        <v>9</v>
      </c>
      <c r="U4" s="230" t="s">
        <v>10</v>
      </c>
      <c r="V4" s="231"/>
    </row>
    <row r="5" spans="1:22" s="9" customFormat="1" ht="25.5" customHeight="1">
      <c r="A5" s="261"/>
      <c r="B5" s="262"/>
      <c r="C5" s="263"/>
      <c r="D5" s="242"/>
      <c r="E5" s="243"/>
      <c r="F5" s="245"/>
      <c r="G5" s="11" t="s">
        <v>12</v>
      </c>
      <c r="H5" s="34" t="s">
        <v>13</v>
      </c>
      <c r="I5" s="12" t="s">
        <v>14</v>
      </c>
      <c r="J5" s="15" t="s">
        <v>15</v>
      </c>
      <c r="K5" s="214" t="s">
        <v>16</v>
      </c>
      <c r="L5" s="215" t="s">
        <v>17</v>
      </c>
      <c r="M5" s="213" t="s">
        <v>18</v>
      </c>
      <c r="N5" s="14" t="s">
        <v>19</v>
      </c>
      <c r="O5" s="14" t="s">
        <v>20</v>
      </c>
      <c r="P5" s="14" t="s">
        <v>21</v>
      </c>
      <c r="Q5" s="216"/>
      <c r="R5" s="229"/>
      <c r="S5" s="266"/>
      <c r="T5" s="264"/>
      <c r="U5" s="15" t="s">
        <v>12</v>
      </c>
      <c r="V5" s="16" t="s">
        <v>22</v>
      </c>
    </row>
    <row r="6" spans="1:22" s="9" customFormat="1" ht="13.5" customHeight="1">
      <c r="A6" s="255" t="s">
        <v>72</v>
      </c>
      <c r="B6" s="249" t="s">
        <v>65</v>
      </c>
      <c r="C6" s="250"/>
      <c r="D6" s="58">
        <v>67605</v>
      </c>
      <c r="E6" s="58">
        <v>25593</v>
      </c>
      <c r="F6" s="67">
        <v>37.85666740625693</v>
      </c>
      <c r="G6" s="70">
        <v>3300</v>
      </c>
      <c r="H6" s="80">
        <v>12.887120680240269</v>
      </c>
      <c r="I6" s="82">
        <v>257</v>
      </c>
      <c r="J6" s="67">
        <v>7.787878787878788</v>
      </c>
      <c r="K6" s="95">
        <v>196</v>
      </c>
      <c r="L6" s="101">
        <v>76.26459143968872</v>
      </c>
      <c r="M6" s="82">
        <v>59</v>
      </c>
      <c r="N6" s="82">
        <v>1</v>
      </c>
      <c r="O6" s="82">
        <v>0</v>
      </c>
      <c r="P6" s="107">
        <v>136</v>
      </c>
      <c r="Q6" s="108">
        <v>37</v>
      </c>
      <c r="R6" s="109">
        <v>24</v>
      </c>
      <c r="S6" s="131">
        <v>30.303030303030305</v>
      </c>
      <c r="T6" s="201">
        <v>0.5102040816326531</v>
      </c>
      <c r="U6" s="141">
        <v>1908</v>
      </c>
      <c r="V6" s="152">
        <v>57.81818181818181</v>
      </c>
    </row>
    <row r="7" spans="1:22" s="9" customFormat="1" ht="13.5">
      <c r="A7" s="256"/>
      <c r="B7" s="251" t="s">
        <v>66</v>
      </c>
      <c r="C7" s="252"/>
      <c r="D7" s="59">
        <v>56301</v>
      </c>
      <c r="E7" s="59">
        <v>21625</v>
      </c>
      <c r="F7" s="64">
        <v>38.40961972256265</v>
      </c>
      <c r="G7" s="71">
        <v>4132</v>
      </c>
      <c r="H7" s="77">
        <v>19.03401235136879</v>
      </c>
      <c r="I7" s="83">
        <v>311</v>
      </c>
      <c r="J7" s="77">
        <v>7.526621490803485</v>
      </c>
      <c r="K7" s="59">
        <v>239</v>
      </c>
      <c r="L7" s="102">
        <v>76.84887459807074</v>
      </c>
      <c r="M7" s="83">
        <v>78</v>
      </c>
      <c r="N7" s="83">
        <v>0</v>
      </c>
      <c r="O7" s="83">
        <v>0</v>
      </c>
      <c r="P7" s="110">
        <v>161</v>
      </c>
      <c r="Q7" s="111">
        <v>43</v>
      </c>
      <c r="R7" s="112">
        <v>29</v>
      </c>
      <c r="S7" s="132">
        <v>0</v>
      </c>
      <c r="T7" s="202">
        <v>0</v>
      </c>
      <c r="U7" s="156">
        <v>1069</v>
      </c>
      <c r="V7" s="153">
        <v>25.87124878993224</v>
      </c>
    </row>
    <row r="8" spans="1:22" ht="13.5" customHeight="1">
      <c r="A8" s="256"/>
      <c r="B8" s="49" t="s">
        <v>50</v>
      </c>
      <c r="C8" s="50"/>
      <c r="D8" s="59">
        <v>55543</v>
      </c>
      <c r="E8" s="59">
        <v>18839</v>
      </c>
      <c r="F8" s="64">
        <v>33.917865437588894</v>
      </c>
      <c r="G8" s="71">
        <v>4473</v>
      </c>
      <c r="H8" s="77">
        <v>23.755379629137664</v>
      </c>
      <c r="I8" s="83">
        <v>386</v>
      </c>
      <c r="J8" s="77">
        <v>8.629555108428349</v>
      </c>
      <c r="K8" s="59">
        <v>307</v>
      </c>
      <c r="L8" s="102">
        <v>79.53367875647669</v>
      </c>
      <c r="M8" s="83">
        <v>66</v>
      </c>
      <c r="N8" s="83">
        <v>4</v>
      </c>
      <c r="O8" s="83">
        <v>0</v>
      </c>
      <c r="P8" s="110">
        <v>237</v>
      </c>
      <c r="Q8" s="111">
        <v>54</v>
      </c>
      <c r="R8" s="112">
        <v>25</v>
      </c>
      <c r="S8" s="132">
        <v>89.4254415381176</v>
      </c>
      <c r="T8" s="203">
        <v>1.3029315960912053</v>
      </c>
      <c r="U8" s="137">
        <v>882</v>
      </c>
      <c r="V8" s="152">
        <v>19.718309859154928</v>
      </c>
    </row>
    <row r="9" spans="1:22" ht="13.5">
      <c r="A9" s="256"/>
      <c r="B9" s="38" t="s">
        <v>51</v>
      </c>
      <c r="C9" s="39"/>
      <c r="D9" s="59">
        <v>58700</v>
      </c>
      <c r="E9" s="59">
        <v>19311</v>
      </c>
      <c r="F9" s="64">
        <v>32.89778534923339</v>
      </c>
      <c r="G9" s="71">
        <v>4324</v>
      </c>
      <c r="H9" s="77">
        <v>22.391383149500285</v>
      </c>
      <c r="I9" s="83">
        <v>335</v>
      </c>
      <c r="J9" s="77">
        <v>7.74745605920444</v>
      </c>
      <c r="K9" s="59">
        <v>284</v>
      </c>
      <c r="L9" s="102">
        <v>84.77611940298507</v>
      </c>
      <c r="M9" s="83">
        <v>48</v>
      </c>
      <c r="N9" s="83">
        <v>8</v>
      </c>
      <c r="O9" s="83">
        <v>0</v>
      </c>
      <c r="P9" s="110">
        <v>228</v>
      </c>
      <c r="Q9" s="111">
        <v>33</v>
      </c>
      <c r="R9" s="112">
        <v>18</v>
      </c>
      <c r="S9" s="132">
        <v>185.01387604070305</v>
      </c>
      <c r="T9" s="204">
        <v>2.8169014084507045</v>
      </c>
      <c r="U9" s="138">
        <v>578</v>
      </c>
      <c r="V9" s="153">
        <v>13.367252543940797</v>
      </c>
    </row>
    <row r="10" spans="1:22" ht="13.5">
      <c r="A10" s="256"/>
      <c r="B10" s="38" t="s">
        <v>52</v>
      </c>
      <c r="C10" s="39"/>
      <c r="D10" s="59">
        <v>75743</v>
      </c>
      <c r="E10" s="59">
        <v>27006</v>
      </c>
      <c r="F10" s="64">
        <v>35.65477997966809</v>
      </c>
      <c r="G10" s="71">
        <v>5405</v>
      </c>
      <c r="H10" s="77">
        <v>20.063220528077352</v>
      </c>
      <c r="I10" s="83">
        <v>302</v>
      </c>
      <c r="J10" s="77">
        <v>5.5874190564292325</v>
      </c>
      <c r="K10" s="59">
        <v>247</v>
      </c>
      <c r="L10" s="102">
        <v>81.78807947019867</v>
      </c>
      <c r="M10" s="83">
        <v>60</v>
      </c>
      <c r="N10" s="83">
        <v>4</v>
      </c>
      <c r="O10" s="83">
        <v>0</v>
      </c>
      <c r="P10" s="110">
        <v>183</v>
      </c>
      <c r="Q10" s="111">
        <v>31</v>
      </c>
      <c r="R10" s="112">
        <v>24</v>
      </c>
      <c r="S10" s="132">
        <v>74.00555041628122</v>
      </c>
      <c r="T10" s="204">
        <v>1.6194331983805668</v>
      </c>
      <c r="U10" s="138">
        <v>760</v>
      </c>
      <c r="V10" s="153">
        <v>14.061054579093431</v>
      </c>
    </row>
    <row r="11" spans="1:22" ht="13.5">
      <c r="A11" s="256"/>
      <c r="B11" s="38" t="s">
        <v>53</v>
      </c>
      <c r="C11" s="39"/>
      <c r="D11" s="59">
        <v>71926</v>
      </c>
      <c r="E11" s="59">
        <v>29441</v>
      </c>
      <c r="F11" s="64">
        <v>40.93234713455496</v>
      </c>
      <c r="G11" s="71">
        <v>7124</v>
      </c>
      <c r="H11" s="77">
        <v>24.20310584389048</v>
      </c>
      <c r="I11" s="83">
        <v>299</v>
      </c>
      <c r="J11" s="77">
        <v>4.197080291970803</v>
      </c>
      <c r="K11" s="59">
        <v>251</v>
      </c>
      <c r="L11" s="102">
        <v>83.94648829431438</v>
      </c>
      <c r="M11" s="83">
        <v>72</v>
      </c>
      <c r="N11" s="83">
        <v>7</v>
      </c>
      <c r="O11" s="83">
        <v>1</v>
      </c>
      <c r="P11" s="110">
        <v>171</v>
      </c>
      <c r="Q11" s="111">
        <v>34</v>
      </c>
      <c r="R11" s="112">
        <v>14</v>
      </c>
      <c r="S11" s="132">
        <v>98.25940482874789</v>
      </c>
      <c r="T11" s="204">
        <v>2.788844621513944</v>
      </c>
      <c r="U11" s="138">
        <v>927</v>
      </c>
      <c r="V11" s="153">
        <v>13.012352610892759</v>
      </c>
    </row>
    <row r="12" spans="1:22" ht="13.5">
      <c r="A12" s="256"/>
      <c r="B12" s="38" t="s">
        <v>54</v>
      </c>
      <c r="C12" s="39"/>
      <c r="D12" s="59">
        <v>63331</v>
      </c>
      <c r="E12" s="59">
        <v>36456</v>
      </c>
      <c r="F12" s="64">
        <v>57.56422605043344</v>
      </c>
      <c r="G12" s="71">
        <v>8779</v>
      </c>
      <c r="H12" s="77">
        <v>24.140116855914453</v>
      </c>
      <c r="I12" s="83">
        <v>370</v>
      </c>
      <c r="J12" s="77">
        <v>4.214603029957853</v>
      </c>
      <c r="K12" s="59">
        <v>305</v>
      </c>
      <c r="L12" s="102">
        <v>82.43243243243244</v>
      </c>
      <c r="M12" s="83">
        <v>109</v>
      </c>
      <c r="N12" s="83">
        <v>20</v>
      </c>
      <c r="O12" s="83">
        <v>0</v>
      </c>
      <c r="P12" s="110">
        <v>176</v>
      </c>
      <c r="Q12" s="111">
        <v>45</v>
      </c>
      <c r="R12" s="112">
        <v>20</v>
      </c>
      <c r="S12" s="132">
        <v>227.81637999772184</v>
      </c>
      <c r="T12" s="204">
        <v>6.557377049180328</v>
      </c>
      <c r="U12" s="138">
        <v>1200</v>
      </c>
      <c r="V12" s="153">
        <v>13.668982799863311</v>
      </c>
    </row>
    <row r="13" spans="1:22" ht="13.5">
      <c r="A13" s="256"/>
      <c r="B13" s="38" t="s">
        <v>55</v>
      </c>
      <c r="C13" s="39"/>
      <c r="D13" s="59">
        <v>61656</v>
      </c>
      <c r="E13" s="59">
        <v>40233</v>
      </c>
      <c r="F13" s="64">
        <v>65.25398987933048</v>
      </c>
      <c r="G13" s="71">
        <v>9300</v>
      </c>
      <c r="H13" s="77">
        <v>23.134663341645886</v>
      </c>
      <c r="I13" s="83">
        <v>336</v>
      </c>
      <c r="J13" s="77">
        <v>3.612903225806452</v>
      </c>
      <c r="K13" s="59">
        <v>274</v>
      </c>
      <c r="L13" s="102">
        <v>81.54761904761905</v>
      </c>
      <c r="M13" s="83">
        <v>127</v>
      </c>
      <c r="N13" s="83">
        <v>18</v>
      </c>
      <c r="O13" s="83">
        <v>0</v>
      </c>
      <c r="P13" s="110">
        <v>129</v>
      </c>
      <c r="Q13" s="111">
        <v>41</v>
      </c>
      <c r="R13" s="112">
        <v>21</v>
      </c>
      <c r="S13" s="132">
        <v>193.5483870967742</v>
      </c>
      <c r="T13" s="204">
        <v>6.569343065693431</v>
      </c>
      <c r="U13" s="138">
        <v>912</v>
      </c>
      <c r="V13" s="153">
        <v>9.806451612903226</v>
      </c>
    </row>
    <row r="14" spans="1:22" ht="13.5">
      <c r="A14" s="256"/>
      <c r="B14" s="38" t="s">
        <v>56</v>
      </c>
      <c r="C14" s="39"/>
      <c r="D14" s="59">
        <v>64138</v>
      </c>
      <c r="E14" s="59">
        <v>40895</v>
      </c>
      <c r="F14" s="64">
        <v>63.76095294521189</v>
      </c>
      <c r="G14" s="71">
        <v>9719</v>
      </c>
      <c r="H14" s="77">
        <v>23.842001962708537</v>
      </c>
      <c r="I14" s="83">
        <v>336</v>
      </c>
      <c r="J14" s="77">
        <v>3.457145796892684</v>
      </c>
      <c r="K14" s="59">
        <v>273</v>
      </c>
      <c r="L14" s="102">
        <v>81.25</v>
      </c>
      <c r="M14" s="83">
        <v>131</v>
      </c>
      <c r="N14" s="83">
        <v>12</v>
      </c>
      <c r="O14" s="83">
        <v>2</v>
      </c>
      <c r="P14" s="110">
        <v>128</v>
      </c>
      <c r="Q14" s="111">
        <v>41</v>
      </c>
      <c r="R14" s="112">
        <v>22</v>
      </c>
      <c r="S14" s="132">
        <v>123.46949274616729</v>
      </c>
      <c r="T14" s="204">
        <v>4.395604395604396</v>
      </c>
      <c r="U14" s="138">
        <v>1046</v>
      </c>
      <c r="V14" s="153">
        <v>10.762424117707583</v>
      </c>
    </row>
    <row r="15" spans="1:22" ht="13.5">
      <c r="A15" s="256"/>
      <c r="B15" s="38" t="s">
        <v>57</v>
      </c>
      <c r="C15" s="39"/>
      <c r="D15" s="59">
        <v>48506</v>
      </c>
      <c r="E15" s="59">
        <v>31586</v>
      </c>
      <c r="F15" s="64">
        <v>65.11771739578609</v>
      </c>
      <c r="G15" s="71">
        <v>5824</v>
      </c>
      <c r="H15" s="77">
        <v>18.46529628219769</v>
      </c>
      <c r="I15" s="83">
        <v>186</v>
      </c>
      <c r="J15" s="77">
        <v>3.1936813186813184</v>
      </c>
      <c r="K15" s="59">
        <v>150</v>
      </c>
      <c r="L15" s="102">
        <v>80.64516129032258</v>
      </c>
      <c r="M15" s="83">
        <v>75</v>
      </c>
      <c r="N15" s="83">
        <v>5</v>
      </c>
      <c r="O15" s="83">
        <v>0</v>
      </c>
      <c r="P15" s="110">
        <v>70</v>
      </c>
      <c r="Q15" s="111">
        <v>26</v>
      </c>
      <c r="R15" s="112">
        <v>10</v>
      </c>
      <c r="S15" s="132">
        <v>85.85164835164835</v>
      </c>
      <c r="T15" s="204">
        <v>3.3333333333333335</v>
      </c>
      <c r="U15" s="138">
        <v>566</v>
      </c>
      <c r="V15" s="153">
        <v>9.718406593406593</v>
      </c>
    </row>
    <row r="16" spans="1:22" ht="13.5">
      <c r="A16" s="256"/>
      <c r="B16" s="36" t="s">
        <v>58</v>
      </c>
      <c r="C16" s="40"/>
      <c r="D16" s="60">
        <v>71690</v>
      </c>
      <c r="E16" s="60">
        <v>39044</v>
      </c>
      <c r="F16" s="68">
        <v>54.46226809875855</v>
      </c>
      <c r="G16" s="72">
        <v>3579</v>
      </c>
      <c r="H16" s="81">
        <v>9.180268966225233</v>
      </c>
      <c r="I16" s="84">
        <v>117</v>
      </c>
      <c r="J16" s="78">
        <v>3.269069572506287</v>
      </c>
      <c r="K16" s="96">
        <v>86</v>
      </c>
      <c r="L16" s="103">
        <v>73.50427350427351</v>
      </c>
      <c r="M16" s="84">
        <v>43</v>
      </c>
      <c r="N16" s="84">
        <v>5</v>
      </c>
      <c r="O16" s="84">
        <v>0</v>
      </c>
      <c r="P16" s="113">
        <v>38</v>
      </c>
      <c r="Q16" s="114">
        <v>20</v>
      </c>
      <c r="R16" s="115">
        <v>11</v>
      </c>
      <c r="S16" s="133">
        <v>139.70382788488405</v>
      </c>
      <c r="T16" s="205">
        <v>5.813953488372093</v>
      </c>
      <c r="U16" s="139">
        <v>459</v>
      </c>
      <c r="V16" s="154">
        <v>12.824811399832356</v>
      </c>
    </row>
    <row r="17" spans="1:22" ht="13.5">
      <c r="A17" s="256"/>
      <c r="B17" s="36" t="s">
        <v>59</v>
      </c>
      <c r="C17" s="35"/>
      <c r="D17" s="61">
        <v>695139</v>
      </c>
      <c r="E17" s="61">
        <v>330029</v>
      </c>
      <c r="F17" s="69">
        <v>47.47669171201731</v>
      </c>
      <c r="G17" s="73">
        <v>65959</v>
      </c>
      <c r="H17" s="80">
        <v>20.00370422099018</v>
      </c>
      <c r="I17" s="85">
        <v>3235</v>
      </c>
      <c r="J17" s="91">
        <v>4.904561924832093</v>
      </c>
      <c r="K17" s="95">
        <v>2612</v>
      </c>
      <c r="L17" s="104">
        <v>80.74188562596599</v>
      </c>
      <c r="M17" s="85">
        <v>868</v>
      </c>
      <c r="N17" s="85">
        <v>84</v>
      </c>
      <c r="O17" s="85">
        <v>3</v>
      </c>
      <c r="P17" s="116">
        <v>1657</v>
      </c>
      <c r="Q17" s="117">
        <v>405</v>
      </c>
      <c r="R17" s="109">
        <v>218</v>
      </c>
      <c r="S17" s="131">
        <v>127.35183977925682</v>
      </c>
      <c r="T17" s="206">
        <v>3.215926493108729</v>
      </c>
      <c r="U17" s="140">
        <v>10307</v>
      </c>
      <c r="V17" s="155">
        <v>15.626373959580953</v>
      </c>
    </row>
    <row r="18" spans="1:22" ht="13.5">
      <c r="A18" s="256"/>
      <c r="B18" s="37" t="s">
        <v>60</v>
      </c>
      <c r="C18" s="41" t="s">
        <v>61</v>
      </c>
      <c r="D18" s="267"/>
      <c r="E18" s="268"/>
      <c r="F18" s="269"/>
      <c r="G18" s="70">
        <v>38459</v>
      </c>
      <c r="H18" s="273"/>
      <c r="I18" s="82">
        <v>2137</v>
      </c>
      <c r="J18" s="79">
        <v>5.556566733404405</v>
      </c>
      <c r="K18" s="95">
        <v>1689</v>
      </c>
      <c r="L18" s="101">
        <v>79.03603182030885</v>
      </c>
      <c r="M18" s="82">
        <v>486</v>
      </c>
      <c r="N18" s="82">
        <v>54</v>
      </c>
      <c r="O18" s="82">
        <v>0</v>
      </c>
      <c r="P18" s="107">
        <v>1149</v>
      </c>
      <c r="Q18" s="108">
        <v>300</v>
      </c>
      <c r="R18" s="109">
        <v>149</v>
      </c>
      <c r="S18" s="131">
        <v>140.40926701162277</v>
      </c>
      <c r="T18" s="207">
        <v>3.197158081705151</v>
      </c>
      <c r="U18" s="42" t="s">
        <v>64</v>
      </c>
      <c r="V18" s="43" t="s">
        <v>64</v>
      </c>
    </row>
    <row r="19" spans="1:22" ht="14.25" thickBot="1">
      <c r="A19" s="257"/>
      <c r="B19" s="37" t="s">
        <v>62</v>
      </c>
      <c r="C19" s="51" t="s">
        <v>63</v>
      </c>
      <c r="D19" s="270"/>
      <c r="E19" s="271"/>
      <c r="F19" s="272"/>
      <c r="G19" s="74">
        <v>27500</v>
      </c>
      <c r="H19" s="274"/>
      <c r="I19" s="86">
        <v>1094</v>
      </c>
      <c r="J19" s="92">
        <v>3.978181818181818</v>
      </c>
      <c r="K19" s="97">
        <v>923</v>
      </c>
      <c r="L19" s="105">
        <v>84.36928702010968</v>
      </c>
      <c r="M19" s="86">
        <v>382</v>
      </c>
      <c r="N19" s="86">
        <v>30</v>
      </c>
      <c r="O19" s="86">
        <v>3</v>
      </c>
      <c r="P19" s="118">
        <v>508</v>
      </c>
      <c r="Q19" s="119">
        <v>105</v>
      </c>
      <c r="R19" s="120">
        <v>69</v>
      </c>
      <c r="S19" s="134">
        <v>109.0909090909091</v>
      </c>
      <c r="T19" s="208">
        <v>3.2502708559046587</v>
      </c>
      <c r="U19" s="52" t="s">
        <v>64</v>
      </c>
      <c r="V19" s="53" t="s">
        <v>64</v>
      </c>
    </row>
    <row r="20" spans="1:22" ht="13.5" customHeight="1">
      <c r="A20" s="246" t="s">
        <v>70</v>
      </c>
      <c r="B20" s="253" t="s">
        <v>65</v>
      </c>
      <c r="C20" s="254"/>
      <c r="D20" s="62">
        <v>4564</v>
      </c>
      <c r="E20" s="62">
        <v>1022</v>
      </c>
      <c r="F20" s="63">
        <v>22.392638036809817</v>
      </c>
      <c r="G20" s="75">
        <v>51</v>
      </c>
      <c r="H20" s="76">
        <v>4.990215264187866</v>
      </c>
      <c r="I20" s="87">
        <v>6</v>
      </c>
      <c r="J20" s="76">
        <v>11.76470588235294</v>
      </c>
      <c r="K20" s="62">
        <v>7</v>
      </c>
      <c r="L20" s="106">
        <v>116.66666666666667</v>
      </c>
      <c r="M20" s="87">
        <v>3</v>
      </c>
      <c r="N20" s="87">
        <v>0</v>
      </c>
      <c r="O20" s="87">
        <v>0</v>
      </c>
      <c r="P20" s="121">
        <v>4</v>
      </c>
      <c r="Q20" s="122">
        <v>0</v>
      </c>
      <c r="R20" s="123">
        <v>0</v>
      </c>
      <c r="S20" s="135">
        <v>0</v>
      </c>
      <c r="T20" s="209">
        <v>0</v>
      </c>
      <c r="U20" s="142">
        <v>43</v>
      </c>
      <c r="V20" s="147">
        <v>84.31372549019608</v>
      </c>
    </row>
    <row r="21" spans="1:22" ht="13.5">
      <c r="A21" s="247"/>
      <c r="B21" s="251" t="s">
        <v>66</v>
      </c>
      <c r="C21" s="252"/>
      <c r="D21" s="59">
        <v>4278</v>
      </c>
      <c r="E21" s="59">
        <v>1021</v>
      </c>
      <c r="F21" s="64">
        <v>23.86629266012155</v>
      </c>
      <c r="G21" s="71">
        <v>90</v>
      </c>
      <c r="H21" s="77">
        <v>8.81488736532811</v>
      </c>
      <c r="I21" s="83">
        <v>15</v>
      </c>
      <c r="J21" s="77">
        <v>16.666666666666664</v>
      </c>
      <c r="K21" s="59">
        <v>14</v>
      </c>
      <c r="L21" s="102">
        <v>93.33333333333333</v>
      </c>
      <c r="M21" s="83">
        <v>10</v>
      </c>
      <c r="N21" s="83">
        <v>0</v>
      </c>
      <c r="O21" s="83">
        <v>0</v>
      </c>
      <c r="P21" s="110">
        <v>4</v>
      </c>
      <c r="Q21" s="111">
        <v>0</v>
      </c>
      <c r="R21" s="112">
        <v>1</v>
      </c>
      <c r="S21" s="132">
        <v>0</v>
      </c>
      <c r="T21" s="204">
        <v>0</v>
      </c>
      <c r="U21" s="156">
        <v>51</v>
      </c>
      <c r="V21" s="153">
        <v>56.666666666666664</v>
      </c>
    </row>
    <row r="22" spans="1:22" ht="13.5" customHeight="1">
      <c r="A22" s="247"/>
      <c r="B22" s="49" t="s">
        <v>50</v>
      </c>
      <c r="C22" s="50"/>
      <c r="D22" s="59">
        <v>4712</v>
      </c>
      <c r="E22" s="59">
        <v>1230</v>
      </c>
      <c r="F22" s="64">
        <v>26.103565365025467</v>
      </c>
      <c r="G22" s="71">
        <v>119</v>
      </c>
      <c r="H22" s="77">
        <v>9.674796747967479</v>
      </c>
      <c r="I22" s="83">
        <v>23</v>
      </c>
      <c r="J22" s="77">
        <v>19.327731092436977</v>
      </c>
      <c r="K22" s="59">
        <v>20</v>
      </c>
      <c r="L22" s="102">
        <v>86.95652173913044</v>
      </c>
      <c r="M22" s="83">
        <v>3</v>
      </c>
      <c r="N22" s="83">
        <v>1</v>
      </c>
      <c r="O22" s="83">
        <v>1</v>
      </c>
      <c r="P22" s="110">
        <v>15</v>
      </c>
      <c r="Q22" s="111">
        <v>0</v>
      </c>
      <c r="R22" s="112">
        <v>3</v>
      </c>
      <c r="S22" s="132">
        <v>840.3361344537815</v>
      </c>
      <c r="T22" s="203">
        <v>5</v>
      </c>
      <c r="U22" s="143">
        <v>62</v>
      </c>
      <c r="V22" s="148">
        <v>52.10084033613446</v>
      </c>
    </row>
    <row r="23" spans="1:22" ht="13.5">
      <c r="A23" s="247"/>
      <c r="B23" s="38" t="s">
        <v>51</v>
      </c>
      <c r="C23" s="39"/>
      <c r="D23" s="59">
        <v>5900</v>
      </c>
      <c r="E23" s="59">
        <v>1311</v>
      </c>
      <c r="F23" s="64">
        <v>22.220338983050848</v>
      </c>
      <c r="G23" s="71">
        <v>153</v>
      </c>
      <c r="H23" s="77">
        <v>11.670480549199084</v>
      </c>
      <c r="I23" s="83">
        <v>33</v>
      </c>
      <c r="J23" s="77">
        <v>21.568627450980394</v>
      </c>
      <c r="K23" s="59">
        <v>30</v>
      </c>
      <c r="L23" s="102">
        <v>90.9090909090909</v>
      </c>
      <c r="M23" s="83">
        <v>6</v>
      </c>
      <c r="N23" s="83">
        <v>0</v>
      </c>
      <c r="O23" s="83">
        <v>0</v>
      </c>
      <c r="P23" s="110">
        <v>24</v>
      </c>
      <c r="Q23" s="111">
        <v>0</v>
      </c>
      <c r="R23" s="112">
        <v>5</v>
      </c>
      <c r="S23" s="132">
        <v>0</v>
      </c>
      <c r="T23" s="204">
        <v>0</v>
      </c>
      <c r="U23" s="144">
        <v>85</v>
      </c>
      <c r="V23" s="149">
        <v>55.55555555555556</v>
      </c>
    </row>
    <row r="24" spans="1:22" ht="13.5">
      <c r="A24" s="247"/>
      <c r="B24" s="38" t="s">
        <v>52</v>
      </c>
      <c r="C24" s="39"/>
      <c r="D24" s="59">
        <v>12632</v>
      </c>
      <c r="E24" s="59">
        <v>3474</v>
      </c>
      <c r="F24" s="64">
        <v>27.501583280557313</v>
      </c>
      <c r="G24" s="71">
        <v>702</v>
      </c>
      <c r="H24" s="77">
        <v>20.207253886010363</v>
      </c>
      <c r="I24" s="83">
        <v>92</v>
      </c>
      <c r="J24" s="77">
        <v>13.105413105413104</v>
      </c>
      <c r="K24" s="59">
        <v>86</v>
      </c>
      <c r="L24" s="102">
        <v>93.47826086956522</v>
      </c>
      <c r="M24" s="83">
        <v>29</v>
      </c>
      <c r="N24" s="83">
        <v>2</v>
      </c>
      <c r="O24" s="83">
        <v>4</v>
      </c>
      <c r="P24" s="110">
        <v>51</v>
      </c>
      <c r="Q24" s="111">
        <v>0</v>
      </c>
      <c r="R24" s="112">
        <v>7</v>
      </c>
      <c r="S24" s="132">
        <v>284.90028490028493</v>
      </c>
      <c r="T24" s="204">
        <v>2.3255813953488373</v>
      </c>
      <c r="U24" s="144">
        <v>486</v>
      </c>
      <c r="V24" s="149">
        <v>69.23076923076923</v>
      </c>
    </row>
    <row r="25" spans="1:22" ht="13.5">
      <c r="A25" s="247"/>
      <c r="B25" s="38" t="s">
        <v>53</v>
      </c>
      <c r="C25" s="39"/>
      <c r="D25" s="59">
        <v>11904</v>
      </c>
      <c r="E25" s="59">
        <v>4017</v>
      </c>
      <c r="F25" s="64">
        <v>33.74495967741936</v>
      </c>
      <c r="G25" s="71">
        <v>987</v>
      </c>
      <c r="H25" s="77">
        <v>24.570575056011947</v>
      </c>
      <c r="I25" s="83">
        <v>113</v>
      </c>
      <c r="J25" s="77">
        <v>11.448834853090172</v>
      </c>
      <c r="K25" s="59">
        <v>102</v>
      </c>
      <c r="L25" s="102">
        <v>90.2654867256637</v>
      </c>
      <c r="M25" s="83">
        <v>36</v>
      </c>
      <c r="N25" s="83">
        <v>4</v>
      </c>
      <c r="O25" s="83">
        <v>1</v>
      </c>
      <c r="P25" s="110">
        <v>61</v>
      </c>
      <c r="Q25" s="111">
        <v>3</v>
      </c>
      <c r="R25" s="112">
        <v>6</v>
      </c>
      <c r="S25" s="132">
        <v>405.2684903748734</v>
      </c>
      <c r="T25" s="204">
        <v>3.9215686274509802</v>
      </c>
      <c r="U25" s="144">
        <v>646</v>
      </c>
      <c r="V25" s="149">
        <v>65.45086119554205</v>
      </c>
    </row>
    <row r="26" spans="1:22" ht="13.5">
      <c r="A26" s="247"/>
      <c r="B26" s="38" t="s">
        <v>54</v>
      </c>
      <c r="C26" s="39"/>
      <c r="D26" s="59">
        <v>11141</v>
      </c>
      <c r="E26" s="59">
        <v>4832</v>
      </c>
      <c r="F26" s="64">
        <v>43.37133111928912</v>
      </c>
      <c r="G26" s="71">
        <v>1214</v>
      </c>
      <c r="H26" s="77">
        <v>25.124172185430467</v>
      </c>
      <c r="I26" s="83">
        <v>133</v>
      </c>
      <c r="J26" s="77">
        <v>10.955518945634267</v>
      </c>
      <c r="K26" s="59">
        <v>121</v>
      </c>
      <c r="L26" s="102">
        <v>90.97744360902256</v>
      </c>
      <c r="M26" s="83">
        <v>56</v>
      </c>
      <c r="N26" s="83">
        <v>5</v>
      </c>
      <c r="O26" s="83">
        <v>5</v>
      </c>
      <c r="P26" s="110">
        <v>55</v>
      </c>
      <c r="Q26" s="111">
        <v>3</v>
      </c>
      <c r="R26" s="112">
        <v>6</v>
      </c>
      <c r="S26" s="132">
        <v>411.8616144975288</v>
      </c>
      <c r="T26" s="204">
        <v>4.132231404958678</v>
      </c>
      <c r="U26" s="144">
        <v>786</v>
      </c>
      <c r="V26" s="149">
        <v>64.74464579901154</v>
      </c>
    </row>
    <row r="27" spans="1:22" ht="13.5">
      <c r="A27" s="247"/>
      <c r="B27" s="38" t="s">
        <v>55</v>
      </c>
      <c r="C27" s="39"/>
      <c r="D27" s="59">
        <v>12168</v>
      </c>
      <c r="E27" s="59">
        <v>5490</v>
      </c>
      <c r="F27" s="64">
        <v>45.11834319526627</v>
      </c>
      <c r="G27" s="71">
        <v>1264</v>
      </c>
      <c r="H27" s="77">
        <v>23.02367941712204</v>
      </c>
      <c r="I27" s="83">
        <v>130</v>
      </c>
      <c r="J27" s="77">
        <v>10.284810126582279</v>
      </c>
      <c r="K27" s="59">
        <v>116</v>
      </c>
      <c r="L27" s="102">
        <v>89.23076923076924</v>
      </c>
      <c r="M27" s="83">
        <v>52</v>
      </c>
      <c r="N27" s="83">
        <v>3</v>
      </c>
      <c r="O27" s="83">
        <v>1</v>
      </c>
      <c r="P27" s="110">
        <v>60</v>
      </c>
      <c r="Q27" s="111">
        <v>2</v>
      </c>
      <c r="R27" s="112">
        <v>12</v>
      </c>
      <c r="S27" s="132">
        <v>237.34177215189874</v>
      </c>
      <c r="T27" s="204">
        <v>2.586206896551724</v>
      </c>
      <c r="U27" s="144">
        <v>745</v>
      </c>
      <c r="V27" s="149">
        <v>58.93987341772152</v>
      </c>
    </row>
    <row r="28" spans="1:22" ht="13.5">
      <c r="A28" s="247"/>
      <c r="B28" s="38" t="s">
        <v>56</v>
      </c>
      <c r="C28" s="39"/>
      <c r="D28" s="59">
        <v>13313</v>
      </c>
      <c r="E28" s="59">
        <v>6000</v>
      </c>
      <c r="F28" s="64">
        <v>45.06872981296477</v>
      </c>
      <c r="G28" s="71">
        <v>1213</v>
      </c>
      <c r="H28" s="77">
        <v>20.216666666666665</v>
      </c>
      <c r="I28" s="83">
        <v>117</v>
      </c>
      <c r="J28" s="77">
        <v>9.64550700741962</v>
      </c>
      <c r="K28" s="59">
        <v>106</v>
      </c>
      <c r="L28" s="102">
        <v>90.5982905982906</v>
      </c>
      <c r="M28" s="83">
        <v>51</v>
      </c>
      <c r="N28" s="83">
        <v>2</v>
      </c>
      <c r="O28" s="83">
        <v>3</v>
      </c>
      <c r="P28" s="110">
        <v>50</v>
      </c>
      <c r="Q28" s="111">
        <v>1</v>
      </c>
      <c r="R28" s="112">
        <v>12</v>
      </c>
      <c r="S28" s="132">
        <v>164.88046166529267</v>
      </c>
      <c r="T28" s="204">
        <v>1.8867924528301887</v>
      </c>
      <c r="U28" s="144">
        <v>671</v>
      </c>
      <c r="V28" s="149">
        <v>55.317394888705685</v>
      </c>
    </row>
    <row r="29" spans="1:22" ht="13.5">
      <c r="A29" s="247"/>
      <c r="B29" s="38" t="s">
        <v>57</v>
      </c>
      <c r="C29" s="39"/>
      <c r="D29" s="59">
        <v>11768</v>
      </c>
      <c r="E29" s="59">
        <v>4436</v>
      </c>
      <c r="F29" s="64">
        <v>37.69544527532291</v>
      </c>
      <c r="G29" s="71">
        <v>575</v>
      </c>
      <c r="H29" s="77">
        <v>12.962128043282236</v>
      </c>
      <c r="I29" s="83">
        <v>52</v>
      </c>
      <c r="J29" s="77">
        <v>9.043478260869566</v>
      </c>
      <c r="K29" s="59">
        <v>50</v>
      </c>
      <c r="L29" s="102">
        <v>96.15384615384616</v>
      </c>
      <c r="M29" s="83">
        <v>26</v>
      </c>
      <c r="N29" s="83">
        <v>0</v>
      </c>
      <c r="O29" s="83">
        <v>0</v>
      </c>
      <c r="P29" s="110">
        <v>24</v>
      </c>
      <c r="Q29" s="111">
        <v>1</v>
      </c>
      <c r="R29" s="112">
        <v>0</v>
      </c>
      <c r="S29" s="132">
        <v>0</v>
      </c>
      <c r="T29" s="204">
        <v>0</v>
      </c>
      <c r="U29" s="144">
        <v>314</v>
      </c>
      <c r="V29" s="149">
        <v>54.608695652173914</v>
      </c>
    </row>
    <row r="30" spans="1:22" ht="13.5">
      <c r="A30" s="247"/>
      <c r="B30" s="36" t="s">
        <v>58</v>
      </c>
      <c r="C30" s="40"/>
      <c r="D30" s="60">
        <v>17693</v>
      </c>
      <c r="E30" s="60">
        <v>3862</v>
      </c>
      <c r="F30" s="65">
        <v>21.8278415192449</v>
      </c>
      <c r="G30" s="72">
        <v>158</v>
      </c>
      <c r="H30" s="78">
        <v>4.091144484722942</v>
      </c>
      <c r="I30" s="84">
        <v>12</v>
      </c>
      <c r="J30" s="78">
        <v>7.59493670886076</v>
      </c>
      <c r="K30" s="98">
        <v>10</v>
      </c>
      <c r="L30" s="103">
        <v>83.33333333333334</v>
      </c>
      <c r="M30" s="84">
        <v>4</v>
      </c>
      <c r="N30" s="84">
        <v>1</v>
      </c>
      <c r="O30" s="84">
        <v>2</v>
      </c>
      <c r="P30" s="113">
        <v>3</v>
      </c>
      <c r="Q30" s="114">
        <v>0</v>
      </c>
      <c r="R30" s="115">
        <v>2</v>
      </c>
      <c r="S30" s="133">
        <v>632.9113924050632</v>
      </c>
      <c r="T30" s="205">
        <v>10</v>
      </c>
      <c r="U30" s="145">
        <v>100</v>
      </c>
      <c r="V30" s="150">
        <v>63.29113924050633</v>
      </c>
    </row>
    <row r="31" spans="1:22" ht="13.5">
      <c r="A31" s="247"/>
      <c r="B31" s="36" t="s">
        <v>59</v>
      </c>
      <c r="C31" s="35"/>
      <c r="D31" s="61">
        <v>110073</v>
      </c>
      <c r="E31" s="61">
        <v>36695</v>
      </c>
      <c r="F31" s="66">
        <v>33.336967285346994</v>
      </c>
      <c r="G31" s="73">
        <v>6526</v>
      </c>
      <c r="H31" s="79">
        <v>17.784439296906935</v>
      </c>
      <c r="I31" s="88">
        <v>726</v>
      </c>
      <c r="J31" s="93">
        <v>11.124731841863316</v>
      </c>
      <c r="K31" s="58">
        <v>662</v>
      </c>
      <c r="L31" s="104">
        <v>91.18457300275482</v>
      </c>
      <c r="M31" s="88">
        <v>276</v>
      </c>
      <c r="N31" s="88">
        <v>18</v>
      </c>
      <c r="O31" s="88">
        <v>17</v>
      </c>
      <c r="P31" s="124">
        <v>351</v>
      </c>
      <c r="Q31" s="125">
        <v>10</v>
      </c>
      <c r="R31" s="109">
        <v>54</v>
      </c>
      <c r="S31" s="131">
        <v>275.81979773214834</v>
      </c>
      <c r="T31" s="206">
        <v>2.719033232628399</v>
      </c>
      <c r="U31" s="146">
        <v>3989</v>
      </c>
      <c r="V31" s="151">
        <v>61.12473184186331</v>
      </c>
    </row>
    <row r="32" spans="1:22" ht="13.5">
      <c r="A32" s="247"/>
      <c r="B32" s="37" t="s">
        <v>60</v>
      </c>
      <c r="C32" s="44" t="s">
        <v>61</v>
      </c>
      <c r="D32" s="267"/>
      <c r="E32" s="268"/>
      <c r="F32" s="269"/>
      <c r="G32" s="70">
        <v>43</v>
      </c>
      <c r="H32" s="273"/>
      <c r="I32" s="89">
        <v>10</v>
      </c>
      <c r="J32" s="94">
        <v>23.25581395348837</v>
      </c>
      <c r="K32" s="99">
        <v>10</v>
      </c>
      <c r="L32" s="104">
        <v>100</v>
      </c>
      <c r="M32" s="89">
        <v>0</v>
      </c>
      <c r="N32" s="89">
        <v>0</v>
      </c>
      <c r="O32" s="89">
        <v>0</v>
      </c>
      <c r="P32" s="126">
        <v>10</v>
      </c>
      <c r="Q32" s="127">
        <v>0</v>
      </c>
      <c r="R32" s="128">
        <v>0</v>
      </c>
      <c r="S32" s="136">
        <v>0</v>
      </c>
      <c r="T32" s="210">
        <v>0</v>
      </c>
      <c r="U32" s="45" t="s">
        <v>64</v>
      </c>
      <c r="V32" s="46" t="s">
        <v>64</v>
      </c>
    </row>
    <row r="33" spans="1:22" ht="14.25" thickBot="1">
      <c r="A33" s="248"/>
      <c r="B33" s="56" t="s">
        <v>62</v>
      </c>
      <c r="C33" s="57" t="s">
        <v>63</v>
      </c>
      <c r="D33" s="270"/>
      <c r="E33" s="271"/>
      <c r="F33" s="272"/>
      <c r="G33" s="74">
        <v>6483</v>
      </c>
      <c r="H33" s="274"/>
      <c r="I33" s="90">
        <v>716</v>
      </c>
      <c r="J33" s="97">
        <v>11.044269628258522</v>
      </c>
      <c r="K33" s="100">
        <v>652</v>
      </c>
      <c r="L33" s="157">
        <v>91.06145251396647</v>
      </c>
      <c r="M33" s="90">
        <v>276</v>
      </c>
      <c r="N33" s="90">
        <v>18</v>
      </c>
      <c r="O33" s="90">
        <v>17</v>
      </c>
      <c r="P33" s="129">
        <v>341</v>
      </c>
      <c r="Q33" s="130">
        <v>10</v>
      </c>
      <c r="R33" s="159">
        <v>54</v>
      </c>
      <c r="S33" s="158">
        <v>277.6492364645997</v>
      </c>
      <c r="T33" s="211">
        <v>2.7607361963190185</v>
      </c>
      <c r="U33" s="54" t="s">
        <v>64</v>
      </c>
      <c r="V33" s="55" t="s">
        <v>64</v>
      </c>
    </row>
    <row r="34" spans="1:22" ht="13.5">
      <c r="A34" s="246" t="s">
        <v>68</v>
      </c>
      <c r="B34" s="253" t="s">
        <v>65</v>
      </c>
      <c r="C34" s="254"/>
      <c r="D34" s="62">
        <v>72169</v>
      </c>
      <c r="E34" s="62">
        <v>25593</v>
      </c>
      <c r="F34" s="63">
        <v>35.46259474289515</v>
      </c>
      <c r="G34" s="75">
        <v>3351</v>
      </c>
      <c r="H34" s="76">
        <v>12.584396099024756</v>
      </c>
      <c r="I34" s="87">
        <v>263</v>
      </c>
      <c r="J34" s="76">
        <v>7.848403461653238</v>
      </c>
      <c r="K34" s="62">
        <v>203</v>
      </c>
      <c r="L34" s="106">
        <v>77.18631178707224</v>
      </c>
      <c r="M34" s="87">
        <v>62</v>
      </c>
      <c r="N34" s="87">
        <v>1</v>
      </c>
      <c r="O34" s="87">
        <v>0</v>
      </c>
      <c r="P34" s="121">
        <v>140</v>
      </c>
      <c r="Q34" s="122">
        <v>37</v>
      </c>
      <c r="R34" s="123">
        <v>24</v>
      </c>
      <c r="S34" s="135">
        <v>29.84183825723665</v>
      </c>
      <c r="T34" s="209">
        <v>0.49261083743842365</v>
      </c>
      <c r="U34" s="142">
        <v>1951</v>
      </c>
      <c r="V34" s="147">
        <v>58.221426439868694</v>
      </c>
    </row>
    <row r="35" spans="1:22" ht="13.5">
      <c r="A35" s="247"/>
      <c r="B35" s="251" t="s">
        <v>66</v>
      </c>
      <c r="C35" s="252"/>
      <c r="D35" s="59">
        <v>60579</v>
      </c>
      <c r="E35" s="59">
        <v>21625</v>
      </c>
      <c r="F35" s="64">
        <v>35.69718879479687</v>
      </c>
      <c r="G35" s="71">
        <v>4222</v>
      </c>
      <c r="H35" s="77">
        <v>18.574761213081562</v>
      </c>
      <c r="I35" s="83">
        <v>326</v>
      </c>
      <c r="J35" s="77">
        <v>7.7214590241591665</v>
      </c>
      <c r="K35" s="59">
        <v>253</v>
      </c>
      <c r="L35" s="102">
        <v>77.60736196319019</v>
      </c>
      <c r="M35" s="83">
        <v>88</v>
      </c>
      <c r="N35" s="83">
        <v>0</v>
      </c>
      <c r="O35" s="83">
        <v>0</v>
      </c>
      <c r="P35" s="110">
        <v>165</v>
      </c>
      <c r="Q35" s="111">
        <v>43</v>
      </c>
      <c r="R35" s="112">
        <v>30</v>
      </c>
      <c r="S35" s="132">
        <v>0</v>
      </c>
      <c r="T35" s="204">
        <v>0</v>
      </c>
      <c r="U35" s="156">
        <v>1120</v>
      </c>
      <c r="V35" s="153">
        <v>26.527711984841307</v>
      </c>
    </row>
    <row r="36" spans="1:22" ht="13.5">
      <c r="A36" s="247"/>
      <c r="B36" s="49" t="s">
        <v>50</v>
      </c>
      <c r="C36" s="50"/>
      <c r="D36" s="59">
        <v>60255</v>
      </c>
      <c r="E36" s="59">
        <v>18839</v>
      </c>
      <c r="F36" s="64">
        <v>31.265455148950295</v>
      </c>
      <c r="G36" s="71">
        <v>4592</v>
      </c>
      <c r="H36" s="77">
        <v>22.89162635280036</v>
      </c>
      <c r="I36" s="83">
        <v>409</v>
      </c>
      <c r="J36" s="77">
        <v>8.906794425087108</v>
      </c>
      <c r="K36" s="59">
        <v>327</v>
      </c>
      <c r="L36" s="102">
        <v>79.95110024449878</v>
      </c>
      <c r="M36" s="83">
        <v>69</v>
      </c>
      <c r="N36" s="83">
        <v>5</v>
      </c>
      <c r="O36" s="83">
        <v>1</v>
      </c>
      <c r="P36" s="110">
        <v>252</v>
      </c>
      <c r="Q36" s="111">
        <v>54</v>
      </c>
      <c r="R36" s="112">
        <v>28</v>
      </c>
      <c r="S36" s="132">
        <v>108.88501742160278</v>
      </c>
      <c r="T36" s="203">
        <v>1.529051987767584</v>
      </c>
      <c r="U36" s="143">
        <v>944</v>
      </c>
      <c r="V36" s="148">
        <v>20.557491289198605</v>
      </c>
    </row>
    <row r="37" spans="1:22" ht="13.5">
      <c r="A37" s="247"/>
      <c r="B37" s="38" t="s">
        <v>51</v>
      </c>
      <c r="C37" s="39"/>
      <c r="D37" s="59">
        <v>64600</v>
      </c>
      <c r="E37" s="59">
        <v>19311</v>
      </c>
      <c r="F37" s="64">
        <v>29.893188854489168</v>
      </c>
      <c r="G37" s="71">
        <v>4477</v>
      </c>
      <c r="H37" s="77">
        <v>21.709824459315293</v>
      </c>
      <c r="I37" s="83">
        <v>368</v>
      </c>
      <c r="J37" s="77">
        <v>8.219790037971856</v>
      </c>
      <c r="K37" s="59">
        <v>314</v>
      </c>
      <c r="L37" s="102">
        <v>85.32608695652173</v>
      </c>
      <c r="M37" s="83">
        <v>54</v>
      </c>
      <c r="N37" s="83">
        <v>8</v>
      </c>
      <c r="O37" s="83">
        <v>0</v>
      </c>
      <c r="P37" s="110">
        <v>252</v>
      </c>
      <c r="Q37" s="111">
        <v>33</v>
      </c>
      <c r="R37" s="112">
        <v>23</v>
      </c>
      <c r="S37" s="132">
        <v>178.69108778199686</v>
      </c>
      <c r="T37" s="204">
        <v>2.547770700636943</v>
      </c>
      <c r="U37" s="144">
        <v>663</v>
      </c>
      <c r="V37" s="149">
        <v>14.80902389993299</v>
      </c>
    </row>
    <row r="38" spans="1:22" ht="13.5">
      <c r="A38" s="247"/>
      <c r="B38" s="38" t="s">
        <v>52</v>
      </c>
      <c r="C38" s="39"/>
      <c r="D38" s="59">
        <v>88375</v>
      </c>
      <c r="E38" s="59">
        <v>27006</v>
      </c>
      <c r="F38" s="64">
        <v>30.558415841584157</v>
      </c>
      <c r="G38" s="71">
        <v>6107</v>
      </c>
      <c r="H38" s="77">
        <v>20.07969964431564</v>
      </c>
      <c r="I38" s="83">
        <v>394</v>
      </c>
      <c r="J38" s="77">
        <v>6.451612903225806</v>
      </c>
      <c r="K38" s="59">
        <v>333</v>
      </c>
      <c r="L38" s="102">
        <v>84.51776649746193</v>
      </c>
      <c r="M38" s="83">
        <v>89</v>
      </c>
      <c r="N38" s="83">
        <v>6</v>
      </c>
      <c r="O38" s="83">
        <v>4</v>
      </c>
      <c r="P38" s="110">
        <v>234</v>
      </c>
      <c r="Q38" s="111">
        <v>31</v>
      </c>
      <c r="R38" s="112">
        <v>31</v>
      </c>
      <c r="S38" s="132">
        <v>98.24791223186507</v>
      </c>
      <c r="T38" s="204">
        <v>1.8018018018018018</v>
      </c>
      <c r="U38" s="144">
        <v>1246</v>
      </c>
      <c r="V38" s="149">
        <v>20.402816440150648</v>
      </c>
    </row>
    <row r="39" spans="1:22" ht="13.5">
      <c r="A39" s="247"/>
      <c r="B39" s="38" t="s">
        <v>53</v>
      </c>
      <c r="C39" s="39"/>
      <c r="D39" s="59">
        <v>83830</v>
      </c>
      <c r="E39" s="59">
        <v>29441</v>
      </c>
      <c r="F39" s="64">
        <v>35.119885482524154</v>
      </c>
      <c r="G39" s="71">
        <v>8111</v>
      </c>
      <c r="H39" s="77">
        <v>24.247326323357598</v>
      </c>
      <c r="I39" s="83">
        <v>412</v>
      </c>
      <c r="J39" s="77">
        <v>5.079521637282703</v>
      </c>
      <c r="K39" s="59">
        <v>353</v>
      </c>
      <c r="L39" s="102">
        <v>85.67961165048543</v>
      </c>
      <c r="M39" s="83">
        <v>108</v>
      </c>
      <c r="N39" s="83">
        <v>11</v>
      </c>
      <c r="O39" s="83">
        <v>2</v>
      </c>
      <c r="P39" s="110">
        <v>232</v>
      </c>
      <c r="Q39" s="111">
        <v>37</v>
      </c>
      <c r="R39" s="112">
        <v>20</v>
      </c>
      <c r="S39" s="132">
        <v>135.61829614104303</v>
      </c>
      <c r="T39" s="204">
        <v>3.1161473087818696</v>
      </c>
      <c r="U39" s="144">
        <v>1573</v>
      </c>
      <c r="V39" s="149">
        <v>19.393416348169154</v>
      </c>
    </row>
    <row r="40" spans="1:22" ht="13.5">
      <c r="A40" s="247"/>
      <c r="B40" s="38" t="s">
        <v>54</v>
      </c>
      <c r="C40" s="39"/>
      <c r="D40" s="59">
        <v>74472</v>
      </c>
      <c r="E40" s="59">
        <v>36456</v>
      </c>
      <c r="F40" s="64">
        <v>48.952626490493074</v>
      </c>
      <c r="G40" s="71">
        <v>9993</v>
      </c>
      <c r="H40" s="77">
        <v>24.25576417939488</v>
      </c>
      <c r="I40" s="83">
        <v>503</v>
      </c>
      <c r="J40" s="77">
        <v>5.033523466426498</v>
      </c>
      <c r="K40" s="59">
        <v>426</v>
      </c>
      <c r="L40" s="102">
        <v>84.69184890656064</v>
      </c>
      <c r="M40" s="83">
        <v>165</v>
      </c>
      <c r="N40" s="83">
        <v>25</v>
      </c>
      <c r="O40" s="83">
        <v>5</v>
      </c>
      <c r="P40" s="110">
        <v>231</v>
      </c>
      <c r="Q40" s="111">
        <v>48</v>
      </c>
      <c r="R40" s="112">
        <v>26</v>
      </c>
      <c r="S40" s="132">
        <v>250.17512258581007</v>
      </c>
      <c r="T40" s="204">
        <v>5.868544600938967</v>
      </c>
      <c r="U40" s="144">
        <v>1986</v>
      </c>
      <c r="V40" s="149">
        <v>19.87391173821675</v>
      </c>
    </row>
    <row r="41" spans="1:22" ht="13.5">
      <c r="A41" s="247"/>
      <c r="B41" s="38" t="s">
        <v>55</v>
      </c>
      <c r="C41" s="39"/>
      <c r="D41" s="59">
        <v>73824</v>
      </c>
      <c r="E41" s="59">
        <v>40233</v>
      </c>
      <c r="F41" s="64">
        <v>54.498537061118334</v>
      </c>
      <c r="G41" s="71">
        <v>10564</v>
      </c>
      <c r="H41" s="77">
        <v>23.12129853037947</v>
      </c>
      <c r="I41" s="83">
        <v>466</v>
      </c>
      <c r="J41" s="77">
        <v>4.411207875804619</v>
      </c>
      <c r="K41" s="59">
        <v>390</v>
      </c>
      <c r="L41" s="102">
        <v>83.69098712446352</v>
      </c>
      <c r="M41" s="83">
        <v>179</v>
      </c>
      <c r="N41" s="83">
        <v>21</v>
      </c>
      <c r="O41" s="83">
        <v>1</v>
      </c>
      <c r="P41" s="110">
        <v>189</v>
      </c>
      <c r="Q41" s="111">
        <v>43</v>
      </c>
      <c r="R41" s="112">
        <v>33</v>
      </c>
      <c r="S41" s="132">
        <v>198.78833775085195</v>
      </c>
      <c r="T41" s="204">
        <v>5.384615384615385</v>
      </c>
      <c r="U41" s="144">
        <v>1657</v>
      </c>
      <c r="V41" s="149">
        <v>15.685346459674365</v>
      </c>
    </row>
    <row r="42" spans="1:22" ht="13.5">
      <c r="A42" s="247"/>
      <c r="B42" s="38" t="s">
        <v>56</v>
      </c>
      <c r="C42" s="39"/>
      <c r="D42" s="59">
        <v>77451</v>
      </c>
      <c r="E42" s="59">
        <v>40895</v>
      </c>
      <c r="F42" s="64">
        <v>52.80112587313269</v>
      </c>
      <c r="G42" s="71">
        <v>10932</v>
      </c>
      <c r="H42" s="77">
        <v>23.376817792985456</v>
      </c>
      <c r="I42" s="83">
        <v>453</v>
      </c>
      <c r="J42" s="77">
        <v>4.143798024149286</v>
      </c>
      <c r="K42" s="59">
        <v>379</v>
      </c>
      <c r="L42" s="102">
        <v>83.6644591611479</v>
      </c>
      <c r="M42" s="83">
        <v>182</v>
      </c>
      <c r="N42" s="83">
        <v>14</v>
      </c>
      <c r="O42" s="83">
        <v>5</v>
      </c>
      <c r="P42" s="110">
        <v>178</v>
      </c>
      <c r="Q42" s="111">
        <v>42</v>
      </c>
      <c r="R42" s="112">
        <v>34</v>
      </c>
      <c r="S42" s="132">
        <v>128.06439809732896</v>
      </c>
      <c r="T42" s="204">
        <v>3.6939313984168867</v>
      </c>
      <c r="U42" s="144">
        <v>1717</v>
      </c>
      <c r="V42" s="149">
        <v>15.7061836809367</v>
      </c>
    </row>
    <row r="43" spans="1:22" ht="13.5">
      <c r="A43" s="247"/>
      <c r="B43" s="38" t="s">
        <v>57</v>
      </c>
      <c r="C43" s="39"/>
      <c r="D43" s="59">
        <v>60274</v>
      </c>
      <c r="E43" s="59">
        <v>31586</v>
      </c>
      <c r="F43" s="64">
        <v>52.404021634535624</v>
      </c>
      <c r="G43" s="71">
        <v>6399</v>
      </c>
      <c r="H43" s="77">
        <v>17.78642936596218</v>
      </c>
      <c r="I43" s="83">
        <v>238</v>
      </c>
      <c r="J43" s="77">
        <v>3.719331145491483</v>
      </c>
      <c r="K43" s="59">
        <v>200</v>
      </c>
      <c r="L43" s="102">
        <v>84.03361344537815</v>
      </c>
      <c r="M43" s="83">
        <v>101</v>
      </c>
      <c r="N43" s="83">
        <v>5</v>
      </c>
      <c r="O43" s="83">
        <v>0</v>
      </c>
      <c r="P43" s="110">
        <v>94</v>
      </c>
      <c r="Q43" s="111">
        <v>27</v>
      </c>
      <c r="R43" s="112">
        <v>10</v>
      </c>
      <c r="S43" s="132">
        <v>78.1372089388967</v>
      </c>
      <c r="T43" s="204">
        <v>2.5</v>
      </c>
      <c r="U43" s="144">
        <v>880</v>
      </c>
      <c r="V43" s="149">
        <v>13.752148773245821</v>
      </c>
    </row>
    <row r="44" spans="1:22" ht="13.5">
      <c r="A44" s="247"/>
      <c r="B44" s="36" t="s">
        <v>58</v>
      </c>
      <c r="C44" s="40"/>
      <c r="D44" s="60">
        <v>89383</v>
      </c>
      <c r="E44" s="60">
        <v>39044</v>
      </c>
      <c r="F44" s="65">
        <v>43.68168443663784</v>
      </c>
      <c r="G44" s="72">
        <v>3737</v>
      </c>
      <c r="H44" s="78">
        <v>8.721337505253818</v>
      </c>
      <c r="I44" s="84">
        <v>129</v>
      </c>
      <c r="J44" s="78">
        <v>3.451966818303452</v>
      </c>
      <c r="K44" s="98">
        <v>96</v>
      </c>
      <c r="L44" s="103">
        <v>74.4186046511628</v>
      </c>
      <c r="M44" s="84">
        <v>47</v>
      </c>
      <c r="N44" s="84">
        <v>6</v>
      </c>
      <c r="O44" s="84">
        <v>2</v>
      </c>
      <c r="P44" s="113">
        <v>41</v>
      </c>
      <c r="Q44" s="114">
        <v>20</v>
      </c>
      <c r="R44" s="115">
        <v>13</v>
      </c>
      <c r="S44" s="133">
        <v>160.55659620016056</v>
      </c>
      <c r="T44" s="205">
        <v>6.25</v>
      </c>
      <c r="U44" s="145">
        <v>559</v>
      </c>
      <c r="V44" s="150">
        <v>14.958522879314959</v>
      </c>
    </row>
    <row r="45" spans="1:22" ht="13.5">
      <c r="A45" s="247"/>
      <c r="B45" s="36" t="s">
        <v>59</v>
      </c>
      <c r="C45" s="35"/>
      <c r="D45" s="61">
        <v>805212</v>
      </c>
      <c r="E45" s="61">
        <v>330029</v>
      </c>
      <c r="F45" s="66">
        <v>40.98659731847017</v>
      </c>
      <c r="G45" s="73">
        <v>72485</v>
      </c>
      <c r="H45" s="79">
        <v>19.78123147447473</v>
      </c>
      <c r="I45" s="88">
        <v>3961</v>
      </c>
      <c r="J45" s="93">
        <v>5.464578878388632</v>
      </c>
      <c r="K45" s="58">
        <v>3274</v>
      </c>
      <c r="L45" s="104">
        <v>82.65589497601616</v>
      </c>
      <c r="M45" s="88">
        <v>1144</v>
      </c>
      <c r="N45" s="88">
        <v>102</v>
      </c>
      <c r="O45" s="88">
        <v>20</v>
      </c>
      <c r="P45" s="124">
        <v>2008</v>
      </c>
      <c r="Q45" s="125">
        <v>415</v>
      </c>
      <c r="R45" s="109">
        <v>272</v>
      </c>
      <c r="S45" s="131">
        <v>140.71876940056563</v>
      </c>
      <c r="T45" s="206">
        <v>3.1154551007941356</v>
      </c>
      <c r="U45" s="146">
        <v>14296</v>
      </c>
      <c r="V45" s="151">
        <v>19.72270124853418</v>
      </c>
    </row>
    <row r="46" spans="1:22" ht="13.5">
      <c r="A46" s="247"/>
      <c r="B46" s="37" t="s">
        <v>60</v>
      </c>
      <c r="C46" s="44" t="s">
        <v>61</v>
      </c>
      <c r="D46" s="267"/>
      <c r="E46" s="268"/>
      <c r="F46" s="269"/>
      <c r="G46" s="70">
        <v>38502</v>
      </c>
      <c r="H46" s="273"/>
      <c r="I46" s="89">
        <v>2147</v>
      </c>
      <c r="J46" s="94">
        <v>5.576333696950807</v>
      </c>
      <c r="K46" s="99">
        <v>1699</v>
      </c>
      <c r="L46" s="104">
        <v>79.13367489520262</v>
      </c>
      <c r="M46" s="89">
        <v>486</v>
      </c>
      <c r="N46" s="89">
        <v>54</v>
      </c>
      <c r="O46" s="89">
        <v>0</v>
      </c>
      <c r="P46" s="126">
        <v>1159</v>
      </c>
      <c r="Q46" s="127">
        <v>300</v>
      </c>
      <c r="R46" s="128">
        <v>149</v>
      </c>
      <c r="S46" s="136">
        <v>140.25245441795232</v>
      </c>
      <c r="T46" s="210">
        <v>3.1783402001177166</v>
      </c>
      <c r="U46" s="45" t="s">
        <v>64</v>
      </c>
      <c r="V46" s="46" t="s">
        <v>64</v>
      </c>
    </row>
    <row r="47" spans="1:22" ht="14.25" thickBot="1">
      <c r="A47" s="248"/>
      <c r="B47" s="56" t="s">
        <v>62</v>
      </c>
      <c r="C47" s="57" t="s">
        <v>63</v>
      </c>
      <c r="D47" s="270"/>
      <c r="E47" s="271"/>
      <c r="F47" s="272"/>
      <c r="G47" s="74">
        <v>33983</v>
      </c>
      <c r="H47" s="274"/>
      <c r="I47" s="90">
        <v>1810</v>
      </c>
      <c r="J47" s="92">
        <v>5.326192508018715</v>
      </c>
      <c r="K47" s="100">
        <v>1575</v>
      </c>
      <c r="L47" s="157">
        <v>87.01657458563537</v>
      </c>
      <c r="M47" s="90">
        <v>658</v>
      </c>
      <c r="N47" s="90">
        <v>48</v>
      </c>
      <c r="O47" s="90">
        <v>20</v>
      </c>
      <c r="P47" s="129">
        <v>849</v>
      </c>
      <c r="Q47" s="130">
        <v>115</v>
      </c>
      <c r="R47" s="159">
        <v>123</v>
      </c>
      <c r="S47" s="160">
        <v>141.24709413530294</v>
      </c>
      <c r="T47" s="211">
        <v>3.0476190476190474</v>
      </c>
      <c r="U47" s="54" t="s">
        <v>64</v>
      </c>
      <c r="V47" s="55" t="s">
        <v>64</v>
      </c>
    </row>
  </sheetData>
  <sheetProtection/>
  <mergeCells count="26">
    <mergeCell ref="A34:A47"/>
    <mergeCell ref="B34:C34"/>
    <mergeCell ref="B35:C35"/>
    <mergeCell ref="D46:F47"/>
    <mergeCell ref="S4:S5"/>
    <mergeCell ref="D18:F19"/>
    <mergeCell ref="H18:H19"/>
    <mergeCell ref="D32:F33"/>
    <mergeCell ref="H32:H33"/>
    <mergeCell ref="H46:H47"/>
    <mergeCell ref="A4:C5"/>
    <mergeCell ref="D4:D5"/>
    <mergeCell ref="E4:E5"/>
    <mergeCell ref="F4:F5"/>
    <mergeCell ref="T4:T5"/>
    <mergeCell ref="U4:V4"/>
    <mergeCell ref="G4:J4"/>
    <mergeCell ref="K4:L4"/>
    <mergeCell ref="Q4:Q5"/>
    <mergeCell ref="R4:R5"/>
    <mergeCell ref="A20:A33"/>
    <mergeCell ref="B6:C6"/>
    <mergeCell ref="B7:C7"/>
    <mergeCell ref="B20:C20"/>
    <mergeCell ref="B21:C21"/>
    <mergeCell ref="A6:A19"/>
  </mergeCells>
  <printOptions/>
  <pageMargins left="0.787" right="0.787" top="0.984" bottom="0.984" header="0.512" footer="0.512"/>
  <pageSetup firstPageNumber="12" useFirstPageNumber="1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二宮課長</dc:creator>
  <cp:keywords/>
  <dc:description/>
  <cp:lastModifiedBy>okayamaken</cp:lastModifiedBy>
  <cp:lastPrinted>2005-01-24T09:12:08Z</cp:lastPrinted>
  <dcterms:created xsi:type="dcterms:W3CDTF">2005-01-21T02:01:50Z</dcterms:created>
  <dcterms:modified xsi:type="dcterms:W3CDTF">2013-11-22T03:53:24Z</dcterms:modified>
  <cp:category/>
  <cp:version/>
  <cp:contentType/>
  <cp:contentStatus/>
</cp:coreProperties>
</file>